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lient\E$\aa UCAM desde 31-03-18\ARTICULOS public\2019 Velocity Elderly PeerJ Q2\our Paper enviado\5-6-19 revisión Amador para subir 3º vez\"/>
    </mc:Choice>
  </mc:AlternateContent>
  <bookViews>
    <workbookView xWindow="12360" yWindow="456" windowWidth="31464" windowHeight="18756"/>
  </bookViews>
  <sheets>
    <sheet name="subjects" sheetId="4" r:id="rId1"/>
    <sheet name="final results_LegPress" sheetId="2" r:id="rId2"/>
    <sheet name="final results_BenchPress" sheetId="3" r:id="rId3"/>
    <sheet name="BenchPress vs LegPress" sheetId="1" r:id="rId4"/>
  </sheet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4" l="1"/>
  <c r="D26" i="4"/>
  <c r="C26" i="4"/>
  <c r="E25" i="4"/>
  <c r="D25" i="4"/>
  <c r="C25" i="4"/>
  <c r="D26" i="1" l="1"/>
  <c r="D25" i="1"/>
  <c r="C26" i="1"/>
  <c r="C25" i="1"/>
  <c r="Y6" i="1"/>
  <c r="X6" i="1"/>
  <c r="AB6" i="1" s="1"/>
  <c r="Y8" i="1"/>
  <c r="AB8" i="1" s="1"/>
  <c r="X8" i="1"/>
  <c r="Y10" i="1"/>
  <c r="AB10" i="1" s="1"/>
  <c r="X10" i="1"/>
  <c r="AA9" i="1" s="1"/>
  <c r="Y12" i="1"/>
  <c r="X12" i="1"/>
  <c r="AB12" i="1"/>
  <c r="Y14" i="1"/>
  <c r="X14" i="1"/>
  <c r="AB14" i="1"/>
  <c r="Y16" i="1"/>
  <c r="AB16" i="1" s="1"/>
  <c r="X16" i="1"/>
  <c r="Y18" i="1"/>
  <c r="AB18" i="1" s="1"/>
  <c r="X18" i="1"/>
  <c r="AA17" i="1" s="1"/>
  <c r="Y20" i="1"/>
  <c r="X20" i="1"/>
  <c r="AB20" i="1" s="1"/>
  <c r="Y22" i="1"/>
  <c r="X22" i="1"/>
  <c r="AB22" i="1"/>
  <c r="Y5" i="1"/>
  <c r="X5" i="1"/>
  <c r="AB5" i="1"/>
  <c r="AC6" i="1" s="1"/>
  <c r="Y7" i="1"/>
  <c r="X7" i="1"/>
  <c r="AB7" i="1"/>
  <c r="Y9" i="1"/>
  <c r="AB9" i="1" s="1"/>
  <c r="X9" i="1"/>
  <c r="Y11" i="1"/>
  <c r="AB11" i="1" s="1"/>
  <c r="X11" i="1"/>
  <c r="Y13" i="1"/>
  <c r="X13" i="1"/>
  <c r="AB13" i="1"/>
  <c r="Y15" i="1"/>
  <c r="X15" i="1"/>
  <c r="AB15" i="1"/>
  <c r="Y17" i="1"/>
  <c r="AB17" i="1" s="1"/>
  <c r="X17" i="1"/>
  <c r="Y19" i="1"/>
  <c r="AB19" i="1" s="1"/>
  <c r="X19" i="1"/>
  <c r="Y21" i="1"/>
  <c r="X21" i="1"/>
  <c r="AB21" i="1"/>
  <c r="AA21" i="1"/>
  <c r="AA19" i="1"/>
  <c r="AA15" i="1"/>
  <c r="AA13" i="1"/>
  <c r="AA11" i="1"/>
  <c r="AA7" i="1"/>
  <c r="AA5" i="1"/>
  <c r="Z21" i="1"/>
  <c r="Z19" i="1"/>
  <c r="Z17" i="1"/>
  <c r="Z15" i="1"/>
  <c r="Z13" i="1"/>
  <c r="Z11" i="1"/>
  <c r="Z9" i="1"/>
  <c r="Z7" i="1"/>
  <c r="Z5" i="1"/>
  <c r="AF3" i="3"/>
  <c r="AE3" i="3"/>
  <c r="AG3" i="3"/>
  <c r="AF13" i="3"/>
  <c r="AG13" i="3" s="1"/>
  <c r="AE13" i="3"/>
  <c r="AF12" i="3"/>
  <c r="AG12" i="3" s="1"/>
  <c r="AE12" i="3"/>
  <c r="AF11" i="3"/>
  <c r="AE11" i="3"/>
  <c r="AG11" i="3" s="1"/>
  <c r="AF10" i="3"/>
  <c r="AE10" i="3"/>
  <c r="AG10" i="3"/>
  <c r="AF9" i="3"/>
  <c r="AG9" i="3" s="1"/>
  <c r="AE9" i="3"/>
  <c r="AF8" i="3"/>
  <c r="AG8" i="3" s="1"/>
  <c r="AE8" i="3"/>
  <c r="AF7" i="3"/>
  <c r="AE7" i="3"/>
  <c r="AG7" i="3" s="1"/>
  <c r="AF6" i="3"/>
  <c r="AE6" i="3"/>
  <c r="AG6" i="3"/>
  <c r="AF5" i="3"/>
  <c r="AG5" i="3" s="1"/>
  <c r="AE5" i="3"/>
  <c r="AF4" i="3"/>
  <c r="AG4" i="3" s="1"/>
  <c r="AE4" i="3"/>
  <c r="AE13" i="2"/>
  <c r="AD13" i="2"/>
  <c r="AF13" i="2" s="1"/>
  <c r="AE12" i="2"/>
  <c r="AD12" i="2"/>
  <c r="AF12" i="2"/>
  <c r="AE11" i="2"/>
  <c r="AF11" i="2" s="1"/>
  <c r="AD11" i="2"/>
  <c r="AE10" i="2"/>
  <c r="AF10" i="2" s="1"/>
  <c r="AD10" i="2"/>
  <c r="AE9" i="2"/>
  <c r="AD9" i="2"/>
  <c r="AF9" i="2" s="1"/>
  <c r="AE8" i="2"/>
  <c r="AD8" i="2"/>
  <c r="AF8" i="2"/>
  <c r="AE7" i="2"/>
  <c r="AF7" i="2" s="1"/>
  <c r="AD7" i="2"/>
  <c r="AE6" i="2"/>
  <c r="AF6" i="2" s="1"/>
  <c r="AD6" i="2"/>
  <c r="AE5" i="2"/>
  <c r="AD5" i="2"/>
  <c r="AF5" i="2" s="1"/>
  <c r="AE4" i="2"/>
  <c r="AD4" i="2"/>
  <c r="AF4" i="2"/>
  <c r="AE3" i="2"/>
  <c r="AF3" i="2" s="1"/>
  <c r="AD3" i="2"/>
  <c r="AD5" i="1" l="1"/>
  <c r="AD6" i="1"/>
  <c r="AC5" i="1"/>
</calcChain>
</file>

<file path=xl/sharedStrings.xml><?xml version="1.0" encoding="utf-8"?>
<sst xmlns="http://schemas.openxmlformats.org/spreadsheetml/2006/main" count="17" uniqueCount="17">
  <si>
    <t>20_LP</t>
  </si>
  <si>
    <t>30_LP</t>
  </si>
  <si>
    <t>40_LP</t>
  </si>
  <si>
    <t>50_LP</t>
  </si>
  <si>
    <t>60_LP</t>
  </si>
  <si>
    <t>70_LP</t>
  </si>
  <si>
    <t>80_LP</t>
  </si>
  <si>
    <t>90_LP</t>
  </si>
  <si>
    <t>100_LP</t>
  </si>
  <si>
    <t>Prom</t>
  </si>
  <si>
    <t>Desve</t>
  </si>
  <si>
    <t>subject</t>
  </si>
  <si>
    <t>subjects</t>
  </si>
  <si>
    <t>Subject</t>
  </si>
  <si>
    <t>Age</t>
  </si>
  <si>
    <t>Weight</t>
  </si>
  <si>
    <t>Height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</si>
</sst>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DBE5F1"/>
      </patternFill>
    </fill>
    <fill>
      <patternFill patternType="solid">
        <fgColor rgb="FFFFFF00"/>
        <bgColor rgb="FFB8CCE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2" borderId="0" xfId="0" applyFill="1"/>
    <xf numFmtId="0" fontId="1" fillId="0" borderId="0" xfId="1"/>
    <xf numFmtId="2" fontId="1" fillId="3" borderId="0" xfId="1" applyNumberFormat="1" applyFill="1"/>
    <xf numFmtId="0" fontId="1" fillId="3" borderId="0" xfId="1" applyFill="1"/>
    <xf numFmtId="2" fontId="1" fillId="0" borderId="1" xfId="1" applyNumberFormat="1" applyBorder="1"/>
    <xf numFmtId="2" fontId="1" fillId="0" borderId="2" xfId="1" applyNumberFormat="1" applyBorder="1"/>
    <xf numFmtId="2" fontId="1" fillId="0" borderId="3" xfId="1" applyNumberFormat="1" applyBorder="1"/>
    <xf numFmtId="2" fontId="1" fillId="0" borderId="4" xfId="1" applyNumberFormat="1" applyBorder="1"/>
    <xf numFmtId="2" fontId="1" fillId="0" borderId="0" xfId="1" applyNumberFormat="1" applyBorder="1"/>
    <xf numFmtId="2" fontId="1" fillId="0" borderId="5" xfId="1" applyNumberFormat="1" applyBorder="1"/>
    <xf numFmtId="2" fontId="1" fillId="0" borderId="6" xfId="1" applyNumberFormat="1" applyBorder="1"/>
    <xf numFmtId="2" fontId="1" fillId="0" borderId="7" xfId="1" applyNumberFormat="1" applyBorder="1"/>
    <xf numFmtId="2" fontId="1" fillId="0" borderId="8" xfId="1" applyNumberFormat="1" applyBorder="1"/>
    <xf numFmtId="0" fontId="1" fillId="0" borderId="0" xfId="1" applyFill="1" applyBorder="1"/>
    <xf numFmtId="2" fontId="1" fillId="0" borderId="0" xfId="1" applyNumberFormat="1" applyFill="1" applyBorder="1"/>
    <xf numFmtId="0" fontId="1" fillId="3" borderId="9" xfId="1" applyFill="1" applyBorder="1"/>
    <xf numFmtId="0" fontId="0" fillId="0" borderId="9" xfId="0" applyBorder="1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/>
    <xf numFmtId="2" fontId="0" fillId="4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0" borderId="10" xfId="0" applyBorder="1" applyAlignment="1">
      <alignment horizontal="center"/>
    </xf>
    <xf numFmtId="0" fontId="2" fillId="5" borderId="10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7" borderId="10" xfId="0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tabSelected="1" workbookViewId="0">
      <selection activeCell="G7" sqref="G7"/>
    </sheetView>
  </sheetViews>
  <sheetFormatPr baseColWidth="10" defaultRowHeight="15.6" x14ac:dyDescent="0.3"/>
  <cols>
    <col min="2" max="2" width="20.19921875" bestFit="1" customWidth="1"/>
  </cols>
  <sheetData>
    <row r="2" spans="2:5" x14ac:dyDescent="0.3">
      <c r="B2" s="25" t="s">
        <v>13</v>
      </c>
      <c r="C2" s="25" t="s">
        <v>14</v>
      </c>
      <c r="D2" s="25" t="s">
        <v>15</v>
      </c>
      <c r="E2" s="25" t="s">
        <v>16</v>
      </c>
    </row>
    <row r="3" spans="2:5" x14ac:dyDescent="0.3">
      <c r="B3" s="26">
        <v>1</v>
      </c>
      <c r="C3" s="25">
        <v>66</v>
      </c>
      <c r="D3" s="25">
        <v>72.8</v>
      </c>
      <c r="E3" s="25">
        <v>153</v>
      </c>
    </row>
    <row r="4" spans="2:5" x14ac:dyDescent="0.3">
      <c r="B4" s="27">
        <v>2</v>
      </c>
      <c r="C4" s="25">
        <v>66</v>
      </c>
      <c r="D4" s="25">
        <v>52</v>
      </c>
      <c r="E4" s="25">
        <v>147</v>
      </c>
    </row>
    <row r="5" spans="2:5" x14ac:dyDescent="0.3">
      <c r="B5" s="28">
        <v>3</v>
      </c>
      <c r="C5" s="25">
        <v>68</v>
      </c>
      <c r="D5" s="25">
        <v>61.8</v>
      </c>
      <c r="E5" s="25">
        <v>150</v>
      </c>
    </row>
    <row r="6" spans="2:5" x14ac:dyDescent="0.3">
      <c r="B6" s="27">
        <v>4</v>
      </c>
      <c r="C6" s="25">
        <v>69</v>
      </c>
      <c r="D6" s="25">
        <v>66.5</v>
      </c>
      <c r="E6" s="25"/>
    </row>
    <row r="7" spans="2:5" x14ac:dyDescent="0.3">
      <c r="B7" s="28">
        <v>5</v>
      </c>
      <c r="C7" s="25">
        <v>68</v>
      </c>
      <c r="D7" s="25">
        <v>73.099999999999994</v>
      </c>
      <c r="E7" s="25">
        <v>145</v>
      </c>
    </row>
    <row r="8" spans="2:5" x14ac:dyDescent="0.3">
      <c r="B8" s="28">
        <v>6</v>
      </c>
      <c r="C8" s="25">
        <v>64</v>
      </c>
      <c r="D8" s="25">
        <v>60.5</v>
      </c>
      <c r="E8" s="25">
        <v>164</v>
      </c>
    </row>
    <row r="9" spans="2:5" x14ac:dyDescent="0.3">
      <c r="B9" s="32">
        <v>7</v>
      </c>
      <c r="C9" s="25">
        <v>68</v>
      </c>
      <c r="D9" s="25">
        <v>71.400000000000006</v>
      </c>
      <c r="E9" s="25">
        <v>158</v>
      </c>
    </row>
    <row r="10" spans="2:5" x14ac:dyDescent="0.3">
      <c r="B10" s="28">
        <v>8</v>
      </c>
      <c r="C10" s="25">
        <v>68</v>
      </c>
      <c r="D10" s="25">
        <v>69.400000000000006</v>
      </c>
      <c r="E10" s="25">
        <v>152</v>
      </c>
    </row>
    <row r="11" spans="2:5" x14ac:dyDescent="0.3">
      <c r="B11" s="28">
        <v>9</v>
      </c>
      <c r="C11" s="25">
        <v>74</v>
      </c>
      <c r="D11" s="25">
        <v>67.400000000000006</v>
      </c>
      <c r="E11" s="25">
        <v>150</v>
      </c>
    </row>
    <row r="12" spans="2:5" x14ac:dyDescent="0.3">
      <c r="B12" s="28">
        <v>10</v>
      </c>
      <c r="C12" s="25">
        <v>67</v>
      </c>
      <c r="D12" s="25">
        <v>65.400000000000006</v>
      </c>
      <c r="E12" s="25">
        <v>161</v>
      </c>
    </row>
    <row r="13" spans="2:5" x14ac:dyDescent="0.3">
      <c r="B13" s="28">
        <v>11</v>
      </c>
      <c r="C13" s="25">
        <v>61</v>
      </c>
      <c r="D13" s="25">
        <v>66.5</v>
      </c>
      <c r="E13" s="25">
        <v>157</v>
      </c>
    </row>
    <row r="14" spans="2:5" x14ac:dyDescent="0.3">
      <c r="B14" s="28">
        <v>12</v>
      </c>
      <c r="C14" s="25">
        <v>78</v>
      </c>
      <c r="D14" s="25">
        <v>51.7</v>
      </c>
      <c r="E14" s="25">
        <v>148</v>
      </c>
    </row>
    <row r="15" spans="2:5" x14ac:dyDescent="0.3">
      <c r="B15" s="27">
        <v>13</v>
      </c>
      <c r="C15" s="25">
        <v>66</v>
      </c>
      <c r="D15" s="25">
        <v>64.900000000000006</v>
      </c>
      <c r="E15" s="25">
        <v>155</v>
      </c>
    </row>
    <row r="16" spans="2:5" x14ac:dyDescent="0.3">
      <c r="B16" s="28">
        <v>14</v>
      </c>
      <c r="C16" s="25">
        <v>72</v>
      </c>
      <c r="D16" s="25">
        <v>88.4</v>
      </c>
      <c r="E16" s="25">
        <v>158</v>
      </c>
    </row>
    <row r="17" spans="2:5" x14ac:dyDescent="0.3">
      <c r="B17" s="28">
        <v>15</v>
      </c>
      <c r="C17" s="25">
        <v>65</v>
      </c>
      <c r="D17" s="25">
        <v>64.900000000000006</v>
      </c>
      <c r="E17" s="25">
        <v>152</v>
      </c>
    </row>
    <row r="18" spans="2:5" x14ac:dyDescent="0.3">
      <c r="B18" s="29">
        <v>16</v>
      </c>
      <c r="C18" s="25">
        <v>68</v>
      </c>
      <c r="D18" s="25">
        <v>72.2</v>
      </c>
      <c r="E18" s="25">
        <v>150</v>
      </c>
    </row>
    <row r="19" spans="2:5" x14ac:dyDescent="0.3">
      <c r="B19" s="28">
        <v>17</v>
      </c>
      <c r="C19" s="25">
        <v>69</v>
      </c>
      <c r="D19" s="25">
        <v>73.400000000000006</v>
      </c>
      <c r="E19" s="25">
        <v>163</v>
      </c>
    </row>
    <row r="20" spans="2:5" x14ac:dyDescent="0.3">
      <c r="B20" s="28">
        <v>18</v>
      </c>
      <c r="C20" s="25">
        <v>65</v>
      </c>
      <c r="D20" s="25">
        <v>100.8</v>
      </c>
      <c r="E20" s="25">
        <v>161</v>
      </c>
    </row>
    <row r="21" spans="2:5" x14ac:dyDescent="0.3">
      <c r="B21" s="29">
        <v>19</v>
      </c>
      <c r="C21" s="25">
        <v>72</v>
      </c>
      <c r="D21" s="25">
        <v>69.2</v>
      </c>
      <c r="E21" s="25">
        <v>160</v>
      </c>
    </row>
    <row r="22" spans="2:5" x14ac:dyDescent="0.3">
      <c r="B22" s="27">
        <v>20</v>
      </c>
      <c r="C22" s="25">
        <v>70</v>
      </c>
      <c r="D22" s="25">
        <v>55.4</v>
      </c>
      <c r="E22" s="25">
        <v>161</v>
      </c>
    </row>
    <row r="23" spans="2:5" x14ac:dyDescent="0.3">
      <c r="B23" s="28">
        <v>21</v>
      </c>
      <c r="C23" s="25">
        <v>66</v>
      </c>
      <c r="D23" s="25">
        <v>102.3</v>
      </c>
      <c r="E23" s="25">
        <v>166</v>
      </c>
    </row>
    <row r="24" spans="2:5" x14ac:dyDescent="0.3">
      <c r="B24" s="28">
        <v>22</v>
      </c>
      <c r="C24" s="25">
        <v>70</v>
      </c>
      <c r="D24" s="25">
        <v>70.400000000000006</v>
      </c>
      <c r="E24" s="25">
        <v>157.5</v>
      </c>
    </row>
    <row r="25" spans="2:5" x14ac:dyDescent="0.3">
      <c r="B25" s="30" t="s">
        <v>9</v>
      </c>
      <c r="C25" s="31">
        <f t="shared" ref="C25:E25" si="0">AVERAGE(C3:C24)</f>
        <v>68.181818181818187</v>
      </c>
      <c r="D25" s="31">
        <f t="shared" si="0"/>
        <v>70.018181818181816</v>
      </c>
      <c r="E25" s="31">
        <f t="shared" si="0"/>
        <v>155.64285714285714</v>
      </c>
    </row>
    <row r="26" spans="2:5" x14ac:dyDescent="0.3">
      <c r="B26" s="30" t="s">
        <v>10</v>
      </c>
      <c r="C26" s="31">
        <f t="shared" ref="C26:E26" si="1">STDEV(C3:C24)</f>
        <v>3.6336570013504583</v>
      </c>
      <c r="D26" s="31">
        <f t="shared" si="1"/>
        <v>12.912586564081224</v>
      </c>
      <c r="E26" s="31">
        <f t="shared" si="1"/>
        <v>6.035608621222174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6"/>
  <sheetViews>
    <sheetView workbookViewId="0">
      <selection activeCell="G3" sqref="G3"/>
    </sheetView>
  </sheetViews>
  <sheetFormatPr baseColWidth="10" defaultColWidth="10.796875" defaultRowHeight="14.4" x14ac:dyDescent="0.3"/>
  <cols>
    <col min="1" max="16384" width="10.796875" style="2"/>
  </cols>
  <sheetData>
    <row r="1" spans="1:32" ht="15.6" x14ac:dyDescent="0.3">
      <c r="A1" s="1">
        <v>1</v>
      </c>
      <c r="B1" s="1">
        <v>2</v>
      </c>
      <c r="C1" s="1">
        <v>3</v>
      </c>
      <c r="D1" s="1">
        <v>4</v>
      </c>
      <c r="E1" s="1">
        <v>5</v>
      </c>
      <c r="F1" s="2" t="s">
        <v>11</v>
      </c>
    </row>
    <row r="2" spans="1:32" ht="15" thickBot="1" x14ac:dyDescent="0.35">
      <c r="A2" s="3">
        <v>0.85740000000000005</v>
      </c>
      <c r="B2" s="4">
        <v>0.85470000000000002</v>
      </c>
      <c r="C2" s="4">
        <v>0.75570000000000004</v>
      </c>
      <c r="D2" s="4">
        <v>0.69069999999999998</v>
      </c>
      <c r="E2" s="4">
        <v>0.85470000000000002</v>
      </c>
    </row>
    <row r="3" spans="1:32" x14ac:dyDescent="0.3">
      <c r="A3" s="3">
        <v>0.79239999999999999</v>
      </c>
      <c r="B3" s="4">
        <v>0.78869999999999996</v>
      </c>
      <c r="C3" s="4">
        <v>0.70269999999999999</v>
      </c>
      <c r="D3" s="4">
        <v>0.64469999999999994</v>
      </c>
      <c r="E3" s="4">
        <v>0.78869999999999996</v>
      </c>
      <c r="H3" s="2">
        <v>0</v>
      </c>
      <c r="I3" s="3">
        <v>0.85740000000000005</v>
      </c>
      <c r="J3" s="4">
        <v>0.85470000000000002</v>
      </c>
      <c r="K3" s="4">
        <v>0.75570000000000004</v>
      </c>
      <c r="L3" s="4">
        <v>0.69069999999999998</v>
      </c>
      <c r="M3" s="4">
        <v>0.85470000000000002</v>
      </c>
      <c r="N3" s="4">
        <v>0.76649999999999996</v>
      </c>
      <c r="O3" s="4">
        <v>0.81040000000000001</v>
      </c>
      <c r="P3" s="4">
        <v>0.78</v>
      </c>
      <c r="Q3" s="4">
        <v>0.7641</v>
      </c>
      <c r="R3" s="4">
        <v>0.91110000000000002</v>
      </c>
      <c r="S3" s="4">
        <v>0.7359</v>
      </c>
      <c r="T3" s="4">
        <v>0.68810000000000004</v>
      </c>
      <c r="U3" s="4">
        <v>0.62450000000000006</v>
      </c>
      <c r="V3" s="4">
        <v>0.7621</v>
      </c>
      <c r="W3" s="4">
        <v>0.64849999999999997</v>
      </c>
      <c r="X3" s="4">
        <v>0.75380000000000003</v>
      </c>
      <c r="Y3" s="4">
        <v>0.81010000000000004</v>
      </c>
      <c r="Z3" s="4">
        <v>0.76380000000000003</v>
      </c>
      <c r="AA3" s="4">
        <v>0.68600000000000005</v>
      </c>
      <c r="AB3" s="4">
        <v>0.75570000000000004</v>
      </c>
      <c r="AC3" s="4">
        <v>0.95040000000000002</v>
      </c>
      <c r="AD3" s="5">
        <f t="shared" ref="AD3:AD13" si="0">AVERAGE(I3:AC3)</f>
        <v>0.77258095238095215</v>
      </c>
      <c r="AE3" s="6">
        <f t="shared" ref="AE3:AE13" si="1">STDEV(I3:AC3)</f>
        <v>8.2342981601639956E-2</v>
      </c>
      <c r="AF3" s="7">
        <f>AE3/AD3*100</f>
        <v>10.658168745666595</v>
      </c>
    </row>
    <row r="4" spans="1:32" x14ac:dyDescent="0.3">
      <c r="A4" s="3">
        <v>0.72740000000000005</v>
      </c>
      <c r="B4" s="4">
        <v>0.72270000000000001</v>
      </c>
      <c r="C4" s="4">
        <v>0.64970000000000006</v>
      </c>
      <c r="D4" s="4">
        <v>0.59870000000000001</v>
      </c>
      <c r="E4" s="4">
        <v>0.72270000000000001</v>
      </c>
      <c r="H4" s="2">
        <v>10</v>
      </c>
      <c r="I4" s="3">
        <v>0.79239999999999999</v>
      </c>
      <c r="J4" s="4">
        <v>0.78869999999999996</v>
      </c>
      <c r="K4" s="4">
        <v>0.70269999999999999</v>
      </c>
      <c r="L4" s="4">
        <v>0.64469999999999994</v>
      </c>
      <c r="M4" s="4">
        <v>0.78869999999999996</v>
      </c>
      <c r="N4" s="4">
        <v>0.71150000000000002</v>
      </c>
      <c r="O4" s="4">
        <v>0.74839999999999995</v>
      </c>
      <c r="P4" s="4">
        <v>0.72500000000000009</v>
      </c>
      <c r="Q4" s="4">
        <v>0.70709999999999995</v>
      </c>
      <c r="R4" s="4">
        <v>0.83910000000000007</v>
      </c>
      <c r="S4" s="4">
        <v>0.68389999999999995</v>
      </c>
      <c r="T4" s="4">
        <v>0.6391</v>
      </c>
      <c r="U4" s="4">
        <v>0.58150000000000002</v>
      </c>
      <c r="V4" s="4">
        <v>0.70409999999999995</v>
      </c>
      <c r="W4" s="4">
        <v>0.60249999999999992</v>
      </c>
      <c r="X4" s="4">
        <v>0.70079999999999998</v>
      </c>
      <c r="Y4" s="4">
        <v>0.75209999999999999</v>
      </c>
      <c r="Z4" s="4">
        <v>0.7088000000000001</v>
      </c>
      <c r="AA4" s="4">
        <v>0.63800000000000001</v>
      </c>
      <c r="AB4" s="4">
        <v>0.70469999999999999</v>
      </c>
      <c r="AC4" s="4">
        <v>0.87939999999999996</v>
      </c>
      <c r="AD4" s="8">
        <f t="shared" si="0"/>
        <v>0.71634285714285717</v>
      </c>
      <c r="AE4" s="9">
        <f t="shared" si="1"/>
        <v>7.4365634344288459E-2</v>
      </c>
      <c r="AF4" s="10">
        <f t="shared" ref="AF4:AF13" si="2">AE4/AD4*100</f>
        <v>10.381290691010275</v>
      </c>
    </row>
    <row r="5" spans="1:32" x14ac:dyDescent="0.3">
      <c r="A5" s="3">
        <v>0.6624000000000001</v>
      </c>
      <c r="B5" s="4">
        <v>0.65670000000000006</v>
      </c>
      <c r="C5" s="4">
        <v>0.59670000000000001</v>
      </c>
      <c r="D5" s="4">
        <v>0.55269999999999997</v>
      </c>
      <c r="E5" s="4">
        <v>0.65670000000000006</v>
      </c>
      <c r="H5" s="2">
        <v>20</v>
      </c>
      <c r="I5" s="3">
        <v>0.72740000000000005</v>
      </c>
      <c r="J5" s="4">
        <v>0.72270000000000001</v>
      </c>
      <c r="K5" s="4">
        <v>0.64970000000000006</v>
      </c>
      <c r="L5" s="4">
        <v>0.59870000000000001</v>
      </c>
      <c r="M5" s="4">
        <v>0.72270000000000001</v>
      </c>
      <c r="N5" s="4">
        <v>0.65649999999999997</v>
      </c>
      <c r="O5" s="4">
        <v>0.68640000000000001</v>
      </c>
      <c r="P5" s="4">
        <v>0.67</v>
      </c>
      <c r="Q5" s="4">
        <v>0.65010000000000001</v>
      </c>
      <c r="R5" s="4">
        <v>0.7671</v>
      </c>
      <c r="S5" s="4">
        <v>0.63190000000000002</v>
      </c>
      <c r="T5" s="4">
        <v>0.59010000000000007</v>
      </c>
      <c r="U5" s="4">
        <v>0.53850000000000009</v>
      </c>
      <c r="V5" s="4">
        <v>0.64610000000000001</v>
      </c>
      <c r="W5" s="4">
        <v>0.55649999999999999</v>
      </c>
      <c r="X5" s="4">
        <v>0.64780000000000004</v>
      </c>
      <c r="Y5" s="4">
        <v>0.69410000000000005</v>
      </c>
      <c r="Z5" s="4">
        <v>0.65380000000000005</v>
      </c>
      <c r="AA5" s="4">
        <v>0.59000000000000008</v>
      </c>
      <c r="AB5" s="4">
        <v>0.65370000000000006</v>
      </c>
      <c r="AC5" s="4">
        <v>0.80840000000000001</v>
      </c>
      <c r="AD5" s="8">
        <f t="shared" si="0"/>
        <v>0.66010476190476208</v>
      </c>
      <c r="AE5" s="9">
        <f t="shared" si="1"/>
        <v>6.6446290161230784E-2</v>
      </c>
      <c r="AF5" s="10">
        <f t="shared" si="2"/>
        <v>10.066021940138262</v>
      </c>
    </row>
    <row r="6" spans="1:32" x14ac:dyDescent="0.3">
      <c r="A6" s="3">
        <v>0.59740000000000004</v>
      </c>
      <c r="B6" s="4">
        <v>0.5907</v>
      </c>
      <c r="C6" s="4">
        <v>0.54370000000000007</v>
      </c>
      <c r="D6" s="4">
        <v>0.50669999999999993</v>
      </c>
      <c r="E6" s="4">
        <v>0.5907</v>
      </c>
      <c r="H6" s="2">
        <v>30</v>
      </c>
      <c r="I6" s="3">
        <v>0.6624000000000001</v>
      </c>
      <c r="J6" s="4">
        <v>0.65670000000000006</v>
      </c>
      <c r="K6" s="4">
        <v>0.59670000000000001</v>
      </c>
      <c r="L6" s="4">
        <v>0.55269999999999997</v>
      </c>
      <c r="M6" s="4">
        <v>0.65670000000000006</v>
      </c>
      <c r="N6" s="4">
        <v>0.60149999999999992</v>
      </c>
      <c r="O6" s="4">
        <v>0.62440000000000007</v>
      </c>
      <c r="P6" s="4">
        <v>0.61499999999999999</v>
      </c>
      <c r="Q6" s="4">
        <v>0.59309999999999996</v>
      </c>
      <c r="R6" s="4">
        <v>0.69510000000000005</v>
      </c>
      <c r="S6" s="4">
        <v>0.57989999999999997</v>
      </c>
      <c r="T6" s="4">
        <v>0.54110000000000003</v>
      </c>
      <c r="U6" s="4">
        <v>0.49550000000000005</v>
      </c>
      <c r="V6" s="4">
        <v>0.58810000000000007</v>
      </c>
      <c r="W6" s="4">
        <v>0.51049999999999995</v>
      </c>
      <c r="X6" s="4">
        <v>0.5948</v>
      </c>
      <c r="Y6" s="4">
        <v>0.63610000000000011</v>
      </c>
      <c r="Z6" s="4">
        <v>0.5988</v>
      </c>
      <c r="AA6" s="4">
        <v>0.54200000000000004</v>
      </c>
      <c r="AB6" s="4">
        <v>0.60270000000000001</v>
      </c>
      <c r="AC6" s="4">
        <v>0.73740000000000006</v>
      </c>
      <c r="AD6" s="8">
        <f t="shared" si="0"/>
        <v>0.60386666666666688</v>
      </c>
      <c r="AE6" s="9">
        <f t="shared" si="1"/>
        <v>5.8608466396360651E-2</v>
      </c>
      <c r="AF6" s="10">
        <f t="shared" si="2"/>
        <v>9.7055309775381922</v>
      </c>
    </row>
    <row r="7" spans="1:32" x14ac:dyDescent="0.3">
      <c r="A7" s="3">
        <v>0.53239999999999998</v>
      </c>
      <c r="B7" s="4">
        <v>0.52469999999999994</v>
      </c>
      <c r="C7" s="4">
        <v>0.49070000000000003</v>
      </c>
      <c r="D7" s="4">
        <v>0.4607</v>
      </c>
      <c r="E7" s="4">
        <v>0.52469999999999994</v>
      </c>
      <c r="H7" s="2">
        <v>40</v>
      </c>
      <c r="I7" s="3">
        <v>0.59740000000000004</v>
      </c>
      <c r="J7" s="4">
        <v>0.5907</v>
      </c>
      <c r="K7" s="4">
        <v>0.54370000000000007</v>
      </c>
      <c r="L7" s="4">
        <v>0.50669999999999993</v>
      </c>
      <c r="M7" s="4">
        <v>0.5907</v>
      </c>
      <c r="N7" s="4">
        <v>0.54649999999999999</v>
      </c>
      <c r="O7" s="4">
        <v>0.56240000000000001</v>
      </c>
      <c r="P7" s="4">
        <v>0.56000000000000005</v>
      </c>
      <c r="Q7" s="4">
        <v>0.53610000000000002</v>
      </c>
      <c r="R7" s="4">
        <v>0.62309999999999999</v>
      </c>
      <c r="S7" s="4">
        <v>0.52790000000000004</v>
      </c>
      <c r="T7" s="4">
        <v>0.49210000000000004</v>
      </c>
      <c r="U7" s="4">
        <v>0.45250000000000007</v>
      </c>
      <c r="V7" s="4">
        <v>0.53010000000000002</v>
      </c>
      <c r="W7" s="4">
        <v>0.46449999999999997</v>
      </c>
      <c r="X7" s="4">
        <v>0.54180000000000006</v>
      </c>
      <c r="Y7" s="4">
        <v>0.57810000000000006</v>
      </c>
      <c r="Z7" s="4">
        <v>0.54380000000000006</v>
      </c>
      <c r="AA7" s="4">
        <v>0.49400000000000011</v>
      </c>
      <c r="AB7" s="4">
        <v>0.55170000000000008</v>
      </c>
      <c r="AC7" s="4">
        <v>0.66639999999999999</v>
      </c>
      <c r="AD7" s="8">
        <f t="shared" si="0"/>
        <v>0.54762857142857135</v>
      </c>
      <c r="AE7" s="9">
        <f t="shared" si="1"/>
        <v>5.088984321902694E-2</v>
      </c>
      <c r="AF7" s="10">
        <f t="shared" si="2"/>
        <v>9.2927662788435494</v>
      </c>
    </row>
    <row r="8" spans="1:32" x14ac:dyDescent="0.3">
      <c r="A8" s="3">
        <v>0.46740000000000009</v>
      </c>
      <c r="B8" s="4">
        <v>0.4587</v>
      </c>
      <c r="C8" s="4">
        <v>0.43770000000000003</v>
      </c>
      <c r="D8" s="4">
        <v>0.41469999999999996</v>
      </c>
      <c r="E8" s="4">
        <v>0.4587</v>
      </c>
      <c r="H8" s="2">
        <v>50</v>
      </c>
      <c r="I8" s="3">
        <v>0.53239999999999998</v>
      </c>
      <c r="J8" s="4">
        <v>0.52469999999999994</v>
      </c>
      <c r="K8" s="4">
        <v>0.49070000000000003</v>
      </c>
      <c r="L8" s="4">
        <v>0.4607</v>
      </c>
      <c r="M8" s="4">
        <v>0.52469999999999994</v>
      </c>
      <c r="N8" s="4">
        <v>0.49149999999999999</v>
      </c>
      <c r="O8" s="4">
        <v>0.50039999999999996</v>
      </c>
      <c r="P8" s="4">
        <v>0.50500000000000012</v>
      </c>
      <c r="Q8" s="4">
        <v>0.47909999999999997</v>
      </c>
      <c r="R8" s="4">
        <v>0.55110000000000003</v>
      </c>
      <c r="S8" s="4">
        <v>0.47589999999999999</v>
      </c>
      <c r="T8" s="4">
        <v>0.44310000000000005</v>
      </c>
      <c r="U8" s="4">
        <v>0.40950000000000009</v>
      </c>
      <c r="V8" s="4">
        <v>0.47210000000000002</v>
      </c>
      <c r="W8" s="4">
        <v>0.41849999999999998</v>
      </c>
      <c r="X8" s="4">
        <v>0.48880000000000001</v>
      </c>
      <c r="Y8" s="4">
        <v>0.52010000000000001</v>
      </c>
      <c r="Z8" s="4">
        <v>0.48880000000000007</v>
      </c>
      <c r="AA8" s="4">
        <v>0.44600000000000006</v>
      </c>
      <c r="AB8" s="4">
        <v>0.50070000000000003</v>
      </c>
      <c r="AC8" s="4">
        <v>0.59539999999999993</v>
      </c>
      <c r="AD8" s="8">
        <f t="shared" si="0"/>
        <v>0.49139047619047621</v>
      </c>
      <c r="AE8" s="9">
        <f t="shared" si="1"/>
        <v>4.3354133652535404E-2</v>
      </c>
      <c r="AF8" s="10">
        <f t="shared" si="2"/>
        <v>8.8227460142573406</v>
      </c>
    </row>
    <row r="9" spans="1:32" x14ac:dyDescent="0.3">
      <c r="A9" s="3">
        <v>0.40240000000000009</v>
      </c>
      <c r="B9" s="4">
        <v>0.39269999999999999</v>
      </c>
      <c r="C9" s="4">
        <v>0.38470000000000004</v>
      </c>
      <c r="D9" s="4">
        <v>0.36869999999999997</v>
      </c>
      <c r="E9" s="4">
        <v>0.39269999999999999</v>
      </c>
      <c r="H9" s="2">
        <v>60</v>
      </c>
      <c r="I9" s="3">
        <v>0.46740000000000009</v>
      </c>
      <c r="J9" s="4">
        <v>0.4587</v>
      </c>
      <c r="K9" s="4">
        <v>0.43770000000000003</v>
      </c>
      <c r="L9" s="4">
        <v>0.41469999999999996</v>
      </c>
      <c r="M9" s="4">
        <v>0.4587</v>
      </c>
      <c r="N9" s="4">
        <v>0.4365</v>
      </c>
      <c r="O9" s="4">
        <v>0.43840000000000001</v>
      </c>
      <c r="P9" s="4">
        <v>0.45000000000000007</v>
      </c>
      <c r="Q9" s="4">
        <v>0.42209999999999998</v>
      </c>
      <c r="R9" s="4">
        <v>0.47910000000000003</v>
      </c>
      <c r="S9" s="4">
        <v>0.4239</v>
      </c>
      <c r="T9" s="4">
        <v>0.39410000000000006</v>
      </c>
      <c r="U9" s="4">
        <v>0.36650000000000005</v>
      </c>
      <c r="V9" s="4">
        <v>0.41410000000000002</v>
      </c>
      <c r="W9" s="4">
        <v>0.37249999999999994</v>
      </c>
      <c r="X9" s="4">
        <v>0.43580000000000002</v>
      </c>
      <c r="Y9" s="4">
        <v>0.46210000000000007</v>
      </c>
      <c r="Z9" s="4">
        <v>0.43380000000000007</v>
      </c>
      <c r="AA9" s="4">
        <v>0.39800000000000008</v>
      </c>
      <c r="AB9" s="4">
        <v>0.44969999999999999</v>
      </c>
      <c r="AC9" s="4">
        <v>0.52439999999999998</v>
      </c>
      <c r="AD9" s="8">
        <f t="shared" si="0"/>
        <v>0.43515238095238101</v>
      </c>
      <c r="AE9" s="9">
        <f t="shared" si="1"/>
        <v>3.6116016101552774E-2</v>
      </c>
      <c r="AF9" s="10">
        <f t="shared" si="2"/>
        <v>8.2996250698453533</v>
      </c>
    </row>
    <row r="10" spans="1:32" x14ac:dyDescent="0.3">
      <c r="A10" s="3">
        <v>0.33740000000000003</v>
      </c>
      <c r="B10" s="4">
        <v>0.32669999999999999</v>
      </c>
      <c r="C10" s="4">
        <v>0.33170000000000005</v>
      </c>
      <c r="D10" s="4">
        <v>0.32269999999999999</v>
      </c>
      <c r="E10" s="4">
        <v>0.32669999999999999</v>
      </c>
      <c r="H10" s="2">
        <v>70</v>
      </c>
      <c r="I10" s="3">
        <v>0.40240000000000009</v>
      </c>
      <c r="J10" s="4">
        <v>0.39269999999999999</v>
      </c>
      <c r="K10" s="4">
        <v>0.38470000000000004</v>
      </c>
      <c r="L10" s="4">
        <v>0.36869999999999997</v>
      </c>
      <c r="M10" s="4">
        <v>0.39269999999999999</v>
      </c>
      <c r="N10" s="4">
        <v>0.38150000000000001</v>
      </c>
      <c r="O10" s="4">
        <v>0.37640000000000001</v>
      </c>
      <c r="P10" s="4">
        <v>0.39500000000000007</v>
      </c>
      <c r="Q10" s="4">
        <v>0.36509999999999998</v>
      </c>
      <c r="R10" s="4">
        <v>0.40710000000000002</v>
      </c>
      <c r="S10" s="4">
        <v>0.37190000000000001</v>
      </c>
      <c r="T10" s="4">
        <v>0.34510000000000007</v>
      </c>
      <c r="U10" s="4">
        <v>0.32350000000000007</v>
      </c>
      <c r="V10" s="4">
        <v>0.35610000000000003</v>
      </c>
      <c r="W10" s="4">
        <v>0.32649999999999996</v>
      </c>
      <c r="X10" s="4">
        <v>0.38280000000000003</v>
      </c>
      <c r="Y10" s="4">
        <v>0.40410000000000007</v>
      </c>
      <c r="Z10" s="4">
        <v>0.37880000000000008</v>
      </c>
      <c r="AA10" s="4">
        <v>0.35000000000000009</v>
      </c>
      <c r="AB10" s="4">
        <v>0.3987</v>
      </c>
      <c r="AC10" s="4">
        <v>0.45339999999999997</v>
      </c>
      <c r="AD10" s="8">
        <f t="shared" si="0"/>
        <v>0.3789142857142857</v>
      </c>
      <c r="AE10" s="9">
        <f t="shared" si="1"/>
        <v>2.9396144062007273E-2</v>
      </c>
      <c r="AF10" s="10">
        <f t="shared" si="2"/>
        <v>7.7579930792509018</v>
      </c>
    </row>
    <row r="11" spans="1:32" x14ac:dyDescent="0.3">
      <c r="A11" s="3">
        <v>0.27240000000000009</v>
      </c>
      <c r="B11" s="4">
        <v>0.26070000000000004</v>
      </c>
      <c r="C11" s="4">
        <v>0.27870000000000006</v>
      </c>
      <c r="D11" s="4">
        <v>0.2767</v>
      </c>
      <c r="E11" s="4">
        <v>0.26070000000000004</v>
      </c>
      <c r="H11" s="2">
        <v>80</v>
      </c>
      <c r="I11" s="3">
        <v>0.33740000000000003</v>
      </c>
      <c r="J11" s="4">
        <v>0.32669999999999999</v>
      </c>
      <c r="K11" s="4">
        <v>0.33170000000000005</v>
      </c>
      <c r="L11" s="4">
        <v>0.32269999999999999</v>
      </c>
      <c r="M11" s="4">
        <v>0.32669999999999999</v>
      </c>
      <c r="N11" s="4">
        <v>0.32650000000000001</v>
      </c>
      <c r="O11" s="4">
        <v>0.31440000000000001</v>
      </c>
      <c r="P11" s="4">
        <v>0.34000000000000008</v>
      </c>
      <c r="Q11" s="4">
        <v>0.30809999999999998</v>
      </c>
      <c r="R11" s="4">
        <v>0.33510000000000006</v>
      </c>
      <c r="S11" s="4">
        <v>0.31990000000000002</v>
      </c>
      <c r="T11" s="4">
        <v>0.29610000000000003</v>
      </c>
      <c r="U11" s="4">
        <v>0.28050000000000008</v>
      </c>
      <c r="V11" s="4">
        <v>0.29810000000000003</v>
      </c>
      <c r="W11" s="4">
        <v>0.28049999999999997</v>
      </c>
      <c r="X11" s="4">
        <v>0.32980000000000004</v>
      </c>
      <c r="Y11" s="4">
        <v>0.34610000000000007</v>
      </c>
      <c r="Z11" s="4">
        <v>0.32380000000000009</v>
      </c>
      <c r="AA11" s="4">
        <v>0.3020000000000001</v>
      </c>
      <c r="AB11" s="4">
        <v>0.34770000000000001</v>
      </c>
      <c r="AC11" s="4">
        <v>0.38239999999999996</v>
      </c>
      <c r="AD11" s="8">
        <f t="shared" si="0"/>
        <v>0.32267619047619051</v>
      </c>
      <c r="AE11" s="9">
        <f t="shared" si="1"/>
        <v>2.3640662104981419E-2</v>
      </c>
      <c r="AF11" s="10">
        <f t="shared" si="2"/>
        <v>7.3264352322040347</v>
      </c>
    </row>
    <row r="12" spans="1:32" x14ac:dyDescent="0.3">
      <c r="A12" s="3">
        <v>0.20740000000000003</v>
      </c>
      <c r="B12" s="4">
        <v>0.19469999999999998</v>
      </c>
      <c r="C12" s="4">
        <v>0.22570000000000001</v>
      </c>
      <c r="D12" s="4">
        <v>0.23070000000000002</v>
      </c>
      <c r="E12" s="4">
        <v>0.19469999999999998</v>
      </c>
      <c r="H12" s="2">
        <v>90</v>
      </c>
      <c r="I12" s="3">
        <v>0.27240000000000009</v>
      </c>
      <c r="J12" s="4">
        <v>0.26070000000000004</v>
      </c>
      <c r="K12" s="4">
        <v>0.27870000000000006</v>
      </c>
      <c r="L12" s="4">
        <v>0.2767</v>
      </c>
      <c r="M12" s="4">
        <v>0.26070000000000004</v>
      </c>
      <c r="N12" s="4">
        <v>0.27149999999999996</v>
      </c>
      <c r="O12" s="4">
        <v>0.25240000000000007</v>
      </c>
      <c r="P12" s="4">
        <v>0.28500000000000003</v>
      </c>
      <c r="Q12" s="4">
        <v>0.25109999999999999</v>
      </c>
      <c r="R12" s="4">
        <v>0.2631</v>
      </c>
      <c r="S12" s="4">
        <v>0.26790000000000003</v>
      </c>
      <c r="T12" s="4">
        <v>0.24710000000000004</v>
      </c>
      <c r="U12" s="4">
        <v>0.23750000000000004</v>
      </c>
      <c r="V12" s="4">
        <v>0.24009999999999998</v>
      </c>
      <c r="W12" s="4">
        <v>0.23449999999999999</v>
      </c>
      <c r="X12" s="4">
        <v>0.27680000000000005</v>
      </c>
      <c r="Y12" s="4">
        <v>0.28810000000000002</v>
      </c>
      <c r="Z12" s="4">
        <v>0.26880000000000004</v>
      </c>
      <c r="AA12" s="4">
        <v>0.25400000000000011</v>
      </c>
      <c r="AB12" s="4">
        <v>0.29670000000000002</v>
      </c>
      <c r="AC12" s="4">
        <v>0.31140000000000001</v>
      </c>
      <c r="AD12" s="8">
        <f t="shared" si="0"/>
        <v>0.26643809523809531</v>
      </c>
      <c r="AE12" s="9">
        <f t="shared" si="1"/>
        <v>1.9713180265763214E-2</v>
      </c>
      <c r="AF12" s="10">
        <f t="shared" si="2"/>
        <v>7.3987844148739521</v>
      </c>
    </row>
    <row r="13" spans="1:32" ht="15" thickBot="1" x14ac:dyDescent="0.35">
      <c r="H13" s="2">
        <v>100</v>
      </c>
      <c r="I13" s="3">
        <v>0.20740000000000003</v>
      </c>
      <c r="J13" s="4">
        <v>0.19469999999999998</v>
      </c>
      <c r="K13" s="4">
        <v>0.22570000000000001</v>
      </c>
      <c r="L13" s="4">
        <v>0.23070000000000002</v>
      </c>
      <c r="M13" s="4">
        <v>0.19469999999999998</v>
      </c>
      <c r="N13" s="4">
        <v>0.21650000000000003</v>
      </c>
      <c r="O13" s="4">
        <v>0.19040000000000001</v>
      </c>
      <c r="P13" s="4">
        <v>0.23000000000000009</v>
      </c>
      <c r="Q13" s="4">
        <v>0.19409999999999994</v>
      </c>
      <c r="R13" s="4">
        <v>0.19110000000000005</v>
      </c>
      <c r="S13" s="4">
        <v>0.21589999999999998</v>
      </c>
      <c r="T13" s="4">
        <v>0.19810000000000005</v>
      </c>
      <c r="U13" s="4">
        <v>0.19450000000000006</v>
      </c>
      <c r="V13" s="4">
        <v>0.18210000000000004</v>
      </c>
      <c r="W13" s="4">
        <v>0.1885</v>
      </c>
      <c r="X13" s="4">
        <v>0.2238</v>
      </c>
      <c r="Y13" s="4">
        <v>0.23010000000000008</v>
      </c>
      <c r="Z13" s="4">
        <v>0.2138000000000001</v>
      </c>
      <c r="AA13" s="4">
        <v>0.20600000000000007</v>
      </c>
      <c r="AB13" s="4">
        <v>0.24570000000000003</v>
      </c>
      <c r="AC13" s="4">
        <v>0.24039999999999995</v>
      </c>
      <c r="AD13" s="11">
        <f t="shared" si="0"/>
        <v>0.2102</v>
      </c>
      <c r="AE13" s="12">
        <f t="shared" si="1"/>
        <v>1.8796781639419023E-2</v>
      </c>
      <c r="AF13" s="13">
        <f t="shared" si="2"/>
        <v>8.9423318931584319</v>
      </c>
    </row>
    <row r="14" spans="1:32" ht="15.6" x14ac:dyDescent="0.3">
      <c r="A14" s="1">
        <v>6</v>
      </c>
      <c r="B14" s="1">
        <v>7</v>
      </c>
      <c r="C14" s="1">
        <v>8</v>
      </c>
      <c r="D14" s="1">
        <v>9</v>
      </c>
      <c r="E14" s="1">
        <v>10</v>
      </c>
      <c r="H14" s="14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x14ac:dyDescent="0.3">
      <c r="A15" s="4">
        <v>0.76649999999999996</v>
      </c>
      <c r="B15" s="4">
        <v>0.81040000000000001</v>
      </c>
      <c r="C15" s="4">
        <v>0.78</v>
      </c>
      <c r="D15" s="4">
        <v>0.7641</v>
      </c>
      <c r="E15" s="4">
        <v>0.91110000000000002</v>
      </c>
      <c r="H15" s="14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2" x14ac:dyDescent="0.3">
      <c r="A16" s="4">
        <v>0.71150000000000002</v>
      </c>
      <c r="B16" s="4">
        <v>0.74839999999999995</v>
      </c>
      <c r="C16" s="4">
        <v>0.72500000000000009</v>
      </c>
      <c r="D16" s="4">
        <v>0.70709999999999995</v>
      </c>
      <c r="E16" s="4">
        <v>0.83910000000000007</v>
      </c>
      <c r="H16" s="14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47" x14ac:dyDescent="0.3">
      <c r="A17" s="4">
        <v>0.65649999999999997</v>
      </c>
      <c r="B17" s="4">
        <v>0.68640000000000001</v>
      </c>
      <c r="C17" s="4">
        <v>0.67</v>
      </c>
      <c r="D17" s="4">
        <v>0.65010000000000001</v>
      </c>
      <c r="E17" s="4">
        <v>0.7671</v>
      </c>
      <c r="H17" s="14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47" x14ac:dyDescent="0.3">
      <c r="A18" s="4">
        <v>0.60149999999999992</v>
      </c>
      <c r="B18" s="4">
        <v>0.62440000000000007</v>
      </c>
      <c r="C18" s="4">
        <v>0.61499999999999999</v>
      </c>
      <c r="D18" s="4">
        <v>0.59309999999999996</v>
      </c>
      <c r="E18" s="4">
        <v>0.69510000000000005</v>
      </c>
      <c r="H18" s="14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1:47" x14ac:dyDescent="0.3">
      <c r="A19" s="4">
        <v>0.54649999999999999</v>
      </c>
      <c r="B19" s="4">
        <v>0.56240000000000001</v>
      </c>
      <c r="C19" s="4">
        <v>0.56000000000000005</v>
      </c>
      <c r="D19" s="4">
        <v>0.53610000000000002</v>
      </c>
      <c r="E19" s="4">
        <v>0.62309999999999999</v>
      </c>
      <c r="H19" s="14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47" x14ac:dyDescent="0.3">
      <c r="A20" s="4">
        <v>0.49149999999999999</v>
      </c>
      <c r="B20" s="4">
        <v>0.50039999999999996</v>
      </c>
      <c r="C20" s="4">
        <v>0.50500000000000012</v>
      </c>
      <c r="D20" s="4">
        <v>0.47909999999999997</v>
      </c>
      <c r="E20" s="4">
        <v>0.55110000000000003</v>
      </c>
      <c r="H20" s="14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47" x14ac:dyDescent="0.3">
      <c r="A21" s="4">
        <v>0.4365</v>
      </c>
      <c r="B21" s="4">
        <v>0.43840000000000001</v>
      </c>
      <c r="C21" s="4">
        <v>0.45000000000000007</v>
      </c>
      <c r="D21" s="4">
        <v>0.42209999999999998</v>
      </c>
      <c r="E21" s="4">
        <v>0.47910000000000003</v>
      </c>
      <c r="H21" s="14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47" x14ac:dyDescent="0.3">
      <c r="A22" s="4">
        <v>0.38150000000000001</v>
      </c>
      <c r="B22" s="4">
        <v>0.37640000000000001</v>
      </c>
      <c r="C22" s="4">
        <v>0.39500000000000007</v>
      </c>
      <c r="D22" s="4">
        <v>0.36509999999999998</v>
      </c>
      <c r="E22" s="4">
        <v>0.40710000000000002</v>
      </c>
      <c r="H22" s="14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47" x14ac:dyDescent="0.3">
      <c r="A23" s="4">
        <v>0.32650000000000001</v>
      </c>
      <c r="B23" s="4">
        <v>0.31440000000000001</v>
      </c>
      <c r="C23" s="4">
        <v>0.34000000000000008</v>
      </c>
      <c r="D23" s="4">
        <v>0.30809999999999998</v>
      </c>
      <c r="E23" s="4">
        <v>0.33510000000000006</v>
      </c>
      <c r="H23" s="14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1:47" x14ac:dyDescent="0.3">
      <c r="A24" s="4">
        <v>0.27149999999999996</v>
      </c>
      <c r="B24" s="4">
        <v>0.25240000000000007</v>
      </c>
      <c r="C24" s="4">
        <v>0.28500000000000003</v>
      </c>
      <c r="D24" s="4">
        <v>0.25109999999999999</v>
      </c>
      <c r="E24" s="4">
        <v>0.2631</v>
      </c>
      <c r="H24" s="14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  <row r="25" spans="1:47" x14ac:dyDescent="0.3">
      <c r="A25" s="4">
        <v>0.21650000000000003</v>
      </c>
      <c r="B25" s="4">
        <v>0.19040000000000001</v>
      </c>
      <c r="C25" s="4">
        <v>0.23000000000000009</v>
      </c>
      <c r="D25" s="4">
        <v>0.19409999999999994</v>
      </c>
      <c r="E25" s="4">
        <v>0.19110000000000005</v>
      </c>
    </row>
    <row r="27" spans="1:47" ht="15.6" x14ac:dyDescent="0.3">
      <c r="A27" s="1">
        <v>11</v>
      </c>
      <c r="B27" s="1">
        <v>12</v>
      </c>
      <c r="C27" s="1">
        <v>13</v>
      </c>
      <c r="D27" s="1">
        <v>14</v>
      </c>
      <c r="E27" s="1">
        <v>15</v>
      </c>
    </row>
    <row r="28" spans="1:47" x14ac:dyDescent="0.3">
      <c r="A28" s="4">
        <v>0.7359</v>
      </c>
      <c r="B28" s="4">
        <v>0.68810000000000004</v>
      </c>
      <c r="C28" s="4">
        <v>0.62450000000000006</v>
      </c>
      <c r="D28" s="4">
        <v>0.7621</v>
      </c>
      <c r="E28" s="4">
        <v>0.64849999999999997</v>
      </c>
      <c r="G28" s="14"/>
      <c r="H28" s="14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</row>
    <row r="29" spans="1:47" x14ac:dyDescent="0.3">
      <c r="A29" s="4">
        <v>0.68389999999999995</v>
      </c>
      <c r="B29" s="4">
        <v>0.6391</v>
      </c>
      <c r="C29" s="4">
        <v>0.58150000000000002</v>
      </c>
      <c r="D29" s="4">
        <v>0.70409999999999995</v>
      </c>
      <c r="E29" s="4">
        <v>0.60249999999999992</v>
      </c>
      <c r="G29" s="14"/>
      <c r="H29" s="14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</row>
    <row r="30" spans="1:47" x14ac:dyDescent="0.3">
      <c r="A30" s="4">
        <v>0.63190000000000002</v>
      </c>
      <c r="B30" s="4">
        <v>0.59010000000000007</v>
      </c>
      <c r="C30" s="4">
        <v>0.53850000000000009</v>
      </c>
      <c r="D30" s="4">
        <v>0.64610000000000001</v>
      </c>
      <c r="E30" s="4">
        <v>0.55649999999999999</v>
      </c>
      <c r="G30" s="14"/>
      <c r="H30" s="14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</row>
    <row r="31" spans="1:47" x14ac:dyDescent="0.3">
      <c r="A31" s="4">
        <v>0.57989999999999997</v>
      </c>
      <c r="B31" s="4">
        <v>0.54110000000000003</v>
      </c>
      <c r="C31" s="4">
        <v>0.49550000000000005</v>
      </c>
      <c r="D31" s="4">
        <v>0.58810000000000007</v>
      </c>
      <c r="E31" s="4">
        <v>0.51049999999999995</v>
      </c>
      <c r="G31" s="14"/>
      <c r="H31" s="14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</row>
    <row r="32" spans="1:47" x14ac:dyDescent="0.3">
      <c r="A32" s="4">
        <v>0.52790000000000004</v>
      </c>
      <c r="B32" s="4">
        <v>0.49210000000000004</v>
      </c>
      <c r="C32" s="4">
        <v>0.45250000000000007</v>
      </c>
      <c r="D32" s="4">
        <v>0.53010000000000002</v>
      </c>
      <c r="E32" s="4">
        <v>0.46449999999999997</v>
      </c>
      <c r="G32" s="14"/>
      <c r="H32" s="14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</row>
    <row r="33" spans="1:47" x14ac:dyDescent="0.3">
      <c r="A33" s="4">
        <v>0.47589999999999999</v>
      </c>
      <c r="B33" s="4">
        <v>0.44310000000000005</v>
      </c>
      <c r="C33" s="4">
        <v>0.40950000000000009</v>
      </c>
      <c r="D33" s="4">
        <v>0.47210000000000002</v>
      </c>
      <c r="E33" s="4">
        <v>0.41849999999999998</v>
      </c>
      <c r="G33" s="14"/>
      <c r="H33" s="14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</row>
    <row r="34" spans="1:47" x14ac:dyDescent="0.3">
      <c r="A34" s="4">
        <v>0.4239</v>
      </c>
      <c r="B34" s="4">
        <v>0.39410000000000006</v>
      </c>
      <c r="C34" s="4">
        <v>0.36650000000000005</v>
      </c>
      <c r="D34" s="4">
        <v>0.41410000000000002</v>
      </c>
      <c r="E34" s="4">
        <v>0.37249999999999994</v>
      </c>
      <c r="G34" s="14"/>
      <c r="H34" s="14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</row>
    <row r="35" spans="1:47" x14ac:dyDescent="0.3">
      <c r="A35" s="4">
        <v>0.37190000000000001</v>
      </c>
      <c r="B35" s="4">
        <v>0.34510000000000007</v>
      </c>
      <c r="C35" s="4">
        <v>0.32350000000000007</v>
      </c>
      <c r="D35" s="4">
        <v>0.35610000000000003</v>
      </c>
      <c r="E35" s="4">
        <v>0.32649999999999996</v>
      </c>
      <c r="G35" s="14"/>
      <c r="H35" s="14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</row>
    <row r="36" spans="1:47" x14ac:dyDescent="0.3">
      <c r="A36" s="4">
        <v>0.31990000000000002</v>
      </c>
      <c r="B36" s="4">
        <v>0.29610000000000003</v>
      </c>
      <c r="C36" s="4">
        <v>0.28050000000000008</v>
      </c>
      <c r="D36" s="4">
        <v>0.29810000000000003</v>
      </c>
      <c r="E36" s="4">
        <v>0.28049999999999997</v>
      </c>
      <c r="G36" s="14"/>
      <c r="H36" s="14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</row>
    <row r="37" spans="1:47" x14ac:dyDescent="0.3">
      <c r="A37" s="4">
        <v>0.26790000000000003</v>
      </c>
      <c r="B37" s="4">
        <v>0.24710000000000004</v>
      </c>
      <c r="C37" s="4">
        <v>0.23750000000000004</v>
      </c>
      <c r="D37" s="4">
        <v>0.24009999999999998</v>
      </c>
      <c r="E37" s="4">
        <v>0.23449999999999999</v>
      </c>
      <c r="G37" s="14"/>
      <c r="H37" s="14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</row>
    <row r="38" spans="1:47" x14ac:dyDescent="0.3">
      <c r="A38" s="4">
        <v>0.21589999999999998</v>
      </c>
      <c r="B38" s="4">
        <v>0.19810000000000005</v>
      </c>
      <c r="C38" s="4">
        <v>0.19450000000000006</v>
      </c>
      <c r="D38" s="4">
        <v>0.18210000000000004</v>
      </c>
      <c r="E38" s="4">
        <v>0.1885</v>
      </c>
      <c r="G38" s="14"/>
      <c r="H38" s="14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</row>
    <row r="39" spans="1:47" x14ac:dyDescent="0.3">
      <c r="G39" s="14"/>
      <c r="H39" s="14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</row>
    <row r="40" spans="1:47" ht="15.6" x14ac:dyDescent="0.3">
      <c r="A40" s="1">
        <v>16</v>
      </c>
      <c r="B40" s="1">
        <v>17</v>
      </c>
      <c r="C40" s="1">
        <v>18</v>
      </c>
      <c r="D40" s="1">
        <v>19</v>
      </c>
      <c r="E40" s="1">
        <v>20</v>
      </c>
      <c r="G40" s="14"/>
      <c r="H40" s="14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</row>
    <row r="41" spans="1:47" x14ac:dyDescent="0.3">
      <c r="A41" s="4">
        <v>0.75380000000000003</v>
      </c>
      <c r="B41" s="4">
        <v>0.81010000000000004</v>
      </c>
      <c r="C41" s="4">
        <v>0.76380000000000003</v>
      </c>
      <c r="D41" s="4">
        <v>0.68600000000000005</v>
      </c>
      <c r="E41" s="4">
        <v>0.75570000000000004</v>
      </c>
      <c r="G41" s="14"/>
      <c r="H41" s="14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</row>
    <row r="42" spans="1:47" x14ac:dyDescent="0.3">
      <c r="A42" s="4">
        <v>0.70079999999999998</v>
      </c>
      <c r="B42" s="4">
        <v>0.75209999999999999</v>
      </c>
      <c r="C42" s="4">
        <v>0.7088000000000001</v>
      </c>
      <c r="D42" s="4">
        <v>0.63800000000000001</v>
      </c>
      <c r="E42" s="4">
        <v>0.70469999999999999</v>
      </c>
      <c r="G42" s="14"/>
      <c r="H42" s="14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</row>
    <row r="43" spans="1:47" x14ac:dyDescent="0.3">
      <c r="A43" s="4">
        <v>0.64780000000000004</v>
      </c>
      <c r="B43" s="4">
        <v>0.69410000000000005</v>
      </c>
      <c r="C43" s="4">
        <v>0.65380000000000005</v>
      </c>
      <c r="D43" s="4">
        <v>0.59000000000000008</v>
      </c>
      <c r="E43" s="4">
        <v>0.65370000000000006</v>
      </c>
      <c r="G43" s="14"/>
      <c r="H43" s="14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</row>
    <row r="44" spans="1:47" x14ac:dyDescent="0.3">
      <c r="A44" s="4">
        <v>0.5948</v>
      </c>
      <c r="B44" s="4">
        <v>0.63610000000000011</v>
      </c>
      <c r="C44" s="4">
        <v>0.5988</v>
      </c>
      <c r="D44" s="4">
        <v>0.54200000000000004</v>
      </c>
      <c r="E44" s="4">
        <v>0.60270000000000001</v>
      </c>
      <c r="G44" s="14"/>
      <c r="H44" s="14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</row>
    <row r="45" spans="1:47" x14ac:dyDescent="0.3">
      <c r="A45" s="4">
        <v>0.54180000000000006</v>
      </c>
      <c r="B45" s="4">
        <v>0.57810000000000006</v>
      </c>
      <c r="C45" s="4">
        <v>0.54380000000000006</v>
      </c>
      <c r="D45" s="4">
        <v>0.49400000000000011</v>
      </c>
      <c r="E45" s="4">
        <v>0.55170000000000008</v>
      </c>
      <c r="G45" s="14"/>
      <c r="H45" s="14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</row>
    <row r="46" spans="1:47" x14ac:dyDescent="0.3">
      <c r="A46" s="4">
        <v>0.48880000000000001</v>
      </c>
      <c r="B46" s="4">
        <v>0.52010000000000001</v>
      </c>
      <c r="C46" s="4">
        <v>0.48880000000000007</v>
      </c>
      <c r="D46" s="4">
        <v>0.44600000000000006</v>
      </c>
      <c r="E46" s="4">
        <v>0.50070000000000003</v>
      </c>
      <c r="G46" s="14"/>
      <c r="H46" s="14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</row>
    <row r="47" spans="1:47" x14ac:dyDescent="0.3">
      <c r="A47" s="4">
        <v>0.43580000000000002</v>
      </c>
      <c r="B47" s="4">
        <v>0.46210000000000007</v>
      </c>
      <c r="C47" s="4">
        <v>0.43380000000000007</v>
      </c>
      <c r="D47" s="4">
        <v>0.39800000000000008</v>
      </c>
      <c r="E47" s="4">
        <v>0.44969999999999999</v>
      </c>
      <c r="G47" s="14"/>
      <c r="H47" s="14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</row>
    <row r="48" spans="1:47" x14ac:dyDescent="0.3">
      <c r="A48" s="4">
        <v>0.38280000000000003</v>
      </c>
      <c r="B48" s="4">
        <v>0.40410000000000007</v>
      </c>
      <c r="C48" s="4">
        <v>0.37880000000000008</v>
      </c>
      <c r="D48" s="4">
        <v>0.35000000000000009</v>
      </c>
      <c r="E48" s="4">
        <v>0.3987</v>
      </c>
      <c r="G48" s="14"/>
      <c r="H48" s="14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1:47" x14ac:dyDescent="0.3">
      <c r="A49" s="4">
        <v>0.32980000000000004</v>
      </c>
      <c r="B49" s="4">
        <v>0.34610000000000007</v>
      </c>
      <c r="C49" s="4">
        <v>0.32380000000000009</v>
      </c>
      <c r="D49" s="4">
        <v>0.3020000000000001</v>
      </c>
      <c r="E49" s="4">
        <v>0.34770000000000001</v>
      </c>
      <c r="G49" s="14"/>
      <c r="H49" s="14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 x14ac:dyDescent="0.3">
      <c r="A50" s="4">
        <v>0.27680000000000005</v>
      </c>
      <c r="B50" s="4">
        <v>0.28810000000000002</v>
      </c>
      <c r="C50" s="4">
        <v>0.26880000000000004</v>
      </c>
      <c r="D50" s="4">
        <v>0.25400000000000011</v>
      </c>
      <c r="E50" s="4">
        <v>0.29670000000000002</v>
      </c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:47" x14ac:dyDescent="0.3">
      <c r="A51" s="4">
        <v>0.2238</v>
      </c>
      <c r="B51" s="4">
        <v>0.23010000000000008</v>
      </c>
      <c r="C51" s="4">
        <v>0.2138000000000001</v>
      </c>
      <c r="D51" s="4">
        <v>0.20600000000000007</v>
      </c>
      <c r="E51" s="4">
        <v>0.24570000000000003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 x14ac:dyDescent="0.3"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 ht="15.6" x14ac:dyDescent="0.3">
      <c r="A53" s="1">
        <v>21</v>
      </c>
      <c r="G53" s="14"/>
      <c r="H53" s="14"/>
      <c r="I53" s="15"/>
      <c r="J53" s="15"/>
      <c r="K53" s="15"/>
      <c r="L53" s="15"/>
      <c r="M53" s="15"/>
      <c r="N53" s="15"/>
      <c r="O53" s="15"/>
      <c r="P53" s="15"/>
      <c r="Q53" s="14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4"/>
      <c r="AU53" s="14"/>
    </row>
    <row r="54" spans="1:47" x14ac:dyDescent="0.3">
      <c r="A54" s="4">
        <v>0.95040000000000002</v>
      </c>
      <c r="G54" s="14"/>
      <c r="H54" s="14"/>
      <c r="I54" s="15"/>
      <c r="J54" s="15"/>
      <c r="K54" s="15"/>
      <c r="L54" s="15"/>
      <c r="M54" s="15"/>
      <c r="N54" s="15"/>
      <c r="O54" s="15"/>
      <c r="P54" s="15"/>
      <c r="Q54" s="14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4"/>
      <c r="AU54" s="14"/>
    </row>
    <row r="55" spans="1:47" x14ac:dyDescent="0.3">
      <c r="A55" s="4">
        <v>0.87939999999999996</v>
      </c>
      <c r="G55" s="14"/>
      <c r="H55" s="14"/>
      <c r="I55" s="15"/>
      <c r="J55" s="15"/>
      <c r="K55" s="15"/>
      <c r="L55" s="15"/>
      <c r="M55" s="15"/>
      <c r="N55" s="15"/>
      <c r="O55" s="15"/>
      <c r="P55" s="15"/>
      <c r="Q55" s="14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4"/>
      <c r="AU55" s="14"/>
    </row>
    <row r="56" spans="1:47" x14ac:dyDescent="0.3">
      <c r="A56" s="4">
        <v>0.80840000000000001</v>
      </c>
      <c r="G56" s="14"/>
      <c r="H56" s="14"/>
      <c r="I56" s="15"/>
      <c r="J56" s="15"/>
      <c r="K56" s="15"/>
      <c r="L56" s="15"/>
      <c r="M56" s="15"/>
      <c r="N56" s="15"/>
      <c r="O56" s="15"/>
      <c r="P56" s="15"/>
      <c r="Q56" s="14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4"/>
      <c r="AU56" s="14"/>
    </row>
    <row r="57" spans="1:47" x14ac:dyDescent="0.3">
      <c r="A57" s="4">
        <v>0.73740000000000006</v>
      </c>
      <c r="G57" s="14"/>
      <c r="H57" s="14"/>
      <c r="I57" s="15"/>
      <c r="J57" s="15"/>
      <c r="K57" s="15"/>
      <c r="L57" s="15"/>
      <c r="M57" s="15"/>
      <c r="N57" s="15"/>
      <c r="O57" s="15"/>
      <c r="P57" s="15"/>
      <c r="Q57" s="14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4"/>
      <c r="AU57" s="14"/>
    </row>
    <row r="58" spans="1:47" x14ac:dyDescent="0.3">
      <c r="A58" s="4">
        <v>0.66639999999999999</v>
      </c>
      <c r="G58" s="14"/>
      <c r="H58" s="14"/>
      <c r="I58" s="15"/>
      <c r="J58" s="15"/>
      <c r="K58" s="15"/>
      <c r="L58" s="15"/>
      <c r="M58" s="15"/>
      <c r="N58" s="15"/>
      <c r="O58" s="15"/>
      <c r="P58" s="15"/>
      <c r="Q58" s="14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4"/>
      <c r="AU58" s="14"/>
    </row>
    <row r="59" spans="1:47" x14ac:dyDescent="0.3">
      <c r="A59" s="4">
        <v>0.59539999999999993</v>
      </c>
      <c r="G59" s="14"/>
      <c r="H59" s="14"/>
      <c r="I59" s="15"/>
      <c r="J59" s="15"/>
      <c r="K59" s="15"/>
      <c r="L59" s="15"/>
      <c r="M59" s="15"/>
      <c r="N59" s="15"/>
      <c r="O59" s="15"/>
      <c r="P59" s="15"/>
      <c r="Q59" s="14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4"/>
      <c r="AU59" s="14"/>
    </row>
    <row r="60" spans="1:47" x14ac:dyDescent="0.3">
      <c r="A60" s="4">
        <v>0.52439999999999998</v>
      </c>
      <c r="G60" s="14"/>
      <c r="H60" s="14"/>
      <c r="I60" s="15"/>
      <c r="J60" s="15"/>
      <c r="K60" s="15"/>
      <c r="L60" s="15"/>
      <c r="M60" s="15"/>
      <c r="N60" s="15"/>
      <c r="O60" s="15"/>
      <c r="P60" s="15"/>
      <c r="Q60" s="14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4"/>
      <c r="AU60" s="14"/>
    </row>
    <row r="61" spans="1:47" x14ac:dyDescent="0.3">
      <c r="A61" s="4">
        <v>0.45339999999999997</v>
      </c>
      <c r="G61" s="14"/>
      <c r="H61" s="14"/>
      <c r="I61" s="15"/>
      <c r="J61" s="15"/>
      <c r="K61" s="15"/>
      <c r="L61" s="15"/>
      <c r="M61" s="15"/>
      <c r="N61" s="15"/>
      <c r="O61" s="15"/>
      <c r="P61" s="15"/>
      <c r="Q61" s="14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4"/>
      <c r="AU61" s="14"/>
    </row>
    <row r="62" spans="1:47" x14ac:dyDescent="0.3">
      <c r="A62" s="4">
        <v>0.38239999999999996</v>
      </c>
      <c r="G62" s="14"/>
      <c r="H62" s="14"/>
      <c r="I62" s="15"/>
      <c r="J62" s="15"/>
      <c r="K62" s="15"/>
      <c r="L62" s="15"/>
      <c r="M62" s="15"/>
      <c r="N62" s="15"/>
      <c r="O62" s="15"/>
      <c r="P62" s="15"/>
      <c r="Q62" s="14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4"/>
      <c r="AU62" s="14"/>
    </row>
    <row r="63" spans="1:47" x14ac:dyDescent="0.3">
      <c r="A63" s="4">
        <v>0.31140000000000001</v>
      </c>
      <c r="G63" s="14"/>
      <c r="H63" s="14"/>
      <c r="I63" s="15"/>
      <c r="J63" s="15"/>
      <c r="K63" s="15"/>
      <c r="L63" s="15"/>
      <c r="M63" s="15"/>
      <c r="N63" s="15"/>
      <c r="O63" s="15"/>
      <c r="P63" s="15"/>
      <c r="Q63" s="14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4"/>
      <c r="AU63" s="14"/>
    </row>
    <row r="64" spans="1:47" x14ac:dyDescent="0.3">
      <c r="A64" s="4">
        <v>0.24039999999999995</v>
      </c>
      <c r="G64" s="14"/>
      <c r="H64" s="14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4"/>
      <c r="AU64" s="14"/>
    </row>
    <row r="65" spans="7:47" x14ac:dyDescent="0.3">
      <c r="G65" s="14"/>
      <c r="H65" s="14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4"/>
      <c r="AU65" s="14"/>
    </row>
    <row r="66" spans="7:47" x14ac:dyDescent="0.3">
      <c r="G66" s="14"/>
      <c r="H66" s="14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4"/>
      <c r="AU66" s="14"/>
    </row>
    <row r="67" spans="7:47" x14ac:dyDescent="0.3">
      <c r="G67" s="14"/>
      <c r="H67" s="14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4"/>
      <c r="AU67" s="14"/>
    </row>
    <row r="68" spans="7:47" x14ac:dyDescent="0.3">
      <c r="G68" s="14"/>
      <c r="H68" s="14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4"/>
      <c r="AU68" s="14"/>
    </row>
    <row r="69" spans="7:47" x14ac:dyDescent="0.3">
      <c r="G69" s="14"/>
      <c r="H69" s="14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4"/>
      <c r="AU69" s="14"/>
    </row>
    <row r="70" spans="7:47" x14ac:dyDescent="0.3">
      <c r="G70" s="14"/>
      <c r="H70" s="14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4"/>
      <c r="AU70" s="14"/>
    </row>
    <row r="71" spans="7:47" x14ac:dyDescent="0.3">
      <c r="G71" s="14"/>
      <c r="H71" s="14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4"/>
      <c r="AU71" s="14"/>
    </row>
    <row r="72" spans="7:47" x14ac:dyDescent="0.3">
      <c r="G72" s="14"/>
      <c r="H72" s="14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4"/>
      <c r="AU72" s="14"/>
    </row>
    <row r="73" spans="7:47" x14ac:dyDescent="0.3">
      <c r="G73" s="14"/>
      <c r="H73" s="14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4"/>
      <c r="AU73" s="14"/>
    </row>
    <row r="74" spans="7:47" x14ac:dyDescent="0.3">
      <c r="G74" s="14"/>
      <c r="H74" s="14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4"/>
      <c r="AU74" s="14"/>
    </row>
    <row r="75" spans="7:47" x14ac:dyDescent="0.3"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</row>
    <row r="76" spans="7:47" x14ac:dyDescent="0.3"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6"/>
  <sheetViews>
    <sheetView zoomScale="75" workbookViewId="0">
      <selection activeCell="G3" sqref="G3"/>
    </sheetView>
  </sheetViews>
  <sheetFormatPr baseColWidth="10" defaultColWidth="10.796875" defaultRowHeight="14.4" x14ac:dyDescent="0.3"/>
  <cols>
    <col min="1" max="16384" width="10.796875" style="2"/>
  </cols>
  <sheetData>
    <row r="1" spans="1:33" ht="15.6" x14ac:dyDescent="0.3">
      <c r="A1" s="1">
        <v>1</v>
      </c>
      <c r="B1" s="1">
        <v>2</v>
      </c>
      <c r="C1" s="1">
        <v>3</v>
      </c>
      <c r="D1" s="1">
        <v>4</v>
      </c>
      <c r="E1" s="1">
        <v>5</v>
      </c>
      <c r="F1" s="2" t="s">
        <v>12</v>
      </c>
    </row>
    <row r="2" spans="1:33" ht="15" thickBot="1" x14ac:dyDescent="0.35">
      <c r="A2" s="3">
        <v>0.78349999999999997</v>
      </c>
      <c r="B2" s="4">
        <v>0.56950000000000001</v>
      </c>
      <c r="C2" s="4">
        <v>0.88649999999999995</v>
      </c>
      <c r="D2" s="4">
        <v>1.0143</v>
      </c>
      <c r="E2" s="4">
        <v>0.49149999999999999</v>
      </c>
    </row>
    <row r="3" spans="1:33" x14ac:dyDescent="0.3">
      <c r="A3" s="3">
        <v>0.72249999999999992</v>
      </c>
      <c r="B3" s="4">
        <v>0.52649999999999997</v>
      </c>
      <c r="C3" s="4">
        <v>0.8145</v>
      </c>
      <c r="D3" s="4">
        <v>0.92830000000000001</v>
      </c>
      <c r="E3" s="4">
        <v>0.46050000000000002</v>
      </c>
      <c r="H3" s="2">
        <v>0</v>
      </c>
      <c r="I3" s="3">
        <v>0.78349999999999997</v>
      </c>
      <c r="J3" s="4">
        <v>0.56950000000000001</v>
      </c>
      <c r="K3" s="4">
        <v>0.88649999999999995</v>
      </c>
      <c r="L3" s="4">
        <v>1.0143</v>
      </c>
      <c r="M3" s="4">
        <v>0.49149999999999999</v>
      </c>
      <c r="N3" s="4">
        <v>0.86029999999999995</v>
      </c>
      <c r="O3" s="4">
        <v>0.86419999999999997</v>
      </c>
      <c r="P3" s="4">
        <v>0.54500000000000004</v>
      </c>
      <c r="Q3" s="4">
        <v>0.72799999999999998</v>
      </c>
      <c r="R3" s="4">
        <v>0.61919999999999997</v>
      </c>
      <c r="S3" s="4">
        <v>0.93500000000000005</v>
      </c>
      <c r="T3" s="4">
        <v>0.85970000000000002</v>
      </c>
      <c r="U3" s="4">
        <v>0.94310000000000005</v>
      </c>
      <c r="V3" s="4">
        <v>0.79390000000000005</v>
      </c>
      <c r="W3" s="4">
        <v>0.52649999999999997</v>
      </c>
      <c r="X3" s="4">
        <v>0.69499999999999995</v>
      </c>
      <c r="Y3" s="4">
        <v>0.70169999999999999</v>
      </c>
      <c r="Z3" s="4">
        <v>0.97350000000000003</v>
      </c>
      <c r="AA3" s="4">
        <v>0.97889999999999999</v>
      </c>
      <c r="AB3" s="4">
        <v>0.83350000000000002</v>
      </c>
      <c r="AC3" s="4">
        <v>0.90139999999999998</v>
      </c>
      <c r="AD3" s="4">
        <v>0.76359999999999995</v>
      </c>
      <c r="AE3" s="5">
        <f>AVERAGE(I3:AD3)</f>
        <v>0.78490000000000004</v>
      </c>
      <c r="AF3" s="6">
        <f>STDEV(I3:AD3)</f>
        <v>0.15739718034625744</v>
      </c>
      <c r="AG3" s="7">
        <f>AF3/AE3*100</f>
        <v>20.05315076395177</v>
      </c>
    </row>
    <row r="4" spans="1:33" x14ac:dyDescent="0.3">
      <c r="A4" s="3">
        <v>0.66149999999999998</v>
      </c>
      <c r="B4" s="4">
        <v>0.48350000000000004</v>
      </c>
      <c r="C4" s="4">
        <v>0.74249999999999994</v>
      </c>
      <c r="D4" s="4">
        <v>0.84230000000000005</v>
      </c>
      <c r="E4" s="4">
        <v>0.42949999999999999</v>
      </c>
      <c r="H4" s="2">
        <v>10</v>
      </c>
      <c r="I4" s="3">
        <v>0.72249999999999992</v>
      </c>
      <c r="J4" s="4">
        <v>0.52649999999999997</v>
      </c>
      <c r="K4" s="4">
        <v>0.8145</v>
      </c>
      <c r="L4" s="4">
        <v>0.92830000000000001</v>
      </c>
      <c r="M4" s="4">
        <v>0.46050000000000002</v>
      </c>
      <c r="N4" s="4">
        <v>0.79129999999999989</v>
      </c>
      <c r="O4" s="4">
        <v>0.79519999999999991</v>
      </c>
      <c r="P4" s="4">
        <v>0.50700000000000001</v>
      </c>
      <c r="Q4" s="4">
        <v>0.67199999999999993</v>
      </c>
      <c r="R4" s="4">
        <v>0.57619999999999993</v>
      </c>
      <c r="S4" s="4">
        <v>0.86099999999999999</v>
      </c>
      <c r="T4" s="4">
        <v>0.78970000000000007</v>
      </c>
      <c r="U4" s="4">
        <v>0.86710000000000009</v>
      </c>
      <c r="V4" s="4">
        <v>0.7319</v>
      </c>
      <c r="W4" s="4">
        <v>0.48949999999999994</v>
      </c>
      <c r="X4" s="4">
        <v>0.6419999999999999</v>
      </c>
      <c r="Y4" s="4">
        <v>0.65169999999999995</v>
      </c>
      <c r="Z4" s="4">
        <v>0.89750000000000008</v>
      </c>
      <c r="AA4" s="4">
        <v>0.90090000000000003</v>
      </c>
      <c r="AB4" s="4">
        <v>0.76750000000000007</v>
      </c>
      <c r="AC4" s="4">
        <v>0.82840000000000003</v>
      </c>
      <c r="AD4" s="4">
        <v>0.7056</v>
      </c>
      <c r="AE4" s="8">
        <f t="shared" ref="AE4:AE13" si="0">AVERAGE(I4:AD4)</f>
        <v>0.72394545454545456</v>
      </c>
      <c r="AF4" s="9">
        <f t="shared" ref="AF4:AF13" si="1">STDEV(I4:AD4)</f>
        <v>0.14221028603636809</v>
      </c>
      <c r="AG4" s="10">
        <f t="shared" ref="AG4:AG13" si="2">AF4/AE4*100</f>
        <v>19.643784644750344</v>
      </c>
    </row>
    <row r="5" spans="1:33" x14ac:dyDescent="0.3">
      <c r="A5" s="3">
        <v>0.60049999999999992</v>
      </c>
      <c r="B5" s="4">
        <v>0.4405</v>
      </c>
      <c r="C5" s="4">
        <v>0.67049999999999998</v>
      </c>
      <c r="D5" s="4">
        <v>0.75629999999999997</v>
      </c>
      <c r="E5" s="4">
        <v>0.39849999999999997</v>
      </c>
      <c r="H5" s="2">
        <v>20</v>
      </c>
      <c r="I5" s="3">
        <v>0.66149999999999998</v>
      </c>
      <c r="J5" s="4">
        <v>0.48350000000000004</v>
      </c>
      <c r="K5" s="4">
        <v>0.74249999999999994</v>
      </c>
      <c r="L5" s="4">
        <v>0.84230000000000005</v>
      </c>
      <c r="M5" s="4">
        <v>0.42949999999999999</v>
      </c>
      <c r="N5" s="4">
        <v>0.72229999999999994</v>
      </c>
      <c r="O5" s="4">
        <v>0.72619999999999996</v>
      </c>
      <c r="P5" s="4">
        <v>0.46900000000000003</v>
      </c>
      <c r="Q5" s="4">
        <v>0.61599999999999999</v>
      </c>
      <c r="R5" s="4">
        <v>0.53320000000000001</v>
      </c>
      <c r="S5" s="4">
        <v>0.78700000000000003</v>
      </c>
      <c r="T5" s="4">
        <v>0.71970000000000001</v>
      </c>
      <c r="U5" s="4">
        <v>0.79110000000000003</v>
      </c>
      <c r="V5" s="4">
        <v>0.66990000000000005</v>
      </c>
      <c r="W5" s="4">
        <v>0.45249999999999996</v>
      </c>
      <c r="X5" s="4">
        <v>0.58899999999999997</v>
      </c>
      <c r="Y5" s="4">
        <v>0.60170000000000001</v>
      </c>
      <c r="Z5" s="4">
        <v>0.82150000000000001</v>
      </c>
      <c r="AA5" s="4">
        <v>0.82289999999999996</v>
      </c>
      <c r="AB5" s="4">
        <v>0.70150000000000001</v>
      </c>
      <c r="AC5" s="4">
        <v>0.75539999999999996</v>
      </c>
      <c r="AD5" s="4">
        <v>0.64759999999999995</v>
      </c>
      <c r="AE5" s="8">
        <f t="shared" si="0"/>
        <v>0.66299090909090908</v>
      </c>
      <c r="AF5" s="9">
        <f t="shared" si="1"/>
        <v>0.12704643661385007</v>
      </c>
      <c r="AG5" s="10">
        <f t="shared" si="2"/>
        <v>19.162621217243494</v>
      </c>
    </row>
    <row r="6" spans="1:33" x14ac:dyDescent="0.3">
      <c r="A6" s="3">
        <v>0.53949999999999998</v>
      </c>
      <c r="B6" s="4">
        <v>0.39750000000000002</v>
      </c>
      <c r="C6" s="4">
        <v>0.59850000000000003</v>
      </c>
      <c r="D6" s="4">
        <v>0.67030000000000001</v>
      </c>
      <c r="E6" s="4">
        <v>0.36749999999999999</v>
      </c>
      <c r="H6" s="2">
        <v>30</v>
      </c>
      <c r="I6" s="3">
        <v>0.60049999999999992</v>
      </c>
      <c r="J6" s="4">
        <v>0.4405</v>
      </c>
      <c r="K6" s="4">
        <v>0.67049999999999998</v>
      </c>
      <c r="L6" s="4">
        <v>0.75629999999999997</v>
      </c>
      <c r="M6" s="4">
        <v>0.39849999999999997</v>
      </c>
      <c r="N6" s="4">
        <v>0.65329999999999999</v>
      </c>
      <c r="O6" s="4">
        <v>0.65720000000000001</v>
      </c>
      <c r="P6" s="4">
        <v>0.43100000000000005</v>
      </c>
      <c r="Q6" s="4">
        <v>0.55999999999999994</v>
      </c>
      <c r="R6" s="4">
        <v>0.49019999999999997</v>
      </c>
      <c r="S6" s="4">
        <v>0.71300000000000008</v>
      </c>
      <c r="T6" s="4">
        <v>0.64970000000000006</v>
      </c>
      <c r="U6" s="4">
        <v>0.71510000000000007</v>
      </c>
      <c r="V6" s="4">
        <v>0.60790000000000011</v>
      </c>
      <c r="W6" s="4">
        <v>0.41549999999999998</v>
      </c>
      <c r="X6" s="4">
        <v>0.53599999999999992</v>
      </c>
      <c r="Y6" s="4">
        <v>0.55169999999999997</v>
      </c>
      <c r="Z6" s="4">
        <v>0.74550000000000005</v>
      </c>
      <c r="AA6" s="4">
        <v>0.74490000000000001</v>
      </c>
      <c r="AB6" s="4">
        <v>0.63549999999999995</v>
      </c>
      <c r="AC6" s="4">
        <v>0.68240000000000001</v>
      </c>
      <c r="AD6" s="4">
        <v>0.5895999999999999</v>
      </c>
      <c r="AE6" s="8">
        <f t="shared" si="0"/>
        <v>0.60203636363636359</v>
      </c>
      <c r="AF6" s="9">
        <f t="shared" si="1"/>
        <v>0.11191499982641881</v>
      </c>
      <c r="AG6" s="10">
        <f t="shared" si="2"/>
        <v>18.589408644760315</v>
      </c>
    </row>
    <row r="7" spans="1:33" x14ac:dyDescent="0.3">
      <c r="A7" s="3">
        <v>0.47849999999999998</v>
      </c>
      <c r="B7" s="4">
        <v>0.35450000000000004</v>
      </c>
      <c r="C7" s="4">
        <v>0.52649999999999997</v>
      </c>
      <c r="D7" s="4">
        <v>0.58430000000000004</v>
      </c>
      <c r="E7" s="4">
        <v>0.33650000000000002</v>
      </c>
      <c r="H7" s="2">
        <v>40</v>
      </c>
      <c r="I7" s="3">
        <v>0.53949999999999998</v>
      </c>
      <c r="J7" s="4">
        <v>0.39750000000000002</v>
      </c>
      <c r="K7" s="4">
        <v>0.59850000000000003</v>
      </c>
      <c r="L7" s="4">
        <v>0.67030000000000001</v>
      </c>
      <c r="M7" s="4">
        <v>0.36749999999999999</v>
      </c>
      <c r="N7" s="4">
        <v>0.58429999999999993</v>
      </c>
      <c r="O7" s="4">
        <v>0.58819999999999995</v>
      </c>
      <c r="P7" s="4">
        <v>0.39300000000000002</v>
      </c>
      <c r="Q7" s="4">
        <v>0.504</v>
      </c>
      <c r="R7" s="4">
        <v>0.44719999999999999</v>
      </c>
      <c r="S7" s="4">
        <v>0.63900000000000001</v>
      </c>
      <c r="T7" s="4">
        <v>0.57969999999999999</v>
      </c>
      <c r="U7" s="4">
        <v>0.6391</v>
      </c>
      <c r="V7" s="4">
        <v>0.54590000000000005</v>
      </c>
      <c r="W7" s="4">
        <v>0.37849999999999995</v>
      </c>
      <c r="X7" s="4">
        <v>0.48299999999999998</v>
      </c>
      <c r="Y7" s="4">
        <v>0.50170000000000003</v>
      </c>
      <c r="Z7" s="4">
        <v>0.66949999999999998</v>
      </c>
      <c r="AA7" s="4">
        <v>0.66690000000000005</v>
      </c>
      <c r="AB7" s="4">
        <v>0.56950000000000001</v>
      </c>
      <c r="AC7" s="4">
        <v>0.60939999999999994</v>
      </c>
      <c r="AD7" s="4">
        <v>0.53159999999999996</v>
      </c>
      <c r="AE7" s="8">
        <f t="shared" si="0"/>
        <v>0.541081818181818</v>
      </c>
      <c r="AF7" s="9">
        <f t="shared" si="1"/>
        <v>9.6831171861937612E-2</v>
      </c>
      <c r="AG7" s="10">
        <f t="shared" si="2"/>
        <v>17.895846544486872</v>
      </c>
    </row>
    <row r="8" spans="1:33" x14ac:dyDescent="0.3">
      <c r="A8" s="3">
        <v>0.41749999999999993</v>
      </c>
      <c r="B8" s="4">
        <v>0.3115</v>
      </c>
      <c r="C8" s="4">
        <v>0.45449999999999996</v>
      </c>
      <c r="D8" s="4">
        <v>0.49829999999999997</v>
      </c>
      <c r="E8" s="4">
        <v>0.30549999999999999</v>
      </c>
      <c r="H8" s="2">
        <v>50</v>
      </c>
      <c r="I8" s="3">
        <v>0.47849999999999998</v>
      </c>
      <c r="J8" s="4">
        <v>0.35450000000000004</v>
      </c>
      <c r="K8" s="4">
        <v>0.52649999999999997</v>
      </c>
      <c r="L8" s="4">
        <v>0.58430000000000004</v>
      </c>
      <c r="M8" s="4">
        <v>0.33650000000000002</v>
      </c>
      <c r="N8" s="4">
        <v>0.51529999999999998</v>
      </c>
      <c r="O8" s="4">
        <v>0.51919999999999999</v>
      </c>
      <c r="P8" s="4">
        <v>0.35500000000000004</v>
      </c>
      <c r="Q8" s="4">
        <v>0.44800000000000001</v>
      </c>
      <c r="R8" s="4">
        <v>0.4042</v>
      </c>
      <c r="S8" s="4">
        <v>0.56500000000000006</v>
      </c>
      <c r="T8" s="4">
        <v>0.50970000000000004</v>
      </c>
      <c r="U8" s="4">
        <v>0.56310000000000004</v>
      </c>
      <c r="V8" s="4">
        <v>0.48390000000000005</v>
      </c>
      <c r="W8" s="4">
        <v>0.34149999999999997</v>
      </c>
      <c r="X8" s="4">
        <v>0.42999999999999994</v>
      </c>
      <c r="Y8" s="4">
        <v>0.45169999999999999</v>
      </c>
      <c r="Z8" s="4">
        <v>0.59350000000000003</v>
      </c>
      <c r="AA8" s="4">
        <v>0.58889999999999998</v>
      </c>
      <c r="AB8" s="4">
        <v>0.50350000000000006</v>
      </c>
      <c r="AC8" s="4">
        <v>0.53639999999999999</v>
      </c>
      <c r="AD8" s="4">
        <v>0.47359999999999997</v>
      </c>
      <c r="AE8" s="8">
        <f t="shared" si="0"/>
        <v>0.48012727272727279</v>
      </c>
      <c r="AF8" s="9">
        <f t="shared" si="1"/>
        <v>8.1821287146457269E-2</v>
      </c>
      <c r="AG8" s="10">
        <f t="shared" si="2"/>
        <v>17.041582887322111</v>
      </c>
    </row>
    <row r="9" spans="1:33" x14ac:dyDescent="0.3">
      <c r="A9" s="3">
        <v>0.35649999999999993</v>
      </c>
      <c r="B9" s="4">
        <v>0.26850000000000002</v>
      </c>
      <c r="C9" s="4">
        <v>0.38249999999999995</v>
      </c>
      <c r="D9" s="4">
        <v>0.4123</v>
      </c>
      <c r="E9" s="4">
        <v>0.27449999999999997</v>
      </c>
      <c r="H9" s="2">
        <v>60</v>
      </c>
      <c r="I9" s="3">
        <v>0.41749999999999993</v>
      </c>
      <c r="J9" s="4">
        <v>0.3115</v>
      </c>
      <c r="K9" s="4">
        <v>0.45449999999999996</v>
      </c>
      <c r="L9" s="4">
        <v>0.49829999999999997</v>
      </c>
      <c r="M9" s="4">
        <v>0.30549999999999999</v>
      </c>
      <c r="N9" s="4">
        <v>0.44629999999999997</v>
      </c>
      <c r="O9" s="4">
        <v>0.45019999999999999</v>
      </c>
      <c r="P9" s="4">
        <v>0.31700000000000006</v>
      </c>
      <c r="Q9" s="4">
        <v>0.39199999999999996</v>
      </c>
      <c r="R9" s="4">
        <v>0.36119999999999997</v>
      </c>
      <c r="S9" s="4">
        <v>0.49100000000000005</v>
      </c>
      <c r="T9" s="4">
        <v>0.43970000000000004</v>
      </c>
      <c r="U9" s="4">
        <v>0.48710000000000003</v>
      </c>
      <c r="V9" s="4">
        <v>0.42190000000000005</v>
      </c>
      <c r="W9" s="4">
        <v>0.30449999999999999</v>
      </c>
      <c r="X9" s="4">
        <v>0.37699999999999995</v>
      </c>
      <c r="Y9" s="4">
        <v>0.4017</v>
      </c>
      <c r="Z9" s="4">
        <v>0.51750000000000007</v>
      </c>
      <c r="AA9" s="4">
        <v>0.51090000000000002</v>
      </c>
      <c r="AB9" s="4">
        <v>0.4375</v>
      </c>
      <c r="AC9" s="4">
        <v>0.46339999999999998</v>
      </c>
      <c r="AD9" s="4">
        <v>0.41559999999999997</v>
      </c>
      <c r="AE9" s="8">
        <f t="shared" si="0"/>
        <v>0.41917272727272725</v>
      </c>
      <c r="AF9" s="9">
        <f t="shared" si="1"/>
        <v>6.6935108460274631E-2</v>
      </c>
      <c r="AG9" s="10">
        <f t="shared" si="2"/>
        <v>15.968383462296318</v>
      </c>
    </row>
    <row r="10" spans="1:33" x14ac:dyDescent="0.3">
      <c r="A10" s="3">
        <v>0.29549999999999993</v>
      </c>
      <c r="B10" s="4">
        <v>0.22550000000000003</v>
      </c>
      <c r="C10" s="4">
        <v>0.3105</v>
      </c>
      <c r="D10" s="4">
        <v>0.32630000000000003</v>
      </c>
      <c r="E10" s="4">
        <v>0.24349999999999999</v>
      </c>
      <c r="H10" s="2">
        <v>70</v>
      </c>
      <c r="I10" s="3">
        <v>0.35649999999999993</v>
      </c>
      <c r="J10" s="4">
        <v>0.26850000000000002</v>
      </c>
      <c r="K10" s="4">
        <v>0.38249999999999995</v>
      </c>
      <c r="L10" s="4">
        <v>0.4123</v>
      </c>
      <c r="M10" s="4">
        <v>0.27449999999999997</v>
      </c>
      <c r="N10" s="4">
        <v>0.37729999999999997</v>
      </c>
      <c r="O10" s="4">
        <v>0.38119999999999998</v>
      </c>
      <c r="P10" s="4">
        <v>0.27900000000000003</v>
      </c>
      <c r="Q10" s="4">
        <v>0.33599999999999997</v>
      </c>
      <c r="R10" s="4">
        <v>0.31819999999999998</v>
      </c>
      <c r="S10" s="4">
        <v>0.41700000000000004</v>
      </c>
      <c r="T10" s="4">
        <v>0.36970000000000003</v>
      </c>
      <c r="U10" s="4">
        <v>0.41110000000000002</v>
      </c>
      <c r="V10" s="4">
        <v>0.35990000000000005</v>
      </c>
      <c r="W10" s="4">
        <v>0.26749999999999996</v>
      </c>
      <c r="X10" s="4">
        <v>0.32399999999999995</v>
      </c>
      <c r="Y10" s="4">
        <v>0.35169999999999996</v>
      </c>
      <c r="Z10" s="4">
        <v>0.4415</v>
      </c>
      <c r="AA10" s="4">
        <v>0.43290000000000006</v>
      </c>
      <c r="AB10" s="4">
        <v>0.3715</v>
      </c>
      <c r="AC10" s="4">
        <v>0.39039999999999997</v>
      </c>
      <c r="AD10" s="4">
        <v>0.35759999999999997</v>
      </c>
      <c r="AE10" s="8">
        <f t="shared" si="0"/>
        <v>0.35821818181818182</v>
      </c>
      <c r="AF10" s="9">
        <f t="shared" si="1"/>
        <v>5.2278417984986739E-2</v>
      </c>
      <c r="AG10" s="10">
        <f t="shared" si="2"/>
        <v>14.594015781008377</v>
      </c>
    </row>
    <row r="11" spans="1:33" x14ac:dyDescent="0.3">
      <c r="A11" s="3">
        <v>0.23449999999999993</v>
      </c>
      <c r="B11" s="4">
        <v>0.1825</v>
      </c>
      <c r="C11" s="4">
        <v>0.23849999999999993</v>
      </c>
      <c r="D11" s="4">
        <v>0.24029999999999996</v>
      </c>
      <c r="E11" s="4">
        <v>0.21250000000000002</v>
      </c>
      <c r="H11" s="2">
        <v>80</v>
      </c>
      <c r="I11" s="3">
        <v>0.29549999999999993</v>
      </c>
      <c r="J11" s="4">
        <v>0.22550000000000003</v>
      </c>
      <c r="K11" s="4">
        <v>0.3105</v>
      </c>
      <c r="L11" s="4">
        <v>0.32630000000000003</v>
      </c>
      <c r="M11" s="4">
        <v>0.24349999999999999</v>
      </c>
      <c r="N11" s="4">
        <v>0.30829999999999991</v>
      </c>
      <c r="O11" s="4">
        <v>0.31219999999999992</v>
      </c>
      <c r="P11" s="4">
        <v>0.24100000000000005</v>
      </c>
      <c r="Q11" s="4">
        <v>0.27999999999999997</v>
      </c>
      <c r="R11" s="4">
        <v>0.2752</v>
      </c>
      <c r="S11" s="4">
        <v>0.34299999999999997</v>
      </c>
      <c r="T11" s="4">
        <v>0.29969999999999997</v>
      </c>
      <c r="U11" s="4">
        <v>0.33510000000000006</v>
      </c>
      <c r="V11" s="4">
        <v>0.29790000000000005</v>
      </c>
      <c r="W11" s="4">
        <v>0.23049999999999993</v>
      </c>
      <c r="X11" s="4">
        <v>0.27099999999999996</v>
      </c>
      <c r="Y11" s="4">
        <v>0.30169999999999997</v>
      </c>
      <c r="Z11" s="4">
        <v>0.36550000000000005</v>
      </c>
      <c r="AA11" s="4">
        <v>0.35489999999999999</v>
      </c>
      <c r="AB11" s="4">
        <v>0.30549999999999999</v>
      </c>
      <c r="AC11" s="4">
        <v>0.31740000000000002</v>
      </c>
      <c r="AD11" s="4">
        <v>0.29959999999999998</v>
      </c>
      <c r="AE11" s="8">
        <f t="shared" si="0"/>
        <v>0.2972636363636364</v>
      </c>
      <c r="AF11" s="9">
        <f t="shared" si="1"/>
        <v>3.8116869724253877E-2</v>
      </c>
      <c r="AG11" s="10">
        <f t="shared" si="2"/>
        <v>12.822580720107421</v>
      </c>
    </row>
    <row r="12" spans="1:33" x14ac:dyDescent="0.3">
      <c r="A12" s="3">
        <v>0.17349999999999999</v>
      </c>
      <c r="B12" s="4">
        <v>0.13950000000000001</v>
      </c>
      <c r="C12" s="4">
        <v>0.16649999999999998</v>
      </c>
      <c r="D12" s="4">
        <v>0.15429999999999999</v>
      </c>
      <c r="E12" s="4">
        <v>0.18149999999999999</v>
      </c>
      <c r="H12" s="2">
        <v>90</v>
      </c>
      <c r="I12" s="3">
        <v>0.23449999999999993</v>
      </c>
      <c r="J12" s="4">
        <v>0.1825</v>
      </c>
      <c r="K12" s="4">
        <v>0.23849999999999993</v>
      </c>
      <c r="L12" s="4">
        <v>0.24029999999999996</v>
      </c>
      <c r="M12" s="4">
        <v>0.21250000000000002</v>
      </c>
      <c r="N12" s="4">
        <v>0.23929999999999996</v>
      </c>
      <c r="O12" s="4">
        <v>0.24319999999999997</v>
      </c>
      <c r="P12" s="4">
        <v>0.20300000000000001</v>
      </c>
      <c r="Q12" s="4">
        <v>0.22399999999999998</v>
      </c>
      <c r="R12" s="4">
        <v>0.23219999999999996</v>
      </c>
      <c r="S12" s="4">
        <v>0.26900000000000002</v>
      </c>
      <c r="T12" s="4">
        <v>0.22970000000000002</v>
      </c>
      <c r="U12" s="4">
        <v>0.2591</v>
      </c>
      <c r="V12" s="4">
        <v>0.23590000000000011</v>
      </c>
      <c r="W12" s="4">
        <v>0.19349999999999995</v>
      </c>
      <c r="X12" s="4">
        <v>0.21799999999999997</v>
      </c>
      <c r="Y12" s="4">
        <v>0.25169999999999998</v>
      </c>
      <c r="Z12" s="4">
        <v>0.28949999999999998</v>
      </c>
      <c r="AA12" s="4">
        <v>0.27690000000000003</v>
      </c>
      <c r="AB12" s="4">
        <v>0.23950000000000005</v>
      </c>
      <c r="AC12" s="4">
        <v>0.24439999999999995</v>
      </c>
      <c r="AD12" s="4">
        <v>0.24159999999999993</v>
      </c>
      <c r="AE12" s="8">
        <f t="shared" si="0"/>
        <v>0.23630909090909097</v>
      </c>
      <c r="AF12" s="9">
        <f t="shared" si="1"/>
        <v>2.5296186595552918E-2</v>
      </c>
      <c r="AG12" s="10">
        <f t="shared" si="2"/>
        <v>10.704703106527738</v>
      </c>
    </row>
    <row r="13" spans="1:33" ht="15" thickBot="1" x14ac:dyDescent="0.35">
      <c r="H13" s="2">
        <v>100</v>
      </c>
      <c r="I13" s="3">
        <v>0.17349999999999999</v>
      </c>
      <c r="J13" s="4">
        <v>0.13950000000000001</v>
      </c>
      <c r="K13" s="4">
        <v>0.16649999999999998</v>
      </c>
      <c r="L13" s="4">
        <v>0.15429999999999999</v>
      </c>
      <c r="M13" s="4">
        <v>0.18149999999999999</v>
      </c>
      <c r="N13" s="4">
        <v>0.17030000000000001</v>
      </c>
      <c r="O13" s="4">
        <v>0.17420000000000002</v>
      </c>
      <c r="P13" s="4">
        <v>0.16500000000000004</v>
      </c>
      <c r="Q13" s="4">
        <v>0.16800000000000004</v>
      </c>
      <c r="R13" s="4">
        <v>0.18919999999999998</v>
      </c>
      <c r="S13" s="4">
        <v>0.19500000000000006</v>
      </c>
      <c r="T13" s="4">
        <v>0.15969999999999995</v>
      </c>
      <c r="U13" s="4">
        <v>0.18310000000000004</v>
      </c>
      <c r="V13" s="4">
        <v>0.17390000000000005</v>
      </c>
      <c r="W13" s="4">
        <v>0.15649999999999997</v>
      </c>
      <c r="X13" s="4">
        <v>0.16499999999999992</v>
      </c>
      <c r="Y13" s="4">
        <v>0.20169999999999999</v>
      </c>
      <c r="Z13" s="4">
        <v>0.21350000000000002</v>
      </c>
      <c r="AA13" s="4">
        <v>0.19890000000000008</v>
      </c>
      <c r="AB13" s="4">
        <v>0.17349999999999999</v>
      </c>
      <c r="AC13" s="4">
        <v>0.1714</v>
      </c>
      <c r="AD13" s="4">
        <v>0.18359999999999999</v>
      </c>
      <c r="AE13" s="11">
        <f t="shared" si="0"/>
        <v>0.17535454545454546</v>
      </c>
      <c r="AF13" s="12">
        <f t="shared" si="1"/>
        <v>1.7147503699281818E-2</v>
      </c>
      <c r="AG13" s="13">
        <f t="shared" si="2"/>
        <v>9.778762024578775</v>
      </c>
    </row>
    <row r="14" spans="1:33" ht="15.6" x14ac:dyDescent="0.3">
      <c r="A14" s="1">
        <v>6</v>
      </c>
      <c r="B14" s="1">
        <v>7</v>
      </c>
      <c r="C14" s="1">
        <v>8</v>
      </c>
      <c r="D14" s="1">
        <v>9</v>
      </c>
      <c r="E14" s="1">
        <v>10</v>
      </c>
      <c r="H14" s="14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x14ac:dyDescent="0.3">
      <c r="A15" s="4">
        <v>0.86029999999999995</v>
      </c>
      <c r="B15" s="4">
        <v>0.86419999999999997</v>
      </c>
      <c r="C15" s="4">
        <v>0.54500000000000004</v>
      </c>
      <c r="D15" s="4">
        <v>0.72799999999999998</v>
      </c>
      <c r="E15" s="4">
        <v>0.61919999999999997</v>
      </c>
      <c r="H15" s="14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x14ac:dyDescent="0.3">
      <c r="A16" s="4">
        <v>0.79129999999999989</v>
      </c>
      <c r="B16" s="4">
        <v>0.79519999999999991</v>
      </c>
      <c r="C16" s="4">
        <v>0.50700000000000001</v>
      </c>
      <c r="D16" s="4">
        <v>0.67199999999999993</v>
      </c>
      <c r="E16" s="4">
        <v>0.57619999999999993</v>
      </c>
      <c r="H16" s="14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48" x14ac:dyDescent="0.3">
      <c r="A17" s="4">
        <v>0.72229999999999994</v>
      </c>
      <c r="B17" s="4">
        <v>0.72619999999999996</v>
      </c>
      <c r="C17" s="4">
        <v>0.46900000000000003</v>
      </c>
      <c r="D17" s="4">
        <v>0.61599999999999999</v>
      </c>
      <c r="E17" s="4">
        <v>0.53320000000000001</v>
      </c>
      <c r="H17" s="14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48" x14ac:dyDescent="0.3">
      <c r="A18" s="4">
        <v>0.65329999999999999</v>
      </c>
      <c r="B18" s="4">
        <v>0.65720000000000001</v>
      </c>
      <c r="C18" s="4">
        <v>0.43100000000000005</v>
      </c>
      <c r="D18" s="4">
        <v>0.55999999999999994</v>
      </c>
      <c r="E18" s="4">
        <v>0.49019999999999997</v>
      </c>
      <c r="H18" s="14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48" x14ac:dyDescent="0.3">
      <c r="A19" s="4">
        <v>0.58429999999999993</v>
      </c>
      <c r="B19" s="4">
        <v>0.58819999999999995</v>
      </c>
      <c r="C19" s="4">
        <v>0.39300000000000002</v>
      </c>
      <c r="D19" s="4">
        <v>0.504</v>
      </c>
      <c r="E19" s="4">
        <v>0.44719999999999999</v>
      </c>
      <c r="H19" s="14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48" x14ac:dyDescent="0.3">
      <c r="A20" s="4">
        <v>0.51529999999999998</v>
      </c>
      <c r="B20" s="4">
        <v>0.51919999999999999</v>
      </c>
      <c r="C20" s="4">
        <v>0.35500000000000004</v>
      </c>
      <c r="D20" s="4">
        <v>0.44800000000000001</v>
      </c>
      <c r="E20" s="4">
        <v>0.4042</v>
      </c>
      <c r="H20" s="14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48" x14ac:dyDescent="0.3">
      <c r="A21" s="4">
        <v>0.44629999999999997</v>
      </c>
      <c r="B21" s="4">
        <v>0.45019999999999999</v>
      </c>
      <c r="C21" s="4">
        <v>0.31700000000000006</v>
      </c>
      <c r="D21" s="4">
        <v>0.39199999999999996</v>
      </c>
      <c r="E21" s="4">
        <v>0.36119999999999997</v>
      </c>
      <c r="H21" s="14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48" x14ac:dyDescent="0.3">
      <c r="A22" s="4">
        <v>0.37729999999999997</v>
      </c>
      <c r="B22" s="4">
        <v>0.38119999999999998</v>
      </c>
      <c r="C22" s="4">
        <v>0.27900000000000003</v>
      </c>
      <c r="D22" s="4">
        <v>0.33599999999999997</v>
      </c>
      <c r="E22" s="4">
        <v>0.31819999999999998</v>
      </c>
      <c r="H22" s="14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48" x14ac:dyDescent="0.3">
      <c r="A23" s="4">
        <v>0.30829999999999991</v>
      </c>
      <c r="B23" s="4">
        <v>0.31219999999999992</v>
      </c>
      <c r="C23" s="4">
        <v>0.24100000000000005</v>
      </c>
      <c r="D23" s="4">
        <v>0.27999999999999997</v>
      </c>
      <c r="E23" s="4">
        <v>0.2752</v>
      </c>
      <c r="H23" s="14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48" x14ac:dyDescent="0.3">
      <c r="A24" s="4">
        <v>0.23929999999999996</v>
      </c>
      <c r="B24" s="4">
        <v>0.24319999999999997</v>
      </c>
      <c r="C24" s="4">
        <v>0.20300000000000001</v>
      </c>
      <c r="D24" s="4">
        <v>0.22399999999999998</v>
      </c>
      <c r="E24" s="4">
        <v>0.23219999999999996</v>
      </c>
      <c r="H24" s="14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48" x14ac:dyDescent="0.3">
      <c r="A25" s="4">
        <v>0.17030000000000001</v>
      </c>
      <c r="B25" s="4">
        <v>0.17420000000000002</v>
      </c>
      <c r="C25" s="4">
        <v>0.16500000000000004</v>
      </c>
      <c r="D25" s="4">
        <v>0.16800000000000004</v>
      </c>
      <c r="E25" s="4">
        <v>0.18919999999999998</v>
      </c>
    </row>
    <row r="27" spans="1:48" ht="15.6" x14ac:dyDescent="0.3">
      <c r="A27" s="1">
        <v>11</v>
      </c>
      <c r="B27" s="1">
        <v>12</v>
      </c>
      <c r="C27" s="1">
        <v>13</v>
      </c>
      <c r="D27" s="1">
        <v>14</v>
      </c>
      <c r="E27" s="1">
        <v>15</v>
      </c>
    </row>
    <row r="28" spans="1:48" x14ac:dyDescent="0.3">
      <c r="A28" s="4">
        <v>0.93500000000000005</v>
      </c>
      <c r="B28" s="4">
        <v>0.85970000000000002</v>
      </c>
      <c r="C28" s="4">
        <v>0.94310000000000005</v>
      </c>
      <c r="D28" s="4">
        <v>0.79390000000000005</v>
      </c>
      <c r="E28" s="4">
        <v>0.52649999999999997</v>
      </c>
      <c r="G28" s="14"/>
      <c r="H28" s="14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</row>
    <row r="29" spans="1:48" x14ac:dyDescent="0.3">
      <c r="A29" s="4">
        <v>0.86099999999999999</v>
      </c>
      <c r="B29" s="4">
        <v>0.78970000000000007</v>
      </c>
      <c r="C29" s="4">
        <v>0.86710000000000009</v>
      </c>
      <c r="D29" s="4">
        <v>0.7319</v>
      </c>
      <c r="E29" s="4">
        <v>0.48949999999999994</v>
      </c>
      <c r="G29" s="14"/>
      <c r="H29" s="14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</row>
    <row r="30" spans="1:48" x14ac:dyDescent="0.3">
      <c r="A30" s="4">
        <v>0.78700000000000003</v>
      </c>
      <c r="B30" s="4">
        <v>0.71970000000000001</v>
      </c>
      <c r="C30" s="4">
        <v>0.79110000000000003</v>
      </c>
      <c r="D30" s="4">
        <v>0.66990000000000005</v>
      </c>
      <c r="E30" s="4">
        <v>0.45249999999999996</v>
      </c>
      <c r="G30" s="14"/>
      <c r="H30" s="14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</row>
    <row r="31" spans="1:48" x14ac:dyDescent="0.3">
      <c r="A31" s="4">
        <v>0.71300000000000008</v>
      </c>
      <c r="B31" s="4">
        <v>0.64970000000000006</v>
      </c>
      <c r="C31" s="4">
        <v>0.71510000000000007</v>
      </c>
      <c r="D31" s="4">
        <v>0.60790000000000011</v>
      </c>
      <c r="E31" s="4">
        <v>0.41549999999999998</v>
      </c>
      <c r="G31" s="14"/>
      <c r="H31" s="14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</row>
    <row r="32" spans="1:48" x14ac:dyDescent="0.3">
      <c r="A32" s="4">
        <v>0.63900000000000001</v>
      </c>
      <c r="B32" s="4">
        <v>0.57969999999999999</v>
      </c>
      <c r="C32" s="4">
        <v>0.6391</v>
      </c>
      <c r="D32" s="4">
        <v>0.54590000000000005</v>
      </c>
      <c r="E32" s="4">
        <v>0.37849999999999995</v>
      </c>
      <c r="G32" s="14"/>
      <c r="H32" s="14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</row>
    <row r="33" spans="1:48" x14ac:dyDescent="0.3">
      <c r="A33" s="4">
        <v>0.56500000000000006</v>
      </c>
      <c r="B33" s="4">
        <v>0.50970000000000004</v>
      </c>
      <c r="C33" s="4">
        <v>0.56310000000000004</v>
      </c>
      <c r="D33" s="4">
        <v>0.48390000000000005</v>
      </c>
      <c r="E33" s="4">
        <v>0.34149999999999997</v>
      </c>
      <c r="G33" s="14"/>
      <c r="H33" s="14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</row>
    <row r="34" spans="1:48" x14ac:dyDescent="0.3">
      <c r="A34" s="4">
        <v>0.49100000000000005</v>
      </c>
      <c r="B34" s="4">
        <v>0.43970000000000004</v>
      </c>
      <c r="C34" s="4">
        <v>0.48710000000000003</v>
      </c>
      <c r="D34" s="4">
        <v>0.42190000000000005</v>
      </c>
      <c r="E34" s="4">
        <v>0.30449999999999999</v>
      </c>
      <c r="G34" s="14"/>
      <c r="H34" s="14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</row>
    <row r="35" spans="1:48" x14ac:dyDescent="0.3">
      <c r="A35" s="4">
        <v>0.41700000000000004</v>
      </c>
      <c r="B35" s="4">
        <v>0.36970000000000003</v>
      </c>
      <c r="C35" s="4">
        <v>0.41110000000000002</v>
      </c>
      <c r="D35" s="4">
        <v>0.35990000000000005</v>
      </c>
      <c r="E35" s="4">
        <v>0.26749999999999996</v>
      </c>
      <c r="G35" s="14"/>
      <c r="H35" s="14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48" x14ac:dyDescent="0.3">
      <c r="A36" s="4">
        <v>0.34299999999999997</v>
      </c>
      <c r="B36" s="4">
        <v>0.29969999999999997</v>
      </c>
      <c r="C36" s="4">
        <v>0.33510000000000006</v>
      </c>
      <c r="D36" s="4">
        <v>0.29790000000000005</v>
      </c>
      <c r="E36" s="4">
        <v>0.23049999999999993</v>
      </c>
      <c r="G36" s="14"/>
      <c r="H36" s="14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</row>
    <row r="37" spans="1:48" x14ac:dyDescent="0.3">
      <c r="A37" s="4">
        <v>0.26900000000000002</v>
      </c>
      <c r="B37" s="4">
        <v>0.22970000000000002</v>
      </c>
      <c r="C37" s="4">
        <v>0.2591</v>
      </c>
      <c r="D37" s="4">
        <v>0.23590000000000011</v>
      </c>
      <c r="E37" s="4">
        <v>0.19349999999999995</v>
      </c>
      <c r="G37" s="14"/>
      <c r="H37" s="14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48" x14ac:dyDescent="0.3">
      <c r="A38" s="4">
        <v>0.19500000000000006</v>
      </c>
      <c r="B38" s="4">
        <v>0.15969999999999995</v>
      </c>
      <c r="C38" s="4">
        <v>0.18310000000000004</v>
      </c>
      <c r="D38" s="4">
        <v>0.17390000000000005</v>
      </c>
      <c r="E38" s="4">
        <v>0.15649999999999997</v>
      </c>
      <c r="G38" s="14"/>
      <c r="H38" s="14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</row>
    <row r="39" spans="1:48" x14ac:dyDescent="0.3">
      <c r="G39" s="14"/>
      <c r="H39" s="14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</row>
    <row r="40" spans="1:48" ht="15.6" x14ac:dyDescent="0.3">
      <c r="A40" s="1">
        <v>16</v>
      </c>
      <c r="B40" s="1">
        <v>17</v>
      </c>
      <c r="C40" s="1">
        <v>18</v>
      </c>
      <c r="D40" s="1">
        <v>19</v>
      </c>
      <c r="E40" s="1">
        <v>20</v>
      </c>
      <c r="G40" s="14"/>
      <c r="H40" s="14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</row>
    <row r="41" spans="1:48" x14ac:dyDescent="0.3">
      <c r="A41" s="4">
        <v>0.69499999999999995</v>
      </c>
      <c r="B41" s="4">
        <v>0.70169999999999999</v>
      </c>
      <c r="C41" s="4">
        <v>0.97350000000000003</v>
      </c>
      <c r="D41" s="4">
        <v>0.97889999999999999</v>
      </c>
      <c r="E41" s="4">
        <v>0.83350000000000002</v>
      </c>
      <c r="G41" s="14"/>
      <c r="H41" s="14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</row>
    <row r="42" spans="1:48" x14ac:dyDescent="0.3">
      <c r="A42" s="4">
        <v>0.6419999999999999</v>
      </c>
      <c r="B42" s="4">
        <v>0.65169999999999995</v>
      </c>
      <c r="C42" s="4">
        <v>0.89750000000000008</v>
      </c>
      <c r="D42" s="4">
        <v>0.90090000000000003</v>
      </c>
      <c r="E42" s="4">
        <v>0.76750000000000007</v>
      </c>
      <c r="G42" s="14"/>
      <c r="H42" s="14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</row>
    <row r="43" spans="1:48" x14ac:dyDescent="0.3">
      <c r="A43" s="4">
        <v>0.58899999999999997</v>
      </c>
      <c r="B43" s="4">
        <v>0.60170000000000001</v>
      </c>
      <c r="C43" s="4">
        <v>0.82150000000000001</v>
      </c>
      <c r="D43" s="4">
        <v>0.82289999999999996</v>
      </c>
      <c r="E43" s="4">
        <v>0.70150000000000001</v>
      </c>
      <c r="G43" s="14"/>
      <c r="H43" s="14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</row>
    <row r="44" spans="1:48" x14ac:dyDescent="0.3">
      <c r="A44" s="4">
        <v>0.53599999999999992</v>
      </c>
      <c r="B44" s="4">
        <v>0.55169999999999997</v>
      </c>
      <c r="C44" s="4">
        <v>0.74550000000000005</v>
      </c>
      <c r="D44" s="4">
        <v>0.74490000000000001</v>
      </c>
      <c r="E44" s="4">
        <v>0.63549999999999995</v>
      </c>
      <c r="G44" s="14"/>
      <c r="H44" s="14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</row>
    <row r="45" spans="1:48" x14ac:dyDescent="0.3">
      <c r="A45" s="4">
        <v>0.48299999999999998</v>
      </c>
      <c r="B45" s="4">
        <v>0.50170000000000003</v>
      </c>
      <c r="C45" s="4">
        <v>0.66949999999999998</v>
      </c>
      <c r="D45" s="4">
        <v>0.66690000000000005</v>
      </c>
      <c r="E45" s="4">
        <v>0.56950000000000001</v>
      </c>
      <c r="G45" s="14"/>
      <c r="H45" s="14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</row>
    <row r="46" spans="1:48" x14ac:dyDescent="0.3">
      <c r="A46" s="4">
        <v>0.42999999999999994</v>
      </c>
      <c r="B46" s="4">
        <v>0.45169999999999999</v>
      </c>
      <c r="C46" s="4">
        <v>0.59350000000000003</v>
      </c>
      <c r="D46" s="4">
        <v>0.58889999999999998</v>
      </c>
      <c r="E46" s="4">
        <v>0.50350000000000006</v>
      </c>
      <c r="G46" s="14"/>
      <c r="H46" s="14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</row>
    <row r="47" spans="1:48" x14ac:dyDescent="0.3">
      <c r="A47" s="4">
        <v>0.37699999999999995</v>
      </c>
      <c r="B47" s="4">
        <v>0.4017</v>
      </c>
      <c r="C47" s="4">
        <v>0.51750000000000007</v>
      </c>
      <c r="D47" s="4">
        <v>0.51090000000000002</v>
      </c>
      <c r="E47" s="4">
        <v>0.4375</v>
      </c>
      <c r="G47" s="14"/>
      <c r="H47" s="14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</row>
    <row r="48" spans="1:48" x14ac:dyDescent="0.3">
      <c r="A48" s="4">
        <v>0.32399999999999995</v>
      </c>
      <c r="B48" s="4">
        <v>0.35169999999999996</v>
      </c>
      <c r="C48" s="4">
        <v>0.4415</v>
      </c>
      <c r="D48" s="4">
        <v>0.43290000000000006</v>
      </c>
      <c r="E48" s="4">
        <v>0.3715</v>
      </c>
      <c r="G48" s="14"/>
      <c r="H48" s="14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</row>
    <row r="49" spans="1:48" x14ac:dyDescent="0.3">
      <c r="A49" s="4">
        <v>0.27099999999999996</v>
      </c>
      <c r="B49" s="4">
        <v>0.30169999999999997</v>
      </c>
      <c r="C49" s="4">
        <v>0.36550000000000005</v>
      </c>
      <c r="D49" s="4">
        <v>0.35489999999999999</v>
      </c>
      <c r="E49" s="4">
        <v>0.30549999999999999</v>
      </c>
      <c r="G49" s="14"/>
      <c r="H49" s="14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</row>
    <row r="50" spans="1:48" x14ac:dyDescent="0.3">
      <c r="A50" s="4">
        <v>0.21799999999999997</v>
      </c>
      <c r="B50" s="4">
        <v>0.25169999999999998</v>
      </c>
      <c r="C50" s="4">
        <v>0.28949999999999998</v>
      </c>
      <c r="D50" s="4">
        <v>0.27690000000000003</v>
      </c>
      <c r="E50" s="4">
        <v>0.23950000000000005</v>
      </c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</row>
    <row r="51" spans="1:48" x14ac:dyDescent="0.3">
      <c r="A51" s="4">
        <v>0.16499999999999992</v>
      </c>
      <c r="B51" s="4">
        <v>0.20169999999999999</v>
      </c>
      <c r="C51" s="4">
        <v>0.21350000000000002</v>
      </c>
      <c r="D51" s="4">
        <v>0.19890000000000008</v>
      </c>
      <c r="E51" s="4">
        <v>0.17349999999999999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</row>
    <row r="52" spans="1:48" x14ac:dyDescent="0.3"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</row>
    <row r="53" spans="1:48" ht="15.6" x14ac:dyDescent="0.3">
      <c r="A53" s="1">
        <v>21</v>
      </c>
      <c r="B53" s="1">
        <v>22</v>
      </c>
      <c r="G53" s="14"/>
      <c r="H53" s="14"/>
      <c r="I53" s="15"/>
      <c r="J53" s="15"/>
      <c r="K53" s="15"/>
      <c r="L53" s="15"/>
      <c r="M53" s="15"/>
      <c r="N53" s="15"/>
      <c r="O53" s="15"/>
      <c r="P53" s="15"/>
      <c r="Q53" s="14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4"/>
      <c r="AV53" s="14"/>
    </row>
    <row r="54" spans="1:48" x14ac:dyDescent="0.3">
      <c r="A54" s="4">
        <v>0.90139999999999998</v>
      </c>
      <c r="B54" s="4">
        <v>0.76359999999999995</v>
      </c>
      <c r="G54" s="14"/>
      <c r="H54" s="14"/>
      <c r="I54" s="15"/>
      <c r="J54" s="15"/>
      <c r="K54" s="15"/>
      <c r="L54" s="15"/>
      <c r="M54" s="15"/>
      <c r="N54" s="15"/>
      <c r="O54" s="15"/>
      <c r="P54" s="15"/>
      <c r="Q54" s="14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4"/>
      <c r="AV54" s="14"/>
    </row>
    <row r="55" spans="1:48" x14ac:dyDescent="0.3">
      <c r="A55" s="4">
        <v>0.82840000000000003</v>
      </c>
      <c r="B55" s="4">
        <v>0.7056</v>
      </c>
      <c r="G55" s="14"/>
      <c r="H55" s="14"/>
      <c r="I55" s="15"/>
      <c r="J55" s="15"/>
      <c r="K55" s="15"/>
      <c r="L55" s="15"/>
      <c r="M55" s="15"/>
      <c r="N55" s="15"/>
      <c r="O55" s="15"/>
      <c r="P55" s="15"/>
      <c r="Q55" s="14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4"/>
      <c r="AV55" s="14"/>
    </row>
    <row r="56" spans="1:48" x14ac:dyDescent="0.3">
      <c r="A56" s="4">
        <v>0.75539999999999996</v>
      </c>
      <c r="B56" s="4">
        <v>0.64759999999999995</v>
      </c>
      <c r="G56" s="14"/>
      <c r="H56" s="14"/>
      <c r="I56" s="15"/>
      <c r="J56" s="15"/>
      <c r="K56" s="15"/>
      <c r="L56" s="15"/>
      <c r="M56" s="15"/>
      <c r="N56" s="15"/>
      <c r="O56" s="15"/>
      <c r="P56" s="15"/>
      <c r="Q56" s="14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4"/>
      <c r="AV56" s="14"/>
    </row>
    <row r="57" spans="1:48" x14ac:dyDescent="0.3">
      <c r="A57" s="4">
        <v>0.68240000000000001</v>
      </c>
      <c r="B57" s="4">
        <v>0.5895999999999999</v>
      </c>
      <c r="G57" s="14"/>
      <c r="H57" s="14"/>
      <c r="I57" s="15"/>
      <c r="J57" s="15"/>
      <c r="K57" s="15"/>
      <c r="L57" s="15"/>
      <c r="M57" s="15"/>
      <c r="N57" s="15"/>
      <c r="O57" s="15"/>
      <c r="P57" s="15"/>
      <c r="Q57" s="14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4"/>
      <c r="AV57" s="14"/>
    </row>
    <row r="58" spans="1:48" x14ac:dyDescent="0.3">
      <c r="A58" s="4">
        <v>0.60939999999999994</v>
      </c>
      <c r="B58" s="4">
        <v>0.53159999999999996</v>
      </c>
      <c r="G58" s="14"/>
      <c r="H58" s="14"/>
      <c r="I58" s="15"/>
      <c r="J58" s="15"/>
      <c r="K58" s="15"/>
      <c r="L58" s="15"/>
      <c r="M58" s="15"/>
      <c r="N58" s="15"/>
      <c r="O58" s="15"/>
      <c r="P58" s="15"/>
      <c r="Q58" s="14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4"/>
      <c r="AV58" s="14"/>
    </row>
    <row r="59" spans="1:48" x14ac:dyDescent="0.3">
      <c r="A59" s="4">
        <v>0.53639999999999999</v>
      </c>
      <c r="B59" s="4">
        <v>0.47359999999999997</v>
      </c>
      <c r="G59" s="14"/>
      <c r="H59" s="14"/>
      <c r="I59" s="15"/>
      <c r="J59" s="15"/>
      <c r="K59" s="15"/>
      <c r="L59" s="15"/>
      <c r="M59" s="15"/>
      <c r="N59" s="15"/>
      <c r="O59" s="15"/>
      <c r="P59" s="15"/>
      <c r="Q59" s="14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4"/>
      <c r="AV59" s="14"/>
    </row>
    <row r="60" spans="1:48" x14ac:dyDescent="0.3">
      <c r="A60" s="4">
        <v>0.46339999999999998</v>
      </c>
      <c r="B60" s="4">
        <v>0.41559999999999997</v>
      </c>
      <c r="G60" s="14"/>
      <c r="H60" s="14"/>
      <c r="I60" s="15"/>
      <c r="J60" s="15"/>
      <c r="K60" s="15"/>
      <c r="L60" s="15"/>
      <c r="M60" s="15"/>
      <c r="N60" s="15"/>
      <c r="O60" s="15"/>
      <c r="P60" s="15"/>
      <c r="Q60" s="14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4"/>
      <c r="AV60" s="14"/>
    </row>
    <row r="61" spans="1:48" x14ac:dyDescent="0.3">
      <c r="A61" s="4">
        <v>0.39039999999999997</v>
      </c>
      <c r="B61" s="4">
        <v>0.35759999999999997</v>
      </c>
      <c r="G61" s="14"/>
      <c r="H61" s="14"/>
      <c r="I61" s="15"/>
      <c r="J61" s="15"/>
      <c r="K61" s="15"/>
      <c r="L61" s="15"/>
      <c r="M61" s="15"/>
      <c r="N61" s="15"/>
      <c r="O61" s="15"/>
      <c r="P61" s="15"/>
      <c r="Q61" s="14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4"/>
      <c r="AV61" s="14"/>
    </row>
    <row r="62" spans="1:48" x14ac:dyDescent="0.3">
      <c r="A62" s="4">
        <v>0.31740000000000002</v>
      </c>
      <c r="B62" s="4">
        <v>0.29959999999999998</v>
      </c>
      <c r="G62" s="14"/>
      <c r="H62" s="14"/>
      <c r="I62" s="15"/>
      <c r="J62" s="15"/>
      <c r="K62" s="15"/>
      <c r="L62" s="15"/>
      <c r="M62" s="15"/>
      <c r="N62" s="15"/>
      <c r="O62" s="15"/>
      <c r="P62" s="15"/>
      <c r="Q62" s="14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4"/>
      <c r="AV62" s="14"/>
    </row>
    <row r="63" spans="1:48" x14ac:dyDescent="0.3">
      <c r="A63" s="4">
        <v>0.24439999999999995</v>
      </c>
      <c r="B63" s="4">
        <v>0.24159999999999993</v>
      </c>
      <c r="G63" s="14"/>
      <c r="H63" s="14"/>
      <c r="I63" s="15"/>
      <c r="J63" s="15"/>
      <c r="K63" s="15"/>
      <c r="L63" s="15"/>
      <c r="M63" s="15"/>
      <c r="N63" s="15"/>
      <c r="O63" s="15"/>
      <c r="P63" s="15"/>
      <c r="Q63" s="14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4"/>
      <c r="AV63" s="14"/>
    </row>
    <row r="64" spans="1:48" x14ac:dyDescent="0.3">
      <c r="A64" s="4">
        <v>0.1714</v>
      </c>
      <c r="B64" s="4">
        <v>0.18359999999999999</v>
      </c>
      <c r="G64" s="14"/>
      <c r="H64" s="14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4"/>
      <c r="AV64" s="14"/>
    </row>
    <row r="65" spans="7:48" x14ac:dyDescent="0.3">
      <c r="G65" s="14"/>
      <c r="H65" s="14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4"/>
      <c r="AV65" s="14"/>
    </row>
    <row r="66" spans="7:48" x14ac:dyDescent="0.3">
      <c r="G66" s="14"/>
      <c r="H66" s="14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4"/>
      <c r="AV66" s="14"/>
    </row>
    <row r="67" spans="7:48" x14ac:dyDescent="0.3">
      <c r="G67" s="14"/>
      <c r="H67" s="14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4"/>
      <c r="AV67" s="14"/>
    </row>
    <row r="68" spans="7:48" x14ac:dyDescent="0.3">
      <c r="G68" s="14"/>
      <c r="H68" s="14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4"/>
      <c r="AV68" s="14"/>
    </row>
    <row r="69" spans="7:48" x14ac:dyDescent="0.3">
      <c r="G69" s="14"/>
      <c r="H69" s="14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4"/>
      <c r="AV69" s="14"/>
    </row>
    <row r="70" spans="7:48" x14ac:dyDescent="0.3">
      <c r="G70" s="14"/>
      <c r="H70" s="14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4"/>
      <c r="AV70" s="14"/>
    </row>
    <row r="71" spans="7:48" x14ac:dyDescent="0.3">
      <c r="G71" s="14"/>
      <c r="H71" s="14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4"/>
      <c r="AV71" s="14"/>
    </row>
    <row r="72" spans="7:48" x14ac:dyDescent="0.3">
      <c r="G72" s="14"/>
      <c r="H72" s="14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4"/>
      <c r="AV72" s="14"/>
    </row>
    <row r="73" spans="7:48" x14ac:dyDescent="0.3">
      <c r="G73" s="14"/>
      <c r="H73" s="14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4"/>
      <c r="AV73" s="14"/>
    </row>
    <row r="74" spans="7:48" x14ac:dyDescent="0.3">
      <c r="G74" s="14"/>
      <c r="H74" s="14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4"/>
      <c r="AV74" s="14"/>
    </row>
    <row r="75" spans="7:48" x14ac:dyDescent="0.3"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</row>
    <row r="76" spans="7:48" x14ac:dyDescent="0.3"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26"/>
  <sheetViews>
    <sheetView topLeftCell="M1" workbookViewId="0">
      <selection activeCell="F24" sqref="F24"/>
    </sheetView>
  </sheetViews>
  <sheetFormatPr baseColWidth="10" defaultRowHeight="15.6" x14ac:dyDescent="0.3"/>
  <cols>
    <col min="23" max="23" width="10.796875" style="17"/>
    <col min="24" max="25" width="10.796875" style="19"/>
    <col min="26" max="26" width="12.69921875" bestFit="1" customWidth="1"/>
    <col min="27" max="27" width="13.296875" bestFit="1" customWidth="1"/>
  </cols>
  <sheetData>
    <row r="3" spans="2:30" x14ac:dyDescent="0.3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16"/>
    </row>
    <row r="4" spans="2:30" x14ac:dyDescent="0.3"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6"/>
    </row>
    <row r="5" spans="2:30" x14ac:dyDescent="0.3">
      <c r="B5" s="2" t="s">
        <v>0</v>
      </c>
      <c r="C5" s="3">
        <v>0.72740000000000005</v>
      </c>
      <c r="D5" s="4">
        <v>0.72270000000000001</v>
      </c>
      <c r="E5" s="4">
        <v>0.64970000000000006</v>
      </c>
      <c r="F5" s="4">
        <v>0.59870000000000001</v>
      </c>
      <c r="G5" s="4">
        <v>0.72270000000000001</v>
      </c>
      <c r="H5" s="4">
        <v>0.65649999999999997</v>
      </c>
      <c r="I5" s="4">
        <v>0.68640000000000001</v>
      </c>
      <c r="J5" s="4">
        <v>0.67</v>
      </c>
      <c r="K5" s="4">
        <v>0.65010000000000001</v>
      </c>
      <c r="L5" s="4">
        <v>0.7671</v>
      </c>
      <c r="M5" s="4">
        <v>0.63190000000000002</v>
      </c>
      <c r="N5" s="4">
        <v>0.59010000000000007</v>
      </c>
      <c r="O5" s="4">
        <v>0.53850000000000009</v>
      </c>
      <c r="P5" s="4">
        <v>0.64610000000000001</v>
      </c>
      <c r="Q5" s="4">
        <v>0.55649999999999999</v>
      </c>
      <c r="R5" s="4">
        <v>0.64780000000000004</v>
      </c>
      <c r="S5" s="4">
        <v>0.69410000000000005</v>
      </c>
      <c r="T5" s="4">
        <v>0.65380000000000005</v>
      </c>
      <c r="U5" s="4">
        <v>0.59000000000000008</v>
      </c>
      <c r="V5" s="4">
        <v>0.65370000000000006</v>
      </c>
      <c r="W5" s="16">
        <v>0.80840000000000001</v>
      </c>
      <c r="X5" s="20">
        <f>AVERAGE(C5:W5)</f>
        <v>0.66010476190476208</v>
      </c>
      <c r="Y5" s="20">
        <f>STDEV(C5:W5)</f>
        <v>6.6446290161230784E-2</v>
      </c>
      <c r="Z5" s="21">
        <f>_xlfn.T.TEST(C5:W5,C6:W6,2,1)</f>
        <v>0.92008442124448897</v>
      </c>
      <c r="AA5" s="18">
        <f>(X5-X6)/((Y5+Y6)/2)</f>
        <v>-3.6819634673288977E-2</v>
      </c>
      <c r="AB5" s="23">
        <f>Y5/X5*100</f>
        <v>10.066021940138262</v>
      </c>
      <c r="AC5" s="20">
        <f>AVERAGE(AB5,AB7,AB9,AB11,AB13,AB15,AB17,AB19,AB21)</f>
        <v>8.6235816555677811</v>
      </c>
      <c r="AD5" s="20">
        <f>AVERAGE(AB6,AB8,AB10,AB12,AB14,AB16,AB18,AB20,AB22)</f>
        <v>15.533527767476052</v>
      </c>
    </row>
    <row r="6" spans="2:30" x14ac:dyDescent="0.3">
      <c r="B6" s="2">
        <v>20</v>
      </c>
      <c r="C6" s="3">
        <v>0.66149999999999998</v>
      </c>
      <c r="D6" s="4">
        <v>0.48350000000000004</v>
      </c>
      <c r="E6" s="4">
        <v>0.74249999999999994</v>
      </c>
      <c r="F6" s="4">
        <v>0.84230000000000005</v>
      </c>
      <c r="G6" s="4">
        <v>0.42949999999999999</v>
      </c>
      <c r="H6" s="4">
        <v>0.72229999999999994</v>
      </c>
      <c r="I6" s="4">
        <v>0.72619999999999996</v>
      </c>
      <c r="J6" s="4">
        <v>0.46900000000000003</v>
      </c>
      <c r="K6" s="4">
        <v>0.61599999999999999</v>
      </c>
      <c r="L6" s="4">
        <v>0.53320000000000001</v>
      </c>
      <c r="M6" s="4">
        <v>0.78700000000000003</v>
      </c>
      <c r="N6" s="4">
        <v>0.71970000000000001</v>
      </c>
      <c r="O6" s="4">
        <v>0.79110000000000003</v>
      </c>
      <c r="P6" s="4">
        <v>0.66990000000000005</v>
      </c>
      <c r="Q6" s="4">
        <v>0.45249999999999996</v>
      </c>
      <c r="R6" s="4">
        <v>0.58899999999999997</v>
      </c>
      <c r="S6" s="4">
        <v>0.60170000000000001</v>
      </c>
      <c r="T6" s="4">
        <v>0.82150000000000001</v>
      </c>
      <c r="U6" s="4">
        <v>0.82289999999999996</v>
      </c>
      <c r="V6" s="4">
        <v>0.70150000000000001</v>
      </c>
      <c r="W6" s="16">
        <v>0.75539999999999996</v>
      </c>
      <c r="X6" s="22">
        <f t="shared" ref="X6:X22" si="0">AVERAGE(C6:W6)</f>
        <v>0.66372380952380949</v>
      </c>
      <c r="Y6" s="22">
        <f t="shared" ref="Y6:Y22" si="1">STDEV(C6:W6)</f>
        <v>0.13013619367709314</v>
      </c>
      <c r="Z6" s="21"/>
      <c r="AA6" s="18"/>
      <c r="AB6" s="24">
        <f t="shared" ref="AB6:AB22" si="2">Y6/X6*100</f>
        <v>19.606979862672052</v>
      </c>
      <c r="AC6" s="20">
        <f>STDEV(AB5,AB7,AB9,AB11,AB13,AB15,AB17,AB19,AB21)</f>
        <v>0.99229740394252541</v>
      </c>
      <c r="AD6" s="20">
        <f>STDEV(AB6,AB8,AB10,AB12,AB14,AB16,AB18,AB20,AB22)</f>
        <v>3.5098030187994453</v>
      </c>
    </row>
    <row r="7" spans="2:30" x14ac:dyDescent="0.3">
      <c r="B7" s="2" t="s">
        <v>1</v>
      </c>
      <c r="C7" s="3">
        <v>0.6624000000000001</v>
      </c>
      <c r="D7" s="4">
        <v>0.65670000000000006</v>
      </c>
      <c r="E7" s="4">
        <v>0.59670000000000001</v>
      </c>
      <c r="F7" s="4">
        <v>0.55269999999999997</v>
      </c>
      <c r="G7" s="4">
        <v>0.65670000000000006</v>
      </c>
      <c r="H7" s="4">
        <v>0.60149999999999992</v>
      </c>
      <c r="I7" s="4">
        <v>0.62440000000000007</v>
      </c>
      <c r="J7" s="4">
        <v>0.61499999999999999</v>
      </c>
      <c r="K7" s="4">
        <v>0.59309999999999996</v>
      </c>
      <c r="L7" s="4">
        <v>0.69510000000000005</v>
      </c>
      <c r="M7" s="4">
        <v>0.57989999999999997</v>
      </c>
      <c r="N7" s="4">
        <v>0.54110000000000003</v>
      </c>
      <c r="O7" s="4">
        <v>0.49550000000000005</v>
      </c>
      <c r="P7" s="4">
        <v>0.58810000000000007</v>
      </c>
      <c r="Q7" s="4">
        <v>0.51049999999999995</v>
      </c>
      <c r="R7" s="4">
        <v>0.5948</v>
      </c>
      <c r="S7" s="4">
        <v>0.63610000000000011</v>
      </c>
      <c r="T7" s="4">
        <v>0.5988</v>
      </c>
      <c r="U7" s="4">
        <v>0.54200000000000004</v>
      </c>
      <c r="V7" s="4">
        <v>0.60270000000000001</v>
      </c>
      <c r="W7" s="16">
        <v>0.73740000000000006</v>
      </c>
      <c r="X7" s="20">
        <f t="shared" si="0"/>
        <v>0.60386666666666688</v>
      </c>
      <c r="Y7" s="20">
        <f t="shared" si="1"/>
        <v>5.8608466396360651E-2</v>
      </c>
      <c r="Z7" s="21">
        <f>_xlfn.T.TEST(C7:W7,C8:W8,2,1)</f>
        <v>0.96875800753599361</v>
      </c>
      <c r="AA7" s="18">
        <f>(X7-X8)/((Y7+Y8)/2)</f>
        <v>1.4292429959427292E-2</v>
      </c>
      <c r="AB7" s="23">
        <f t="shared" si="2"/>
        <v>9.7055309775381922</v>
      </c>
    </row>
    <row r="8" spans="2:30" x14ac:dyDescent="0.3">
      <c r="B8" s="2">
        <v>30</v>
      </c>
      <c r="C8" s="3">
        <v>0.60049999999999992</v>
      </c>
      <c r="D8" s="4">
        <v>0.4405</v>
      </c>
      <c r="E8" s="4">
        <v>0.67049999999999998</v>
      </c>
      <c r="F8" s="4">
        <v>0.75629999999999997</v>
      </c>
      <c r="G8" s="4">
        <v>0.39849999999999997</v>
      </c>
      <c r="H8" s="4">
        <v>0.65329999999999999</v>
      </c>
      <c r="I8" s="4">
        <v>0.65720000000000001</v>
      </c>
      <c r="J8" s="4">
        <v>0.43100000000000005</v>
      </c>
      <c r="K8" s="4">
        <v>0.55999999999999994</v>
      </c>
      <c r="L8" s="4">
        <v>0.49019999999999997</v>
      </c>
      <c r="M8" s="4">
        <v>0.71300000000000008</v>
      </c>
      <c r="N8" s="4">
        <v>0.64970000000000006</v>
      </c>
      <c r="O8" s="4">
        <v>0.71510000000000007</v>
      </c>
      <c r="P8" s="4">
        <v>0.60790000000000011</v>
      </c>
      <c r="Q8" s="4">
        <v>0.41549999999999998</v>
      </c>
      <c r="R8" s="4">
        <v>0.53599999999999992</v>
      </c>
      <c r="S8" s="4">
        <v>0.55169999999999997</v>
      </c>
      <c r="T8" s="4">
        <v>0.74550000000000005</v>
      </c>
      <c r="U8" s="4">
        <v>0.74490000000000001</v>
      </c>
      <c r="V8" s="4">
        <v>0.63549999999999995</v>
      </c>
      <c r="W8" s="16">
        <v>0.68240000000000001</v>
      </c>
      <c r="X8" s="22">
        <f t="shared" si="0"/>
        <v>0.6026285714285714</v>
      </c>
      <c r="Y8" s="22">
        <f t="shared" si="1"/>
        <v>0.11464342171645593</v>
      </c>
      <c r="Z8" s="21"/>
      <c r="AA8" s="18"/>
      <c r="AB8" s="24">
        <f t="shared" si="2"/>
        <v>19.023894178247478</v>
      </c>
    </row>
    <row r="9" spans="2:30" x14ac:dyDescent="0.3">
      <c r="B9" s="2" t="s">
        <v>2</v>
      </c>
      <c r="C9" s="3">
        <v>0.59740000000000004</v>
      </c>
      <c r="D9" s="4">
        <v>0.5907</v>
      </c>
      <c r="E9" s="4">
        <v>0.54370000000000007</v>
      </c>
      <c r="F9" s="4">
        <v>0.50669999999999993</v>
      </c>
      <c r="G9" s="4">
        <v>0.5907</v>
      </c>
      <c r="H9" s="4">
        <v>0.54649999999999999</v>
      </c>
      <c r="I9" s="4">
        <v>0.56240000000000001</v>
      </c>
      <c r="J9" s="4">
        <v>0.56000000000000005</v>
      </c>
      <c r="K9" s="4">
        <v>0.53610000000000002</v>
      </c>
      <c r="L9" s="4">
        <v>0.62309999999999999</v>
      </c>
      <c r="M9" s="4">
        <v>0.52790000000000004</v>
      </c>
      <c r="N9" s="4">
        <v>0.49210000000000004</v>
      </c>
      <c r="O9" s="4">
        <v>0.45250000000000007</v>
      </c>
      <c r="P9" s="4">
        <v>0.53010000000000002</v>
      </c>
      <c r="Q9" s="4">
        <v>0.46449999999999997</v>
      </c>
      <c r="R9" s="4">
        <v>0.54180000000000006</v>
      </c>
      <c r="S9" s="4">
        <v>0.57810000000000006</v>
      </c>
      <c r="T9" s="4">
        <v>0.54380000000000006</v>
      </c>
      <c r="U9" s="4">
        <v>0.49400000000000011</v>
      </c>
      <c r="V9" s="4">
        <v>0.55170000000000008</v>
      </c>
      <c r="W9" s="16">
        <v>0.66639999999999999</v>
      </c>
      <c r="X9" s="20">
        <f t="shared" si="0"/>
        <v>0.54762857142857135</v>
      </c>
      <c r="Y9" s="20">
        <f t="shared" si="1"/>
        <v>5.088984321902694E-2</v>
      </c>
      <c r="Z9" s="21">
        <f>_xlfn.T.TEST(C9:W9,C10:W10,2,1)</f>
        <v>0.82263029598229909</v>
      </c>
      <c r="AA9" s="18">
        <f>(X9-X10)/((Y9+Y10)/2)</f>
        <v>8.122190171735047E-2</v>
      </c>
      <c r="AB9" s="23">
        <f t="shared" si="2"/>
        <v>9.2927662788435494</v>
      </c>
    </row>
    <row r="10" spans="2:30" x14ac:dyDescent="0.3">
      <c r="B10" s="2">
        <v>40</v>
      </c>
      <c r="C10" s="3">
        <v>0.53949999999999998</v>
      </c>
      <c r="D10" s="4">
        <v>0.39750000000000002</v>
      </c>
      <c r="E10" s="4">
        <v>0.59850000000000003</v>
      </c>
      <c r="F10" s="4">
        <v>0.67030000000000001</v>
      </c>
      <c r="G10" s="4">
        <v>0.36749999999999999</v>
      </c>
      <c r="H10" s="4">
        <v>0.58429999999999993</v>
      </c>
      <c r="I10" s="4">
        <v>0.58819999999999995</v>
      </c>
      <c r="J10" s="4">
        <v>0.39300000000000002</v>
      </c>
      <c r="K10" s="4">
        <v>0.504</v>
      </c>
      <c r="L10" s="4">
        <v>0.44719999999999999</v>
      </c>
      <c r="M10" s="4">
        <v>0.63900000000000001</v>
      </c>
      <c r="N10" s="4">
        <v>0.57969999999999999</v>
      </c>
      <c r="O10" s="4">
        <v>0.6391</v>
      </c>
      <c r="P10" s="4">
        <v>0.54590000000000005</v>
      </c>
      <c r="Q10" s="4">
        <v>0.37849999999999995</v>
      </c>
      <c r="R10" s="4">
        <v>0.48299999999999998</v>
      </c>
      <c r="S10" s="4">
        <v>0.50170000000000003</v>
      </c>
      <c r="T10" s="4">
        <v>0.66949999999999998</v>
      </c>
      <c r="U10" s="4">
        <v>0.66690000000000005</v>
      </c>
      <c r="V10" s="4">
        <v>0.56950000000000001</v>
      </c>
      <c r="W10" s="16">
        <v>0.60939999999999994</v>
      </c>
      <c r="X10" s="22">
        <f t="shared" si="0"/>
        <v>0.54153333333333309</v>
      </c>
      <c r="Y10" s="22">
        <f t="shared" si="1"/>
        <v>9.9198691187603702E-2</v>
      </c>
      <c r="Z10" s="21"/>
      <c r="AA10" s="18"/>
      <c r="AB10" s="24">
        <f t="shared" si="2"/>
        <v>18.318113601059412</v>
      </c>
    </row>
    <row r="11" spans="2:30" x14ac:dyDescent="0.3">
      <c r="B11" s="2" t="s">
        <v>3</v>
      </c>
      <c r="C11" s="3">
        <v>0.53239999999999998</v>
      </c>
      <c r="D11" s="4">
        <v>0.52469999999999994</v>
      </c>
      <c r="E11" s="4">
        <v>0.49070000000000003</v>
      </c>
      <c r="F11" s="4">
        <v>0.4607</v>
      </c>
      <c r="G11" s="4">
        <v>0.52469999999999994</v>
      </c>
      <c r="H11" s="4">
        <v>0.49149999999999999</v>
      </c>
      <c r="I11" s="4">
        <v>0.50039999999999996</v>
      </c>
      <c r="J11" s="4">
        <v>0.50500000000000012</v>
      </c>
      <c r="K11" s="4">
        <v>0.47909999999999997</v>
      </c>
      <c r="L11" s="4">
        <v>0.55110000000000003</v>
      </c>
      <c r="M11" s="4">
        <v>0.47589999999999999</v>
      </c>
      <c r="N11" s="4">
        <v>0.44310000000000005</v>
      </c>
      <c r="O11" s="4">
        <v>0.40950000000000009</v>
      </c>
      <c r="P11" s="4">
        <v>0.47210000000000002</v>
      </c>
      <c r="Q11" s="4">
        <v>0.41849999999999998</v>
      </c>
      <c r="R11" s="4">
        <v>0.48880000000000001</v>
      </c>
      <c r="S11" s="4">
        <v>0.52010000000000001</v>
      </c>
      <c r="T11" s="4">
        <v>0.48880000000000007</v>
      </c>
      <c r="U11" s="4">
        <v>0.44600000000000006</v>
      </c>
      <c r="V11" s="4">
        <v>0.50070000000000003</v>
      </c>
      <c r="W11" s="16">
        <v>0.59539999999999993</v>
      </c>
      <c r="X11" s="20">
        <f t="shared" si="0"/>
        <v>0.49139047619047621</v>
      </c>
      <c r="Y11" s="20">
        <f t="shared" si="1"/>
        <v>4.3354133652535404E-2</v>
      </c>
      <c r="Z11" s="21">
        <f>_xlfn.T.TEST(C11:W11,C12:W12,2,1)</f>
        <v>0.63148534101843423</v>
      </c>
      <c r="AA11" s="18">
        <f>(X11-X12)/((Y11+Y12)/2)</f>
        <v>0.17223068069281314</v>
      </c>
      <c r="AB11" s="23">
        <f t="shared" si="2"/>
        <v>8.8227460142573406</v>
      </c>
    </row>
    <row r="12" spans="2:30" x14ac:dyDescent="0.3">
      <c r="B12" s="2">
        <v>50</v>
      </c>
      <c r="C12" s="3">
        <v>0.47849999999999998</v>
      </c>
      <c r="D12" s="4">
        <v>0.35450000000000004</v>
      </c>
      <c r="E12" s="4">
        <v>0.52649999999999997</v>
      </c>
      <c r="F12" s="4">
        <v>0.58430000000000004</v>
      </c>
      <c r="G12" s="4">
        <v>0.33650000000000002</v>
      </c>
      <c r="H12" s="4">
        <v>0.51529999999999998</v>
      </c>
      <c r="I12" s="4">
        <v>0.51919999999999999</v>
      </c>
      <c r="J12" s="4">
        <v>0.35500000000000004</v>
      </c>
      <c r="K12" s="4">
        <v>0.44800000000000001</v>
      </c>
      <c r="L12" s="4">
        <v>0.4042</v>
      </c>
      <c r="M12" s="4">
        <v>0.56500000000000006</v>
      </c>
      <c r="N12" s="4">
        <v>0.50970000000000004</v>
      </c>
      <c r="O12" s="4">
        <v>0.56310000000000004</v>
      </c>
      <c r="P12" s="4">
        <v>0.48390000000000005</v>
      </c>
      <c r="Q12" s="4">
        <v>0.34149999999999997</v>
      </c>
      <c r="R12" s="4">
        <v>0.42999999999999994</v>
      </c>
      <c r="S12" s="4">
        <v>0.45169999999999999</v>
      </c>
      <c r="T12" s="4">
        <v>0.59350000000000003</v>
      </c>
      <c r="U12" s="4">
        <v>0.58889999999999998</v>
      </c>
      <c r="V12" s="4">
        <v>0.50350000000000006</v>
      </c>
      <c r="W12" s="16">
        <v>0.53639999999999999</v>
      </c>
      <c r="X12" s="22">
        <f t="shared" si="0"/>
        <v>0.48043809523809533</v>
      </c>
      <c r="Y12" s="22">
        <f t="shared" si="1"/>
        <v>8.3828560026940974E-2</v>
      </c>
      <c r="Z12" s="21"/>
      <c r="AA12" s="18"/>
      <c r="AB12" s="24">
        <f t="shared" si="2"/>
        <v>17.448358250067002</v>
      </c>
    </row>
    <row r="13" spans="2:30" x14ac:dyDescent="0.3">
      <c r="B13" s="2" t="s">
        <v>4</v>
      </c>
      <c r="C13" s="3">
        <v>0.46740000000000009</v>
      </c>
      <c r="D13" s="4">
        <v>0.4587</v>
      </c>
      <c r="E13" s="4">
        <v>0.43770000000000003</v>
      </c>
      <c r="F13" s="4">
        <v>0.41469999999999996</v>
      </c>
      <c r="G13" s="4">
        <v>0.4587</v>
      </c>
      <c r="H13" s="4">
        <v>0.4365</v>
      </c>
      <c r="I13" s="4">
        <v>0.43840000000000001</v>
      </c>
      <c r="J13" s="4">
        <v>0.45000000000000007</v>
      </c>
      <c r="K13" s="4">
        <v>0.42209999999999998</v>
      </c>
      <c r="L13" s="4">
        <v>0.47910000000000003</v>
      </c>
      <c r="M13" s="4">
        <v>0.4239</v>
      </c>
      <c r="N13" s="4">
        <v>0.39410000000000006</v>
      </c>
      <c r="O13" s="4">
        <v>0.36650000000000005</v>
      </c>
      <c r="P13" s="4">
        <v>0.41410000000000002</v>
      </c>
      <c r="Q13" s="4">
        <v>0.37249999999999994</v>
      </c>
      <c r="R13" s="4">
        <v>0.43580000000000002</v>
      </c>
      <c r="S13" s="4">
        <v>0.46210000000000007</v>
      </c>
      <c r="T13" s="4">
        <v>0.43380000000000007</v>
      </c>
      <c r="U13" s="4">
        <v>0.39800000000000008</v>
      </c>
      <c r="V13" s="4">
        <v>0.44969999999999999</v>
      </c>
      <c r="W13" s="16">
        <v>0.52439999999999998</v>
      </c>
      <c r="X13" s="20">
        <f t="shared" si="0"/>
        <v>0.43515238095238101</v>
      </c>
      <c r="Y13" s="20">
        <f t="shared" si="1"/>
        <v>3.6116016101552774E-2</v>
      </c>
      <c r="Z13" s="21">
        <f>_xlfn.T.TEST(C13:W13,C14:W14,2,1)</f>
        <v>0.39500488750916474</v>
      </c>
      <c r="AA13" s="18">
        <f>(X13-X14)/((Y13+Y14)/2)</f>
        <v>0.30199889022799487</v>
      </c>
      <c r="AB13" s="23">
        <f t="shared" si="2"/>
        <v>8.2996250698453533</v>
      </c>
    </row>
    <row r="14" spans="2:30" x14ac:dyDescent="0.3">
      <c r="B14" s="2">
        <v>60</v>
      </c>
      <c r="C14" s="3">
        <v>0.41749999999999993</v>
      </c>
      <c r="D14" s="4">
        <v>0.3115</v>
      </c>
      <c r="E14" s="4">
        <v>0.45449999999999996</v>
      </c>
      <c r="F14" s="4">
        <v>0.49829999999999997</v>
      </c>
      <c r="G14" s="4">
        <v>0.30549999999999999</v>
      </c>
      <c r="H14" s="4">
        <v>0.44629999999999997</v>
      </c>
      <c r="I14" s="4">
        <v>0.45019999999999999</v>
      </c>
      <c r="J14" s="4">
        <v>0.31700000000000006</v>
      </c>
      <c r="K14" s="4">
        <v>0.39199999999999996</v>
      </c>
      <c r="L14" s="4">
        <v>0.36119999999999997</v>
      </c>
      <c r="M14" s="4">
        <v>0.49100000000000005</v>
      </c>
      <c r="N14" s="4">
        <v>0.43970000000000004</v>
      </c>
      <c r="O14" s="4">
        <v>0.48710000000000003</v>
      </c>
      <c r="P14" s="4">
        <v>0.42190000000000005</v>
      </c>
      <c r="Q14" s="4">
        <v>0.30449999999999999</v>
      </c>
      <c r="R14" s="4">
        <v>0.37699999999999995</v>
      </c>
      <c r="S14" s="4">
        <v>0.4017</v>
      </c>
      <c r="T14" s="4">
        <v>0.51750000000000007</v>
      </c>
      <c r="U14" s="4">
        <v>0.51090000000000002</v>
      </c>
      <c r="V14" s="4">
        <v>0.4375</v>
      </c>
      <c r="W14" s="16">
        <v>0.46339999999999998</v>
      </c>
      <c r="X14" s="22">
        <f t="shared" si="0"/>
        <v>0.41934285714285718</v>
      </c>
      <c r="Y14" s="22">
        <f t="shared" si="1"/>
        <v>6.8583201816687839E-2</v>
      </c>
      <c r="Z14" s="21"/>
      <c r="AA14" s="18"/>
      <c r="AB14" s="24">
        <f t="shared" si="2"/>
        <v>16.354923101342742</v>
      </c>
    </row>
    <row r="15" spans="2:30" x14ac:dyDescent="0.3">
      <c r="B15" s="2" t="s">
        <v>5</v>
      </c>
      <c r="C15" s="3">
        <v>0.40240000000000009</v>
      </c>
      <c r="D15" s="4">
        <v>0.39269999999999999</v>
      </c>
      <c r="E15" s="4">
        <v>0.38470000000000004</v>
      </c>
      <c r="F15" s="4">
        <v>0.36869999999999997</v>
      </c>
      <c r="G15" s="4">
        <v>0.39269999999999999</v>
      </c>
      <c r="H15" s="4">
        <v>0.38150000000000001</v>
      </c>
      <c r="I15" s="4">
        <v>0.37640000000000001</v>
      </c>
      <c r="J15" s="4">
        <v>0.39500000000000007</v>
      </c>
      <c r="K15" s="4">
        <v>0.36509999999999998</v>
      </c>
      <c r="L15" s="4">
        <v>0.40710000000000002</v>
      </c>
      <c r="M15" s="4">
        <v>0.37190000000000001</v>
      </c>
      <c r="N15" s="4">
        <v>0.34510000000000007</v>
      </c>
      <c r="O15" s="4">
        <v>0.32350000000000007</v>
      </c>
      <c r="P15" s="4">
        <v>0.35610000000000003</v>
      </c>
      <c r="Q15" s="4">
        <v>0.32649999999999996</v>
      </c>
      <c r="R15" s="4">
        <v>0.38280000000000003</v>
      </c>
      <c r="S15" s="4">
        <v>0.40410000000000007</v>
      </c>
      <c r="T15" s="4">
        <v>0.37880000000000008</v>
      </c>
      <c r="U15" s="4">
        <v>0.35000000000000009</v>
      </c>
      <c r="V15" s="4">
        <v>0.3987</v>
      </c>
      <c r="W15" s="16">
        <v>0.45339999999999997</v>
      </c>
      <c r="X15" s="20">
        <f t="shared" si="0"/>
        <v>0.3789142857142857</v>
      </c>
      <c r="Y15" s="20">
        <f t="shared" si="1"/>
        <v>2.9396144062007273E-2</v>
      </c>
      <c r="Z15" s="21">
        <f>_xlfn.T.TEST(C15:W15,C16:W16,2,1)</f>
        <v>0.15520469656588734</v>
      </c>
      <c r="AA15" s="18">
        <f>(X15-X16)/((Y15+Y16)/2)</f>
        <v>0.49819968263794062</v>
      </c>
      <c r="AB15" s="23">
        <f t="shared" si="2"/>
        <v>7.7579930792509018</v>
      </c>
    </row>
    <row r="16" spans="2:30" x14ac:dyDescent="0.3">
      <c r="B16" s="2">
        <v>70</v>
      </c>
      <c r="C16" s="3">
        <v>0.35649999999999993</v>
      </c>
      <c r="D16" s="4">
        <v>0.26850000000000002</v>
      </c>
      <c r="E16" s="4">
        <v>0.38249999999999995</v>
      </c>
      <c r="F16" s="4">
        <v>0.4123</v>
      </c>
      <c r="G16" s="4">
        <v>0.27449999999999997</v>
      </c>
      <c r="H16" s="4">
        <v>0.37729999999999997</v>
      </c>
      <c r="I16" s="4">
        <v>0.38119999999999998</v>
      </c>
      <c r="J16" s="4">
        <v>0.27900000000000003</v>
      </c>
      <c r="K16" s="4">
        <v>0.33599999999999997</v>
      </c>
      <c r="L16" s="4">
        <v>0.31819999999999998</v>
      </c>
      <c r="M16" s="4">
        <v>0.41700000000000004</v>
      </c>
      <c r="N16" s="4">
        <v>0.36970000000000003</v>
      </c>
      <c r="O16" s="4">
        <v>0.41110000000000002</v>
      </c>
      <c r="P16" s="4">
        <v>0.35990000000000005</v>
      </c>
      <c r="Q16" s="4">
        <v>0.26749999999999996</v>
      </c>
      <c r="R16" s="4">
        <v>0.32399999999999995</v>
      </c>
      <c r="S16" s="4">
        <v>0.35169999999999996</v>
      </c>
      <c r="T16" s="4">
        <v>0.4415</v>
      </c>
      <c r="U16" s="4">
        <v>0.43290000000000006</v>
      </c>
      <c r="V16" s="4">
        <v>0.3715</v>
      </c>
      <c r="W16" s="16">
        <v>0.39039999999999997</v>
      </c>
      <c r="X16" s="22">
        <f t="shared" si="0"/>
        <v>0.35824761904761904</v>
      </c>
      <c r="Y16" s="22">
        <f t="shared" si="1"/>
        <v>5.3569250685888886E-2</v>
      </c>
      <c r="Z16" s="21"/>
      <c r="AA16" s="18"/>
      <c r="AB16" s="24">
        <f t="shared" si="2"/>
        <v>14.953135160618707</v>
      </c>
    </row>
    <row r="17" spans="2:28" x14ac:dyDescent="0.3">
      <c r="B17" s="2" t="s">
        <v>6</v>
      </c>
      <c r="C17" s="3">
        <v>0.33740000000000003</v>
      </c>
      <c r="D17" s="4">
        <v>0.32669999999999999</v>
      </c>
      <c r="E17" s="4">
        <v>0.33170000000000005</v>
      </c>
      <c r="F17" s="4">
        <v>0.32269999999999999</v>
      </c>
      <c r="G17" s="4">
        <v>0.32669999999999999</v>
      </c>
      <c r="H17" s="4">
        <v>0.32650000000000001</v>
      </c>
      <c r="I17" s="4">
        <v>0.31440000000000001</v>
      </c>
      <c r="J17" s="4">
        <v>0.34000000000000008</v>
      </c>
      <c r="K17" s="4">
        <v>0.30809999999999998</v>
      </c>
      <c r="L17" s="4">
        <v>0.33510000000000006</v>
      </c>
      <c r="M17" s="4">
        <v>0.31990000000000002</v>
      </c>
      <c r="N17" s="4">
        <v>0.29610000000000003</v>
      </c>
      <c r="O17" s="4">
        <v>0.28050000000000008</v>
      </c>
      <c r="P17" s="4">
        <v>0.29810000000000003</v>
      </c>
      <c r="Q17" s="4">
        <v>0.28049999999999997</v>
      </c>
      <c r="R17" s="4">
        <v>0.32980000000000004</v>
      </c>
      <c r="S17" s="4">
        <v>0.34610000000000007</v>
      </c>
      <c r="T17" s="4">
        <v>0.32380000000000009</v>
      </c>
      <c r="U17" s="4">
        <v>0.3020000000000001</v>
      </c>
      <c r="V17" s="4">
        <v>0.34770000000000001</v>
      </c>
      <c r="W17" s="16">
        <v>0.38239999999999996</v>
      </c>
      <c r="X17" s="20">
        <f t="shared" si="0"/>
        <v>0.32267619047619051</v>
      </c>
      <c r="Y17" s="20">
        <f t="shared" si="1"/>
        <v>2.3640662104981419E-2</v>
      </c>
      <c r="Z17" s="21">
        <f>_xlfn.T.TEST(C17:W17,C18:W18,2,1)</f>
        <v>1.924697316124617E-2</v>
      </c>
      <c r="AA17" s="18">
        <f>(X17-X18)/((Y17+Y18)/2)</f>
        <v>0.81421932044745982</v>
      </c>
      <c r="AB17" s="23">
        <f t="shared" si="2"/>
        <v>7.3264352322040347</v>
      </c>
    </row>
    <row r="18" spans="2:28" x14ac:dyDescent="0.3">
      <c r="B18" s="2">
        <v>80</v>
      </c>
      <c r="C18" s="3">
        <v>0.29549999999999993</v>
      </c>
      <c r="D18" s="4">
        <v>0.22550000000000003</v>
      </c>
      <c r="E18" s="4">
        <v>0.3105</v>
      </c>
      <c r="F18" s="4">
        <v>0.32630000000000003</v>
      </c>
      <c r="G18" s="4">
        <v>0.24349999999999999</v>
      </c>
      <c r="H18" s="4">
        <v>0.30829999999999991</v>
      </c>
      <c r="I18" s="4">
        <v>0.31219999999999992</v>
      </c>
      <c r="J18" s="4">
        <v>0.24100000000000005</v>
      </c>
      <c r="K18" s="4">
        <v>0.27999999999999997</v>
      </c>
      <c r="L18" s="4">
        <v>0.2752</v>
      </c>
      <c r="M18" s="4">
        <v>0.34299999999999997</v>
      </c>
      <c r="N18" s="4">
        <v>0.29969999999999997</v>
      </c>
      <c r="O18" s="4">
        <v>0.33510000000000006</v>
      </c>
      <c r="P18" s="4">
        <v>0.29790000000000005</v>
      </c>
      <c r="Q18" s="4">
        <v>0.23049999999999993</v>
      </c>
      <c r="R18" s="4">
        <v>0.27099999999999996</v>
      </c>
      <c r="S18" s="4">
        <v>0.30169999999999997</v>
      </c>
      <c r="T18" s="4">
        <v>0.36550000000000005</v>
      </c>
      <c r="U18" s="4">
        <v>0.35489999999999999</v>
      </c>
      <c r="V18" s="4">
        <v>0.30549999999999999</v>
      </c>
      <c r="W18" s="16">
        <v>0.31740000000000002</v>
      </c>
      <c r="X18" s="22">
        <f t="shared" si="0"/>
        <v>0.297152380952381</v>
      </c>
      <c r="Y18" s="22">
        <f t="shared" si="1"/>
        <v>3.9054508306309535E-2</v>
      </c>
      <c r="Z18" s="21"/>
      <c r="AA18" s="18"/>
      <c r="AB18" s="24">
        <f t="shared" si="2"/>
        <v>13.142922894017822</v>
      </c>
    </row>
    <row r="19" spans="2:28" x14ac:dyDescent="0.3">
      <c r="B19" s="2" t="s">
        <v>7</v>
      </c>
      <c r="C19" s="3">
        <v>0.27240000000000009</v>
      </c>
      <c r="D19" s="4">
        <v>0.26070000000000004</v>
      </c>
      <c r="E19" s="4">
        <v>0.27870000000000006</v>
      </c>
      <c r="F19" s="4">
        <v>0.2767</v>
      </c>
      <c r="G19" s="4">
        <v>0.26070000000000004</v>
      </c>
      <c r="H19" s="4">
        <v>0.27149999999999996</v>
      </c>
      <c r="I19" s="4">
        <v>0.25240000000000007</v>
      </c>
      <c r="J19" s="4">
        <v>0.28500000000000003</v>
      </c>
      <c r="K19" s="4">
        <v>0.25109999999999999</v>
      </c>
      <c r="L19" s="4">
        <v>0.2631</v>
      </c>
      <c r="M19" s="4">
        <v>0.26790000000000003</v>
      </c>
      <c r="N19" s="4">
        <v>0.24710000000000004</v>
      </c>
      <c r="O19" s="4">
        <v>0.23750000000000004</v>
      </c>
      <c r="P19" s="4">
        <v>0.24009999999999998</v>
      </c>
      <c r="Q19" s="4">
        <v>0.23449999999999999</v>
      </c>
      <c r="R19" s="4">
        <v>0.27680000000000005</v>
      </c>
      <c r="S19" s="4">
        <v>0.28810000000000002</v>
      </c>
      <c r="T19" s="4">
        <v>0.26880000000000004</v>
      </c>
      <c r="U19" s="4">
        <v>0.25400000000000011</v>
      </c>
      <c r="V19" s="4">
        <v>0.29670000000000002</v>
      </c>
      <c r="W19" s="16">
        <v>0.31140000000000001</v>
      </c>
      <c r="X19" s="20">
        <f t="shared" si="0"/>
        <v>0.26643809523809531</v>
      </c>
      <c r="Y19" s="20">
        <f t="shared" si="1"/>
        <v>1.9713180265763214E-2</v>
      </c>
      <c r="Z19" s="21">
        <f>_xlfn.T.TEST(C19:W19,C20:W20,2,1)</f>
        <v>2.0639915191151924E-4</v>
      </c>
      <c r="AA19" s="18">
        <f>(X19-X20)/((Y19+Y20)/2)</f>
        <v>1.3323296814137697</v>
      </c>
      <c r="AB19" s="23">
        <f t="shared" si="2"/>
        <v>7.3987844148739521</v>
      </c>
    </row>
    <row r="20" spans="2:28" x14ac:dyDescent="0.3">
      <c r="B20" s="2">
        <v>90</v>
      </c>
      <c r="C20" s="3">
        <v>0.23449999999999993</v>
      </c>
      <c r="D20" s="4">
        <v>0.1825</v>
      </c>
      <c r="E20" s="4">
        <v>0.23849999999999993</v>
      </c>
      <c r="F20" s="4">
        <v>0.24029999999999996</v>
      </c>
      <c r="G20" s="4">
        <v>0.21250000000000002</v>
      </c>
      <c r="H20" s="4">
        <v>0.23929999999999996</v>
      </c>
      <c r="I20" s="4">
        <v>0.24319999999999997</v>
      </c>
      <c r="J20" s="4">
        <v>0.20300000000000001</v>
      </c>
      <c r="K20" s="4">
        <v>0.22399999999999998</v>
      </c>
      <c r="L20" s="4">
        <v>0.23219999999999996</v>
      </c>
      <c r="M20" s="4">
        <v>0.26900000000000002</v>
      </c>
      <c r="N20" s="4">
        <v>0.22970000000000002</v>
      </c>
      <c r="O20" s="4">
        <v>0.2591</v>
      </c>
      <c r="P20" s="4">
        <v>0.23590000000000011</v>
      </c>
      <c r="Q20" s="4">
        <v>0.19349999999999995</v>
      </c>
      <c r="R20" s="4">
        <v>0.21799999999999997</v>
      </c>
      <c r="S20" s="4">
        <v>0.25169999999999998</v>
      </c>
      <c r="T20" s="4">
        <v>0.28949999999999998</v>
      </c>
      <c r="U20" s="4">
        <v>0.27690000000000003</v>
      </c>
      <c r="V20" s="4">
        <v>0.23950000000000005</v>
      </c>
      <c r="W20" s="16">
        <v>0.24439999999999995</v>
      </c>
      <c r="X20" s="22">
        <f t="shared" si="0"/>
        <v>0.23605714285714291</v>
      </c>
      <c r="Y20" s="22">
        <f t="shared" si="1"/>
        <v>2.5892577535435626E-2</v>
      </c>
      <c r="Z20" s="21"/>
      <c r="AA20" s="18"/>
      <c r="AB20" s="24">
        <f t="shared" si="2"/>
        <v>10.96877528129081</v>
      </c>
    </row>
    <row r="21" spans="2:28" x14ac:dyDescent="0.3">
      <c r="B21" s="2" t="s">
        <v>8</v>
      </c>
      <c r="C21" s="3">
        <v>0.20740000000000003</v>
      </c>
      <c r="D21" s="4">
        <v>0.19469999999999998</v>
      </c>
      <c r="E21" s="4">
        <v>0.22570000000000001</v>
      </c>
      <c r="F21" s="4">
        <v>0.23070000000000002</v>
      </c>
      <c r="G21" s="4">
        <v>0.19469999999999998</v>
      </c>
      <c r="H21" s="4">
        <v>0.21650000000000003</v>
      </c>
      <c r="I21" s="4">
        <v>0.19040000000000001</v>
      </c>
      <c r="J21" s="4">
        <v>0.23000000000000009</v>
      </c>
      <c r="K21" s="4">
        <v>0.19409999999999994</v>
      </c>
      <c r="L21" s="4">
        <v>0.19110000000000005</v>
      </c>
      <c r="M21" s="4">
        <v>0.21589999999999998</v>
      </c>
      <c r="N21" s="4">
        <v>0.19810000000000005</v>
      </c>
      <c r="O21" s="4">
        <v>0.19450000000000006</v>
      </c>
      <c r="P21" s="4">
        <v>0.18210000000000004</v>
      </c>
      <c r="Q21" s="4">
        <v>0.1885</v>
      </c>
      <c r="R21" s="4">
        <v>0.2238</v>
      </c>
      <c r="S21" s="4">
        <v>0.23010000000000008</v>
      </c>
      <c r="T21" s="4">
        <v>0.2138000000000001</v>
      </c>
      <c r="U21" s="4">
        <v>0.20600000000000007</v>
      </c>
      <c r="V21" s="4">
        <v>0.24570000000000003</v>
      </c>
      <c r="W21" s="16">
        <v>0.24039999999999995</v>
      </c>
      <c r="X21" s="20">
        <f t="shared" si="0"/>
        <v>0.2102</v>
      </c>
      <c r="Y21" s="20">
        <f t="shared" si="1"/>
        <v>1.8796781639419023E-2</v>
      </c>
      <c r="Z21" s="21">
        <f>_xlfn.T.TEST(C21:W21,C22:W22,2,1)</f>
        <v>2.4828053433576785E-6</v>
      </c>
      <c r="AA21" s="18">
        <f>(X21-X22)/((Y21+Y22)/2)</f>
        <v>1.9433070735869158</v>
      </c>
      <c r="AB21" s="23">
        <f t="shared" si="2"/>
        <v>8.9423318931584319</v>
      </c>
    </row>
    <row r="22" spans="2:28" x14ac:dyDescent="0.3">
      <c r="B22" s="2">
        <v>100</v>
      </c>
      <c r="C22" s="3">
        <v>0.17349999999999999</v>
      </c>
      <c r="D22" s="4">
        <v>0.13950000000000001</v>
      </c>
      <c r="E22" s="4">
        <v>0.16649999999999998</v>
      </c>
      <c r="F22" s="4">
        <v>0.15429999999999999</v>
      </c>
      <c r="G22" s="4">
        <v>0.18149999999999999</v>
      </c>
      <c r="H22" s="4">
        <v>0.17030000000000001</v>
      </c>
      <c r="I22" s="4">
        <v>0.17420000000000002</v>
      </c>
      <c r="J22" s="4">
        <v>0.16500000000000004</v>
      </c>
      <c r="K22" s="4">
        <v>0.16800000000000004</v>
      </c>
      <c r="L22" s="4">
        <v>0.18919999999999998</v>
      </c>
      <c r="M22" s="4">
        <v>0.19500000000000006</v>
      </c>
      <c r="N22" s="4">
        <v>0.15969999999999995</v>
      </c>
      <c r="O22" s="4">
        <v>0.18310000000000004</v>
      </c>
      <c r="P22" s="4">
        <v>0.17390000000000005</v>
      </c>
      <c r="Q22" s="4">
        <v>0.15649999999999997</v>
      </c>
      <c r="R22" s="4">
        <v>0.16499999999999992</v>
      </c>
      <c r="S22" s="4">
        <v>0.20169999999999999</v>
      </c>
      <c r="T22" s="4">
        <v>0.21350000000000002</v>
      </c>
      <c r="U22" s="4">
        <v>0.19890000000000008</v>
      </c>
      <c r="V22" s="4">
        <v>0.17349999999999999</v>
      </c>
      <c r="W22" s="16">
        <v>0.1714</v>
      </c>
      <c r="X22" s="22">
        <f t="shared" si="0"/>
        <v>0.17496190476190476</v>
      </c>
      <c r="Y22" s="22">
        <f t="shared" si="1"/>
        <v>1.7469329586176932E-2</v>
      </c>
      <c r="AA22" s="18"/>
      <c r="AB22" s="24">
        <f t="shared" si="2"/>
        <v>9.984647577968417</v>
      </c>
    </row>
    <row r="25" spans="2:28" x14ac:dyDescent="0.3">
      <c r="C25" s="21">
        <f>AVERAGE(C21:W21)</f>
        <v>0.2102</v>
      </c>
      <c r="D25" s="21">
        <f>STDEV(C21:W21)</f>
        <v>1.8796781639419023E-2</v>
      </c>
    </row>
    <row r="26" spans="2:28" x14ac:dyDescent="0.3">
      <c r="C26" s="21">
        <f>AVERAGE(C22:W22)</f>
        <v>0.17496190476190476</v>
      </c>
      <c r="D26" s="21">
        <f>STDEV(C22:W22)</f>
        <v>1.7469329586176932E-2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subjects</vt:lpstr>
      <vt:lpstr>final results_LegPress</vt:lpstr>
      <vt:lpstr>final results_BenchPress</vt:lpstr>
      <vt:lpstr>BenchPress vs LegPress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PJR</dc:creator>
  <cp:lastModifiedBy>Revisor</cp:lastModifiedBy>
  <dcterms:created xsi:type="dcterms:W3CDTF">2019-03-17T17:05:43Z</dcterms:created>
  <dcterms:modified xsi:type="dcterms:W3CDTF">2019-06-05T15:37:44Z</dcterms:modified>
</cp:coreProperties>
</file>