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059800\Desktop\Articles\Probiotic_AquaNutrn\"/>
    </mc:Choice>
  </mc:AlternateContent>
  <bookViews>
    <workbookView xWindow="0" yWindow="0" windowWidth="19200" windowHeight="731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85" i="1"/>
  <c r="H137" i="1"/>
  <c r="G137" i="1"/>
  <c r="Q3" i="1"/>
  <c r="G86" i="1" s="1"/>
  <c r="R3" i="1"/>
  <c r="S3" i="1"/>
  <c r="T3" i="1"/>
  <c r="U3" i="1"/>
  <c r="H86" i="1" s="1"/>
  <c r="V3" i="1"/>
  <c r="W3" i="1"/>
  <c r="X3" i="1"/>
  <c r="Q4" i="1"/>
  <c r="G87" i="1" s="1"/>
  <c r="R4" i="1"/>
  <c r="S4" i="1"/>
  <c r="T4" i="1"/>
  <c r="U4" i="1"/>
  <c r="H87" i="1" s="1"/>
  <c r="V4" i="1"/>
  <c r="W4" i="1"/>
  <c r="X4" i="1"/>
  <c r="Q5" i="1"/>
  <c r="R5" i="1"/>
  <c r="S5" i="1"/>
  <c r="T5" i="1"/>
  <c r="U5" i="1"/>
  <c r="V5" i="1"/>
  <c r="W5" i="1"/>
  <c r="X5" i="1"/>
  <c r="Q6" i="1"/>
  <c r="G88" i="1" s="1"/>
  <c r="R6" i="1"/>
  <c r="S6" i="1"/>
  <c r="T6" i="1"/>
  <c r="U6" i="1"/>
  <c r="H88" i="1" s="1"/>
  <c r="V6" i="1"/>
  <c r="W6" i="1"/>
  <c r="X6" i="1"/>
  <c r="Q7" i="1"/>
  <c r="R7" i="1"/>
  <c r="S7" i="1"/>
  <c r="T7" i="1"/>
  <c r="G89" i="1" s="1"/>
  <c r="U7" i="1"/>
  <c r="V7" i="1"/>
  <c r="W7" i="1"/>
  <c r="X7" i="1"/>
  <c r="H89" i="1" s="1"/>
  <c r="Q8" i="1"/>
  <c r="G90" i="1" s="1"/>
  <c r="R8" i="1"/>
  <c r="S8" i="1"/>
  <c r="T8" i="1"/>
  <c r="U8" i="1"/>
  <c r="H90" i="1" s="1"/>
  <c r="V8" i="1"/>
  <c r="W8" i="1"/>
  <c r="X8" i="1"/>
  <c r="Q9" i="1"/>
  <c r="G91" i="1" s="1"/>
  <c r="R9" i="1"/>
  <c r="S9" i="1"/>
  <c r="T9" i="1"/>
  <c r="U9" i="1"/>
  <c r="H91" i="1" s="1"/>
  <c r="V9" i="1"/>
  <c r="W9" i="1"/>
  <c r="X9" i="1"/>
  <c r="Q10" i="1"/>
  <c r="G92" i="1" s="1"/>
  <c r="R10" i="1"/>
  <c r="S10" i="1"/>
  <c r="T10" i="1"/>
  <c r="U10" i="1"/>
  <c r="H92" i="1" s="1"/>
  <c r="V10" i="1"/>
  <c r="W10" i="1"/>
  <c r="X10" i="1"/>
  <c r="Q11" i="1"/>
  <c r="R11" i="1"/>
  <c r="S11" i="1"/>
  <c r="T11" i="1"/>
  <c r="G93" i="1" s="1"/>
  <c r="U11" i="1"/>
  <c r="V11" i="1"/>
  <c r="W11" i="1"/>
  <c r="X11" i="1"/>
  <c r="H93" i="1" s="1"/>
  <c r="Q12" i="1"/>
  <c r="G94" i="1" s="1"/>
  <c r="R12" i="1"/>
  <c r="S12" i="1"/>
  <c r="T12" i="1"/>
  <c r="U12" i="1"/>
  <c r="H94" i="1" s="1"/>
  <c r="V12" i="1"/>
  <c r="W12" i="1"/>
  <c r="X12" i="1"/>
  <c r="Q13" i="1"/>
  <c r="G95" i="1" s="1"/>
  <c r="R13" i="1"/>
  <c r="S13" i="1"/>
  <c r="T13" i="1"/>
  <c r="U13" i="1"/>
  <c r="H95" i="1" s="1"/>
  <c r="V13" i="1"/>
  <c r="W13" i="1"/>
  <c r="X13" i="1"/>
  <c r="Q14" i="1"/>
  <c r="G96" i="1" s="1"/>
  <c r="R14" i="1"/>
  <c r="S14" i="1"/>
  <c r="T14" i="1"/>
  <c r="U14" i="1"/>
  <c r="H96" i="1" s="1"/>
  <c r="V14" i="1"/>
  <c r="W14" i="1"/>
  <c r="X14" i="1"/>
  <c r="Q15" i="1"/>
  <c r="R15" i="1"/>
  <c r="S15" i="1"/>
  <c r="T15" i="1"/>
  <c r="G97" i="1" s="1"/>
  <c r="U15" i="1"/>
  <c r="V15" i="1"/>
  <c r="W15" i="1"/>
  <c r="X15" i="1"/>
  <c r="H97" i="1" s="1"/>
  <c r="Q16" i="1"/>
  <c r="G98" i="1" s="1"/>
  <c r="R16" i="1"/>
  <c r="S16" i="1"/>
  <c r="T16" i="1"/>
  <c r="U16" i="1"/>
  <c r="H98" i="1" s="1"/>
  <c r="V16" i="1"/>
  <c r="W16" i="1"/>
  <c r="X16" i="1"/>
  <c r="Q17" i="1"/>
  <c r="G99" i="1" s="1"/>
  <c r="R17" i="1"/>
  <c r="S17" i="1"/>
  <c r="T17" i="1"/>
  <c r="U17" i="1"/>
  <c r="H99" i="1" s="1"/>
  <c r="V17" i="1"/>
  <c r="W17" i="1"/>
  <c r="X17" i="1"/>
  <c r="Q18" i="1"/>
  <c r="G100" i="1" s="1"/>
  <c r="R18" i="1"/>
  <c r="S18" i="1"/>
  <c r="T18" i="1"/>
  <c r="U18" i="1"/>
  <c r="H100" i="1" s="1"/>
  <c r="V18" i="1"/>
  <c r="W18" i="1"/>
  <c r="X18" i="1"/>
  <c r="Q19" i="1"/>
  <c r="R19" i="1"/>
  <c r="S19" i="1"/>
  <c r="T19" i="1"/>
  <c r="G101" i="1" s="1"/>
  <c r="U19" i="1"/>
  <c r="V19" i="1"/>
  <c r="W19" i="1"/>
  <c r="X19" i="1"/>
  <c r="H101" i="1" s="1"/>
  <c r="Q20" i="1"/>
  <c r="G102" i="1" s="1"/>
  <c r="R20" i="1"/>
  <c r="S20" i="1"/>
  <c r="T20" i="1"/>
  <c r="U20" i="1"/>
  <c r="H102" i="1" s="1"/>
  <c r="V20" i="1"/>
  <c r="W20" i="1"/>
  <c r="X20" i="1"/>
  <c r="Q21" i="1"/>
  <c r="G103" i="1" s="1"/>
  <c r="R21" i="1"/>
  <c r="S21" i="1"/>
  <c r="T21" i="1"/>
  <c r="U21" i="1"/>
  <c r="H103" i="1" s="1"/>
  <c r="V21" i="1"/>
  <c r="W21" i="1"/>
  <c r="X21" i="1"/>
  <c r="Q22" i="1"/>
  <c r="G104" i="1" s="1"/>
  <c r="R22" i="1"/>
  <c r="S22" i="1"/>
  <c r="T22" i="1"/>
  <c r="U22" i="1"/>
  <c r="H104" i="1" s="1"/>
  <c r="V22" i="1"/>
  <c r="W22" i="1"/>
  <c r="X22" i="1"/>
  <c r="Q23" i="1"/>
  <c r="R23" i="1"/>
  <c r="S23" i="1"/>
  <c r="T23" i="1"/>
  <c r="G105" i="1" s="1"/>
  <c r="U23" i="1"/>
  <c r="V23" i="1"/>
  <c r="W23" i="1"/>
  <c r="X23" i="1"/>
  <c r="H105" i="1" s="1"/>
  <c r="Q24" i="1"/>
  <c r="G106" i="1" s="1"/>
  <c r="R24" i="1"/>
  <c r="S24" i="1"/>
  <c r="T24" i="1"/>
  <c r="U24" i="1"/>
  <c r="H106" i="1" s="1"/>
  <c r="V24" i="1"/>
  <c r="W24" i="1"/>
  <c r="X24" i="1"/>
  <c r="Q25" i="1"/>
  <c r="G107" i="1" s="1"/>
  <c r="R25" i="1"/>
  <c r="S25" i="1"/>
  <c r="T25" i="1"/>
  <c r="U25" i="1"/>
  <c r="H107" i="1" s="1"/>
  <c r="V25" i="1"/>
  <c r="W25" i="1"/>
  <c r="X25" i="1"/>
  <c r="Q26" i="1"/>
  <c r="G108" i="1" s="1"/>
  <c r="R26" i="1"/>
  <c r="S26" i="1"/>
  <c r="T26" i="1"/>
  <c r="U26" i="1"/>
  <c r="H108" i="1" s="1"/>
  <c r="V26" i="1"/>
  <c r="W26" i="1"/>
  <c r="X26" i="1"/>
  <c r="Q27" i="1"/>
  <c r="R27" i="1"/>
  <c r="S27" i="1"/>
  <c r="T27" i="1"/>
  <c r="G109" i="1" s="1"/>
  <c r="U27" i="1"/>
  <c r="V27" i="1"/>
  <c r="W27" i="1"/>
  <c r="X27" i="1"/>
  <c r="H109" i="1" s="1"/>
  <c r="Q28" i="1"/>
  <c r="G110" i="1" s="1"/>
  <c r="R28" i="1"/>
  <c r="S28" i="1"/>
  <c r="T28" i="1"/>
  <c r="U28" i="1"/>
  <c r="H110" i="1" s="1"/>
  <c r="V28" i="1"/>
  <c r="W28" i="1"/>
  <c r="X28" i="1"/>
  <c r="Q29" i="1"/>
  <c r="G111" i="1" s="1"/>
  <c r="R29" i="1"/>
  <c r="S29" i="1"/>
  <c r="T29" i="1"/>
  <c r="U29" i="1"/>
  <c r="H111" i="1" s="1"/>
  <c r="V29" i="1"/>
  <c r="W29" i="1"/>
  <c r="X29" i="1"/>
  <c r="Q30" i="1"/>
  <c r="G112" i="1" s="1"/>
  <c r="R30" i="1"/>
  <c r="S30" i="1"/>
  <c r="T30" i="1"/>
  <c r="U30" i="1"/>
  <c r="H112" i="1" s="1"/>
  <c r="V30" i="1"/>
  <c r="W30" i="1"/>
  <c r="X30" i="1"/>
  <c r="Q31" i="1"/>
  <c r="R31" i="1"/>
  <c r="S31" i="1"/>
  <c r="T31" i="1"/>
  <c r="G113" i="1" s="1"/>
  <c r="U31" i="1"/>
  <c r="V31" i="1"/>
  <c r="W31" i="1"/>
  <c r="X31" i="1"/>
  <c r="H113" i="1" s="1"/>
  <c r="Q32" i="1"/>
  <c r="G114" i="1" s="1"/>
  <c r="R32" i="1"/>
  <c r="S32" i="1"/>
  <c r="T32" i="1"/>
  <c r="U32" i="1"/>
  <c r="H114" i="1" s="1"/>
  <c r="V32" i="1"/>
  <c r="W32" i="1"/>
  <c r="X32" i="1"/>
  <c r="Q33" i="1"/>
  <c r="G115" i="1" s="1"/>
  <c r="R33" i="1"/>
  <c r="S33" i="1"/>
  <c r="T33" i="1"/>
  <c r="U33" i="1"/>
  <c r="H115" i="1" s="1"/>
  <c r="V33" i="1"/>
  <c r="W33" i="1"/>
  <c r="X33" i="1"/>
  <c r="Q34" i="1"/>
  <c r="G116" i="1" s="1"/>
  <c r="R34" i="1"/>
  <c r="S34" i="1"/>
  <c r="T34" i="1"/>
  <c r="U34" i="1"/>
  <c r="H116" i="1" s="1"/>
  <c r="V34" i="1"/>
  <c r="W34" i="1"/>
  <c r="X34" i="1"/>
  <c r="Q35" i="1"/>
  <c r="R35" i="1"/>
  <c r="S35" i="1"/>
  <c r="T35" i="1"/>
  <c r="G117" i="1" s="1"/>
  <c r="U35" i="1"/>
  <c r="V35" i="1"/>
  <c r="W35" i="1"/>
  <c r="X35" i="1"/>
  <c r="H117" i="1" s="1"/>
  <c r="Q36" i="1"/>
  <c r="G118" i="1" s="1"/>
  <c r="R36" i="1"/>
  <c r="S36" i="1"/>
  <c r="T36" i="1"/>
  <c r="U36" i="1"/>
  <c r="H118" i="1" s="1"/>
  <c r="V36" i="1"/>
  <c r="W36" i="1"/>
  <c r="X36" i="1"/>
  <c r="Q37" i="1"/>
  <c r="G119" i="1" s="1"/>
  <c r="R37" i="1"/>
  <c r="S37" i="1"/>
  <c r="T37" i="1"/>
  <c r="U37" i="1"/>
  <c r="H119" i="1" s="1"/>
  <c r="V37" i="1"/>
  <c r="W37" i="1"/>
  <c r="X37" i="1"/>
  <c r="Q38" i="1"/>
  <c r="G120" i="1" s="1"/>
  <c r="R38" i="1"/>
  <c r="S38" i="1"/>
  <c r="T38" i="1"/>
  <c r="U38" i="1"/>
  <c r="H120" i="1" s="1"/>
  <c r="V38" i="1"/>
  <c r="W38" i="1"/>
  <c r="X38" i="1"/>
  <c r="Q39" i="1"/>
  <c r="R39" i="1"/>
  <c r="S39" i="1"/>
  <c r="T39" i="1"/>
  <c r="G121" i="1" s="1"/>
  <c r="U39" i="1"/>
  <c r="V39" i="1"/>
  <c r="W39" i="1"/>
  <c r="X39" i="1"/>
  <c r="H121" i="1" s="1"/>
  <c r="Q40" i="1"/>
  <c r="G122" i="1" s="1"/>
  <c r="R40" i="1"/>
  <c r="S40" i="1"/>
  <c r="T40" i="1"/>
  <c r="U40" i="1"/>
  <c r="H122" i="1" s="1"/>
  <c r="V40" i="1"/>
  <c r="W40" i="1"/>
  <c r="X40" i="1"/>
  <c r="Q41" i="1"/>
  <c r="G123" i="1" s="1"/>
  <c r="R41" i="1"/>
  <c r="S41" i="1"/>
  <c r="T41" i="1"/>
  <c r="U41" i="1"/>
  <c r="H123" i="1" s="1"/>
  <c r="V41" i="1"/>
  <c r="W41" i="1"/>
  <c r="X41" i="1"/>
  <c r="Q42" i="1"/>
  <c r="G124" i="1" s="1"/>
  <c r="R42" i="1"/>
  <c r="S42" i="1"/>
  <c r="T42" i="1"/>
  <c r="U42" i="1"/>
  <c r="H124" i="1" s="1"/>
  <c r="V42" i="1"/>
  <c r="W42" i="1"/>
  <c r="X42" i="1"/>
  <c r="Q43" i="1"/>
  <c r="R43" i="1"/>
  <c r="S43" i="1"/>
  <c r="T43" i="1"/>
  <c r="G125" i="1" s="1"/>
  <c r="U43" i="1"/>
  <c r="V43" i="1"/>
  <c r="W43" i="1"/>
  <c r="X43" i="1"/>
  <c r="H125" i="1" s="1"/>
  <c r="Q44" i="1"/>
  <c r="G126" i="1" s="1"/>
  <c r="R44" i="1"/>
  <c r="S44" i="1"/>
  <c r="T44" i="1"/>
  <c r="U44" i="1"/>
  <c r="H126" i="1" s="1"/>
  <c r="V44" i="1"/>
  <c r="W44" i="1"/>
  <c r="X44" i="1"/>
  <c r="Q45" i="1"/>
  <c r="G127" i="1" s="1"/>
  <c r="R45" i="1"/>
  <c r="S45" i="1"/>
  <c r="T45" i="1"/>
  <c r="U45" i="1"/>
  <c r="H127" i="1" s="1"/>
  <c r="V45" i="1"/>
  <c r="W45" i="1"/>
  <c r="X45" i="1"/>
  <c r="Q46" i="1"/>
  <c r="G128" i="1" s="1"/>
  <c r="R46" i="1"/>
  <c r="S46" i="1"/>
  <c r="T46" i="1"/>
  <c r="U46" i="1"/>
  <c r="H128" i="1" s="1"/>
  <c r="V46" i="1"/>
  <c r="W46" i="1"/>
  <c r="X46" i="1"/>
  <c r="Q47" i="1"/>
  <c r="R47" i="1"/>
  <c r="S47" i="1"/>
  <c r="T47" i="1"/>
  <c r="G129" i="1" s="1"/>
  <c r="U47" i="1"/>
  <c r="V47" i="1"/>
  <c r="W47" i="1"/>
  <c r="X47" i="1"/>
  <c r="H129" i="1" s="1"/>
  <c r="Q48" i="1"/>
  <c r="G130" i="1" s="1"/>
  <c r="R48" i="1"/>
  <c r="S48" i="1"/>
  <c r="T48" i="1"/>
  <c r="U48" i="1"/>
  <c r="H130" i="1" s="1"/>
  <c r="V48" i="1"/>
  <c r="W48" i="1"/>
  <c r="X48" i="1"/>
  <c r="Q49" i="1"/>
  <c r="G131" i="1" s="1"/>
  <c r="R49" i="1"/>
  <c r="S49" i="1"/>
  <c r="T49" i="1"/>
  <c r="U49" i="1"/>
  <c r="H131" i="1" s="1"/>
  <c r="V49" i="1"/>
  <c r="W49" i="1"/>
  <c r="X49" i="1"/>
  <c r="Q50" i="1"/>
  <c r="G132" i="1" s="1"/>
  <c r="R50" i="1"/>
  <c r="S50" i="1"/>
  <c r="T50" i="1"/>
  <c r="U50" i="1"/>
  <c r="H132" i="1" s="1"/>
  <c r="V50" i="1"/>
  <c r="W50" i="1"/>
  <c r="X50" i="1"/>
  <c r="Q51" i="1"/>
  <c r="R51" i="1"/>
  <c r="S51" i="1"/>
  <c r="T51" i="1"/>
  <c r="G133" i="1" s="1"/>
  <c r="U51" i="1"/>
  <c r="V51" i="1"/>
  <c r="W51" i="1"/>
  <c r="X51" i="1"/>
  <c r="H133" i="1" s="1"/>
  <c r="Q52" i="1"/>
  <c r="G134" i="1" s="1"/>
  <c r="R52" i="1"/>
  <c r="S52" i="1"/>
  <c r="T52" i="1"/>
  <c r="U52" i="1"/>
  <c r="H134" i="1" s="1"/>
  <c r="V52" i="1"/>
  <c r="W52" i="1"/>
  <c r="X52" i="1"/>
  <c r="Q53" i="1"/>
  <c r="G135" i="1" s="1"/>
  <c r="R53" i="1"/>
  <c r="S53" i="1"/>
  <c r="T53" i="1"/>
  <c r="U53" i="1"/>
  <c r="H135" i="1" s="1"/>
  <c r="V53" i="1"/>
  <c r="W53" i="1"/>
  <c r="X53" i="1"/>
  <c r="Q54" i="1"/>
  <c r="G136" i="1" s="1"/>
  <c r="R54" i="1"/>
  <c r="S54" i="1"/>
  <c r="T54" i="1"/>
  <c r="U54" i="1"/>
  <c r="H136" i="1" s="1"/>
  <c r="V54" i="1"/>
  <c r="W54" i="1"/>
  <c r="X54" i="1"/>
  <c r="R2" i="1"/>
  <c r="S2" i="1"/>
  <c r="T2" i="1"/>
  <c r="U2" i="1"/>
  <c r="H85" i="1" s="1"/>
  <c r="V2" i="1"/>
  <c r="W2" i="1"/>
  <c r="X2" i="1"/>
  <c r="Q2" i="1"/>
  <c r="G85" i="1" s="1"/>
</calcChain>
</file>

<file path=xl/sharedStrings.xml><?xml version="1.0" encoding="utf-8"?>
<sst xmlns="http://schemas.openxmlformats.org/spreadsheetml/2006/main" count="820" uniqueCount="169">
  <si>
    <t>OTU</t>
  </si>
  <si>
    <t>CON1</t>
  </si>
  <si>
    <t>CON2</t>
  </si>
  <si>
    <t>CON3</t>
  </si>
  <si>
    <t>CON4</t>
  </si>
  <si>
    <t>PRO1</t>
  </si>
  <si>
    <t>PRO2</t>
  </si>
  <si>
    <t>PRO3</t>
  </si>
  <si>
    <t>PRO4</t>
  </si>
  <si>
    <t>Archaea</t>
  </si>
  <si>
    <t>Euryarchaeota</t>
  </si>
  <si>
    <t>Methanobacteria</t>
  </si>
  <si>
    <t>Methanobacteriales</t>
  </si>
  <si>
    <t>Methanobacteriaceae</t>
  </si>
  <si>
    <t>Methanobacterium</t>
  </si>
  <si>
    <t>Bacteria</t>
  </si>
  <si>
    <t>Acidobacteria</t>
  </si>
  <si>
    <t>Blastocatellia</t>
  </si>
  <si>
    <t>Not_Available</t>
  </si>
  <si>
    <t>Stenotrophobacter</t>
  </si>
  <si>
    <t>Actinobacteria</t>
  </si>
  <si>
    <t>Acidimicrobiia</t>
  </si>
  <si>
    <t>Acidimicrobiales</t>
  </si>
  <si>
    <t>Acidimicrobiaceae</t>
  </si>
  <si>
    <t>Ilumatobacter</t>
  </si>
  <si>
    <t>Corynebacteriales</t>
  </si>
  <si>
    <t>Mycobacteriaceae</t>
  </si>
  <si>
    <t>Mycobacterium</t>
  </si>
  <si>
    <t>Micrococcales</t>
  </si>
  <si>
    <t>Timonella</t>
  </si>
  <si>
    <t>Bacteroidetes</t>
  </si>
  <si>
    <t>Flavobacteriia</t>
  </si>
  <si>
    <t>Flavobacteriales</t>
  </si>
  <si>
    <t>Flavobacteriaceae</t>
  </si>
  <si>
    <t>Flavobacterium</t>
  </si>
  <si>
    <t>Chloroflexi</t>
  </si>
  <si>
    <t>Caldilineae</t>
  </si>
  <si>
    <t>Caldilineales</t>
  </si>
  <si>
    <t>Caldilineaceae</t>
  </si>
  <si>
    <t>Cyanobacteria</t>
  </si>
  <si>
    <t>Chroococcales</t>
  </si>
  <si>
    <t>Cyanobacteriaceae</t>
  </si>
  <si>
    <t>Cyanobacterium</t>
  </si>
  <si>
    <t>Synechococcales</t>
  </si>
  <si>
    <t>Synechococcaceae</t>
  </si>
  <si>
    <t>Cyanobium</t>
  </si>
  <si>
    <t>Firmicutes</t>
  </si>
  <si>
    <t>Clostridia</t>
  </si>
  <si>
    <t>Clostridiales</t>
  </si>
  <si>
    <t>Clostridiaceae</t>
  </si>
  <si>
    <t>Clostridium</t>
  </si>
  <si>
    <t>Lachnospiraceae</t>
  </si>
  <si>
    <t>Tyzzerella</t>
  </si>
  <si>
    <t>Ruminococcaceae</t>
  </si>
  <si>
    <t>Fusobacteria</t>
  </si>
  <si>
    <t>Fusobacteriia</t>
  </si>
  <si>
    <t>Fusobacteriales</t>
  </si>
  <si>
    <t>Fusobacteriaceae</t>
  </si>
  <si>
    <t>Hypnocyclicus</t>
  </si>
  <si>
    <t>Planctomycetes</t>
  </si>
  <si>
    <t>Planctomycetia</t>
  </si>
  <si>
    <t>Planctomycetales</t>
  </si>
  <si>
    <t>Gemmataceae</t>
  </si>
  <si>
    <t>Fimbriiglobus</t>
  </si>
  <si>
    <t>Gemmata</t>
  </si>
  <si>
    <t>Zavarzinella</t>
  </si>
  <si>
    <t>Isosphaeraceae</t>
  </si>
  <si>
    <t>Singulisphaera</t>
  </si>
  <si>
    <t>Planctomycetaceae</t>
  </si>
  <si>
    <t>Bythopirellula</t>
  </si>
  <si>
    <t>Planctopirus</t>
  </si>
  <si>
    <t>Schlesneria</t>
  </si>
  <si>
    <t>Thermostilla</t>
  </si>
  <si>
    <t>Proteobacteria</t>
  </si>
  <si>
    <t>Alphaproteobacteria</t>
  </si>
  <si>
    <t>Phreatobacter</t>
  </si>
  <si>
    <t>Rhizobiales</t>
  </si>
  <si>
    <t>Bradyrhizobiaceae</t>
  </si>
  <si>
    <t>Bosea</t>
  </si>
  <si>
    <t>Hyphomicrobiaceae</t>
  </si>
  <si>
    <t>Hyphomicrobium</t>
  </si>
  <si>
    <t>Alsobacter</t>
  </si>
  <si>
    <t>Phyllobacteriaceae</t>
  </si>
  <si>
    <t>Aquamicrobium</t>
  </si>
  <si>
    <t>Nitratireductor</t>
  </si>
  <si>
    <t>Rhodobiaceae</t>
  </si>
  <si>
    <t>Rhodoligotrophos</t>
  </si>
  <si>
    <t>Rhodobacterales</t>
  </si>
  <si>
    <t>Rhodobacteraceae</t>
  </si>
  <si>
    <t>Gemmobacter</t>
  </si>
  <si>
    <t>Paracoccus</t>
  </si>
  <si>
    <t>Rhodobacter</t>
  </si>
  <si>
    <t>Rhodospirillales</t>
  </si>
  <si>
    <t>Acetobacteraceae</t>
  </si>
  <si>
    <t>Roseomonas</t>
  </si>
  <si>
    <t>Geminicoccaceae</t>
  </si>
  <si>
    <t>Geminicoccus</t>
  </si>
  <si>
    <t>Reyranella</t>
  </si>
  <si>
    <t>Rhodospirillaceae</t>
  </si>
  <si>
    <t>Sphingomonadales</t>
  </si>
  <si>
    <t>Sphingomonadaceae</t>
  </si>
  <si>
    <t>Polymorphobacter</t>
  </si>
  <si>
    <t>Sphingomonas</t>
  </si>
  <si>
    <t>Betaproteobacteria</t>
  </si>
  <si>
    <t>Burkholderiales</t>
  </si>
  <si>
    <t>Burkholderiaceae</t>
  </si>
  <si>
    <t>Neisseriales</t>
  </si>
  <si>
    <t>Chromobacteriaceae</t>
  </si>
  <si>
    <t>Deefgea</t>
  </si>
  <si>
    <t>Rhodocyclales</t>
  </si>
  <si>
    <t>Zoogloeaceae</t>
  </si>
  <si>
    <t>Deltaproteobacteria</t>
  </si>
  <si>
    <t>Desulfovibrionales</t>
  </si>
  <si>
    <t>Desulfovibrionaceae</t>
  </si>
  <si>
    <t>Desulfovibrio</t>
  </si>
  <si>
    <t>Epsilonproteobacteria</t>
  </si>
  <si>
    <t>Campylobacterales</t>
  </si>
  <si>
    <t>Helicobacteraceae</t>
  </si>
  <si>
    <t>Helicobacter</t>
  </si>
  <si>
    <t>Gammaproteobacteria</t>
  </si>
  <si>
    <t>Aeromonadales</t>
  </si>
  <si>
    <t>Aeromonadaceae</t>
  </si>
  <si>
    <t>Aeromonas</t>
  </si>
  <si>
    <t>Pseudaeromonas</t>
  </si>
  <si>
    <t>Alteromonadales</t>
  </si>
  <si>
    <t>Shewanellaceae</t>
  </si>
  <si>
    <t>Shewanella</t>
  </si>
  <si>
    <t>Cellvibrionales</t>
  </si>
  <si>
    <t>Halieaceae</t>
  </si>
  <si>
    <t>Marimicrobium</t>
  </si>
  <si>
    <t>Enterobacterales</t>
  </si>
  <si>
    <t>Enterobacteriaceae</t>
  </si>
  <si>
    <t>Citrobacter</t>
  </si>
  <si>
    <t>Raoultella</t>
  </si>
  <si>
    <t>Hafniaceae</t>
  </si>
  <si>
    <t>Plesiomonas</t>
  </si>
  <si>
    <t>Legionellales</t>
  </si>
  <si>
    <t>Coxiellaceae</t>
  </si>
  <si>
    <t>Aquicella</t>
  </si>
  <si>
    <t>Methylococcales</t>
  </si>
  <si>
    <t>Methylococcaceae</t>
  </si>
  <si>
    <t>Methylococcus</t>
  </si>
  <si>
    <t>Nevskiales</t>
  </si>
  <si>
    <t>Sinobacteraceae</t>
  </si>
  <si>
    <t>Pseudomonadales</t>
  </si>
  <si>
    <t>Pseudomonadaceae</t>
  </si>
  <si>
    <t>Pseudomonas</t>
  </si>
  <si>
    <t>Vibrionales</t>
  </si>
  <si>
    <t>Vibrionaceae</t>
  </si>
  <si>
    <t>Vibrio</t>
  </si>
  <si>
    <t>Xanthomonadales</t>
  </si>
  <si>
    <t>Xanthomonadaceae</t>
  </si>
  <si>
    <t>Arenimonas</t>
  </si>
  <si>
    <t>Oligoflexia</t>
  </si>
  <si>
    <t>Oligoflexales</t>
  </si>
  <si>
    <t>Oligoflexaceae</t>
  </si>
  <si>
    <t>Oligoflexus</t>
  </si>
  <si>
    <t>Verrucomicrobia</t>
  </si>
  <si>
    <t>Spartobacteria</t>
  </si>
  <si>
    <t>Terrimicrobium</t>
  </si>
  <si>
    <t>Verrucomicrobiae</t>
  </si>
  <si>
    <t>Verrucomicrobiales</t>
  </si>
  <si>
    <t>Verrucomicrobiaceae</t>
  </si>
  <si>
    <t>Luteolibacter</t>
  </si>
  <si>
    <t>Other</t>
  </si>
  <si>
    <t>PRO</t>
  </si>
  <si>
    <t>CON</t>
  </si>
  <si>
    <t>Control</t>
  </si>
  <si>
    <t>Probiotic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</si>
</sst>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Flavobacterium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Sheet2!$B$2:$C$2</c:f>
              <c:numCache>
                <c:formatCode>General</c:formatCode>
                <c:ptCount val="2"/>
                <c:pt idx="0">
                  <c:v>0.45062320230105463</c:v>
                </c:pt>
                <c:pt idx="1">
                  <c:v>2.8840607575466259E-2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Cyanobium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Sheet2!$B$3:$C$3</c:f>
              <c:numCache>
                <c:formatCode>General</c:formatCode>
                <c:ptCount val="2"/>
                <c:pt idx="0">
                  <c:v>1.9175455417066153E-2</c:v>
                </c:pt>
                <c:pt idx="1">
                  <c:v>0.15862334166506442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Clostridium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Sheet2!$B$4:$C$4</c:f>
              <c:numCache>
                <c:formatCode>General</c:formatCode>
                <c:ptCount val="2"/>
                <c:pt idx="0">
                  <c:v>9.5877277085330767E-3</c:v>
                </c:pt>
                <c:pt idx="1">
                  <c:v>2.8840607575466259E-2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Hypnocyclicus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Sheet2!$B$5:$C$5</c:f>
              <c:numCache>
                <c:formatCode>General</c:formatCode>
                <c:ptCount val="2"/>
                <c:pt idx="0">
                  <c:v>2.9817833173537869</c:v>
                </c:pt>
                <c:pt idx="1">
                  <c:v>57.748509901941937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Rhodobacter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Sheet2!$B$6:$C$6</c:f>
              <c:numCache>
                <c:formatCode>General</c:formatCode>
                <c:ptCount val="2"/>
                <c:pt idx="0">
                  <c:v>4.7938638542665384E-3</c:v>
                </c:pt>
                <c:pt idx="1">
                  <c:v>0.26437223610844068</c:v>
                </c:pt>
              </c:numCache>
            </c:numRef>
          </c:val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Aeromonas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Sheet2!$B$7:$C$7</c:f>
              <c:numCache>
                <c:formatCode>General</c:formatCode>
                <c:ptCount val="2"/>
                <c:pt idx="0">
                  <c:v>47.094918504314478</c:v>
                </c:pt>
                <c:pt idx="1">
                  <c:v>9.7385118246491054</c:v>
                </c:pt>
              </c:numCache>
            </c:numRef>
          </c:val>
        </c:ser>
        <c:ser>
          <c:idx val="6"/>
          <c:order val="6"/>
          <c:tx>
            <c:strRef>
              <c:f>Sheet2!$A$8</c:f>
              <c:strCache>
                <c:ptCount val="1"/>
                <c:pt idx="0">
                  <c:v>Shewanella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Sheet2!$B$8:$C$8</c:f>
              <c:numCache>
                <c:formatCode>General</c:formatCode>
                <c:ptCount val="2"/>
                <c:pt idx="0">
                  <c:v>0.58485139022051769</c:v>
                </c:pt>
                <c:pt idx="1">
                  <c:v>9.6135358584887518E-3</c:v>
                </c:pt>
              </c:numCache>
            </c:numRef>
          </c:val>
        </c:ser>
        <c:ser>
          <c:idx val="7"/>
          <c:order val="7"/>
          <c:tx>
            <c:strRef>
              <c:f>Sheet2!$A$9</c:f>
              <c:strCache>
                <c:ptCount val="1"/>
                <c:pt idx="0">
                  <c:v>Citrobacter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Sheet2!$B$9:$C$9</c:f>
              <c:numCache>
                <c:formatCode>General</c:formatCode>
                <c:ptCount val="2"/>
                <c:pt idx="0">
                  <c:v>5.8628954937679767</c:v>
                </c:pt>
                <c:pt idx="1">
                  <c:v>4.4270332628340698</c:v>
                </c:pt>
              </c:numCache>
            </c:numRef>
          </c:val>
        </c:ser>
        <c:ser>
          <c:idx val="8"/>
          <c:order val="8"/>
          <c:tx>
            <c:strRef>
              <c:f>Sheet2!$A$10</c:f>
              <c:strCache>
                <c:ptCount val="1"/>
                <c:pt idx="0">
                  <c:v>Raoultella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Sheet2!$B$10:$C$10</c:f>
              <c:numCache>
                <c:formatCode>General</c:formatCode>
                <c:ptCount val="2"/>
                <c:pt idx="0">
                  <c:v>10.450623202301054</c:v>
                </c:pt>
                <c:pt idx="1">
                  <c:v>8.3301288213805051</c:v>
                </c:pt>
              </c:numCache>
            </c:numRef>
          </c:val>
        </c:ser>
        <c:ser>
          <c:idx val="9"/>
          <c:order val="9"/>
          <c:tx>
            <c:strRef>
              <c:f>Sheet2!$A$11</c:f>
              <c:strCache>
                <c:ptCount val="1"/>
                <c:pt idx="0">
                  <c:v>Pseudomonas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Sheet2!$B$11:$C$11</c:f>
              <c:numCache>
                <c:formatCode>General</c:formatCode>
                <c:ptCount val="2"/>
                <c:pt idx="0">
                  <c:v>0.19175455417066153</c:v>
                </c:pt>
                <c:pt idx="1">
                  <c:v>0.9036723706979426</c:v>
                </c:pt>
              </c:numCache>
            </c:numRef>
          </c:val>
        </c:ser>
        <c:ser>
          <c:idx val="10"/>
          <c:order val="10"/>
          <c:tx>
            <c:strRef>
              <c:f>Sheet2!$A$12</c:f>
              <c:strCache>
                <c:ptCount val="1"/>
                <c:pt idx="0">
                  <c:v>Vibrio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Sheet2!$B$12:$C$12</c:f>
              <c:numCache>
                <c:formatCode>General</c:formatCode>
                <c:ptCount val="2"/>
                <c:pt idx="0">
                  <c:v>31.826462128475551</c:v>
                </c:pt>
                <c:pt idx="1">
                  <c:v>13.117669678907903</c:v>
                </c:pt>
              </c:numCache>
            </c:numRef>
          </c:val>
        </c:ser>
        <c:ser>
          <c:idx val="11"/>
          <c:order val="11"/>
          <c:tx>
            <c:strRef>
              <c:f>Sheet2!$A$13</c:f>
              <c:strCache>
                <c:ptCount val="1"/>
                <c:pt idx="0">
                  <c:v>Arenimonas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Sheet2!$B$1:$C$1</c:f>
              <c:strCache>
                <c:ptCount val="2"/>
                <c:pt idx="0">
                  <c:v>Control</c:v>
                </c:pt>
                <c:pt idx="1">
                  <c:v>Probiotic</c:v>
                </c:pt>
              </c:strCache>
            </c:strRef>
          </c:cat>
          <c:val>
            <c:numRef>
              <c:f>Sheet2!$B$13:$C$13</c:f>
              <c:numCache>
                <c:formatCode>General</c:formatCode>
                <c:ptCount val="2"/>
                <c:pt idx="0">
                  <c:v>2.3969319271332692E-2</c:v>
                </c:pt>
                <c:pt idx="1">
                  <c:v>1.240146125745049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569662816"/>
        <c:axId val="569663992"/>
      </c:barChart>
      <c:catAx>
        <c:axId val="5696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663992"/>
        <c:crosses val="autoZero"/>
        <c:auto val="1"/>
        <c:lblAlgn val="ctr"/>
        <c:lblOffset val="100"/>
        <c:noMultiLvlLbl val="0"/>
      </c:catAx>
      <c:valAx>
        <c:axId val="569663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AU" sz="105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abundance</a:t>
                </a:r>
                <a:endParaRPr lang="en-AU" sz="105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6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261373578302709E-2"/>
          <c:y val="0.65300597841936425"/>
          <c:w val="0.90003258967629041"/>
          <c:h val="0.31921624380285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4</xdr:row>
      <xdr:rowOff>101600</xdr:rowOff>
    </xdr:from>
    <xdr:to>
      <xdr:col>13</xdr:col>
      <xdr:colOff>358775</xdr:colOff>
      <xdr:row>19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opLeftCell="F1" workbookViewId="0">
      <pane ySplit="1" topLeftCell="A117" activePane="bottomLeft" state="frozen"/>
      <selection pane="bottomLeft" activeCell="L84" sqref="L84:N136"/>
    </sheetView>
  </sheetViews>
  <sheetFormatPr defaultRowHeight="14.5" x14ac:dyDescent="0.35"/>
  <cols>
    <col min="1" max="1" width="10.7265625" bestFit="1" customWidth="1"/>
  </cols>
  <sheetData>
    <row r="1" spans="1:24" x14ac:dyDescent="0.35">
      <c r="A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</row>
    <row r="2" spans="1:24" x14ac:dyDescent="0.3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0</v>
      </c>
      <c r="H2">
        <v>0</v>
      </c>
      <c r="I2">
        <v>0</v>
      </c>
      <c r="J2">
        <v>0</v>
      </c>
      <c r="K2">
        <v>0</v>
      </c>
      <c r="L2">
        <v>3</v>
      </c>
      <c r="M2">
        <v>0</v>
      </c>
      <c r="N2">
        <v>0</v>
      </c>
      <c r="O2" t="s">
        <v>14</v>
      </c>
      <c r="P2" t="s">
        <v>14</v>
      </c>
      <c r="Q2">
        <f>SUMIFS(G$2:G$83,$O$2:$O$83,$P2)</f>
        <v>0</v>
      </c>
      <c r="R2">
        <f t="shared" ref="R2:X2" si="0">SUMIFS(H$2:H$83,$O$2:$O$83,$P2)</f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3</v>
      </c>
      <c r="W2">
        <f t="shared" si="0"/>
        <v>0</v>
      </c>
      <c r="X2">
        <f t="shared" si="0"/>
        <v>0</v>
      </c>
    </row>
    <row r="3" spans="1:24" x14ac:dyDescent="0.35">
      <c r="A3" t="s">
        <v>15</v>
      </c>
      <c r="B3" t="s">
        <v>16</v>
      </c>
      <c r="C3" t="s">
        <v>17</v>
      </c>
      <c r="D3" t="s">
        <v>18</v>
      </c>
      <c r="E3" t="s">
        <v>18</v>
      </c>
      <c r="F3" t="s">
        <v>19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</v>
      </c>
      <c r="N3">
        <v>0</v>
      </c>
      <c r="O3" t="s">
        <v>19</v>
      </c>
      <c r="P3" t="s">
        <v>19</v>
      </c>
      <c r="Q3">
        <f t="shared" ref="Q3:Q54" si="1">SUMIFS(G$2:G$83,$O$2:$O$83,$P3)</f>
        <v>0</v>
      </c>
      <c r="R3">
        <f t="shared" ref="R3:R54" si="2">SUMIFS(H$2:H$83,$O$2:$O$83,$P3)</f>
        <v>0</v>
      </c>
      <c r="S3">
        <f t="shared" ref="S3:S54" si="3">SUMIFS(I$2:I$83,$O$2:$O$83,$P3)</f>
        <v>0</v>
      </c>
      <c r="T3">
        <f t="shared" ref="T3:T54" si="4">SUMIFS(J$2:J$83,$O$2:$O$83,$P3)</f>
        <v>0</v>
      </c>
      <c r="U3">
        <f t="shared" ref="U3:U54" si="5">SUMIFS(K$2:K$83,$O$2:$O$83,$P3)</f>
        <v>0</v>
      </c>
      <c r="V3">
        <f t="shared" ref="V3:V54" si="6">SUMIFS(L$2:L$83,$O$2:$O$83,$P3)</f>
        <v>0</v>
      </c>
      <c r="W3">
        <f t="shared" ref="W3:W54" si="7">SUMIFS(M$2:M$83,$O$2:$O$83,$P3)</f>
        <v>2</v>
      </c>
      <c r="X3">
        <f t="shared" ref="X3:X54" si="8">SUMIFS(N$2:N$83,$O$2:$O$83,$P3)</f>
        <v>0</v>
      </c>
    </row>
    <row r="4" spans="1:24" x14ac:dyDescent="0.35">
      <c r="A4" t="s">
        <v>15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>
        <v>0</v>
      </c>
      <c r="H4">
        <v>0</v>
      </c>
      <c r="I4">
        <v>0</v>
      </c>
      <c r="J4">
        <v>0</v>
      </c>
      <c r="K4">
        <v>1</v>
      </c>
      <c r="L4">
        <v>5</v>
      </c>
      <c r="M4">
        <v>42</v>
      </c>
      <c r="N4">
        <v>0</v>
      </c>
      <c r="O4" t="s">
        <v>24</v>
      </c>
      <c r="P4" t="s">
        <v>24</v>
      </c>
      <c r="Q4">
        <f t="shared" si="1"/>
        <v>0</v>
      </c>
      <c r="R4">
        <f t="shared" si="2"/>
        <v>0</v>
      </c>
      <c r="S4">
        <f t="shared" si="3"/>
        <v>0</v>
      </c>
      <c r="T4">
        <f t="shared" si="4"/>
        <v>0</v>
      </c>
      <c r="U4">
        <f t="shared" si="5"/>
        <v>1</v>
      </c>
      <c r="V4">
        <f t="shared" si="6"/>
        <v>5</v>
      </c>
      <c r="W4">
        <f t="shared" si="7"/>
        <v>42</v>
      </c>
      <c r="X4">
        <f t="shared" si="8"/>
        <v>0</v>
      </c>
    </row>
    <row r="5" spans="1:24" x14ac:dyDescent="0.35">
      <c r="A5" t="s">
        <v>15</v>
      </c>
      <c r="B5" t="s">
        <v>20</v>
      </c>
      <c r="C5" t="s">
        <v>21</v>
      </c>
      <c r="D5" t="s">
        <v>22</v>
      </c>
      <c r="E5" t="s">
        <v>164</v>
      </c>
      <c r="F5" t="s">
        <v>164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7</v>
      </c>
      <c r="N5">
        <v>0</v>
      </c>
      <c r="O5" t="s">
        <v>164</v>
      </c>
      <c r="P5" t="s">
        <v>164</v>
      </c>
      <c r="Q5">
        <f t="shared" si="1"/>
        <v>2371</v>
      </c>
      <c r="R5">
        <f t="shared" si="2"/>
        <v>918</v>
      </c>
      <c r="S5">
        <f t="shared" si="3"/>
        <v>882</v>
      </c>
      <c r="T5">
        <f t="shared" si="4"/>
        <v>416</v>
      </c>
      <c r="U5">
        <f t="shared" si="5"/>
        <v>1496</v>
      </c>
      <c r="V5">
        <f t="shared" si="6"/>
        <v>3772</v>
      </c>
      <c r="W5">
        <f t="shared" si="7"/>
        <v>3737</v>
      </c>
      <c r="X5">
        <f t="shared" si="8"/>
        <v>92</v>
      </c>
    </row>
    <row r="6" spans="1:24" x14ac:dyDescent="0.35">
      <c r="A6" t="s">
        <v>15</v>
      </c>
      <c r="B6" t="s">
        <v>20</v>
      </c>
      <c r="C6" t="s">
        <v>20</v>
      </c>
      <c r="D6" t="s">
        <v>25</v>
      </c>
      <c r="E6" t="s">
        <v>26</v>
      </c>
      <c r="F6" t="s">
        <v>27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9</v>
      </c>
      <c r="N6">
        <v>0</v>
      </c>
      <c r="O6" t="s">
        <v>27</v>
      </c>
      <c r="P6" t="s">
        <v>27</v>
      </c>
      <c r="Q6">
        <f t="shared" si="1"/>
        <v>0</v>
      </c>
      <c r="R6">
        <f t="shared" si="2"/>
        <v>0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9</v>
      </c>
      <c r="X6">
        <f t="shared" si="8"/>
        <v>0</v>
      </c>
    </row>
    <row r="7" spans="1:24" x14ac:dyDescent="0.35">
      <c r="A7" t="s">
        <v>15</v>
      </c>
      <c r="B7" t="s">
        <v>20</v>
      </c>
      <c r="C7" t="s">
        <v>20</v>
      </c>
      <c r="D7" t="s">
        <v>28</v>
      </c>
      <c r="E7" t="s">
        <v>18</v>
      </c>
      <c r="F7" t="s">
        <v>29</v>
      </c>
      <c r="G7">
        <v>0</v>
      </c>
      <c r="H7">
        <v>0</v>
      </c>
      <c r="I7">
        <v>0</v>
      </c>
      <c r="J7">
        <v>13</v>
      </c>
      <c r="K7">
        <v>0</v>
      </c>
      <c r="L7">
        <v>0</v>
      </c>
      <c r="M7">
        <v>0</v>
      </c>
      <c r="N7">
        <v>0</v>
      </c>
      <c r="O7" t="s">
        <v>29</v>
      </c>
      <c r="P7" t="s">
        <v>29</v>
      </c>
      <c r="Q7">
        <f t="shared" si="1"/>
        <v>0</v>
      </c>
      <c r="R7">
        <f t="shared" si="2"/>
        <v>0</v>
      </c>
      <c r="S7">
        <f t="shared" si="3"/>
        <v>0</v>
      </c>
      <c r="T7">
        <f t="shared" si="4"/>
        <v>13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</row>
    <row r="8" spans="1:24" x14ac:dyDescent="0.35">
      <c r="A8" t="s">
        <v>15</v>
      </c>
      <c r="B8" t="s">
        <v>20</v>
      </c>
      <c r="C8" t="s">
        <v>20</v>
      </c>
      <c r="D8" t="s">
        <v>164</v>
      </c>
      <c r="E8" t="s">
        <v>164</v>
      </c>
      <c r="F8" t="s">
        <v>164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20</v>
      </c>
      <c r="N8">
        <v>0</v>
      </c>
      <c r="O8" t="s">
        <v>164</v>
      </c>
      <c r="P8" t="s">
        <v>34</v>
      </c>
      <c r="Q8">
        <f t="shared" si="1"/>
        <v>0</v>
      </c>
      <c r="R8">
        <f t="shared" si="2"/>
        <v>0</v>
      </c>
      <c r="S8">
        <f t="shared" si="3"/>
        <v>0</v>
      </c>
      <c r="T8">
        <f t="shared" si="4"/>
        <v>94</v>
      </c>
      <c r="U8">
        <f t="shared" si="5"/>
        <v>0</v>
      </c>
      <c r="V8">
        <f t="shared" si="6"/>
        <v>0</v>
      </c>
      <c r="W8">
        <f t="shared" si="7"/>
        <v>3</v>
      </c>
      <c r="X8">
        <f t="shared" si="8"/>
        <v>3</v>
      </c>
    </row>
    <row r="9" spans="1:24" x14ac:dyDescent="0.35">
      <c r="A9" t="s">
        <v>15</v>
      </c>
      <c r="B9" t="s">
        <v>30</v>
      </c>
      <c r="C9" t="s">
        <v>31</v>
      </c>
      <c r="D9" t="s">
        <v>32</v>
      </c>
      <c r="E9" t="s">
        <v>33</v>
      </c>
      <c r="F9" t="s">
        <v>34</v>
      </c>
      <c r="G9">
        <v>0</v>
      </c>
      <c r="H9">
        <v>0</v>
      </c>
      <c r="I9">
        <v>0</v>
      </c>
      <c r="J9">
        <v>94</v>
      </c>
      <c r="K9">
        <v>0</v>
      </c>
      <c r="L9">
        <v>0</v>
      </c>
      <c r="M9">
        <v>3</v>
      </c>
      <c r="N9">
        <v>3</v>
      </c>
      <c r="O9" t="s">
        <v>34</v>
      </c>
      <c r="P9" t="s">
        <v>42</v>
      </c>
      <c r="Q9">
        <f t="shared" si="1"/>
        <v>0</v>
      </c>
      <c r="R9">
        <f t="shared" si="2"/>
        <v>0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f t="shared" si="7"/>
        <v>9</v>
      </c>
      <c r="X9">
        <f t="shared" si="8"/>
        <v>0</v>
      </c>
    </row>
    <row r="10" spans="1:24" x14ac:dyDescent="0.35">
      <c r="A10" t="s">
        <v>15</v>
      </c>
      <c r="B10" t="s">
        <v>35</v>
      </c>
      <c r="C10" t="s">
        <v>36</v>
      </c>
      <c r="D10" t="s">
        <v>37</v>
      </c>
      <c r="E10" t="s">
        <v>38</v>
      </c>
      <c r="F10" t="s">
        <v>164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0</v>
      </c>
      <c r="N10">
        <v>0</v>
      </c>
      <c r="O10" t="s">
        <v>164</v>
      </c>
      <c r="P10" t="s">
        <v>45</v>
      </c>
      <c r="Q10">
        <f t="shared" si="1"/>
        <v>0</v>
      </c>
      <c r="R10">
        <f t="shared" si="2"/>
        <v>4</v>
      </c>
      <c r="S10">
        <f t="shared" si="3"/>
        <v>0</v>
      </c>
      <c r="T10">
        <f t="shared" si="4"/>
        <v>0</v>
      </c>
      <c r="U10">
        <f t="shared" si="5"/>
        <v>1</v>
      </c>
      <c r="V10">
        <f t="shared" si="6"/>
        <v>31</v>
      </c>
      <c r="W10">
        <f t="shared" si="7"/>
        <v>1</v>
      </c>
      <c r="X10">
        <f t="shared" si="8"/>
        <v>0</v>
      </c>
    </row>
    <row r="11" spans="1:24" x14ac:dyDescent="0.35">
      <c r="A11" t="s">
        <v>15</v>
      </c>
      <c r="B11" t="s">
        <v>39</v>
      </c>
      <c r="C11" t="s">
        <v>18</v>
      </c>
      <c r="D11" t="s">
        <v>40</v>
      </c>
      <c r="E11" t="s">
        <v>41</v>
      </c>
      <c r="F11" t="s">
        <v>42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9</v>
      </c>
      <c r="N11">
        <v>0</v>
      </c>
      <c r="O11" t="s">
        <v>42</v>
      </c>
      <c r="P11" t="s">
        <v>50</v>
      </c>
      <c r="Q11">
        <f t="shared" si="1"/>
        <v>0</v>
      </c>
      <c r="R11">
        <f t="shared" si="2"/>
        <v>2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6</v>
      </c>
      <c r="W11">
        <f t="shared" si="7"/>
        <v>0</v>
      </c>
      <c r="X11">
        <f t="shared" si="8"/>
        <v>0</v>
      </c>
    </row>
    <row r="12" spans="1:24" x14ac:dyDescent="0.35">
      <c r="A12" t="s">
        <v>15</v>
      </c>
      <c r="B12" t="s">
        <v>39</v>
      </c>
      <c r="C12" t="s">
        <v>18</v>
      </c>
      <c r="D12" t="s">
        <v>43</v>
      </c>
      <c r="E12" t="s">
        <v>44</v>
      </c>
      <c r="F12" t="s">
        <v>45</v>
      </c>
      <c r="G12">
        <v>0</v>
      </c>
      <c r="H12">
        <v>4</v>
      </c>
      <c r="I12">
        <v>0</v>
      </c>
      <c r="J12">
        <v>0</v>
      </c>
      <c r="K12">
        <v>1</v>
      </c>
      <c r="L12">
        <v>31</v>
      </c>
      <c r="M12">
        <v>1</v>
      </c>
      <c r="N12">
        <v>0</v>
      </c>
      <c r="O12" t="s">
        <v>45</v>
      </c>
      <c r="P12" t="s">
        <v>52</v>
      </c>
      <c r="Q12">
        <f t="shared" si="1"/>
        <v>4</v>
      </c>
      <c r="R12">
        <f t="shared" si="2"/>
        <v>3</v>
      </c>
      <c r="S12">
        <f t="shared" si="3"/>
        <v>0</v>
      </c>
      <c r="T12">
        <f t="shared" si="4"/>
        <v>4</v>
      </c>
      <c r="U12">
        <f t="shared" si="5"/>
        <v>4</v>
      </c>
      <c r="V12">
        <f t="shared" si="6"/>
        <v>4</v>
      </c>
      <c r="W12">
        <f t="shared" si="7"/>
        <v>0</v>
      </c>
      <c r="X12">
        <f t="shared" si="8"/>
        <v>0</v>
      </c>
    </row>
    <row r="13" spans="1:24" x14ac:dyDescent="0.35">
      <c r="A13" t="s">
        <v>15</v>
      </c>
      <c r="B13" t="s">
        <v>39</v>
      </c>
      <c r="C13" t="s">
        <v>18</v>
      </c>
      <c r="D13" t="s">
        <v>43</v>
      </c>
      <c r="E13" t="s">
        <v>164</v>
      </c>
      <c r="F13" t="s">
        <v>164</v>
      </c>
      <c r="G13">
        <v>0</v>
      </c>
      <c r="H13">
        <v>1</v>
      </c>
      <c r="I13">
        <v>0</v>
      </c>
      <c r="J13">
        <v>0</v>
      </c>
      <c r="K13">
        <v>2</v>
      </c>
      <c r="L13">
        <v>5</v>
      </c>
      <c r="M13">
        <v>0</v>
      </c>
      <c r="N13">
        <v>0</v>
      </c>
      <c r="O13" t="s">
        <v>164</v>
      </c>
      <c r="P13" t="s">
        <v>58</v>
      </c>
      <c r="Q13">
        <f t="shared" si="1"/>
        <v>153</v>
      </c>
      <c r="R13">
        <f t="shared" si="2"/>
        <v>456</v>
      </c>
      <c r="S13">
        <f t="shared" si="3"/>
        <v>13</v>
      </c>
      <c r="T13">
        <f t="shared" si="4"/>
        <v>0</v>
      </c>
      <c r="U13">
        <f t="shared" si="5"/>
        <v>7625</v>
      </c>
      <c r="V13">
        <f t="shared" si="6"/>
        <v>4389</v>
      </c>
      <c r="W13">
        <f t="shared" si="7"/>
        <v>0</v>
      </c>
      <c r="X13">
        <f t="shared" si="8"/>
        <v>0</v>
      </c>
    </row>
    <row r="14" spans="1:24" x14ac:dyDescent="0.35">
      <c r="A14" t="s">
        <v>15</v>
      </c>
      <c r="B14" t="s">
        <v>39</v>
      </c>
      <c r="C14" t="s">
        <v>18</v>
      </c>
      <c r="D14" t="s">
        <v>164</v>
      </c>
      <c r="E14" t="s">
        <v>164</v>
      </c>
      <c r="F14" t="s">
        <v>164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29</v>
      </c>
      <c r="N14">
        <v>0</v>
      </c>
      <c r="O14" t="s">
        <v>164</v>
      </c>
      <c r="P14" t="s">
        <v>63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48</v>
      </c>
      <c r="X14">
        <f t="shared" si="8"/>
        <v>0</v>
      </c>
    </row>
    <row r="15" spans="1:24" x14ac:dyDescent="0.35">
      <c r="A15" t="s">
        <v>15</v>
      </c>
      <c r="B15" t="s">
        <v>46</v>
      </c>
      <c r="C15" t="s">
        <v>47</v>
      </c>
      <c r="D15" t="s">
        <v>48</v>
      </c>
      <c r="E15" t="s">
        <v>49</v>
      </c>
      <c r="F15" t="s">
        <v>50</v>
      </c>
      <c r="G15">
        <v>0</v>
      </c>
      <c r="H15">
        <v>2</v>
      </c>
      <c r="I15">
        <v>0</v>
      </c>
      <c r="J15">
        <v>0</v>
      </c>
      <c r="K15">
        <v>0</v>
      </c>
      <c r="L15">
        <v>6</v>
      </c>
      <c r="M15">
        <v>0</v>
      </c>
      <c r="N15">
        <v>0</v>
      </c>
      <c r="O15" t="s">
        <v>50</v>
      </c>
      <c r="P15" t="s">
        <v>64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23</v>
      </c>
      <c r="X15">
        <f t="shared" si="8"/>
        <v>0</v>
      </c>
    </row>
    <row r="16" spans="1:24" x14ac:dyDescent="0.35">
      <c r="A16" t="s">
        <v>15</v>
      </c>
      <c r="B16" t="s">
        <v>46</v>
      </c>
      <c r="C16" t="s">
        <v>47</v>
      </c>
      <c r="D16" t="s">
        <v>48</v>
      </c>
      <c r="E16" t="s">
        <v>51</v>
      </c>
      <c r="F16" t="s">
        <v>52</v>
      </c>
      <c r="G16">
        <v>4</v>
      </c>
      <c r="H16">
        <v>3</v>
      </c>
      <c r="I16">
        <v>0</v>
      </c>
      <c r="J16">
        <v>4</v>
      </c>
      <c r="K16">
        <v>4</v>
      </c>
      <c r="L16">
        <v>4</v>
      </c>
      <c r="M16">
        <v>0</v>
      </c>
      <c r="N16">
        <v>0</v>
      </c>
      <c r="O16" t="s">
        <v>52</v>
      </c>
      <c r="P16" t="s">
        <v>65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10</v>
      </c>
      <c r="X16">
        <f t="shared" si="8"/>
        <v>0</v>
      </c>
    </row>
    <row r="17" spans="1:24" x14ac:dyDescent="0.35">
      <c r="A17" t="s">
        <v>15</v>
      </c>
      <c r="B17" t="s">
        <v>46</v>
      </c>
      <c r="C17" t="s">
        <v>47</v>
      </c>
      <c r="D17" t="s">
        <v>48</v>
      </c>
      <c r="E17" t="s">
        <v>53</v>
      </c>
      <c r="F17" t="s">
        <v>164</v>
      </c>
      <c r="G17">
        <v>0</v>
      </c>
      <c r="H17">
        <v>0</v>
      </c>
      <c r="I17">
        <v>0</v>
      </c>
      <c r="J17">
        <v>0</v>
      </c>
      <c r="K17">
        <v>2</v>
      </c>
      <c r="L17">
        <v>47</v>
      </c>
      <c r="M17">
        <v>0</v>
      </c>
      <c r="N17">
        <v>0</v>
      </c>
      <c r="O17" t="s">
        <v>164</v>
      </c>
      <c r="P17" t="s">
        <v>67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11</v>
      </c>
      <c r="X17">
        <f t="shared" si="8"/>
        <v>0</v>
      </c>
    </row>
    <row r="18" spans="1:24" x14ac:dyDescent="0.35">
      <c r="A18" t="s">
        <v>15</v>
      </c>
      <c r="B18" t="s">
        <v>54</v>
      </c>
      <c r="C18" t="s">
        <v>55</v>
      </c>
      <c r="D18" t="s">
        <v>56</v>
      </c>
      <c r="E18" t="s">
        <v>57</v>
      </c>
      <c r="F18" t="s">
        <v>58</v>
      </c>
      <c r="G18">
        <v>153</v>
      </c>
      <c r="H18">
        <v>456</v>
      </c>
      <c r="I18">
        <v>13</v>
      </c>
      <c r="J18">
        <v>0</v>
      </c>
      <c r="K18">
        <v>7625</v>
      </c>
      <c r="L18">
        <v>4389</v>
      </c>
      <c r="M18">
        <v>0</v>
      </c>
      <c r="N18">
        <v>0</v>
      </c>
      <c r="O18" t="s">
        <v>58</v>
      </c>
      <c r="P18" t="s">
        <v>69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52</v>
      </c>
      <c r="X18">
        <f t="shared" si="8"/>
        <v>0</v>
      </c>
    </row>
    <row r="19" spans="1:24" x14ac:dyDescent="0.35">
      <c r="A19" t="s">
        <v>15</v>
      </c>
      <c r="B19" t="s">
        <v>59</v>
      </c>
      <c r="C19" t="s">
        <v>60</v>
      </c>
      <c r="D19" t="s">
        <v>61</v>
      </c>
      <c r="E19" t="s">
        <v>62</v>
      </c>
      <c r="F19" t="s">
        <v>63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48</v>
      </c>
      <c r="N19">
        <v>0</v>
      </c>
      <c r="O19" t="s">
        <v>63</v>
      </c>
      <c r="P19" t="s">
        <v>70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33</v>
      </c>
      <c r="X19">
        <f t="shared" si="8"/>
        <v>0</v>
      </c>
    </row>
    <row r="20" spans="1:24" x14ac:dyDescent="0.35">
      <c r="A20" t="s">
        <v>15</v>
      </c>
      <c r="B20" t="s">
        <v>59</v>
      </c>
      <c r="C20" t="s">
        <v>60</v>
      </c>
      <c r="D20" t="s">
        <v>61</v>
      </c>
      <c r="E20" t="s">
        <v>62</v>
      </c>
      <c r="F20" t="s">
        <v>64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23</v>
      </c>
      <c r="N20">
        <v>0</v>
      </c>
      <c r="O20" t="s">
        <v>64</v>
      </c>
      <c r="P20" t="s">
        <v>71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2</v>
      </c>
      <c r="X20">
        <f t="shared" si="8"/>
        <v>0</v>
      </c>
    </row>
    <row r="21" spans="1:24" x14ac:dyDescent="0.35">
      <c r="A21" t="s">
        <v>15</v>
      </c>
      <c r="B21" t="s">
        <v>59</v>
      </c>
      <c r="C21" t="s">
        <v>60</v>
      </c>
      <c r="D21" t="s">
        <v>61</v>
      </c>
      <c r="E21" t="s">
        <v>62</v>
      </c>
      <c r="F21" t="s">
        <v>65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10</v>
      </c>
      <c r="N21">
        <v>0</v>
      </c>
      <c r="O21" t="s">
        <v>65</v>
      </c>
      <c r="P21" t="s">
        <v>72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24</v>
      </c>
      <c r="X21">
        <f t="shared" si="8"/>
        <v>0</v>
      </c>
    </row>
    <row r="22" spans="1:24" x14ac:dyDescent="0.35">
      <c r="A22" t="s">
        <v>15</v>
      </c>
      <c r="B22" t="s">
        <v>59</v>
      </c>
      <c r="C22" t="s">
        <v>60</v>
      </c>
      <c r="D22" t="s">
        <v>61</v>
      </c>
      <c r="E22" t="s">
        <v>66</v>
      </c>
      <c r="F22" t="s">
        <v>67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11</v>
      </c>
      <c r="N22">
        <v>0</v>
      </c>
      <c r="O22" t="s">
        <v>67</v>
      </c>
      <c r="P22" t="s">
        <v>75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5</v>
      </c>
      <c r="X22">
        <f t="shared" si="8"/>
        <v>0</v>
      </c>
    </row>
    <row r="23" spans="1:24" x14ac:dyDescent="0.35">
      <c r="A23" t="s">
        <v>15</v>
      </c>
      <c r="B23" t="s">
        <v>59</v>
      </c>
      <c r="C23" t="s">
        <v>60</v>
      </c>
      <c r="D23" t="s">
        <v>61</v>
      </c>
      <c r="E23" t="s">
        <v>66</v>
      </c>
      <c r="F23" t="s">
        <v>164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0</v>
      </c>
      <c r="O23" t="s">
        <v>164</v>
      </c>
      <c r="P23" t="s">
        <v>78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10</v>
      </c>
      <c r="X23">
        <f t="shared" si="8"/>
        <v>0</v>
      </c>
    </row>
    <row r="24" spans="1:24" x14ac:dyDescent="0.35">
      <c r="A24" t="s">
        <v>15</v>
      </c>
      <c r="B24" t="s">
        <v>59</v>
      </c>
      <c r="C24" t="s">
        <v>60</v>
      </c>
      <c r="D24" t="s">
        <v>61</v>
      </c>
      <c r="E24" t="s">
        <v>68</v>
      </c>
      <c r="F24" t="s">
        <v>69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52</v>
      </c>
      <c r="N24">
        <v>0</v>
      </c>
      <c r="O24" t="s">
        <v>69</v>
      </c>
      <c r="P24" t="s">
        <v>80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1</v>
      </c>
      <c r="W24">
        <f t="shared" si="7"/>
        <v>13</v>
      </c>
      <c r="X24">
        <f t="shared" si="8"/>
        <v>0</v>
      </c>
    </row>
    <row r="25" spans="1:24" x14ac:dyDescent="0.35">
      <c r="A25" t="s">
        <v>15</v>
      </c>
      <c r="B25" t="s">
        <v>59</v>
      </c>
      <c r="C25" t="s">
        <v>60</v>
      </c>
      <c r="D25" t="s">
        <v>61</v>
      </c>
      <c r="E25" t="s">
        <v>68</v>
      </c>
      <c r="F25" t="s">
        <v>70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33</v>
      </c>
      <c r="N25">
        <v>0</v>
      </c>
      <c r="O25" t="s">
        <v>70</v>
      </c>
      <c r="P25" t="s">
        <v>81</v>
      </c>
      <c r="Q25">
        <f t="shared" si="1"/>
        <v>1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1</v>
      </c>
      <c r="V25">
        <f t="shared" si="6"/>
        <v>2</v>
      </c>
      <c r="W25">
        <f t="shared" si="7"/>
        <v>7</v>
      </c>
      <c r="X25">
        <f t="shared" si="8"/>
        <v>0</v>
      </c>
    </row>
    <row r="26" spans="1:24" x14ac:dyDescent="0.35">
      <c r="A26" t="s">
        <v>15</v>
      </c>
      <c r="B26" t="s">
        <v>59</v>
      </c>
      <c r="C26" t="s">
        <v>60</v>
      </c>
      <c r="D26" t="s">
        <v>61</v>
      </c>
      <c r="E26" t="s">
        <v>68</v>
      </c>
      <c r="F26" t="s">
        <v>71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  <c r="N26">
        <v>0</v>
      </c>
      <c r="O26" t="s">
        <v>71</v>
      </c>
      <c r="P26" t="s">
        <v>83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3</v>
      </c>
      <c r="X26">
        <f t="shared" si="8"/>
        <v>0</v>
      </c>
    </row>
    <row r="27" spans="1:24" x14ac:dyDescent="0.35">
      <c r="A27" t="s">
        <v>15</v>
      </c>
      <c r="B27" t="s">
        <v>59</v>
      </c>
      <c r="C27" t="s">
        <v>60</v>
      </c>
      <c r="D27" t="s">
        <v>61</v>
      </c>
      <c r="E27" t="s">
        <v>68</v>
      </c>
      <c r="F27" t="s">
        <v>72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24</v>
      </c>
      <c r="N27">
        <v>0</v>
      </c>
      <c r="O27" t="s">
        <v>72</v>
      </c>
      <c r="P27" t="s">
        <v>84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48</v>
      </c>
      <c r="X27">
        <f t="shared" si="8"/>
        <v>0</v>
      </c>
    </row>
    <row r="28" spans="1:24" x14ac:dyDescent="0.35">
      <c r="A28" t="s">
        <v>15</v>
      </c>
      <c r="B28" t="s">
        <v>59</v>
      </c>
      <c r="C28" t="s">
        <v>60</v>
      </c>
      <c r="D28" t="s">
        <v>61</v>
      </c>
      <c r="E28" t="s">
        <v>68</v>
      </c>
      <c r="F28" t="s">
        <v>164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6</v>
      </c>
      <c r="N28">
        <v>0</v>
      </c>
      <c r="O28" t="s">
        <v>164</v>
      </c>
      <c r="P28" t="s">
        <v>86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1</v>
      </c>
      <c r="W28">
        <f t="shared" si="7"/>
        <v>46</v>
      </c>
      <c r="X28">
        <f t="shared" si="8"/>
        <v>0</v>
      </c>
    </row>
    <row r="29" spans="1:24" x14ac:dyDescent="0.35">
      <c r="A29" t="s">
        <v>15</v>
      </c>
      <c r="B29" t="s">
        <v>73</v>
      </c>
      <c r="C29" t="s">
        <v>74</v>
      </c>
      <c r="D29" t="s">
        <v>18</v>
      </c>
      <c r="E29" t="s">
        <v>18</v>
      </c>
      <c r="F29" t="s">
        <v>75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5</v>
      </c>
      <c r="N29">
        <v>0</v>
      </c>
      <c r="O29" t="s">
        <v>75</v>
      </c>
      <c r="P29" t="s">
        <v>89</v>
      </c>
      <c r="Q29">
        <f t="shared" si="1"/>
        <v>0</v>
      </c>
      <c r="R29">
        <f t="shared" si="2"/>
        <v>1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2</v>
      </c>
      <c r="W29">
        <f t="shared" si="7"/>
        <v>7</v>
      </c>
      <c r="X29">
        <f t="shared" si="8"/>
        <v>0</v>
      </c>
    </row>
    <row r="30" spans="1:24" x14ac:dyDescent="0.35">
      <c r="A30" t="s">
        <v>15</v>
      </c>
      <c r="B30" t="s">
        <v>73</v>
      </c>
      <c r="C30" t="s">
        <v>74</v>
      </c>
      <c r="D30" t="s">
        <v>76</v>
      </c>
      <c r="E30" t="s">
        <v>77</v>
      </c>
      <c r="F30" t="s">
        <v>78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10</v>
      </c>
      <c r="N30">
        <v>0</v>
      </c>
      <c r="O30" t="s">
        <v>78</v>
      </c>
      <c r="P30" t="s">
        <v>90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4</v>
      </c>
      <c r="W30">
        <f t="shared" si="7"/>
        <v>61</v>
      </c>
      <c r="X30">
        <f t="shared" si="8"/>
        <v>0</v>
      </c>
    </row>
    <row r="31" spans="1:24" x14ac:dyDescent="0.35">
      <c r="A31" t="s">
        <v>15</v>
      </c>
      <c r="B31" t="s">
        <v>73</v>
      </c>
      <c r="C31" t="s">
        <v>74</v>
      </c>
      <c r="D31" t="s">
        <v>76</v>
      </c>
      <c r="E31" t="s">
        <v>77</v>
      </c>
      <c r="F31" t="s">
        <v>164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12</v>
      </c>
      <c r="N31">
        <v>0</v>
      </c>
      <c r="O31" t="s">
        <v>164</v>
      </c>
      <c r="P31" t="s">
        <v>91</v>
      </c>
      <c r="Q31">
        <f t="shared" si="1"/>
        <v>0</v>
      </c>
      <c r="R31">
        <f t="shared" si="2"/>
        <v>1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2</v>
      </c>
      <c r="W31">
        <f t="shared" si="7"/>
        <v>53</v>
      </c>
      <c r="X31">
        <f t="shared" si="8"/>
        <v>0</v>
      </c>
    </row>
    <row r="32" spans="1:24" x14ac:dyDescent="0.35">
      <c r="A32" t="s">
        <v>15</v>
      </c>
      <c r="B32" t="s">
        <v>73</v>
      </c>
      <c r="C32" t="s">
        <v>74</v>
      </c>
      <c r="D32" t="s">
        <v>76</v>
      </c>
      <c r="E32" t="s">
        <v>79</v>
      </c>
      <c r="F32" t="s">
        <v>80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13</v>
      </c>
      <c r="N32">
        <v>0</v>
      </c>
      <c r="O32" t="s">
        <v>80</v>
      </c>
      <c r="P32" t="s">
        <v>94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1</v>
      </c>
      <c r="W32">
        <f t="shared" si="7"/>
        <v>35</v>
      </c>
      <c r="X32">
        <f t="shared" si="8"/>
        <v>0</v>
      </c>
    </row>
    <row r="33" spans="1:24" x14ac:dyDescent="0.35">
      <c r="A33" t="s">
        <v>15</v>
      </c>
      <c r="B33" t="s">
        <v>73</v>
      </c>
      <c r="C33" t="s">
        <v>74</v>
      </c>
      <c r="D33" t="s">
        <v>76</v>
      </c>
      <c r="E33" t="s">
        <v>79</v>
      </c>
      <c r="F33" t="s">
        <v>164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  <c r="N33">
        <v>0</v>
      </c>
      <c r="O33" t="s">
        <v>164</v>
      </c>
      <c r="P33" t="s">
        <v>96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41</v>
      </c>
      <c r="X33">
        <f t="shared" si="8"/>
        <v>0</v>
      </c>
    </row>
    <row r="34" spans="1:24" x14ac:dyDescent="0.35">
      <c r="A34" t="s">
        <v>15</v>
      </c>
      <c r="B34" t="s">
        <v>73</v>
      </c>
      <c r="C34" t="s">
        <v>74</v>
      </c>
      <c r="D34" t="s">
        <v>76</v>
      </c>
      <c r="E34" t="s">
        <v>18</v>
      </c>
      <c r="F34" t="s">
        <v>81</v>
      </c>
      <c r="G34">
        <v>1</v>
      </c>
      <c r="H34">
        <v>0</v>
      </c>
      <c r="I34">
        <v>0</v>
      </c>
      <c r="J34">
        <v>0</v>
      </c>
      <c r="K34">
        <v>1</v>
      </c>
      <c r="L34">
        <v>2</v>
      </c>
      <c r="M34">
        <v>7</v>
      </c>
      <c r="N34">
        <v>0</v>
      </c>
      <c r="O34" t="s">
        <v>81</v>
      </c>
      <c r="P34" t="s">
        <v>97</v>
      </c>
      <c r="Q34">
        <f t="shared" si="1"/>
        <v>0</v>
      </c>
      <c r="R34">
        <f t="shared" si="2"/>
        <v>1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5</v>
      </c>
      <c r="X34">
        <f t="shared" si="8"/>
        <v>0</v>
      </c>
    </row>
    <row r="35" spans="1:24" x14ac:dyDescent="0.35">
      <c r="A35" t="s">
        <v>15</v>
      </c>
      <c r="B35" t="s">
        <v>73</v>
      </c>
      <c r="C35" t="s">
        <v>74</v>
      </c>
      <c r="D35" t="s">
        <v>76</v>
      </c>
      <c r="E35" t="s">
        <v>82</v>
      </c>
      <c r="F35" t="s">
        <v>83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</v>
      </c>
      <c r="N35">
        <v>0</v>
      </c>
      <c r="O35" t="s">
        <v>83</v>
      </c>
      <c r="P35" t="s">
        <v>101</v>
      </c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51</v>
      </c>
      <c r="X35">
        <f t="shared" si="8"/>
        <v>0</v>
      </c>
    </row>
    <row r="36" spans="1:24" x14ac:dyDescent="0.35">
      <c r="A36" t="s">
        <v>15</v>
      </c>
      <c r="B36" t="s">
        <v>73</v>
      </c>
      <c r="C36" t="s">
        <v>74</v>
      </c>
      <c r="D36" t="s">
        <v>76</v>
      </c>
      <c r="E36" t="s">
        <v>82</v>
      </c>
      <c r="F36" t="s">
        <v>84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48</v>
      </c>
      <c r="N36">
        <v>0</v>
      </c>
      <c r="O36" t="s">
        <v>84</v>
      </c>
      <c r="P36" t="s">
        <v>102</v>
      </c>
      <c r="Q36">
        <f t="shared" si="1"/>
        <v>0</v>
      </c>
      <c r="R36">
        <f t="shared" si="2"/>
        <v>0</v>
      </c>
      <c r="S36">
        <f t="shared" si="3"/>
        <v>17</v>
      </c>
      <c r="T36">
        <f t="shared" si="4"/>
        <v>0</v>
      </c>
      <c r="U36">
        <f t="shared" si="5"/>
        <v>0</v>
      </c>
      <c r="V36">
        <f t="shared" si="6"/>
        <v>0</v>
      </c>
      <c r="W36">
        <f t="shared" si="7"/>
        <v>0</v>
      </c>
      <c r="X36">
        <f t="shared" si="8"/>
        <v>0</v>
      </c>
    </row>
    <row r="37" spans="1:24" x14ac:dyDescent="0.35">
      <c r="A37" t="s">
        <v>15</v>
      </c>
      <c r="B37" t="s">
        <v>73</v>
      </c>
      <c r="C37" t="s">
        <v>74</v>
      </c>
      <c r="D37" t="s">
        <v>76</v>
      </c>
      <c r="E37" t="s">
        <v>85</v>
      </c>
      <c r="F37" t="s">
        <v>86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46</v>
      </c>
      <c r="N37">
        <v>0</v>
      </c>
      <c r="O37" t="s">
        <v>86</v>
      </c>
      <c r="P37" t="s">
        <v>108</v>
      </c>
      <c r="Q37">
        <f t="shared" si="1"/>
        <v>0</v>
      </c>
      <c r="R37">
        <f t="shared" si="2"/>
        <v>3</v>
      </c>
      <c r="S37">
        <f t="shared" si="3"/>
        <v>0</v>
      </c>
      <c r="T37">
        <f t="shared" si="4"/>
        <v>14</v>
      </c>
      <c r="U37">
        <f t="shared" si="5"/>
        <v>0</v>
      </c>
      <c r="V37">
        <f t="shared" si="6"/>
        <v>0</v>
      </c>
      <c r="W37">
        <f t="shared" si="7"/>
        <v>1</v>
      </c>
      <c r="X37">
        <f t="shared" si="8"/>
        <v>0</v>
      </c>
    </row>
    <row r="38" spans="1:24" x14ac:dyDescent="0.35">
      <c r="A38" t="s">
        <v>15</v>
      </c>
      <c r="B38" t="s">
        <v>73</v>
      </c>
      <c r="C38" t="s">
        <v>74</v>
      </c>
      <c r="D38" t="s">
        <v>76</v>
      </c>
      <c r="E38" t="s">
        <v>164</v>
      </c>
      <c r="F38" t="s">
        <v>164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98</v>
      </c>
      <c r="N38">
        <v>0</v>
      </c>
      <c r="O38" t="s">
        <v>164</v>
      </c>
      <c r="P38" t="s">
        <v>114</v>
      </c>
      <c r="Q38">
        <f t="shared" si="1"/>
        <v>0</v>
      </c>
      <c r="R38">
        <f t="shared" si="2"/>
        <v>0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W38">
        <f t="shared" si="7"/>
        <v>23</v>
      </c>
      <c r="X38">
        <f t="shared" si="8"/>
        <v>0</v>
      </c>
    </row>
    <row r="39" spans="1:24" x14ac:dyDescent="0.35">
      <c r="A39" t="s">
        <v>15</v>
      </c>
      <c r="B39" t="s">
        <v>73</v>
      </c>
      <c r="C39" t="s">
        <v>74</v>
      </c>
      <c r="D39" t="s">
        <v>87</v>
      </c>
      <c r="E39" t="s">
        <v>88</v>
      </c>
      <c r="F39" t="s">
        <v>89</v>
      </c>
      <c r="G39">
        <v>0</v>
      </c>
      <c r="H39">
        <v>1</v>
      </c>
      <c r="I39">
        <v>0</v>
      </c>
      <c r="J39">
        <v>0</v>
      </c>
      <c r="K39">
        <v>0</v>
      </c>
      <c r="L39">
        <v>2</v>
      </c>
      <c r="M39">
        <v>7</v>
      </c>
      <c r="N39">
        <v>0</v>
      </c>
      <c r="O39" t="s">
        <v>89</v>
      </c>
      <c r="P39" t="s">
        <v>118</v>
      </c>
      <c r="Q39">
        <f t="shared" si="1"/>
        <v>0</v>
      </c>
      <c r="R39">
        <f t="shared" si="2"/>
        <v>0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f t="shared" si="7"/>
        <v>0</v>
      </c>
      <c r="X39">
        <f t="shared" si="8"/>
        <v>3</v>
      </c>
    </row>
    <row r="40" spans="1:24" x14ac:dyDescent="0.35">
      <c r="A40" t="s">
        <v>15</v>
      </c>
      <c r="B40" t="s">
        <v>73</v>
      </c>
      <c r="C40" t="s">
        <v>74</v>
      </c>
      <c r="D40" t="s">
        <v>87</v>
      </c>
      <c r="E40" t="s">
        <v>88</v>
      </c>
      <c r="F40" t="s">
        <v>90</v>
      </c>
      <c r="G40">
        <v>0</v>
      </c>
      <c r="H40">
        <v>0</v>
      </c>
      <c r="I40">
        <v>0</v>
      </c>
      <c r="J40">
        <v>0</v>
      </c>
      <c r="K40">
        <v>0</v>
      </c>
      <c r="L40">
        <v>4</v>
      </c>
      <c r="M40">
        <v>61</v>
      </c>
      <c r="N40">
        <v>0</v>
      </c>
      <c r="O40" t="s">
        <v>90</v>
      </c>
      <c r="P40" t="s">
        <v>122</v>
      </c>
      <c r="Q40">
        <f t="shared" si="1"/>
        <v>1133</v>
      </c>
      <c r="R40">
        <f t="shared" si="2"/>
        <v>5873</v>
      </c>
      <c r="S40">
        <f t="shared" si="3"/>
        <v>1533</v>
      </c>
      <c r="T40">
        <f t="shared" si="4"/>
        <v>1285</v>
      </c>
      <c r="U40">
        <f t="shared" si="5"/>
        <v>28</v>
      </c>
      <c r="V40">
        <f t="shared" si="6"/>
        <v>214</v>
      </c>
      <c r="W40">
        <f t="shared" si="7"/>
        <v>5</v>
      </c>
      <c r="X40">
        <f t="shared" si="8"/>
        <v>1779</v>
      </c>
    </row>
    <row r="41" spans="1:24" x14ac:dyDescent="0.35">
      <c r="A41" t="s">
        <v>15</v>
      </c>
      <c r="B41" t="s">
        <v>73</v>
      </c>
      <c r="C41" t="s">
        <v>74</v>
      </c>
      <c r="D41" t="s">
        <v>87</v>
      </c>
      <c r="E41" t="s">
        <v>88</v>
      </c>
      <c r="F41" t="s">
        <v>91</v>
      </c>
      <c r="G41">
        <v>0</v>
      </c>
      <c r="H41">
        <v>1</v>
      </c>
      <c r="I41">
        <v>0</v>
      </c>
      <c r="J41">
        <v>0</v>
      </c>
      <c r="K41">
        <v>0</v>
      </c>
      <c r="L41">
        <v>2</v>
      </c>
      <c r="M41">
        <v>53</v>
      </c>
      <c r="N41">
        <v>0</v>
      </c>
      <c r="O41" t="s">
        <v>91</v>
      </c>
      <c r="P41" t="s">
        <v>123</v>
      </c>
      <c r="Q41">
        <f t="shared" si="1"/>
        <v>0</v>
      </c>
      <c r="R41">
        <f t="shared" si="2"/>
        <v>33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f t="shared" si="7"/>
        <v>0</v>
      </c>
      <c r="X41">
        <f t="shared" si="8"/>
        <v>0</v>
      </c>
    </row>
    <row r="42" spans="1:24" x14ac:dyDescent="0.35">
      <c r="A42" t="s">
        <v>15</v>
      </c>
      <c r="B42" t="s">
        <v>73</v>
      </c>
      <c r="C42" t="s">
        <v>74</v>
      </c>
      <c r="D42" t="s">
        <v>87</v>
      </c>
      <c r="E42" t="s">
        <v>88</v>
      </c>
      <c r="F42" t="s">
        <v>164</v>
      </c>
      <c r="G42">
        <v>0</v>
      </c>
      <c r="H42">
        <v>0</v>
      </c>
      <c r="I42">
        <v>0</v>
      </c>
      <c r="J42">
        <v>0</v>
      </c>
      <c r="K42">
        <v>0</v>
      </c>
      <c r="L42">
        <v>7</v>
      </c>
      <c r="M42">
        <v>425</v>
      </c>
      <c r="N42">
        <v>0</v>
      </c>
      <c r="O42" t="s">
        <v>164</v>
      </c>
      <c r="P42" t="s">
        <v>126</v>
      </c>
      <c r="Q42">
        <f t="shared" si="1"/>
        <v>0</v>
      </c>
      <c r="R42">
        <f t="shared" si="2"/>
        <v>23</v>
      </c>
      <c r="S42">
        <f t="shared" si="3"/>
        <v>2</v>
      </c>
      <c r="T42">
        <f t="shared" si="4"/>
        <v>97</v>
      </c>
      <c r="U42">
        <f t="shared" si="5"/>
        <v>0</v>
      </c>
      <c r="V42">
        <f t="shared" si="6"/>
        <v>0</v>
      </c>
      <c r="W42">
        <f t="shared" si="7"/>
        <v>0</v>
      </c>
      <c r="X42">
        <f t="shared" si="8"/>
        <v>2</v>
      </c>
    </row>
    <row r="43" spans="1:24" x14ac:dyDescent="0.35">
      <c r="A43" t="s">
        <v>15</v>
      </c>
      <c r="B43" t="s">
        <v>73</v>
      </c>
      <c r="C43" t="s">
        <v>74</v>
      </c>
      <c r="D43" t="s">
        <v>92</v>
      </c>
      <c r="E43" t="s">
        <v>93</v>
      </c>
      <c r="F43" t="s">
        <v>94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35</v>
      </c>
      <c r="N43">
        <v>0</v>
      </c>
      <c r="O43" t="s">
        <v>94</v>
      </c>
      <c r="P43" t="s">
        <v>129</v>
      </c>
      <c r="Q43">
        <f t="shared" si="1"/>
        <v>0</v>
      </c>
      <c r="R43">
        <f t="shared" si="2"/>
        <v>0</v>
      </c>
      <c r="S43">
        <f t="shared" si="3"/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f t="shared" si="7"/>
        <v>53</v>
      </c>
      <c r="X43">
        <f t="shared" si="8"/>
        <v>0</v>
      </c>
    </row>
    <row r="44" spans="1:24" x14ac:dyDescent="0.35">
      <c r="A44" t="s">
        <v>15</v>
      </c>
      <c r="B44" t="s">
        <v>73</v>
      </c>
      <c r="C44" t="s">
        <v>74</v>
      </c>
      <c r="D44" t="s">
        <v>92</v>
      </c>
      <c r="E44" t="s">
        <v>93</v>
      </c>
      <c r="F44" t="s">
        <v>164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10</v>
      </c>
      <c r="N44">
        <v>0</v>
      </c>
      <c r="O44" t="s">
        <v>164</v>
      </c>
      <c r="P44" t="s">
        <v>132</v>
      </c>
      <c r="Q44">
        <f t="shared" si="1"/>
        <v>92</v>
      </c>
      <c r="R44">
        <f t="shared" si="2"/>
        <v>180</v>
      </c>
      <c r="S44">
        <f t="shared" si="3"/>
        <v>259</v>
      </c>
      <c r="T44">
        <f t="shared" si="4"/>
        <v>692</v>
      </c>
      <c r="U44">
        <f t="shared" si="5"/>
        <v>89</v>
      </c>
      <c r="V44">
        <f t="shared" si="6"/>
        <v>15</v>
      </c>
      <c r="W44">
        <f t="shared" si="7"/>
        <v>0</v>
      </c>
      <c r="X44">
        <f t="shared" si="8"/>
        <v>817</v>
      </c>
    </row>
    <row r="45" spans="1:24" x14ac:dyDescent="0.35">
      <c r="A45" t="s">
        <v>15</v>
      </c>
      <c r="B45" t="s">
        <v>73</v>
      </c>
      <c r="C45" t="s">
        <v>74</v>
      </c>
      <c r="D45" t="s">
        <v>92</v>
      </c>
      <c r="E45" t="s">
        <v>95</v>
      </c>
      <c r="F45" t="s">
        <v>96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41</v>
      </c>
      <c r="N45">
        <v>0</v>
      </c>
      <c r="O45" t="s">
        <v>96</v>
      </c>
      <c r="P45" t="s">
        <v>133</v>
      </c>
      <c r="Q45">
        <f t="shared" si="1"/>
        <v>3</v>
      </c>
      <c r="R45">
        <f t="shared" si="2"/>
        <v>11</v>
      </c>
      <c r="S45">
        <f t="shared" si="3"/>
        <v>16</v>
      </c>
      <c r="T45">
        <f t="shared" si="4"/>
        <v>2150</v>
      </c>
      <c r="U45">
        <f t="shared" si="5"/>
        <v>3</v>
      </c>
      <c r="V45">
        <f t="shared" si="6"/>
        <v>1</v>
      </c>
      <c r="W45">
        <f t="shared" si="7"/>
        <v>3</v>
      </c>
      <c r="X45">
        <f t="shared" si="8"/>
        <v>1726</v>
      </c>
    </row>
    <row r="46" spans="1:24" x14ac:dyDescent="0.35">
      <c r="A46" t="s">
        <v>15</v>
      </c>
      <c r="B46" t="s">
        <v>73</v>
      </c>
      <c r="C46" t="s">
        <v>74</v>
      </c>
      <c r="D46" t="s">
        <v>92</v>
      </c>
      <c r="E46" t="s">
        <v>18</v>
      </c>
      <c r="F46" t="s">
        <v>97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5</v>
      </c>
      <c r="N46">
        <v>0</v>
      </c>
      <c r="O46" t="s">
        <v>97</v>
      </c>
      <c r="P46" t="s">
        <v>135</v>
      </c>
      <c r="Q46">
        <f t="shared" si="1"/>
        <v>9</v>
      </c>
      <c r="R46">
        <f t="shared" si="2"/>
        <v>0</v>
      </c>
      <c r="S46">
        <f t="shared" si="3"/>
        <v>1</v>
      </c>
      <c r="T46">
        <f t="shared" si="4"/>
        <v>0</v>
      </c>
      <c r="U46">
        <f t="shared" si="5"/>
        <v>0</v>
      </c>
      <c r="V46">
        <f t="shared" si="6"/>
        <v>0</v>
      </c>
      <c r="W46">
        <f t="shared" si="7"/>
        <v>0</v>
      </c>
      <c r="X46">
        <f t="shared" si="8"/>
        <v>0</v>
      </c>
    </row>
    <row r="47" spans="1:24" x14ac:dyDescent="0.35">
      <c r="A47" t="s">
        <v>15</v>
      </c>
      <c r="B47" t="s">
        <v>73</v>
      </c>
      <c r="C47" t="s">
        <v>74</v>
      </c>
      <c r="D47" t="s">
        <v>92</v>
      </c>
      <c r="E47" t="s">
        <v>98</v>
      </c>
      <c r="F47" t="s">
        <v>164</v>
      </c>
      <c r="G47">
        <v>0</v>
      </c>
      <c r="H47">
        <v>0</v>
      </c>
      <c r="I47">
        <v>0</v>
      </c>
      <c r="J47">
        <v>0</v>
      </c>
      <c r="K47">
        <v>0</v>
      </c>
      <c r="L47">
        <v>2</v>
      </c>
      <c r="M47">
        <v>14</v>
      </c>
      <c r="N47">
        <v>0</v>
      </c>
      <c r="O47" t="s">
        <v>164</v>
      </c>
      <c r="P47" t="s">
        <v>138</v>
      </c>
      <c r="Q47">
        <f t="shared" si="1"/>
        <v>0</v>
      </c>
      <c r="R47">
        <f t="shared" si="2"/>
        <v>0</v>
      </c>
      <c r="S47">
        <f t="shared" si="3"/>
        <v>0</v>
      </c>
      <c r="T47">
        <f t="shared" si="4"/>
        <v>0</v>
      </c>
      <c r="U47">
        <f t="shared" si="5"/>
        <v>0</v>
      </c>
      <c r="V47">
        <f t="shared" si="6"/>
        <v>0</v>
      </c>
      <c r="W47">
        <f t="shared" si="7"/>
        <v>8</v>
      </c>
      <c r="X47">
        <f t="shared" si="8"/>
        <v>0</v>
      </c>
    </row>
    <row r="48" spans="1:24" x14ac:dyDescent="0.35">
      <c r="A48" t="s">
        <v>15</v>
      </c>
      <c r="B48" t="s">
        <v>73</v>
      </c>
      <c r="C48" t="s">
        <v>74</v>
      </c>
      <c r="D48" t="s">
        <v>99</v>
      </c>
      <c r="E48" t="s">
        <v>100</v>
      </c>
      <c r="F48" t="s">
        <v>101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51</v>
      </c>
      <c r="N48">
        <v>0</v>
      </c>
      <c r="O48" t="s">
        <v>101</v>
      </c>
      <c r="P48" t="s">
        <v>141</v>
      </c>
      <c r="Q48">
        <f t="shared" si="1"/>
        <v>0</v>
      </c>
      <c r="R48">
        <f t="shared" si="2"/>
        <v>0</v>
      </c>
      <c r="S48">
        <f t="shared" si="3"/>
        <v>0</v>
      </c>
      <c r="T48">
        <f t="shared" si="4"/>
        <v>0</v>
      </c>
      <c r="U48">
        <f t="shared" si="5"/>
        <v>1</v>
      </c>
      <c r="V48">
        <f t="shared" si="6"/>
        <v>4</v>
      </c>
      <c r="W48">
        <f t="shared" si="7"/>
        <v>0</v>
      </c>
      <c r="X48">
        <f t="shared" si="8"/>
        <v>0</v>
      </c>
    </row>
    <row r="49" spans="1:24" x14ac:dyDescent="0.35">
      <c r="A49" t="s">
        <v>15</v>
      </c>
      <c r="B49" t="s">
        <v>73</v>
      </c>
      <c r="C49" t="s">
        <v>74</v>
      </c>
      <c r="D49" t="s">
        <v>99</v>
      </c>
      <c r="E49" t="s">
        <v>100</v>
      </c>
      <c r="F49" t="s">
        <v>102</v>
      </c>
      <c r="G49">
        <v>0</v>
      </c>
      <c r="H49">
        <v>0</v>
      </c>
      <c r="I49">
        <v>17</v>
      </c>
      <c r="J49">
        <v>0</v>
      </c>
      <c r="K49">
        <v>0</v>
      </c>
      <c r="L49">
        <v>0</v>
      </c>
      <c r="M49">
        <v>0</v>
      </c>
      <c r="N49">
        <v>0</v>
      </c>
      <c r="O49" t="s">
        <v>102</v>
      </c>
      <c r="P49" t="s">
        <v>146</v>
      </c>
      <c r="Q49">
        <f t="shared" si="1"/>
        <v>1</v>
      </c>
      <c r="R49">
        <f t="shared" si="2"/>
        <v>1</v>
      </c>
      <c r="S49">
        <f t="shared" si="3"/>
        <v>5</v>
      </c>
      <c r="T49">
        <f t="shared" si="4"/>
        <v>33</v>
      </c>
      <c r="U49">
        <f t="shared" si="5"/>
        <v>0</v>
      </c>
      <c r="V49">
        <f t="shared" si="6"/>
        <v>1</v>
      </c>
      <c r="W49">
        <f t="shared" si="7"/>
        <v>1</v>
      </c>
      <c r="X49">
        <f t="shared" si="8"/>
        <v>186</v>
      </c>
    </row>
    <row r="50" spans="1:24" x14ac:dyDescent="0.35">
      <c r="A50" t="s">
        <v>15</v>
      </c>
      <c r="B50" t="s">
        <v>73</v>
      </c>
      <c r="C50" t="s">
        <v>74</v>
      </c>
      <c r="D50" t="s">
        <v>99</v>
      </c>
      <c r="E50" t="s">
        <v>100</v>
      </c>
      <c r="F50" t="s">
        <v>164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4</v>
      </c>
      <c r="N50">
        <v>0</v>
      </c>
      <c r="O50" t="s">
        <v>164</v>
      </c>
      <c r="P50" t="s">
        <v>149</v>
      </c>
      <c r="Q50">
        <f t="shared" si="1"/>
        <v>4324</v>
      </c>
      <c r="R50">
        <f t="shared" si="2"/>
        <v>716</v>
      </c>
      <c r="S50">
        <f t="shared" si="3"/>
        <v>1450</v>
      </c>
      <c r="T50">
        <f t="shared" si="4"/>
        <v>149</v>
      </c>
      <c r="U50">
        <f t="shared" si="5"/>
        <v>1710</v>
      </c>
      <c r="V50">
        <f t="shared" si="6"/>
        <v>987</v>
      </c>
      <c r="W50">
        <f t="shared" si="7"/>
        <v>0</v>
      </c>
      <c r="X50">
        <f t="shared" si="8"/>
        <v>32</v>
      </c>
    </row>
    <row r="51" spans="1:24" x14ac:dyDescent="0.35">
      <c r="A51" t="s">
        <v>15</v>
      </c>
      <c r="B51" t="s">
        <v>73</v>
      </c>
      <c r="C51" t="s">
        <v>74</v>
      </c>
      <c r="D51" t="s">
        <v>164</v>
      </c>
      <c r="E51" t="s">
        <v>164</v>
      </c>
      <c r="F51" t="s">
        <v>164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39</v>
      </c>
      <c r="N51">
        <v>0</v>
      </c>
      <c r="O51" t="s">
        <v>164</v>
      </c>
      <c r="P51" t="s">
        <v>152</v>
      </c>
      <c r="Q51">
        <f t="shared" si="1"/>
        <v>5</v>
      </c>
      <c r="R51">
        <f t="shared" si="2"/>
        <v>0</v>
      </c>
      <c r="S51">
        <f t="shared" si="3"/>
        <v>0</v>
      </c>
      <c r="T51">
        <f t="shared" si="4"/>
        <v>0</v>
      </c>
      <c r="U51">
        <f t="shared" si="5"/>
        <v>0</v>
      </c>
      <c r="V51">
        <f t="shared" si="6"/>
        <v>0</v>
      </c>
      <c r="W51">
        <f t="shared" si="7"/>
        <v>258</v>
      </c>
      <c r="X51">
        <f t="shared" si="8"/>
        <v>0</v>
      </c>
    </row>
    <row r="52" spans="1:24" x14ac:dyDescent="0.35">
      <c r="A52" t="s">
        <v>15</v>
      </c>
      <c r="B52" t="s">
        <v>73</v>
      </c>
      <c r="C52" t="s">
        <v>103</v>
      </c>
      <c r="D52" t="s">
        <v>104</v>
      </c>
      <c r="E52" t="s">
        <v>105</v>
      </c>
      <c r="F52" t="s">
        <v>164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36</v>
      </c>
      <c r="N52">
        <v>0</v>
      </c>
      <c r="O52" t="s">
        <v>164</v>
      </c>
      <c r="P52" t="s">
        <v>156</v>
      </c>
      <c r="Q52">
        <f t="shared" si="1"/>
        <v>0</v>
      </c>
      <c r="R52">
        <f t="shared" si="2"/>
        <v>0</v>
      </c>
      <c r="S52">
        <f t="shared" si="3"/>
        <v>0</v>
      </c>
      <c r="T52">
        <f t="shared" si="4"/>
        <v>0</v>
      </c>
      <c r="U52">
        <f t="shared" si="5"/>
        <v>0</v>
      </c>
      <c r="V52">
        <f t="shared" si="6"/>
        <v>0</v>
      </c>
      <c r="W52">
        <f t="shared" si="7"/>
        <v>4</v>
      </c>
      <c r="X52">
        <f t="shared" si="8"/>
        <v>0</v>
      </c>
    </row>
    <row r="53" spans="1:24" x14ac:dyDescent="0.35">
      <c r="A53" t="s">
        <v>15</v>
      </c>
      <c r="B53" t="s">
        <v>73</v>
      </c>
      <c r="C53" t="s">
        <v>103</v>
      </c>
      <c r="D53" t="s">
        <v>104</v>
      </c>
      <c r="E53" t="s">
        <v>18</v>
      </c>
      <c r="F53" t="s">
        <v>164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11</v>
      </c>
      <c r="N53">
        <v>0</v>
      </c>
      <c r="O53" t="s">
        <v>164</v>
      </c>
      <c r="P53" t="s">
        <v>159</v>
      </c>
      <c r="Q53">
        <f t="shared" si="1"/>
        <v>0</v>
      </c>
      <c r="R53">
        <f t="shared" si="2"/>
        <v>0</v>
      </c>
      <c r="S53">
        <f t="shared" si="3"/>
        <v>0</v>
      </c>
      <c r="T53">
        <f t="shared" si="4"/>
        <v>0</v>
      </c>
      <c r="U53">
        <f t="shared" si="5"/>
        <v>0</v>
      </c>
      <c r="V53">
        <f t="shared" si="6"/>
        <v>0</v>
      </c>
      <c r="W53">
        <f t="shared" si="7"/>
        <v>2</v>
      </c>
      <c r="X53">
        <f t="shared" si="8"/>
        <v>0</v>
      </c>
    </row>
    <row r="54" spans="1:24" x14ac:dyDescent="0.35">
      <c r="A54" t="s">
        <v>15</v>
      </c>
      <c r="B54" t="s">
        <v>73</v>
      </c>
      <c r="C54" t="s">
        <v>103</v>
      </c>
      <c r="D54" t="s">
        <v>104</v>
      </c>
      <c r="E54" t="s">
        <v>164</v>
      </c>
      <c r="F54" t="s">
        <v>164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237</v>
      </c>
      <c r="N54">
        <v>0</v>
      </c>
      <c r="O54" t="s">
        <v>164</v>
      </c>
      <c r="P54" t="s">
        <v>163</v>
      </c>
      <c r="Q54">
        <f t="shared" si="1"/>
        <v>0</v>
      </c>
      <c r="R54">
        <f t="shared" si="2"/>
        <v>0</v>
      </c>
      <c r="S54">
        <f t="shared" si="3"/>
        <v>0</v>
      </c>
      <c r="T54">
        <f t="shared" si="4"/>
        <v>0</v>
      </c>
      <c r="U54">
        <f t="shared" si="5"/>
        <v>0</v>
      </c>
      <c r="V54">
        <f t="shared" si="6"/>
        <v>0</v>
      </c>
      <c r="W54">
        <f t="shared" si="7"/>
        <v>108</v>
      </c>
      <c r="X54">
        <f t="shared" si="8"/>
        <v>0</v>
      </c>
    </row>
    <row r="55" spans="1:24" x14ac:dyDescent="0.35">
      <c r="A55" t="s">
        <v>15</v>
      </c>
      <c r="B55" t="s">
        <v>73</v>
      </c>
      <c r="C55" t="s">
        <v>103</v>
      </c>
      <c r="D55" t="s">
        <v>106</v>
      </c>
      <c r="E55" t="s">
        <v>107</v>
      </c>
      <c r="F55" t="s">
        <v>108</v>
      </c>
      <c r="G55">
        <v>0</v>
      </c>
      <c r="H55">
        <v>3</v>
      </c>
      <c r="I55">
        <v>0</v>
      </c>
      <c r="J55">
        <v>14</v>
      </c>
      <c r="K55">
        <v>0</v>
      </c>
      <c r="L55">
        <v>0</v>
      </c>
      <c r="M55">
        <v>1</v>
      </c>
      <c r="N55">
        <v>0</v>
      </c>
      <c r="O55" t="s">
        <v>108</v>
      </c>
    </row>
    <row r="56" spans="1:24" x14ac:dyDescent="0.35">
      <c r="A56" t="s">
        <v>15</v>
      </c>
      <c r="B56" t="s">
        <v>73</v>
      </c>
      <c r="C56" t="s">
        <v>103</v>
      </c>
      <c r="D56" t="s">
        <v>109</v>
      </c>
      <c r="E56" t="s">
        <v>110</v>
      </c>
      <c r="F56" t="s">
        <v>164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13</v>
      </c>
      <c r="N56">
        <v>0</v>
      </c>
      <c r="O56" t="s">
        <v>164</v>
      </c>
    </row>
    <row r="57" spans="1:24" x14ac:dyDescent="0.35">
      <c r="A57" t="s">
        <v>15</v>
      </c>
      <c r="B57" t="s">
        <v>73</v>
      </c>
      <c r="C57" t="s">
        <v>103</v>
      </c>
      <c r="D57" t="s">
        <v>164</v>
      </c>
      <c r="E57" t="s">
        <v>164</v>
      </c>
      <c r="F57" t="s">
        <v>164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41</v>
      </c>
      <c r="N57">
        <v>0</v>
      </c>
      <c r="O57" t="s">
        <v>164</v>
      </c>
    </row>
    <row r="58" spans="1:24" x14ac:dyDescent="0.35">
      <c r="A58" t="s">
        <v>15</v>
      </c>
      <c r="B58" t="s">
        <v>73</v>
      </c>
      <c r="C58" t="s">
        <v>111</v>
      </c>
      <c r="D58" t="s">
        <v>112</v>
      </c>
      <c r="E58" t="s">
        <v>113</v>
      </c>
      <c r="F58" t="s">
        <v>114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23</v>
      </c>
      <c r="N58">
        <v>0</v>
      </c>
      <c r="O58" t="s">
        <v>114</v>
      </c>
    </row>
    <row r="59" spans="1:24" x14ac:dyDescent="0.35">
      <c r="A59" t="s">
        <v>15</v>
      </c>
      <c r="B59" t="s">
        <v>73</v>
      </c>
      <c r="C59" t="s">
        <v>115</v>
      </c>
      <c r="D59" t="s">
        <v>116</v>
      </c>
      <c r="E59" t="s">
        <v>117</v>
      </c>
      <c r="F59" t="s">
        <v>118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3</v>
      </c>
      <c r="O59" t="s">
        <v>118</v>
      </c>
    </row>
    <row r="60" spans="1:24" x14ac:dyDescent="0.35">
      <c r="A60" t="s">
        <v>15</v>
      </c>
      <c r="B60" t="s">
        <v>73</v>
      </c>
      <c r="C60" t="s">
        <v>119</v>
      </c>
      <c r="D60" t="s">
        <v>120</v>
      </c>
      <c r="E60" t="s">
        <v>121</v>
      </c>
      <c r="F60" t="s">
        <v>122</v>
      </c>
      <c r="G60">
        <v>1133</v>
      </c>
      <c r="H60">
        <v>5873</v>
      </c>
      <c r="I60">
        <v>1533</v>
      </c>
      <c r="J60">
        <v>1285</v>
      </c>
      <c r="K60">
        <v>28</v>
      </c>
      <c r="L60">
        <v>214</v>
      </c>
      <c r="M60">
        <v>5</v>
      </c>
      <c r="N60">
        <v>1779</v>
      </c>
      <c r="O60" t="s">
        <v>122</v>
      </c>
    </row>
    <row r="61" spans="1:24" x14ac:dyDescent="0.35">
      <c r="A61" t="s">
        <v>15</v>
      </c>
      <c r="B61" t="s">
        <v>73</v>
      </c>
      <c r="C61" t="s">
        <v>119</v>
      </c>
      <c r="D61" t="s">
        <v>120</v>
      </c>
      <c r="E61" t="s">
        <v>121</v>
      </c>
      <c r="F61" t="s">
        <v>123</v>
      </c>
      <c r="G61">
        <v>0</v>
      </c>
      <c r="H61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 t="s">
        <v>123</v>
      </c>
    </row>
    <row r="62" spans="1:24" x14ac:dyDescent="0.35">
      <c r="A62" t="s">
        <v>15</v>
      </c>
      <c r="B62" t="s">
        <v>73</v>
      </c>
      <c r="C62" t="s">
        <v>119</v>
      </c>
      <c r="D62" t="s">
        <v>120</v>
      </c>
      <c r="E62" t="s">
        <v>121</v>
      </c>
      <c r="F62" t="s">
        <v>164</v>
      </c>
      <c r="G62">
        <v>1</v>
      </c>
      <c r="H62">
        <v>155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t="s">
        <v>164</v>
      </c>
    </row>
    <row r="63" spans="1:24" x14ac:dyDescent="0.35">
      <c r="A63" t="s">
        <v>15</v>
      </c>
      <c r="B63" t="s">
        <v>73</v>
      </c>
      <c r="C63" t="s">
        <v>119</v>
      </c>
      <c r="D63" t="s">
        <v>124</v>
      </c>
      <c r="E63" t="s">
        <v>125</v>
      </c>
      <c r="F63" t="s">
        <v>126</v>
      </c>
      <c r="G63">
        <v>0</v>
      </c>
      <c r="H63">
        <v>23</v>
      </c>
      <c r="I63">
        <v>2</v>
      </c>
      <c r="J63">
        <v>97</v>
      </c>
      <c r="K63">
        <v>0</v>
      </c>
      <c r="L63">
        <v>0</v>
      </c>
      <c r="M63">
        <v>0</v>
      </c>
      <c r="N63">
        <v>2</v>
      </c>
      <c r="O63" t="s">
        <v>126</v>
      </c>
    </row>
    <row r="64" spans="1:24" x14ac:dyDescent="0.35">
      <c r="A64" t="s">
        <v>15</v>
      </c>
      <c r="B64" t="s">
        <v>73</v>
      </c>
      <c r="C64" t="s">
        <v>119</v>
      </c>
      <c r="D64" t="s">
        <v>127</v>
      </c>
      <c r="E64" t="s">
        <v>128</v>
      </c>
      <c r="F64" t="s">
        <v>129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53</v>
      </c>
      <c r="N64">
        <v>0</v>
      </c>
      <c r="O64" t="s">
        <v>129</v>
      </c>
    </row>
    <row r="65" spans="1:15" x14ac:dyDescent="0.35">
      <c r="A65" t="s">
        <v>15</v>
      </c>
      <c r="B65" t="s">
        <v>73</v>
      </c>
      <c r="C65" t="s">
        <v>119</v>
      </c>
      <c r="D65" t="s">
        <v>127</v>
      </c>
      <c r="E65" t="s">
        <v>128</v>
      </c>
      <c r="F65" t="s">
        <v>164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54</v>
      </c>
      <c r="N65">
        <v>0</v>
      </c>
      <c r="O65" t="s">
        <v>164</v>
      </c>
    </row>
    <row r="66" spans="1:15" x14ac:dyDescent="0.35">
      <c r="A66" t="s">
        <v>15</v>
      </c>
      <c r="B66" t="s">
        <v>73</v>
      </c>
      <c r="C66" t="s">
        <v>119</v>
      </c>
      <c r="D66" t="s">
        <v>130</v>
      </c>
      <c r="E66" t="s">
        <v>131</v>
      </c>
      <c r="F66" t="s">
        <v>132</v>
      </c>
      <c r="G66">
        <v>92</v>
      </c>
      <c r="H66">
        <v>180</v>
      </c>
      <c r="I66">
        <v>259</v>
      </c>
      <c r="J66">
        <v>692</v>
      </c>
      <c r="K66">
        <v>89</v>
      </c>
      <c r="L66">
        <v>15</v>
      </c>
      <c r="M66">
        <v>0</v>
      </c>
      <c r="N66">
        <v>817</v>
      </c>
      <c r="O66" t="s">
        <v>132</v>
      </c>
    </row>
    <row r="67" spans="1:15" x14ac:dyDescent="0.35">
      <c r="A67" t="s">
        <v>15</v>
      </c>
      <c r="B67" t="s">
        <v>73</v>
      </c>
      <c r="C67" t="s">
        <v>119</v>
      </c>
      <c r="D67" t="s">
        <v>130</v>
      </c>
      <c r="E67" t="s">
        <v>131</v>
      </c>
      <c r="F67" t="s">
        <v>133</v>
      </c>
      <c r="G67">
        <v>3</v>
      </c>
      <c r="H67">
        <v>11</v>
      </c>
      <c r="I67">
        <v>16</v>
      </c>
      <c r="J67">
        <v>2150</v>
      </c>
      <c r="K67">
        <v>3</v>
      </c>
      <c r="L67">
        <v>1</v>
      </c>
      <c r="M67">
        <v>3</v>
      </c>
      <c r="N67">
        <v>1726</v>
      </c>
      <c r="O67" t="s">
        <v>133</v>
      </c>
    </row>
    <row r="68" spans="1:15" x14ac:dyDescent="0.35">
      <c r="A68" t="s">
        <v>15</v>
      </c>
      <c r="B68" t="s">
        <v>73</v>
      </c>
      <c r="C68" t="s">
        <v>119</v>
      </c>
      <c r="D68" t="s">
        <v>130</v>
      </c>
      <c r="E68" t="s">
        <v>131</v>
      </c>
      <c r="F68" t="s">
        <v>164</v>
      </c>
      <c r="G68">
        <v>4</v>
      </c>
      <c r="H68">
        <v>2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 t="s">
        <v>164</v>
      </c>
    </row>
    <row r="69" spans="1:15" x14ac:dyDescent="0.35">
      <c r="A69" t="s">
        <v>15</v>
      </c>
      <c r="B69" t="s">
        <v>73</v>
      </c>
      <c r="C69" t="s">
        <v>119</v>
      </c>
      <c r="D69" t="s">
        <v>130</v>
      </c>
      <c r="E69" t="s">
        <v>134</v>
      </c>
      <c r="F69" t="s">
        <v>164</v>
      </c>
      <c r="G69">
        <v>0</v>
      </c>
      <c r="H69">
        <v>0</v>
      </c>
      <c r="I69">
        <v>0</v>
      </c>
      <c r="J69">
        <v>101</v>
      </c>
      <c r="K69">
        <v>215</v>
      </c>
      <c r="L69">
        <v>15</v>
      </c>
      <c r="M69">
        <v>143</v>
      </c>
      <c r="N69">
        <v>5</v>
      </c>
      <c r="O69" t="s">
        <v>164</v>
      </c>
    </row>
    <row r="70" spans="1:15" x14ac:dyDescent="0.35">
      <c r="A70" t="s">
        <v>15</v>
      </c>
      <c r="B70" t="s">
        <v>73</v>
      </c>
      <c r="C70" t="s">
        <v>119</v>
      </c>
      <c r="D70" t="s">
        <v>130</v>
      </c>
      <c r="E70" t="s">
        <v>18</v>
      </c>
      <c r="F70" t="s">
        <v>135</v>
      </c>
      <c r="G70">
        <v>9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 t="s">
        <v>135</v>
      </c>
    </row>
    <row r="71" spans="1:15" x14ac:dyDescent="0.35">
      <c r="A71" t="s">
        <v>15</v>
      </c>
      <c r="B71" t="s">
        <v>73</v>
      </c>
      <c r="C71" t="s">
        <v>119</v>
      </c>
      <c r="D71" t="s">
        <v>130</v>
      </c>
      <c r="E71" t="s">
        <v>164</v>
      </c>
      <c r="F71" t="s">
        <v>164</v>
      </c>
      <c r="G71">
        <v>32</v>
      </c>
      <c r="H71">
        <v>48</v>
      </c>
      <c r="I71">
        <v>1</v>
      </c>
      <c r="J71">
        <v>118</v>
      </c>
      <c r="K71">
        <v>3</v>
      </c>
      <c r="L71">
        <v>0</v>
      </c>
      <c r="M71">
        <v>0</v>
      </c>
      <c r="N71">
        <v>44</v>
      </c>
      <c r="O71" t="s">
        <v>164</v>
      </c>
    </row>
    <row r="72" spans="1:15" x14ac:dyDescent="0.35">
      <c r="A72" t="s">
        <v>15</v>
      </c>
      <c r="B72" t="s">
        <v>73</v>
      </c>
      <c r="C72" t="s">
        <v>119</v>
      </c>
      <c r="D72" t="s">
        <v>136</v>
      </c>
      <c r="E72" t="s">
        <v>137</v>
      </c>
      <c r="F72" t="s">
        <v>138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8</v>
      </c>
      <c r="N72">
        <v>0</v>
      </c>
      <c r="O72" t="s">
        <v>138</v>
      </c>
    </row>
    <row r="73" spans="1:15" x14ac:dyDescent="0.35">
      <c r="A73" t="s">
        <v>15</v>
      </c>
      <c r="B73" t="s">
        <v>73</v>
      </c>
      <c r="C73" t="s">
        <v>119</v>
      </c>
      <c r="D73" t="s">
        <v>139</v>
      </c>
      <c r="E73" t="s">
        <v>140</v>
      </c>
      <c r="F73" t="s">
        <v>141</v>
      </c>
      <c r="G73">
        <v>0</v>
      </c>
      <c r="H73">
        <v>0</v>
      </c>
      <c r="I73">
        <v>0</v>
      </c>
      <c r="J73">
        <v>0</v>
      </c>
      <c r="K73">
        <v>1</v>
      </c>
      <c r="L73">
        <v>4</v>
      </c>
      <c r="M73">
        <v>0</v>
      </c>
      <c r="N73">
        <v>0</v>
      </c>
      <c r="O73" t="s">
        <v>141</v>
      </c>
    </row>
    <row r="74" spans="1:15" x14ac:dyDescent="0.35">
      <c r="A74" t="s">
        <v>15</v>
      </c>
      <c r="B74" t="s">
        <v>73</v>
      </c>
      <c r="C74" t="s">
        <v>119</v>
      </c>
      <c r="D74" t="s">
        <v>142</v>
      </c>
      <c r="E74" t="s">
        <v>143</v>
      </c>
      <c r="F74" t="s">
        <v>164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97</v>
      </c>
      <c r="N74">
        <v>0</v>
      </c>
      <c r="O74" t="s">
        <v>164</v>
      </c>
    </row>
    <row r="75" spans="1:15" x14ac:dyDescent="0.35">
      <c r="A75" t="s">
        <v>15</v>
      </c>
      <c r="B75" t="s">
        <v>73</v>
      </c>
      <c r="C75" t="s">
        <v>119</v>
      </c>
      <c r="D75" t="s">
        <v>144</v>
      </c>
      <c r="E75" t="s">
        <v>145</v>
      </c>
      <c r="F75" t="s">
        <v>146</v>
      </c>
      <c r="G75">
        <v>1</v>
      </c>
      <c r="H75">
        <v>1</v>
      </c>
      <c r="I75">
        <v>5</v>
      </c>
      <c r="J75">
        <v>33</v>
      </c>
      <c r="K75">
        <v>0</v>
      </c>
      <c r="L75">
        <v>1</v>
      </c>
      <c r="M75">
        <v>1</v>
      </c>
      <c r="N75">
        <v>186</v>
      </c>
      <c r="O75" t="s">
        <v>146</v>
      </c>
    </row>
    <row r="76" spans="1:15" x14ac:dyDescent="0.35">
      <c r="A76" t="s">
        <v>15</v>
      </c>
      <c r="B76" t="s">
        <v>73</v>
      </c>
      <c r="C76" t="s">
        <v>119</v>
      </c>
      <c r="D76" t="s">
        <v>164</v>
      </c>
      <c r="E76" t="s">
        <v>164</v>
      </c>
      <c r="F76" t="s">
        <v>164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32</v>
      </c>
      <c r="N76">
        <v>0</v>
      </c>
      <c r="O76" t="s">
        <v>164</v>
      </c>
    </row>
    <row r="77" spans="1:15" x14ac:dyDescent="0.35">
      <c r="A77" t="s">
        <v>15</v>
      </c>
      <c r="B77" t="s">
        <v>73</v>
      </c>
      <c r="C77" t="s">
        <v>119</v>
      </c>
      <c r="D77" t="s">
        <v>147</v>
      </c>
      <c r="E77" t="s">
        <v>148</v>
      </c>
      <c r="F77" t="s">
        <v>149</v>
      </c>
      <c r="G77">
        <v>4324</v>
      </c>
      <c r="H77">
        <v>716</v>
      </c>
      <c r="I77">
        <v>1450</v>
      </c>
      <c r="J77">
        <v>149</v>
      </c>
      <c r="K77">
        <v>1710</v>
      </c>
      <c r="L77">
        <v>987</v>
      </c>
      <c r="M77">
        <v>0</v>
      </c>
      <c r="N77">
        <v>32</v>
      </c>
      <c r="O77" t="s">
        <v>149</v>
      </c>
    </row>
    <row r="78" spans="1:15" x14ac:dyDescent="0.35">
      <c r="A78" t="s">
        <v>15</v>
      </c>
      <c r="B78" t="s">
        <v>73</v>
      </c>
      <c r="C78" t="s">
        <v>119</v>
      </c>
      <c r="D78" t="s">
        <v>150</v>
      </c>
      <c r="E78" t="s">
        <v>151</v>
      </c>
      <c r="F78" t="s">
        <v>152</v>
      </c>
      <c r="G78">
        <v>5</v>
      </c>
      <c r="H78">
        <v>0</v>
      </c>
      <c r="I78">
        <v>0</v>
      </c>
      <c r="J78">
        <v>0</v>
      </c>
      <c r="K78">
        <v>0</v>
      </c>
      <c r="L78">
        <v>0</v>
      </c>
      <c r="M78">
        <v>258</v>
      </c>
      <c r="N78">
        <v>0</v>
      </c>
      <c r="O78" t="s">
        <v>152</v>
      </c>
    </row>
    <row r="79" spans="1:15" x14ac:dyDescent="0.35">
      <c r="A79" t="s">
        <v>15</v>
      </c>
      <c r="B79" t="s">
        <v>73</v>
      </c>
      <c r="C79" t="s">
        <v>153</v>
      </c>
      <c r="D79" t="s">
        <v>154</v>
      </c>
      <c r="E79" t="s">
        <v>155</v>
      </c>
      <c r="F79" t="s">
        <v>156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4</v>
      </c>
      <c r="N79">
        <v>0</v>
      </c>
      <c r="O79" t="s">
        <v>156</v>
      </c>
    </row>
    <row r="80" spans="1:15" x14ac:dyDescent="0.35">
      <c r="A80" t="s">
        <v>15</v>
      </c>
      <c r="B80" t="s">
        <v>164</v>
      </c>
      <c r="C80" t="s">
        <v>164</v>
      </c>
      <c r="D80" t="s">
        <v>164</v>
      </c>
      <c r="E80" t="s">
        <v>164</v>
      </c>
      <c r="F80" t="s">
        <v>164</v>
      </c>
      <c r="G80">
        <v>0</v>
      </c>
      <c r="H80">
        <v>0</v>
      </c>
      <c r="I80">
        <v>0</v>
      </c>
      <c r="J80">
        <v>0</v>
      </c>
      <c r="K80">
        <v>678</v>
      </c>
      <c r="L80">
        <v>3120</v>
      </c>
      <c r="M80">
        <v>0</v>
      </c>
      <c r="N80">
        <v>0</v>
      </c>
      <c r="O80" t="s">
        <v>164</v>
      </c>
    </row>
    <row r="81" spans="1:15" x14ac:dyDescent="0.35">
      <c r="A81" t="s">
        <v>15</v>
      </c>
      <c r="B81" t="s">
        <v>157</v>
      </c>
      <c r="C81" t="s">
        <v>158</v>
      </c>
      <c r="D81" t="s">
        <v>18</v>
      </c>
      <c r="E81" t="s">
        <v>18</v>
      </c>
      <c r="F81" t="s">
        <v>159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0</v>
      </c>
      <c r="O81" t="s">
        <v>159</v>
      </c>
    </row>
    <row r="82" spans="1:15" x14ac:dyDescent="0.35">
      <c r="A82" t="s">
        <v>15</v>
      </c>
      <c r="B82" t="s">
        <v>157</v>
      </c>
      <c r="C82" t="s">
        <v>160</v>
      </c>
      <c r="D82" t="s">
        <v>161</v>
      </c>
      <c r="E82" t="s">
        <v>162</v>
      </c>
      <c r="F82" t="s">
        <v>163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108</v>
      </c>
      <c r="N82">
        <v>0</v>
      </c>
      <c r="O82" t="s">
        <v>163</v>
      </c>
    </row>
    <row r="83" spans="1:15" x14ac:dyDescent="0.35">
      <c r="A83" t="s">
        <v>164</v>
      </c>
      <c r="B83" t="s">
        <v>164</v>
      </c>
      <c r="C83" t="s">
        <v>164</v>
      </c>
      <c r="D83" t="s">
        <v>164</v>
      </c>
      <c r="E83" t="s">
        <v>164</v>
      </c>
      <c r="F83" t="s">
        <v>164</v>
      </c>
      <c r="G83">
        <v>2334</v>
      </c>
      <c r="H83">
        <v>712</v>
      </c>
      <c r="I83">
        <v>881</v>
      </c>
      <c r="J83">
        <v>196</v>
      </c>
      <c r="K83">
        <v>596</v>
      </c>
      <c r="L83">
        <v>572</v>
      </c>
      <c r="M83">
        <v>2404</v>
      </c>
      <c r="N83">
        <v>43</v>
      </c>
      <c r="O83" t="s">
        <v>164</v>
      </c>
    </row>
    <row r="84" spans="1:15" x14ac:dyDescent="0.35">
      <c r="G84" t="s">
        <v>166</v>
      </c>
      <c r="H84" t="s">
        <v>165</v>
      </c>
      <c r="J84" t="s">
        <v>166</v>
      </c>
      <c r="K84" t="s">
        <v>165</v>
      </c>
      <c r="M84" t="s">
        <v>166</v>
      </c>
      <c r="N84" t="s">
        <v>165</v>
      </c>
    </row>
    <row r="85" spans="1:15" x14ac:dyDescent="0.35">
      <c r="F85" t="s">
        <v>14</v>
      </c>
      <c r="G85">
        <f>SUM(Q2:T2)</f>
        <v>0</v>
      </c>
      <c r="H85">
        <f>SUM(U2:X2)</f>
        <v>3</v>
      </c>
      <c r="I85" t="s">
        <v>14</v>
      </c>
      <c r="J85">
        <f>G85/G$137</f>
        <v>0</v>
      </c>
      <c r="K85">
        <f>H85/H$137</f>
        <v>1.4420303787733129E-4</v>
      </c>
      <c r="L85" t="s">
        <v>14</v>
      </c>
      <c r="M85">
        <f>J85*100</f>
        <v>0</v>
      </c>
      <c r="N85">
        <f>K85*100</f>
        <v>1.4420303787733129E-2</v>
      </c>
    </row>
    <row r="86" spans="1:15" x14ac:dyDescent="0.35">
      <c r="F86" t="s">
        <v>19</v>
      </c>
      <c r="G86">
        <f t="shared" ref="G86:G87" si="9">SUM(Q3:T3)</f>
        <v>0</v>
      </c>
      <c r="H86">
        <f t="shared" ref="H86:H87" si="10">SUM(U3:X3)</f>
        <v>2</v>
      </c>
      <c r="I86" t="s">
        <v>19</v>
      </c>
      <c r="J86">
        <f t="shared" ref="J86:J136" si="11">G86/G$137</f>
        <v>0</v>
      </c>
      <c r="K86">
        <f t="shared" ref="K86:K136" si="12">H86/H$137</f>
        <v>9.6135358584887519E-5</v>
      </c>
      <c r="L86" t="s">
        <v>19</v>
      </c>
      <c r="M86">
        <f t="shared" ref="M86:M136" si="13">J86*100</f>
        <v>0</v>
      </c>
      <c r="N86">
        <f t="shared" ref="N86:N136" si="14">K86*100</f>
        <v>9.6135358584887518E-3</v>
      </c>
    </row>
    <row r="87" spans="1:15" x14ac:dyDescent="0.35">
      <c r="F87" t="s">
        <v>24</v>
      </c>
      <c r="G87">
        <f t="shared" si="9"/>
        <v>0</v>
      </c>
      <c r="H87">
        <f t="shared" si="10"/>
        <v>48</v>
      </c>
      <c r="I87" t="s">
        <v>24</v>
      </c>
      <c r="J87">
        <f t="shared" si="11"/>
        <v>0</v>
      </c>
      <c r="K87">
        <f t="shared" si="12"/>
        <v>2.3072486060373007E-3</v>
      </c>
      <c r="L87" t="s">
        <v>24</v>
      </c>
      <c r="M87">
        <f t="shared" si="13"/>
        <v>0</v>
      </c>
      <c r="N87">
        <f t="shared" si="14"/>
        <v>0.23072486060373007</v>
      </c>
    </row>
    <row r="88" spans="1:15" x14ac:dyDescent="0.35">
      <c r="F88" t="s">
        <v>27</v>
      </c>
      <c r="G88">
        <f>SUM(Q6:T6)</f>
        <v>0</v>
      </c>
      <c r="H88">
        <f>SUM(U6:X6)</f>
        <v>9</v>
      </c>
      <c r="I88" t="s">
        <v>27</v>
      </c>
      <c r="J88">
        <f t="shared" si="11"/>
        <v>0</v>
      </c>
      <c r="K88">
        <f t="shared" si="12"/>
        <v>4.3260911363199387E-4</v>
      </c>
      <c r="L88" t="s">
        <v>27</v>
      </c>
      <c r="M88">
        <f t="shared" si="13"/>
        <v>0</v>
      </c>
      <c r="N88">
        <f t="shared" si="14"/>
        <v>4.3260911363199386E-2</v>
      </c>
    </row>
    <row r="89" spans="1:15" x14ac:dyDescent="0.35">
      <c r="F89" t="s">
        <v>29</v>
      </c>
      <c r="G89">
        <f>SUM(Q7:T7)</f>
        <v>13</v>
      </c>
      <c r="H89">
        <f>SUM(U7:X7)</f>
        <v>0</v>
      </c>
      <c r="I89" t="s">
        <v>29</v>
      </c>
      <c r="J89">
        <f t="shared" si="11"/>
        <v>6.2320230105465007E-4</v>
      </c>
      <c r="K89">
        <f t="shared" si="12"/>
        <v>0</v>
      </c>
      <c r="L89" t="s">
        <v>29</v>
      </c>
      <c r="M89">
        <f t="shared" si="13"/>
        <v>6.2320230105465009E-2</v>
      </c>
      <c r="N89">
        <f t="shared" si="14"/>
        <v>0</v>
      </c>
    </row>
    <row r="90" spans="1:15" x14ac:dyDescent="0.35">
      <c r="F90" t="s">
        <v>34</v>
      </c>
      <c r="G90">
        <f>SUM(Q8:T8)</f>
        <v>94</v>
      </c>
      <c r="H90">
        <f>SUM(U8:X8)</f>
        <v>6</v>
      </c>
      <c r="I90" t="s">
        <v>34</v>
      </c>
      <c r="J90">
        <f t="shared" si="11"/>
        <v>4.5062320230105464E-3</v>
      </c>
      <c r="K90">
        <f t="shared" si="12"/>
        <v>2.8840607575466258E-4</v>
      </c>
      <c r="L90" t="s">
        <v>34</v>
      </c>
      <c r="M90">
        <f t="shared" si="13"/>
        <v>0.45062320230105463</v>
      </c>
      <c r="N90">
        <f t="shared" si="14"/>
        <v>2.8840607575466259E-2</v>
      </c>
    </row>
    <row r="91" spans="1:15" x14ac:dyDescent="0.35">
      <c r="F91" t="s">
        <v>42</v>
      </c>
      <c r="G91">
        <f>SUM(Q9:T9)</f>
        <v>0</v>
      </c>
      <c r="H91">
        <f>SUM(U9:X9)</f>
        <v>9</v>
      </c>
      <c r="I91" t="s">
        <v>42</v>
      </c>
      <c r="J91">
        <f t="shared" si="11"/>
        <v>0</v>
      </c>
      <c r="K91">
        <f t="shared" si="12"/>
        <v>4.3260911363199387E-4</v>
      </c>
      <c r="L91" t="s">
        <v>42</v>
      </c>
      <c r="M91">
        <f t="shared" si="13"/>
        <v>0</v>
      </c>
      <c r="N91">
        <f t="shared" si="14"/>
        <v>4.3260911363199386E-2</v>
      </c>
    </row>
    <row r="92" spans="1:15" x14ac:dyDescent="0.35">
      <c r="F92" t="s">
        <v>45</v>
      </c>
      <c r="G92">
        <f>SUM(Q10:T10)</f>
        <v>4</v>
      </c>
      <c r="H92">
        <f>SUM(U10:X10)</f>
        <v>33</v>
      </c>
      <c r="I92" t="s">
        <v>45</v>
      </c>
      <c r="J92">
        <f t="shared" si="11"/>
        <v>1.9175455417066154E-4</v>
      </c>
      <c r="K92">
        <f t="shared" si="12"/>
        <v>1.5862334166506442E-3</v>
      </c>
      <c r="L92" t="s">
        <v>45</v>
      </c>
      <c r="M92">
        <f t="shared" si="13"/>
        <v>1.9175455417066153E-2</v>
      </c>
      <c r="N92">
        <f t="shared" si="14"/>
        <v>0.15862334166506442</v>
      </c>
    </row>
    <row r="93" spans="1:15" x14ac:dyDescent="0.35">
      <c r="F93" t="s">
        <v>50</v>
      </c>
      <c r="G93">
        <f>SUM(Q11:T11)</f>
        <v>2</v>
      </c>
      <c r="H93">
        <f>SUM(U11:X11)</f>
        <v>6</v>
      </c>
      <c r="I93" t="s">
        <v>50</v>
      </c>
      <c r="J93">
        <f t="shared" si="11"/>
        <v>9.5877277085330771E-5</v>
      </c>
      <c r="K93">
        <f t="shared" si="12"/>
        <v>2.8840607575466258E-4</v>
      </c>
      <c r="L93" t="s">
        <v>50</v>
      </c>
      <c r="M93">
        <f t="shared" si="13"/>
        <v>9.5877277085330767E-3</v>
      </c>
      <c r="N93">
        <f t="shared" si="14"/>
        <v>2.8840607575466259E-2</v>
      </c>
    </row>
    <row r="94" spans="1:15" x14ac:dyDescent="0.35">
      <c r="F94" t="s">
        <v>52</v>
      </c>
      <c r="G94">
        <f>SUM(Q12:T12)</f>
        <v>11</v>
      </c>
      <c r="H94">
        <f>SUM(U12:X12)</f>
        <v>8</v>
      </c>
      <c r="I94" t="s">
        <v>52</v>
      </c>
      <c r="J94">
        <f t="shared" si="11"/>
        <v>5.273250239693193E-4</v>
      </c>
      <c r="K94">
        <f t="shared" si="12"/>
        <v>3.8454143433955007E-4</v>
      </c>
      <c r="L94" t="s">
        <v>52</v>
      </c>
      <c r="M94">
        <f t="shared" si="13"/>
        <v>5.2732502396931932E-2</v>
      </c>
      <c r="N94">
        <f t="shared" si="14"/>
        <v>3.8454143433955007E-2</v>
      </c>
    </row>
    <row r="95" spans="1:15" x14ac:dyDescent="0.35">
      <c r="F95" t="s">
        <v>58</v>
      </c>
      <c r="G95">
        <f>SUM(Q13:T13)</f>
        <v>622</v>
      </c>
      <c r="H95">
        <f>SUM(U13:X13)</f>
        <v>12014</v>
      </c>
      <c r="I95" t="s">
        <v>58</v>
      </c>
      <c r="J95">
        <f t="shared" si="11"/>
        <v>2.981783317353787E-2</v>
      </c>
      <c r="K95">
        <f t="shared" si="12"/>
        <v>0.57748509901941936</v>
      </c>
      <c r="L95" t="s">
        <v>58</v>
      </c>
      <c r="M95">
        <f t="shared" si="13"/>
        <v>2.9817833173537869</v>
      </c>
      <c r="N95">
        <f t="shared" si="14"/>
        <v>57.748509901941937</v>
      </c>
    </row>
    <row r="96" spans="1:15" x14ac:dyDescent="0.35">
      <c r="F96" t="s">
        <v>63</v>
      </c>
      <c r="G96">
        <f>SUM(Q14:T14)</f>
        <v>0</v>
      </c>
      <c r="H96">
        <f>SUM(U14:X14)</f>
        <v>48</v>
      </c>
      <c r="I96" t="s">
        <v>63</v>
      </c>
      <c r="J96">
        <f t="shared" si="11"/>
        <v>0</v>
      </c>
      <c r="K96">
        <f t="shared" si="12"/>
        <v>2.3072486060373007E-3</v>
      </c>
      <c r="L96" t="s">
        <v>63</v>
      </c>
      <c r="M96">
        <f t="shared" si="13"/>
        <v>0</v>
      </c>
      <c r="N96">
        <f t="shared" si="14"/>
        <v>0.23072486060373007</v>
      </c>
    </row>
    <row r="97" spans="6:14" x14ac:dyDescent="0.35">
      <c r="F97" t="s">
        <v>64</v>
      </c>
      <c r="G97">
        <f>SUM(Q15:T15)</f>
        <v>0</v>
      </c>
      <c r="H97">
        <f>SUM(U15:X15)</f>
        <v>23</v>
      </c>
      <c r="I97" t="s">
        <v>64</v>
      </c>
      <c r="J97">
        <f t="shared" si="11"/>
        <v>0</v>
      </c>
      <c r="K97">
        <f t="shared" si="12"/>
        <v>1.1055566237262065E-3</v>
      </c>
      <c r="L97" t="s">
        <v>64</v>
      </c>
      <c r="M97">
        <f t="shared" si="13"/>
        <v>0</v>
      </c>
      <c r="N97">
        <f t="shared" si="14"/>
        <v>0.11055566237262064</v>
      </c>
    </row>
    <row r="98" spans="6:14" x14ac:dyDescent="0.35">
      <c r="F98" t="s">
        <v>65</v>
      </c>
      <c r="G98">
        <f>SUM(Q16:T16)</f>
        <v>0</v>
      </c>
      <c r="H98">
        <f>SUM(U16:X16)</f>
        <v>10</v>
      </c>
      <c r="I98" t="s">
        <v>65</v>
      </c>
      <c r="J98">
        <f t="shared" si="11"/>
        <v>0</v>
      </c>
      <c r="K98">
        <f t="shared" si="12"/>
        <v>4.8067679292443762E-4</v>
      </c>
      <c r="L98" t="s">
        <v>65</v>
      </c>
      <c r="M98">
        <f t="shared" si="13"/>
        <v>0</v>
      </c>
      <c r="N98">
        <f t="shared" si="14"/>
        <v>4.8067679292443759E-2</v>
      </c>
    </row>
    <row r="99" spans="6:14" x14ac:dyDescent="0.35">
      <c r="F99" t="s">
        <v>67</v>
      </c>
      <c r="G99">
        <f>SUM(Q17:T17)</f>
        <v>0</v>
      </c>
      <c r="H99">
        <f>SUM(U17:X17)</f>
        <v>11</v>
      </c>
      <c r="I99" t="s">
        <v>67</v>
      </c>
      <c r="J99">
        <f t="shared" si="11"/>
        <v>0</v>
      </c>
      <c r="K99">
        <f t="shared" si="12"/>
        <v>5.2874447221688142E-4</v>
      </c>
      <c r="L99" t="s">
        <v>67</v>
      </c>
      <c r="M99">
        <f t="shared" si="13"/>
        <v>0</v>
      </c>
      <c r="N99">
        <f t="shared" si="14"/>
        <v>5.2874447221688145E-2</v>
      </c>
    </row>
    <row r="100" spans="6:14" x14ac:dyDescent="0.35">
      <c r="F100" t="s">
        <v>69</v>
      </c>
      <c r="G100">
        <f>SUM(Q18:T18)</f>
        <v>0</v>
      </c>
      <c r="H100">
        <f>SUM(U18:X18)</f>
        <v>52</v>
      </c>
      <c r="I100" t="s">
        <v>69</v>
      </c>
      <c r="J100">
        <f t="shared" si="11"/>
        <v>0</v>
      </c>
      <c r="K100">
        <f t="shared" si="12"/>
        <v>2.4995193232070756E-3</v>
      </c>
      <c r="L100" t="s">
        <v>69</v>
      </c>
      <c r="M100">
        <f t="shared" si="13"/>
        <v>0</v>
      </c>
      <c r="N100">
        <f t="shared" si="14"/>
        <v>0.24995193232070756</v>
      </c>
    </row>
    <row r="101" spans="6:14" x14ac:dyDescent="0.35">
      <c r="F101" t="s">
        <v>70</v>
      </c>
      <c r="G101">
        <f>SUM(Q19:T19)</f>
        <v>0</v>
      </c>
      <c r="H101">
        <f>SUM(U19:X19)</f>
        <v>33</v>
      </c>
      <c r="I101" t="s">
        <v>70</v>
      </c>
      <c r="J101">
        <f t="shared" si="11"/>
        <v>0</v>
      </c>
      <c r="K101">
        <f t="shared" si="12"/>
        <v>1.5862334166506442E-3</v>
      </c>
      <c r="L101" t="s">
        <v>70</v>
      </c>
      <c r="M101">
        <f t="shared" si="13"/>
        <v>0</v>
      </c>
      <c r="N101">
        <f t="shared" si="14"/>
        <v>0.15862334166506442</v>
      </c>
    </row>
    <row r="102" spans="6:14" x14ac:dyDescent="0.35">
      <c r="F102" t="s">
        <v>71</v>
      </c>
      <c r="G102">
        <f>SUM(Q20:T20)</f>
        <v>0</v>
      </c>
      <c r="H102">
        <f>SUM(U20:X20)</f>
        <v>2</v>
      </c>
      <c r="I102" t="s">
        <v>71</v>
      </c>
      <c r="J102">
        <f t="shared" si="11"/>
        <v>0</v>
      </c>
      <c r="K102">
        <f t="shared" si="12"/>
        <v>9.6135358584887519E-5</v>
      </c>
      <c r="L102" t="s">
        <v>71</v>
      </c>
      <c r="M102">
        <f t="shared" si="13"/>
        <v>0</v>
      </c>
      <c r="N102">
        <f t="shared" si="14"/>
        <v>9.6135358584887518E-3</v>
      </c>
    </row>
    <row r="103" spans="6:14" x14ac:dyDescent="0.35">
      <c r="F103" t="s">
        <v>72</v>
      </c>
      <c r="G103">
        <f>SUM(Q21:T21)</f>
        <v>0</v>
      </c>
      <c r="H103">
        <f>SUM(U21:X21)</f>
        <v>24</v>
      </c>
      <c r="I103" t="s">
        <v>72</v>
      </c>
      <c r="J103">
        <f t="shared" si="11"/>
        <v>0</v>
      </c>
      <c r="K103">
        <f t="shared" si="12"/>
        <v>1.1536243030186503E-3</v>
      </c>
      <c r="L103" t="s">
        <v>72</v>
      </c>
      <c r="M103">
        <f t="shared" si="13"/>
        <v>0</v>
      </c>
      <c r="N103">
        <f t="shared" si="14"/>
        <v>0.11536243030186503</v>
      </c>
    </row>
    <row r="104" spans="6:14" x14ac:dyDescent="0.35">
      <c r="F104" t="s">
        <v>75</v>
      </c>
      <c r="G104">
        <f>SUM(Q22:T22)</f>
        <v>0</v>
      </c>
      <c r="H104">
        <f>SUM(U22:X22)</f>
        <v>5</v>
      </c>
      <c r="I104" t="s">
        <v>75</v>
      </c>
      <c r="J104">
        <f t="shared" si="11"/>
        <v>0</v>
      </c>
      <c r="K104">
        <f t="shared" si="12"/>
        <v>2.4033839646221881E-4</v>
      </c>
      <c r="L104" t="s">
        <v>75</v>
      </c>
      <c r="M104">
        <f t="shared" si="13"/>
        <v>0</v>
      </c>
      <c r="N104">
        <f t="shared" si="14"/>
        <v>2.4033839646221879E-2</v>
      </c>
    </row>
    <row r="105" spans="6:14" x14ac:dyDescent="0.35">
      <c r="F105" t="s">
        <v>78</v>
      </c>
      <c r="G105">
        <f>SUM(Q23:T23)</f>
        <v>0</v>
      </c>
      <c r="H105">
        <f>SUM(U23:X23)</f>
        <v>10</v>
      </c>
      <c r="I105" t="s">
        <v>78</v>
      </c>
      <c r="J105">
        <f t="shared" si="11"/>
        <v>0</v>
      </c>
      <c r="K105">
        <f t="shared" si="12"/>
        <v>4.8067679292443762E-4</v>
      </c>
      <c r="L105" t="s">
        <v>78</v>
      </c>
      <c r="M105">
        <f t="shared" si="13"/>
        <v>0</v>
      </c>
      <c r="N105">
        <f t="shared" si="14"/>
        <v>4.8067679292443759E-2</v>
      </c>
    </row>
    <row r="106" spans="6:14" x14ac:dyDescent="0.35">
      <c r="F106" t="s">
        <v>80</v>
      </c>
      <c r="G106">
        <f>SUM(Q24:T24)</f>
        <v>0</v>
      </c>
      <c r="H106">
        <f>SUM(U24:X24)</f>
        <v>14</v>
      </c>
      <c r="I106" t="s">
        <v>80</v>
      </c>
      <c r="J106">
        <f t="shared" si="11"/>
        <v>0</v>
      </c>
      <c r="K106">
        <f t="shared" si="12"/>
        <v>6.7294751009421266E-4</v>
      </c>
      <c r="L106" t="s">
        <v>80</v>
      </c>
      <c r="M106">
        <f t="shared" si="13"/>
        <v>0</v>
      </c>
      <c r="N106">
        <f t="shared" si="14"/>
        <v>6.7294751009421269E-2</v>
      </c>
    </row>
    <row r="107" spans="6:14" x14ac:dyDescent="0.35">
      <c r="F107" t="s">
        <v>81</v>
      </c>
      <c r="G107">
        <f>SUM(Q25:T25)</f>
        <v>1</v>
      </c>
      <c r="H107">
        <f>SUM(U25:X25)</f>
        <v>10</v>
      </c>
      <c r="I107" t="s">
        <v>81</v>
      </c>
      <c r="J107">
        <f t="shared" si="11"/>
        <v>4.7938638542665386E-5</v>
      </c>
      <c r="K107">
        <f t="shared" si="12"/>
        <v>4.8067679292443762E-4</v>
      </c>
      <c r="L107" t="s">
        <v>81</v>
      </c>
      <c r="M107">
        <f t="shared" si="13"/>
        <v>4.7938638542665384E-3</v>
      </c>
      <c r="N107">
        <f t="shared" si="14"/>
        <v>4.8067679292443759E-2</v>
      </c>
    </row>
    <row r="108" spans="6:14" x14ac:dyDescent="0.35">
      <c r="F108" t="s">
        <v>83</v>
      </c>
      <c r="G108">
        <f>SUM(Q26:T26)</f>
        <v>0</v>
      </c>
      <c r="H108">
        <f>SUM(U26:X26)</f>
        <v>3</v>
      </c>
      <c r="I108" t="s">
        <v>83</v>
      </c>
      <c r="J108">
        <f t="shared" si="11"/>
        <v>0</v>
      </c>
      <c r="K108">
        <f t="shared" si="12"/>
        <v>1.4420303787733129E-4</v>
      </c>
      <c r="L108" t="s">
        <v>83</v>
      </c>
      <c r="M108">
        <f t="shared" si="13"/>
        <v>0</v>
      </c>
      <c r="N108">
        <f t="shared" si="14"/>
        <v>1.4420303787733129E-2</v>
      </c>
    </row>
    <row r="109" spans="6:14" x14ac:dyDescent="0.35">
      <c r="F109" t="s">
        <v>84</v>
      </c>
      <c r="G109">
        <f>SUM(Q27:T27)</f>
        <v>0</v>
      </c>
      <c r="H109">
        <f>SUM(U27:X27)</f>
        <v>48</v>
      </c>
      <c r="I109" t="s">
        <v>84</v>
      </c>
      <c r="J109">
        <f t="shared" si="11"/>
        <v>0</v>
      </c>
      <c r="K109">
        <f t="shared" si="12"/>
        <v>2.3072486060373007E-3</v>
      </c>
      <c r="L109" t="s">
        <v>84</v>
      </c>
      <c r="M109">
        <f t="shared" si="13"/>
        <v>0</v>
      </c>
      <c r="N109">
        <f t="shared" si="14"/>
        <v>0.23072486060373007</v>
      </c>
    </row>
    <row r="110" spans="6:14" x14ac:dyDescent="0.35">
      <c r="F110" t="s">
        <v>86</v>
      </c>
      <c r="G110">
        <f>SUM(Q28:T28)</f>
        <v>0</v>
      </c>
      <c r="H110">
        <f>SUM(U28:X28)</f>
        <v>47</v>
      </c>
      <c r="I110" t="s">
        <v>86</v>
      </c>
      <c r="J110">
        <f t="shared" si="11"/>
        <v>0</v>
      </c>
      <c r="K110">
        <f t="shared" si="12"/>
        <v>2.2591809267448566E-3</v>
      </c>
      <c r="L110" t="s">
        <v>86</v>
      </c>
      <c r="M110">
        <f t="shared" si="13"/>
        <v>0</v>
      </c>
      <c r="N110">
        <f t="shared" si="14"/>
        <v>0.22591809267448565</v>
      </c>
    </row>
    <row r="111" spans="6:14" x14ac:dyDescent="0.35">
      <c r="F111" t="s">
        <v>89</v>
      </c>
      <c r="G111">
        <f>SUM(Q29:T29)</f>
        <v>1</v>
      </c>
      <c r="H111">
        <f>SUM(U29:X29)</f>
        <v>9</v>
      </c>
      <c r="I111" t="s">
        <v>89</v>
      </c>
      <c r="J111">
        <f t="shared" si="11"/>
        <v>4.7938638542665386E-5</v>
      </c>
      <c r="K111">
        <f t="shared" si="12"/>
        <v>4.3260911363199387E-4</v>
      </c>
      <c r="L111" t="s">
        <v>89</v>
      </c>
      <c r="M111">
        <f t="shared" si="13"/>
        <v>4.7938638542665384E-3</v>
      </c>
      <c r="N111">
        <f t="shared" si="14"/>
        <v>4.3260911363199386E-2</v>
      </c>
    </row>
    <row r="112" spans="6:14" x14ac:dyDescent="0.35">
      <c r="F112" t="s">
        <v>90</v>
      </c>
      <c r="G112">
        <f>SUM(Q30:T30)</f>
        <v>0</v>
      </c>
      <c r="H112">
        <f>SUM(U30:X30)</f>
        <v>65</v>
      </c>
      <c r="I112" t="s">
        <v>90</v>
      </c>
      <c r="J112">
        <f t="shared" si="11"/>
        <v>0</v>
      </c>
      <c r="K112">
        <f t="shared" si="12"/>
        <v>3.1243991540088447E-3</v>
      </c>
      <c r="L112" t="s">
        <v>90</v>
      </c>
      <c r="M112">
        <f t="shared" si="13"/>
        <v>0</v>
      </c>
      <c r="N112">
        <f t="shared" si="14"/>
        <v>0.31243991540088445</v>
      </c>
    </row>
    <row r="113" spans="6:14" x14ac:dyDescent="0.35">
      <c r="F113" t="s">
        <v>91</v>
      </c>
      <c r="G113">
        <f>SUM(Q31:T31)</f>
        <v>1</v>
      </c>
      <c r="H113">
        <f>SUM(U31:X31)</f>
        <v>55</v>
      </c>
      <c r="I113" t="s">
        <v>91</v>
      </c>
      <c r="J113">
        <f t="shared" si="11"/>
        <v>4.7938638542665386E-5</v>
      </c>
      <c r="K113">
        <f t="shared" si="12"/>
        <v>2.643722361084407E-3</v>
      </c>
      <c r="L113" t="s">
        <v>91</v>
      </c>
      <c r="M113">
        <f t="shared" si="13"/>
        <v>4.7938638542665384E-3</v>
      </c>
      <c r="N113">
        <f t="shared" si="14"/>
        <v>0.26437223610844068</v>
      </c>
    </row>
    <row r="114" spans="6:14" x14ac:dyDescent="0.35">
      <c r="F114" t="s">
        <v>94</v>
      </c>
      <c r="G114">
        <f>SUM(Q32:T32)</f>
        <v>0</v>
      </c>
      <c r="H114">
        <f>SUM(U32:X32)</f>
        <v>36</v>
      </c>
      <c r="I114" t="s">
        <v>94</v>
      </c>
      <c r="J114">
        <f t="shared" si="11"/>
        <v>0</v>
      </c>
      <c r="K114">
        <f t="shared" si="12"/>
        <v>1.7304364545279755E-3</v>
      </c>
      <c r="L114" t="s">
        <v>94</v>
      </c>
      <c r="M114">
        <f t="shared" si="13"/>
        <v>0</v>
      </c>
      <c r="N114">
        <f t="shared" si="14"/>
        <v>0.17304364545279755</v>
      </c>
    </row>
    <row r="115" spans="6:14" x14ac:dyDescent="0.35">
      <c r="F115" t="s">
        <v>96</v>
      </c>
      <c r="G115">
        <f>SUM(Q33:T33)</f>
        <v>0</v>
      </c>
      <c r="H115">
        <f>SUM(U33:X33)</f>
        <v>41</v>
      </c>
      <c r="I115" t="s">
        <v>96</v>
      </c>
      <c r="J115">
        <f t="shared" si="11"/>
        <v>0</v>
      </c>
      <c r="K115">
        <f t="shared" si="12"/>
        <v>1.9707748509901943E-3</v>
      </c>
      <c r="L115" t="s">
        <v>96</v>
      </c>
      <c r="M115">
        <f t="shared" si="13"/>
        <v>0</v>
      </c>
      <c r="N115">
        <f t="shared" si="14"/>
        <v>0.19707748509901943</v>
      </c>
    </row>
    <row r="116" spans="6:14" x14ac:dyDescent="0.35">
      <c r="F116" t="s">
        <v>97</v>
      </c>
      <c r="G116">
        <f>SUM(Q34:T34)</f>
        <v>1</v>
      </c>
      <c r="H116">
        <f>SUM(U34:X34)</f>
        <v>5</v>
      </c>
      <c r="I116" t="s">
        <v>97</v>
      </c>
      <c r="J116">
        <f t="shared" si="11"/>
        <v>4.7938638542665386E-5</v>
      </c>
      <c r="K116">
        <f t="shared" si="12"/>
        <v>2.4033839646221881E-4</v>
      </c>
      <c r="L116" t="s">
        <v>97</v>
      </c>
      <c r="M116">
        <f t="shared" si="13"/>
        <v>4.7938638542665384E-3</v>
      </c>
      <c r="N116">
        <f t="shared" si="14"/>
        <v>2.4033839646221879E-2</v>
      </c>
    </row>
    <row r="117" spans="6:14" x14ac:dyDescent="0.35">
      <c r="F117" t="s">
        <v>101</v>
      </c>
      <c r="G117">
        <f>SUM(Q35:T35)</f>
        <v>0</v>
      </c>
      <c r="H117">
        <f>SUM(U35:X35)</f>
        <v>51</v>
      </c>
      <c r="I117" t="s">
        <v>101</v>
      </c>
      <c r="J117">
        <f t="shared" si="11"/>
        <v>0</v>
      </c>
      <c r="K117">
        <f t="shared" si="12"/>
        <v>2.451451643914632E-3</v>
      </c>
      <c r="L117" t="s">
        <v>101</v>
      </c>
      <c r="M117">
        <f t="shared" si="13"/>
        <v>0</v>
      </c>
      <c r="N117">
        <f t="shared" si="14"/>
        <v>0.24514516439146319</v>
      </c>
    </row>
    <row r="118" spans="6:14" x14ac:dyDescent="0.35">
      <c r="F118" t="s">
        <v>102</v>
      </c>
      <c r="G118">
        <f>SUM(Q36:T36)</f>
        <v>17</v>
      </c>
      <c r="H118">
        <f>SUM(U36:X36)</f>
        <v>0</v>
      </c>
      <c r="I118" t="s">
        <v>102</v>
      </c>
      <c r="J118">
        <f t="shared" si="11"/>
        <v>8.1495685522531161E-4</v>
      </c>
      <c r="K118">
        <f t="shared" si="12"/>
        <v>0</v>
      </c>
      <c r="L118" t="s">
        <v>102</v>
      </c>
      <c r="M118">
        <f t="shared" si="13"/>
        <v>8.1495685522531155E-2</v>
      </c>
      <c r="N118">
        <f t="shared" si="14"/>
        <v>0</v>
      </c>
    </row>
    <row r="119" spans="6:14" x14ac:dyDescent="0.35">
      <c r="F119" t="s">
        <v>108</v>
      </c>
      <c r="G119">
        <f>SUM(Q37:T37)</f>
        <v>17</v>
      </c>
      <c r="H119">
        <f>SUM(U37:X37)</f>
        <v>1</v>
      </c>
      <c r="I119" t="s">
        <v>108</v>
      </c>
      <c r="J119">
        <f t="shared" si="11"/>
        <v>8.1495685522531161E-4</v>
      </c>
      <c r="K119">
        <f t="shared" si="12"/>
        <v>4.8067679292443759E-5</v>
      </c>
      <c r="L119" t="s">
        <v>108</v>
      </c>
      <c r="M119">
        <f t="shared" si="13"/>
        <v>8.1495685522531155E-2</v>
      </c>
      <c r="N119">
        <f t="shared" si="14"/>
        <v>4.8067679292443759E-3</v>
      </c>
    </row>
    <row r="120" spans="6:14" x14ac:dyDescent="0.35">
      <c r="F120" t="s">
        <v>114</v>
      </c>
      <c r="G120">
        <f>SUM(Q38:T38)</f>
        <v>0</v>
      </c>
      <c r="H120">
        <f>SUM(U38:X38)</f>
        <v>23</v>
      </c>
      <c r="I120" t="s">
        <v>114</v>
      </c>
      <c r="J120">
        <f t="shared" si="11"/>
        <v>0</v>
      </c>
      <c r="K120">
        <f t="shared" si="12"/>
        <v>1.1055566237262065E-3</v>
      </c>
      <c r="L120" t="s">
        <v>114</v>
      </c>
      <c r="M120">
        <f t="shared" si="13"/>
        <v>0</v>
      </c>
      <c r="N120">
        <f t="shared" si="14"/>
        <v>0.11055566237262064</v>
      </c>
    </row>
    <row r="121" spans="6:14" x14ac:dyDescent="0.35">
      <c r="F121" t="s">
        <v>118</v>
      </c>
      <c r="G121">
        <f>SUM(Q39:T39)</f>
        <v>0</v>
      </c>
      <c r="H121">
        <f>SUM(U39:X39)</f>
        <v>3</v>
      </c>
      <c r="I121" t="s">
        <v>118</v>
      </c>
      <c r="J121">
        <f t="shared" si="11"/>
        <v>0</v>
      </c>
      <c r="K121">
        <f t="shared" si="12"/>
        <v>1.4420303787733129E-4</v>
      </c>
      <c r="L121" t="s">
        <v>118</v>
      </c>
      <c r="M121">
        <f t="shared" si="13"/>
        <v>0</v>
      </c>
      <c r="N121">
        <f t="shared" si="14"/>
        <v>1.4420303787733129E-2</v>
      </c>
    </row>
    <row r="122" spans="6:14" x14ac:dyDescent="0.35">
      <c r="F122" t="s">
        <v>122</v>
      </c>
      <c r="G122">
        <f>SUM(Q40:T40)</f>
        <v>9824</v>
      </c>
      <c r="H122">
        <f>SUM(U40:X40)</f>
        <v>2026</v>
      </c>
      <c r="I122" t="s">
        <v>122</v>
      </c>
      <c r="J122">
        <f t="shared" si="11"/>
        <v>0.47094918504314476</v>
      </c>
      <c r="K122">
        <f t="shared" si="12"/>
        <v>9.7385118246491056E-2</v>
      </c>
      <c r="L122" t="s">
        <v>122</v>
      </c>
      <c r="M122">
        <f t="shared" si="13"/>
        <v>47.094918504314478</v>
      </c>
      <c r="N122">
        <f t="shared" si="14"/>
        <v>9.7385118246491054</v>
      </c>
    </row>
    <row r="123" spans="6:14" x14ac:dyDescent="0.35">
      <c r="F123" t="s">
        <v>123</v>
      </c>
      <c r="G123">
        <f>SUM(Q41:T41)</f>
        <v>33</v>
      </c>
      <c r="H123">
        <f>SUM(U41:X41)</f>
        <v>0</v>
      </c>
      <c r="I123" t="s">
        <v>123</v>
      </c>
      <c r="J123">
        <f t="shared" si="11"/>
        <v>1.5819750719079579E-3</v>
      </c>
      <c r="K123">
        <f t="shared" si="12"/>
        <v>0</v>
      </c>
      <c r="L123" t="s">
        <v>123</v>
      </c>
      <c r="M123">
        <f t="shared" si="13"/>
        <v>0.15819750719079578</v>
      </c>
      <c r="N123">
        <f t="shared" si="14"/>
        <v>0</v>
      </c>
    </row>
    <row r="124" spans="6:14" x14ac:dyDescent="0.35">
      <c r="F124" t="s">
        <v>126</v>
      </c>
      <c r="G124">
        <f>SUM(Q42:T42)</f>
        <v>122</v>
      </c>
      <c r="H124">
        <f>SUM(U42:X42)</f>
        <v>2</v>
      </c>
      <c r="I124" t="s">
        <v>126</v>
      </c>
      <c r="J124">
        <f t="shared" si="11"/>
        <v>5.8485139022051774E-3</v>
      </c>
      <c r="K124">
        <f t="shared" si="12"/>
        <v>9.6135358584887519E-5</v>
      </c>
      <c r="L124" t="s">
        <v>126</v>
      </c>
      <c r="M124">
        <f t="shared" si="13"/>
        <v>0.58485139022051769</v>
      </c>
      <c r="N124">
        <f t="shared" si="14"/>
        <v>9.6135358584887518E-3</v>
      </c>
    </row>
    <row r="125" spans="6:14" x14ac:dyDescent="0.35">
      <c r="F125" t="s">
        <v>129</v>
      </c>
      <c r="G125">
        <f>SUM(Q43:T43)</f>
        <v>0</v>
      </c>
      <c r="H125">
        <f>SUM(U43:X43)</f>
        <v>53</v>
      </c>
      <c r="I125" t="s">
        <v>129</v>
      </c>
      <c r="J125">
        <f t="shared" si="11"/>
        <v>0</v>
      </c>
      <c r="K125">
        <f t="shared" si="12"/>
        <v>2.5475870024995193E-3</v>
      </c>
      <c r="L125" t="s">
        <v>129</v>
      </c>
      <c r="M125">
        <f t="shared" si="13"/>
        <v>0</v>
      </c>
      <c r="N125">
        <f t="shared" si="14"/>
        <v>0.25475870024995195</v>
      </c>
    </row>
    <row r="126" spans="6:14" x14ac:dyDescent="0.35">
      <c r="F126" t="s">
        <v>132</v>
      </c>
      <c r="G126">
        <f>SUM(Q44:T44)</f>
        <v>1223</v>
      </c>
      <c r="H126">
        <f>SUM(U44:X44)</f>
        <v>921</v>
      </c>
      <c r="I126" t="s">
        <v>132</v>
      </c>
      <c r="J126">
        <f t="shared" si="11"/>
        <v>5.8628954937679771E-2</v>
      </c>
      <c r="K126">
        <f t="shared" si="12"/>
        <v>4.4270332628340701E-2</v>
      </c>
      <c r="L126" t="s">
        <v>132</v>
      </c>
      <c r="M126">
        <f t="shared" si="13"/>
        <v>5.8628954937679767</v>
      </c>
      <c r="N126">
        <f t="shared" si="14"/>
        <v>4.4270332628340698</v>
      </c>
    </row>
    <row r="127" spans="6:14" x14ac:dyDescent="0.35">
      <c r="F127" t="s">
        <v>133</v>
      </c>
      <c r="G127">
        <f>SUM(Q45:T45)</f>
        <v>2180</v>
      </c>
      <c r="H127">
        <f>SUM(U45:X45)</f>
        <v>1733</v>
      </c>
      <c r="I127" t="s">
        <v>133</v>
      </c>
      <c r="J127">
        <f t="shared" si="11"/>
        <v>0.10450623202301054</v>
      </c>
      <c r="K127">
        <f t="shared" si="12"/>
        <v>8.3301288213805044E-2</v>
      </c>
      <c r="L127" t="s">
        <v>133</v>
      </c>
      <c r="M127">
        <f t="shared" si="13"/>
        <v>10.450623202301054</v>
      </c>
      <c r="N127">
        <f t="shared" si="14"/>
        <v>8.3301288213805051</v>
      </c>
    </row>
    <row r="128" spans="6:14" x14ac:dyDescent="0.35">
      <c r="F128" t="s">
        <v>135</v>
      </c>
      <c r="G128">
        <f>SUM(Q46:T46)</f>
        <v>10</v>
      </c>
      <c r="H128">
        <f>SUM(U46:X46)</f>
        <v>0</v>
      </c>
      <c r="I128" t="s">
        <v>135</v>
      </c>
      <c r="J128">
        <f t="shared" si="11"/>
        <v>4.7938638542665386E-4</v>
      </c>
      <c r="K128">
        <f t="shared" si="12"/>
        <v>0</v>
      </c>
      <c r="L128" t="s">
        <v>135</v>
      </c>
      <c r="M128">
        <f t="shared" si="13"/>
        <v>4.7938638542665384E-2</v>
      </c>
      <c r="N128">
        <f t="shared" si="14"/>
        <v>0</v>
      </c>
    </row>
    <row r="129" spans="6:14" x14ac:dyDescent="0.35">
      <c r="F129" t="s">
        <v>138</v>
      </c>
      <c r="G129">
        <f>SUM(Q47:T47)</f>
        <v>0</v>
      </c>
      <c r="H129">
        <f>SUM(U47:X47)</f>
        <v>8</v>
      </c>
      <c r="I129" t="s">
        <v>138</v>
      </c>
      <c r="J129">
        <f t="shared" si="11"/>
        <v>0</v>
      </c>
      <c r="K129">
        <f t="shared" si="12"/>
        <v>3.8454143433955007E-4</v>
      </c>
      <c r="L129" t="s">
        <v>138</v>
      </c>
      <c r="M129">
        <f t="shared" si="13"/>
        <v>0</v>
      </c>
      <c r="N129">
        <f t="shared" si="14"/>
        <v>3.8454143433955007E-2</v>
      </c>
    </row>
    <row r="130" spans="6:14" x14ac:dyDescent="0.35">
      <c r="F130" t="s">
        <v>141</v>
      </c>
      <c r="G130">
        <f>SUM(Q48:T48)</f>
        <v>0</v>
      </c>
      <c r="H130">
        <f>SUM(U48:X48)</f>
        <v>5</v>
      </c>
      <c r="I130" t="s">
        <v>141</v>
      </c>
      <c r="J130">
        <f t="shared" si="11"/>
        <v>0</v>
      </c>
      <c r="K130">
        <f t="shared" si="12"/>
        <v>2.4033839646221881E-4</v>
      </c>
      <c r="L130" t="s">
        <v>141</v>
      </c>
      <c r="M130">
        <f t="shared" si="13"/>
        <v>0</v>
      </c>
      <c r="N130">
        <f t="shared" si="14"/>
        <v>2.4033839646221879E-2</v>
      </c>
    </row>
    <row r="131" spans="6:14" x14ac:dyDescent="0.35">
      <c r="F131" t="s">
        <v>146</v>
      </c>
      <c r="G131">
        <f>SUM(Q49:T49)</f>
        <v>40</v>
      </c>
      <c r="H131">
        <f>SUM(U49:X49)</f>
        <v>188</v>
      </c>
      <c r="I131" t="s">
        <v>146</v>
      </c>
      <c r="J131">
        <f t="shared" si="11"/>
        <v>1.9175455417066154E-3</v>
      </c>
      <c r="K131">
        <f t="shared" si="12"/>
        <v>9.0367237069794264E-3</v>
      </c>
      <c r="L131" t="s">
        <v>146</v>
      </c>
      <c r="M131">
        <f t="shared" si="13"/>
        <v>0.19175455417066153</v>
      </c>
      <c r="N131">
        <f t="shared" si="14"/>
        <v>0.9036723706979426</v>
      </c>
    </row>
    <row r="132" spans="6:14" x14ac:dyDescent="0.35">
      <c r="F132" t="s">
        <v>149</v>
      </c>
      <c r="G132">
        <f>SUM(Q50:T50)</f>
        <v>6639</v>
      </c>
      <c r="H132">
        <f>SUM(U50:X50)</f>
        <v>2729</v>
      </c>
      <c r="I132" t="s">
        <v>149</v>
      </c>
      <c r="J132">
        <f t="shared" si="11"/>
        <v>0.31826462128475552</v>
      </c>
      <c r="K132">
        <f t="shared" si="12"/>
        <v>0.13117669678907903</v>
      </c>
      <c r="L132" t="s">
        <v>149</v>
      </c>
      <c r="M132">
        <f t="shared" si="13"/>
        <v>31.826462128475551</v>
      </c>
      <c r="N132">
        <f t="shared" si="14"/>
        <v>13.117669678907903</v>
      </c>
    </row>
    <row r="133" spans="6:14" x14ac:dyDescent="0.35">
      <c r="F133" t="s">
        <v>152</v>
      </c>
      <c r="G133">
        <f>SUM(Q51:T51)</f>
        <v>5</v>
      </c>
      <c r="H133">
        <f>SUM(U51:X51)</f>
        <v>258</v>
      </c>
      <c r="I133" t="s">
        <v>152</v>
      </c>
      <c r="J133">
        <f t="shared" si="11"/>
        <v>2.3969319271332693E-4</v>
      </c>
      <c r="K133">
        <f t="shared" si="12"/>
        <v>1.2401461257450491E-2</v>
      </c>
      <c r="L133" t="s">
        <v>152</v>
      </c>
      <c r="M133">
        <f t="shared" si="13"/>
        <v>2.3969319271332692E-2</v>
      </c>
      <c r="N133">
        <f t="shared" si="14"/>
        <v>1.240146125745049</v>
      </c>
    </row>
    <row r="134" spans="6:14" x14ac:dyDescent="0.35">
      <c r="F134" t="s">
        <v>156</v>
      </c>
      <c r="G134">
        <f>SUM(Q52:T52)</f>
        <v>0</v>
      </c>
      <c r="H134">
        <f>SUM(U52:X52)</f>
        <v>4</v>
      </c>
      <c r="I134" t="s">
        <v>156</v>
      </c>
      <c r="J134">
        <f t="shared" si="11"/>
        <v>0</v>
      </c>
      <c r="K134">
        <f t="shared" si="12"/>
        <v>1.9227071716977504E-4</v>
      </c>
      <c r="L134" t="s">
        <v>156</v>
      </c>
      <c r="M134">
        <f t="shared" si="13"/>
        <v>0</v>
      </c>
      <c r="N134">
        <f t="shared" si="14"/>
        <v>1.9227071716977504E-2</v>
      </c>
    </row>
    <row r="135" spans="6:14" x14ac:dyDescent="0.35">
      <c r="F135" t="s">
        <v>159</v>
      </c>
      <c r="G135">
        <f>SUM(Q53:T53)</f>
        <v>0</v>
      </c>
      <c r="H135">
        <f>SUM(U53:X53)</f>
        <v>2</v>
      </c>
      <c r="I135" t="s">
        <v>159</v>
      </c>
      <c r="J135">
        <f t="shared" si="11"/>
        <v>0</v>
      </c>
      <c r="K135">
        <f t="shared" si="12"/>
        <v>9.6135358584887519E-5</v>
      </c>
      <c r="L135" t="s">
        <v>159</v>
      </c>
      <c r="M135">
        <f t="shared" si="13"/>
        <v>0</v>
      </c>
      <c r="N135">
        <f t="shared" si="14"/>
        <v>9.6135358584887518E-3</v>
      </c>
    </row>
    <row r="136" spans="6:14" x14ac:dyDescent="0.35">
      <c r="F136" t="s">
        <v>163</v>
      </c>
      <c r="G136">
        <f>SUM(Q54:T54)</f>
        <v>0</v>
      </c>
      <c r="H136">
        <f>SUM(U54:X54)</f>
        <v>108</v>
      </c>
      <c r="I136" t="s">
        <v>163</v>
      </c>
      <c r="J136">
        <f t="shared" si="11"/>
        <v>0</v>
      </c>
      <c r="K136">
        <f t="shared" si="12"/>
        <v>5.1913093635839258E-3</v>
      </c>
      <c r="L136" t="s">
        <v>163</v>
      </c>
      <c r="M136">
        <f t="shared" si="13"/>
        <v>0</v>
      </c>
      <c r="N136">
        <f t="shared" si="14"/>
        <v>0.51913093635839258</v>
      </c>
    </row>
    <row r="137" spans="6:14" x14ac:dyDescent="0.35">
      <c r="G137">
        <f>SUM(G85:G136)</f>
        <v>20860</v>
      </c>
      <c r="H137">
        <f>SUM(H85:H136)</f>
        <v>20804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N11" sqref="N11"/>
    </sheetView>
  </sheetViews>
  <sheetFormatPr defaultRowHeight="14.5" x14ac:dyDescent="0.35"/>
  <sheetData>
    <row r="1" spans="1:3" x14ac:dyDescent="0.35">
      <c r="B1" t="s">
        <v>167</v>
      </c>
      <c r="C1" t="s">
        <v>168</v>
      </c>
    </row>
    <row r="2" spans="1:3" s="1" customFormat="1" x14ac:dyDescent="0.35">
      <c r="A2" s="1" t="s">
        <v>34</v>
      </c>
      <c r="B2" s="1">
        <v>0.45062320230105463</v>
      </c>
      <c r="C2" s="1">
        <v>2.8840607575466259E-2</v>
      </c>
    </row>
    <row r="3" spans="1:3" s="1" customFormat="1" x14ac:dyDescent="0.35">
      <c r="A3" s="1" t="s">
        <v>45</v>
      </c>
      <c r="B3" s="1">
        <v>1.9175455417066153E-2</v>
      </c>
      <c r="C3" s="1">
        <v>0.15862334166506442</v>
      </c>
    </row>
    <row r="4" spans="1:3" s="1" customFormat="1" x14ac:dyDescent="0.35">
      <c r="A4" s="1" t="s">
        <v>50</v>
      </c>
      <c r="B4" s="1">
        <v>9.5877277085330767E-3</v>
      </c>
      <c r="C4" s="1">
        <v>2.8840607575466259E-2</v>
      </c>
    </row>
    <row r="5" spans="1:3" x14ac:dyDescent="0.35">
      <c r="A5" t="s">
        <v>58</v>
      </c>
      <c r="B5">
        <v>2.9817833173537869</v>
      </c>
      <c r="C5">
        <v>57.748509901941937</v>
      </c>
    </row>
    <row r="6" spans="1:3" s="1" customFormat="1" x14ac:dyDescent="0.35">
      <c r="A6" s="1" t="s">
        <v>91</v>
      </c>
      <c r="B6" s="1">
        <v>4.7938638542665384E-3</v>
      </c>
      <c r="C6" s="1">
        <v>0.26437223610844068</v>
      </c>
    </row>
    <row r="7" spans="1:3" x14ac:dyDescent="0.35">
      <c r="A7" t="s">
        <v>122</v>
      </c>
      <c r="B7">
        <v>47.094918504314478</v>
      </c>
      <c r="C7">
        <v>9.7385118246491054</v>
      </c>
    </row>
    <row r="8" spans="1:3" x14ac:dyDescent="0.35">
      <c r="A8" t="s">
        <v>126</v>
      </c>
      <c r="B8">
        <v>0.58485139022051769</v>
      </c>
      <c r="C8">
        <v>9.6135358584887518E-3</v>
      </c>
    </row>
    <row r="9" spans="1:3" x14ac:dyDescent="0.35">
      <c r="A9" t="s">
        <v>132</v>
      </c>
      <c r="B9">
        <v>5.8628954937679767</v>
      </c>
      <c r="C9">
        <v>4.4270332628340698</v>
      </c>
    </row>
    <row r="10" spans="1:3" x14ac:dyDescent="0.35">
      <c r="A10" t="s">
        <v>133</v>
      </c>
      <c r="B10">
        <v>10.450623202301054</v>
      </c>
      <c r="C10">
        <v>8.3301288213805051</v>
      </c>
    </row>
    <row r="11" spans="1:3" s="1" customFormat="1" x14ac:dyDescent="0.35">
      <c r="A11" s="1" t="s">
        <v>146</v>
      </c>
      <c r="B11" s="1">
        <v>0.19175455417066153</v>
      </c>
      <c r="C11" s="1">
        <v>0.9036723706979426</v>
      </c>
    </row>
    <row r="12" spans="1:3" x14ac:dyDescent="0.35">
      <c r="A12" t="s">
        <v>149</v>
      </c>
      <c r="B12">
        <v>31.826462128475551</v>
      </c>
      <c r="C12">
        <v>13.117669678907903</v>
      </c>
    </row>
    <row r="13" spans="1:3" x14ac:dyDescent="0.35">
      <c r="A13" t="s">
        <v>152</v>
      </c>
      <c r="B13">
        <v>2.3969319271332692E-2</v>
      </c>
      <c r="C13">
        <v>1.240146125745049</v>
      </c>
    </row>
  </sheetData>
  <conditionalFormatting sqref="B2:C1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Curtin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Javed Foysal</dc:creator>
  <cp:lastModifiedBy>Md Javed Foysal</cp:lastModifiedBy>
  <dcterms:created xsi:type="dcterms:W3CDTF">2018-11-30T16:48:55Z</dcterms:created>
  <dcterms:modified xsi:type="dcterms:W3CDTF">2018-11-30T17:20:36Z</dcterms:modified>
</cp:coreProperties>
</file>