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aper 1 new submit\"/>
    </mc:Choice>
  </mc:AlternateContent>
  <xr:revisionPtr revIDLastSave="0" documentId="8_{E6198E68-A030-4BE0-A238-76F2E8F4466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iofilm inhibitio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22" i="5"/>
  <c r="I5" i="5"/>
  <c r="H5" i="5"/>
  <c r="G6" i="5"/>
  <c r="H6" i="5"/>
  <c r="I6" i="5"/>
  <c r="G7" i="5"/>
  <c r="H7" i="5"/>
  <c r="I7" i="5"/>
  <c r="G8" i="5"/>
  <c r="H8" i="5"/>
  <c r="I8" i="5"/>
  <c r="G23" i="5" l="1"/>
  <c r="K23" i="5" s="1"/>
  <c r="H23" i="5"/>
  <c r="I23" i="5"/>
  <c r="G24" i="5"/>
  <c r="H24" i="5"/>
  <c r="J24" i="5" s="1"/>
  <c r="I24" i="5"/>
  <c r="G25" i="5"/>
  <c r="H25" i="5"/>
  <c r="I25" i="5"/>
  <c r="K25" i="5" s="1"/>
  <c r="H22" i="5"/>
  <c r="I22" i="5"/>
  <c r="F27" i="5"/>
  <c r="K22" i="5"/>
  <c r="F10" i="5"/>
  <c r="J8" i="5"/>
  <c r="K7" i="5"/>
  <c r="K6" i="5"/>
  <c r="J5" i="5"/>
  <c r="J22" i="5" l="1"/>
  <c r="J7" i="5"/>
  <c r="J6" i="5"/>
  <c r="K8" i="5"/>
  <c r="J23" i="5"/>
  <c r="J25" i="5"/>
  <c r="K24" i="5"/>
  <c r="K5" i="5"/>
</calcChain>
</file>

<file path=xl/sharedStrings.xml><?xml version="1.0" encoding="utf-8"?>
<sst xmlns="http://schemas.openxmlformats.org/spreadsheetml/2006/main" count="62" uniqueCount="34">
  <si>
    <t>WM19</t>
  </si>
  <si>
    <t>WM33</t>
  </si>
  <si>
    <t>WM34</t>
  </si>
  <si>
    <t>WM36</t>
  </si>
  <si>
    <t>Aver</t>
  </si>
  <si>
    <t>SD</t>
  </si>
  <si>
    <t>LAB-CFCS</t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</si>
  <si>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Typhi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</si>
  <si>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Typhimurium</t>
    </r>
  </si>
  <si>
    <t>BIC</t>
  </si>
  <si>
    <t>%inhibition</t>
  </si>
  <si>
    <t>Control</t>
  </si>
  <si>
    <t>Aver Control</t>
  </si>
  <si>
    <t>Aver control</t>
  </si>
  <si>
    <t>Treatment OD545</t>
  </si>
  <si>
    <r>
      <rPr>
        <sz val="9"/>
        <color indexed="8"/>
        <rFont val="Arial"/>
      </rPr>
      <t>N</t>
    </r>
  </si>
  <si>
    <r>
      <rPr>
        <sz val="9"/>
        <color indexed="8"/>
        <rFont val="Arial"/>
      </rPr>
      <t>Subset for alpha = 0.05</t>
    </r>
  </si>
  <si>
    <r>
      <rPr>
        <b/>
        <sz val="9"/>
        <color indexed="8"/>
        <rFont val="Arial Bold"/>
      </rPr>
      <t>Descriptives</t>
    </r>
  </si>
  <si>
    <r>
      <rPr>
        <sz val="9"/>
        <color indexed="8"/>
        <rFont val="Arial"/>
      </rPr>
      <t>Mean</t>
    </r>
  </si>
  <si>
    <r>
      <rPr>
        <sz val="9"/>
        <color indexed="8"/>
        <rFont val="Arial"/>
      </rPr>
      <t>Std. Deviation</t>
    </r>
  </si>
  <si>
    <r>
      <rPr>
        <sz val="9"/>
        <color indexed="8"/>
        <rFont val="Arial"/>
      </rPr>
      <t>Std. Error</t>
    </r>
  </si>
  <si>
    <r>
      <rPr>
        <sz val="9"/>
        <color indexed="8"/>
        <rFont val="Arial"/>
      </rPr>
      <t>95% Confidence Interval for Mean</t>
    </r>
  </si>
  <si>
    <r>
      <rPr>
        <sz val="9"/>
        <color indexed="8"/>
        <rFont val="Arial"/>
      </rPr>
      <t>Minimum</t>
    </r>
  </si>
  <si>
    <r>
      <rPr>
        <sz val="9"/>
        <color indexed="8"/>
        <rFont val="Arial"/>
      </rPr>
      <t>Maximum</t>
    </r>
  </si>
  <si>
    <r>
      <rPr>
        <sz val="9"/>
        <color indexed="8"/>
        <rFont val="Arial"/>
      </rPr>
      <t>Lower Bound</t>
    </r>
  </si>
  <si>
    <r>
      <rPr>
        <sz val="9"/>
        <color indexed="8"/>
        <rFont val="Arial"/>
      </rPr>
      <t>Upper Bound</t>
    </r>
  </si>
  <si>
    <r>
      <rPr>
        <sz val="9"/>
        <color indexed="8"/>
        <rFont val="Arial"/>
      </rPr>
      <t>Total</t>
    </r>
  </si>
  <si>
    <r>
      <rPr>
        <sz val="9"/>
        <color indexed="8"/>
        <rFont val="Arial"/>
      </rPr>
      <t>Tukey HSD</t>
    </r>
    <r>
      <rPr>
        <vertAlign val="superscript"/>
        <sz val="9"/>
        <color indexed="8"/>
        <rFont val="Arial"/>
      </rPr>
      <t>a</t>
    </r>
  </si>
  <si>
    <r>
      <rPr>
        <sz val="9"/>
        <color indexed="8"/>
        <rFont val="Arial"/>
      </rPr>
      <t>Sig.</t>
    </r>
  </si>
  <si>
    <r>
      <rPr>
        <sz val="9"/>
        <color indexed="8"/>
        <rFont val="Arial"/>
      </rPr>
      <t>STPbiofilminhibition</t>
    </r>
  </si>
  <si>
    <r>
      <rPr>
        <b/>
        <sz val="9"/>
        <color indexed="8"/>
        <rFont val="Arial Bold"/>
      </rPr>
      <t>STPbiofilminhibition</t>
    </r>
  </si>
  <si>
    <r>
      <rPr>
        <sz val="9"/>
        <color indexed="8"/>
        <rFont val="Arial"/>
      </rPr>
      <t>GroupLAB</t>
    </r>
  </si>
  <si>
    <r>
      <rPr>
        <sz val="9"/>
        <color indexed="8"/>
        <rFont val="Arial"/>
      </rPr>
      <t>STMbiofilminhbition</t>
    </r>
  </si>
  <si>
    <r>
      <rPr>
        <b/>
        <sz val="9"/>
        <color indexed="8"/>
        <rFont val="Arial Bold"/>
      </rPr>
      <t>STMbiofilminhbition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</si>
</sst>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0.0000"/>
    <numFmt numFmtId="188" formatCode="###0"/>
    <numFmt numFmtId="189" formatCode="####.0000"/>
    <numFmt numFmtId="190" formatCode="####.00000"/>
    <numFmt numFmtId="191" formatCode="####.00"/>
    <numFmt numFmtId="192" formatCode="####.00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69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/>
    <xf numFmtId="0" fontId="18" fillId="33" borderId="1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187" fontId="18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/>
    <xf numFmtId="0" fontId="18" fillId="34" borderId="10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26" xfId="42" applyFont="1" applyBorder="1" applyAlignment="1">
      <alignment horizontal="center" vertical="center"/>
    </xf>
    <xf numFmtId="0" fontId="22" fillId="0" borderId="22" xfId="42" applyFont="1" applyBorder="1" applyAlignment="1">
      <alignment horizontal="center" vertical="center"/>
    </xf>
    <xf numFmtId="0" fontId="23" fillId="0" borderId="24" xfId="42" applyFont="1" applyBorder="1" applyAlignment="1">
      <alignment horizontal="center" wrapText="1"/>
    </xf>
    <xf numFmtId="0" fontId="23" fillId="0" borderId="26" xfId="42" applyFont="1" applyBorder="1" applyAlignment="1">
      <alignment horizontal="left" vertical="top" wrapText="1"/>
    </xf>
    <xf numFmtId="188" fontId="23" fillId="0" borderId="27" xfId="42" applyNumberFormat="1" applyFont="1" applyBorder="1" applyAlignment="1">
      <alignment horizontal="right" vertical="top"/>
    </xf>
    <xf numFmtId="189" fontId="23" fillId="0" borderId="28" xfId="42" applyNumberFormat="1" applyFont="1" applyBorder="1" applyAlignment="1">
      <alignment horizontal="right" vertical="top"/>
    </xf>
    <xf numFmtId="190" fontId="23" fillId="0" borderId="28" xfId="42" applyNumberFormat="1" applyFont="1" applyBorder="1" applyAlignment="1">
      <alignment horizontal="right" vertical="top"/>
    </xf>
    <xf numFmtId="191" fontId="23" fillId="0" borderId="28" xfId="42" applyNumberFormat="1" applyFont="1" applyBorder="1" applyAlignment="1">
      <alignment horizontal="right" vertical="top"/>
    </xf>
    <xf numFmtId="191" fontId="23" fillId="0" borderId="29" xfId="42" applyNumberFormat="1" applyFont="1" applyBorder="1" applyAlignment="1">
      <alignment horizontal="right" vertical="top"/>
    </xf>
    <xf numFmtId="0" fontId="23" fillId="0" borderId="30" xfId="42" applyFont="1" applyBorder="1" applyAlignment="1">
      <alignment horizontal="left" vertical="top" wrapText="1"/>
    </xf>
    <xf numFmtId="188" fontId="23" fillId="0" borderId="31" xfId="42" applyNumberFormat="1" applyFont="1" applyBorder="1" applyAlignment="1">
      <alignment horizontal="right" vertical="top"/>
    </xf>
    <xf numFmtId="189" fontId="23" fillId="0" borderId="32" xfId="42" applyNumberFormat="1" applyFont="1" applyBorder="1" applyAlignment="1">
      <alignment horizontal="right" vertical="top"/>
    </xf>
    <xf numFmtId="190" fontId="23" fillId="0" borderId="32" xfId="42" applyNumberFormat="1" applyFont="1" applyBorder="1" applyAlignment="1">
      <alignment horizontal="right" vertical="top"/>
    </xf>
    <xf numFmtId="191" fontId="23" fillId="0" borderId="32" xfId="42" applyNumberFormat="1" applyFont="1" applyBorder="1" applyAlignment="1">
      <alignment horizontal="right" vertical="top"/>
    </xf>
    <xf numFmtId="191" fontId="23" fillId="0" borderId="33" xfId="42" applyNumberFormat="1" applyFont="1" applyBorder="1" applyAlignment="1">
      <alignment horizontal="right" vertical="top"/>
    </xf>
    <xf numFmtId="0" fontId="23" fillId="0" borderId="22" xfId="42" applyFont="1" applyBorder="1" applyAlignment="1">
      <alignment horizontal="left" vertical="top" wrapText="1"/>
    </xf>
    <xf numFmtId="188" fontId="23" fillId="0" borderId="23" xfId="42" applyNumberFormat="1" applyFont="1" applyBorder="1" applyAlignment="1">
      <alignment horizontal="right" vertical="top"/>
    </xf>
    <xf numFmtId="189" fontId="23" fillId="0" borderId="34" xfId="42" applyNumberFormat="1" applyFont="1" applyBorder="1" applyAlignment="1">
      <alignment horizontal="right" vertical="top"/>
    </xf>
    <xf numFmtId="190" fontId="23" fillId="0" borderId="34" xfId="42" applyNumberFormat="1" applyFont="1" applyBorder="1" applyAlignment="1">
      <alignment horizontal="right" vertical="top"/>
    </xf>
    <xf numFmtId="191" fontId="23" fillId="0" borderId="34" xfId="42" applyNumberFormat="1" applyFont="1" applyBorder="1" applyAlignment="1">
      <alignment horizontal="right" vertical="top"/>
    </xf>
    <xf numFmtId="191" fontId="23" fillId="0" borderId="35" xfId="42" applyNumberFormat="1" applyFont="1" applyBorder="1" applyAlignment="1">
      <alignment horizontal="right" vertical="top"/>
    </xf>
    <xf numFmtId="0" fontId="21" fillId="0" borderId="0" xfId="42"/>
    <xf numFmtId="0" fontId="23" fillId="0" borderId="25" xfId="42" applyFont="1" applyBorder="1" applyAlignment="1">
      <alignment horizontal="center" wrapText="1"/>
    </xf>
    <xf numFmtId="0" fontId="21" fillId="0" borderId="29" xfId="42" applyBorder="1" applyAlignment="1">
      <alignment horizontal="center" vertical="center"/>
    </xf>
    <xf numFmtId="0" fontId="21" fillId="0" borderId="33" xfId="42" applyBorder="1" applyAlignment="1">
      <alignment horizontal="center" vertical="center"/>
    </xf>
    <xf numFmtId="0" fontId="21" fillId="0" borderId="32" xfId="42" applyBorder="1" applyAlignment="1">
      <alignment horizontal="center" vertical="center"/>
    </xf>
    <xf numFmtId="189" fontId="23" fillId="0" borderId="33" xfId="42" applyNumberFormat="1" applyFont="1" applyBorder="1" applyAlignment="1">
      <alignment horizontal="right" vertical="top"/>
    </xf>
    <xf numFmtId="0" fontId="21" fillId="0" borderId="23" xfId="42" applyBorder="1" applyAlignment="1">
      <alignment horizontal="center" vertical="center"/>
    </xf>
    <xf numFmtId="192" fontId="23" fillId="0" borderId="34" xfId="42" applyNumberFormat="1" applyFont="1" applyBorder="1" applyAlignment="1">
      <alignment horizontal="right" vertical="top"/>
    </xf>
    <xf numFmtId="192" fontId="23" fillId="0" borderId="35" xfId="42" applyNumberFormat="1" applyFont="1" applyBorder="1" applyAlignment="1">
      <alignment horizontal="right" vertical="top"/>
    </xf>
    <xf numFmtId="0" fontId="21" fillId="0" borderId="28" xfId="42" applyBorder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3" fillId="0" borderId="39" xfId="42" applyFont="1" applyBorder="1" applyAlignment="1">
      <alignment horizontal="center" wrapText="1"/>
    </xf>
    <xf numFmtId="0" fontId="22" fillId="0" borderId="35" xfId="42" applyFont="1" applyBorder="1" applyAlignment="1">
      <alignment horizontal="center"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/>
    </xf>
    <xf numFmtId="0" fontId="24" fillId="0" borderId="0" xfId="42" applyFont="1" applyAlignment="1">
      <alignment horizontal="left"/>
    </xf>
    <xf numFmtId="0" fontId="23" fillId="0" borderId="17" xfId="42" applyFont="1" applyBorder="1" applyAlignment="1">
      <alignment horizontal="left" wrapText="1"/>
    </xf>
    <xf numFmtId="0" fontId="22" fillId="0" borderId="22" xfId="42" applyFont="1" applyBorder="1" applyAlignment="1">
      <alignment horizontal="center" vertical="center"/>
    </xf>
    <xf numFmtId="0" fontId="23" fillId="0" borderId="18" xfId="42" applyFont="1" applyBorder="1" applyAlignment="1">
      <alignment horizontal="center" wrapText="1"/>
    </xf>
    <xf numFmtId="0" fontId="22" fillId="0" borderId="23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wrapText="1"/>
    </xf>
    <xf numFmtId="0" fontId="22" fillId="0" borderId="21" xfId="42" applyFont="1" applyBorder="1" applyAlignment="1">
      <alignment horizontal="center" vertical="center"/>
    </xf>
    <xf numFmtId="0" fontId="23" fillId="0" borderId="0" xfId="42" applyFont="1" applyAlignment="1">
      <alignment horizontal="left"/>
    </xf>
    <xf numFmtId="0" fontId="23" fillId="0" borderId="36" xfId="42" applyFont="1" applyBorder="1" applyAlignment="1">
      <alignment horizontal="center" wrapText="1"/>
    </xf>
    <xf numFmtId="0" fontId="22" fillId="0" borderId="34" xfId="42" applyFont="1" applyBorder="1" applyAlignment="1">
      <alignment horizontal="center" vertical="center"/>
    </xf>
    <xf numFmtId="0" fontId="23" fillId="0" borderId="37" xfId="42" applyFont="1" applyBorder="1" applyAlignment="1">
      <alignment horizontal="center" wrapText="1"/>
    </xf>
    <xf numFmtId="0" fontId="22" fillId="0" borderId="38" xfId="42" applyFont="1" applyBorder="1" applyAlignment="1">
      <alignment horizontal="center" vertical="center"/>
    </xf>
    <xf numFmtId="0" fontId="22" fillId="0" borderId="20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Biofilm inhibition" xfId="42" xr:uid="{940F1B8A-32C0-40C6-A0C2-B719A0168934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7092-DFA3-4A10-917C-FB13E5AF5BE9}">
  <dimension ref="B1:AC28"/>
  <sheetViews>
    <sheetView tabSelected="1" zoomScale="70" zoomScaleNormal="70" workbookViewId="0">
      <selection activeCell="G6" sqref="G6"/>
    </sheetView>
  </sheetViews>
  <sheetFormatPr defaultRowHeight="14" x14ac:dyDescent="0.3"/>
  <cols>
    <col min="5" max="5" width="11.4140625" customWidth="1"/>
    <col min="6" max="6" width="10" customWidth="1"/>
    <col min="10" max="10" width="9.9140625" bestFit="1" customWidth="1"/>
  </cols>
  <sheetData>
    <row r="1" spans="2:29" x14ac:dyDescent="0.3">
      <c r="M1" s="54" t="s">
        <v>17</v>
      </c>
      <c r="N1" s="55"/>
      <c r="O1" s="55"/>
      <c r="P1" s="55"/>
      <c r="Q1" s="55"/>
      <c r="R1" s="55"/>
      <c r="S1" s="55"/>
      <c r="T1" s="55"/>
      <c r="U1" s="55"/>
      <c r="W1" s="54" t="s">
        <v>33</v>
      </c>
      <c r="X1" s="55"/>
      <c r="Y1" s="55"/>
      <c r="Z1" s="55"/>
      <c r="AA1" s="55"/>
      <c r="AB1" s="55"/>
      <c r="AC1" s="35"/>
    </row>
    <row r="2" spans="2:29" ht="14.5" thickBot="1" x14ac:dyDescent="0.35">
      <c r="M2" s="63" t="s">
        <v>32</v>
      </c>
      <c r="N2" s="55"/>
      <c r="O2" s="55"/>
      <c r="P2" s="55"/>
      <c r="Q2" s="55"/>
      <c r="R2" s="55"/>
      <c r="S2" s="55"/>
      <c r="T2" s="55"/>
      <c r="U2" s="55"/>
      <c r="W2" s="56" t="s">
        <v>27</v>
      </c>
      <c r="X2" s="55"/>
      <c r="Y2" s="55"/>
      <c r="Z2" s="55"/>
      <c r="AA2" s="55"/>
      <c r="AB2" s="55"/>
      <c r="AC2" s="35"/>
    </row>
    <row r="3" spans="2:29" ht="16" thickBot="1" x14ac:dyDescent="0.4">
      <c r="B3" s="45" t="s">
        <v>8</v>
      </c>
      <c r="C3" s="45"/>
      <c r="D3" s="1"/>
      <c r="E3" s="1"/>
      <c r="F3" s="1"/>
      <c r="G3" s="1"/>
      <c r="H3" s="1"/>
      <c r="I3" s="1"/>
      <c r="J3" s="1"/>
      <c r="K3" s="1"/>
      <c r="M3" s="14"/>
      <c r="N3" s="59" t="s">
        <v>15</v>
      </c>
      <c r="O3" s="64" t="s">
        <v>18</v>
      </c>
      <c r="P3" s="64" t="s">
        <v>19</v>
      </c>
      <c r="Q3" s="64" t="s">
        <v>20</v>
      </c>
      <c r="R3" s="66" t="s">
        <v>21</v>
      </c>
      <c r="S3" s="67"/>
      <c r="T3" s="64" t="s">
        <v>22</v>
      </c>
      <c r="U3" s="52" t="s">
        <v>23</v>
      </c>
      <c r="W3" s="57" t="s">
        <v>31</v>
      </c>
      <c r="X3" s="59" t="s">
        <v>15</v>
      </c>
      <c r="Y3" s="61" t="s">
        <v>16</v>
      </c>
      <c r="Z3" s="68"/>
      <c r="AA3" s="68"/>
      <c r="AB3" s="62"/>
      <c r="AC3" s="35"/>
    </row>
    <row r="4" spans="2:29" ht="24.5" thickBot="1" x14ac:dyDescent="0.4">
      <c r="B4" s="4" t="s">
        <v>6</v>
      </c>
      <c r="C4" s="5" t="s">
        <v>9</v>
      </c>
      <c r="D4" s="46" t="s">
        <v>14</v>
      </c>
      <c r="E4" s="47"/>
      <c r="F4" s="48"/>
      <c r="G4" s="49" t="s">
        <v>10</v>
      </c>
      <c r="H4" s="50"/>
      <c r="I4" s="51"/>
      <c r="J4" s="6" t="s">
        <v>4</v>
      </c>
      <c r="K4" s="6" t="s">
        <v>5</v>
      </c>
      <c r="M4" s="15"/>
      <c r="N4" s="60"/>
      <c r="O4" s="65"/>
      <c r="P4" s="65"/>
      <c r="Q4" s="65"/>
      <c r="R4" s="16" t="s">
        <v>24</v>
      </c>
      <c r="S4" s="16" t="s">
        <v>25</v>
      </c>
      <c r="T4" s="65"/>
      <c r="U4" s="53"/>
      <c r="W4" s="58"/>
      <c r="X4" s="60"/>
      <c r="Y4" s="16">
        <v>1</v>
      </c>
      <c r="Z4" s="16">
        <v>2</v>
      </c>
      <c r="AA4" s="16">
        <v>3</v>
      </c>
      <c r="AB4" s="36">
        <v>4</v>
      </c>
      <c r="AC4" s="35"/>
    </row>
    <row r="5" spans="2:29" ht="15.5" x14ac:dyDescent="0.35">
      <c r="B5" s="7" t="s">
        <v>0</v>
      </c>
      <c r="C5" s="8">
        <v>15</v>
      </c>
      <c r="D5" s="9">
        <v>0.435</v>
      </c>
      <c r="E5" s="9">
        <v>0.42299999999999999</v>
      </c>
      <c r="F5" s="9">
        <v>0.42699999999999999</v>
      </c>
      <c r="G5" s="9">
        <f>(($F$10-D5)/$F$10)*100</f>
        <v>45.075757575757571</v>
      </c>
      <c r="H5" s="9">
        <f>(($F$10-E5)/$F$10)*100</f>
        <v>46.590909090909086</v>
      </c>
      <c r="I5" s="9">
        <f>(($F$10-F5)/$F$10)*100</f>
        <v>46.085858585858581</v>
      </c>
      <c r="J5" s="3">
        <f>AVERAGE(G5:I5)</f>
        <v>45.917508417508408</v>
      </c>
      <c r="K5" s="3">
        <f>STDEV(G5:I5)</f>
        <v>0.77147738972320568</v>
      </c>
      <c r="M5" s="17">
        <v>1</v>
      </c>
      <c r="N5" s="18">
        <v>3</v>
      </c>
      <c r="O5" s="19">
        <v>45.917508419999997</v>
      </c>
      <c r="P5" s="20">
        <v>0.77147738746387673</v>
      </c>
      <c r="Q5" s="20">
        <v>0.44541267732597845</v>
      </c>
      <c r="R5" s="19">
        <v>44.001052348038357</v>
      </c>
      <c r="S5" s="19">
        <v>47.833964491961638</v>
      </c>
      <c r="T5" s="21">
        <v>45.075757580000001</v>
      </c>
      <c r="U5" s="22">
        <v>46.590909089999997</v>
      </c>
      <c r="W5" s="17">
        <v>1</v>
      </c>
      <c r="X5" s="18">
        <v>3</v>
      </c>
      <c r="Y5" s="19">
        <v>45.917508419999997</v>
      </c>
      <c r="Z5" s="44"/>
      <c r="AA5" s="44"/>
      <c r="AB5" s="37"/>
      <c r="AC5" s="35"/>
    </row>
    <row r="6" spans="2:29" ht="15.5" x14ac:dyDescent="0.35">
      <c r="B6" s="7" t="s">
        <v>1</v>
      </c>
      <c r="C6" s="8">
        <v>15</v>
      </c>
      <c r="D6" s="9">
        <v>0.26600000000000001</v>
      </c>
      <c r="E6" s="9">
        <v>0.26400000000000001</v>
      </c>
      <c r="F6" s="9">
        <v>0.26700000000000002</v>
      </c>
      <c r="G6" s="9">
        <f t="shared" ref="G6:G8" si="0">(($F$10-D6)/$F$10)*100</f>
        <v>66.414141414141412</v>
      </c>
      <c r="H6" s="9">
        <f t="shared" ref="H6:H8" si="1">(($F$10-E6)/$F$10)*100</f>
        <v>66.666666666666657</v>
      </c>
      <c r="I6" s="9">
        <f t="shared" ref="I6:I8" si="2">(($F$10-F6)/$F$10)*100</f>
        <v>66.287878787878782</v>
      </c>
      <c r="J6" s="3">
        <f t="shared" ref="J6:J8" si="3">AVERAGE(G6:I6)</f>
        <v>66.456228956228955</v>
      </c>
      <c r="K6" s="3">
        <f t="shared" ref="K6:K8" si="4">STDEV(G6:I6)</f>
        <v>0.19286934743079906</v>
      </c>
      <c r="M6" s="23">
        <v>2</v>
      </c>
      <c r="N6" s="24">
        <v>3</v>
      </c>
      <c r="O6" s="25">
        <v>66.456228956666664</v>
      </c>
      <c r="P6" s="26">
        <v>0.19286934877537806</v>
      </c>
      <c r="Q6" s="26">
        <v>0.11135317043389234</v>
      </c>
      <c r="R6" s="25">
        <v>65.977114933933024</v>
      </c>
      <c r="S6" s="25">
        <v>66.935342979400303</v>
      </c>
      <c r="T6" s="27">
        <v>66.287878789999994</v>
      </c>
      <c r="U6" s="28">
        <v>66.666666669999998</v>
      </c>
      <c r="W6" s="23">
        <v>3</v>
      </c>
      <c r="X6" s="24">
        <v>3</v>
      </c>
      <c r="Y6" s="39"/>
      <c r="Z6" s="25">
        <v>52.735690233333337</v>
      </c>
      <c r="AA6" s="39"/>
      <c r="AB6" s="38"/>
      <c r="AC6" s="35"/>
    </row>
    <row r="7" spans="2:29" ht="15.5" x14ac:dyDescent="0.35">
      <c r="B7" s="7" t="s">
        <v>2</v>
      </c>
      <c r="C7" s="8">
        <v>20</v>
      </c>
      <c r="D7" s="9">
        <v>0.375</v>
      </c>
      <c r="E7" s="9">
        <v>0.373</v>
      </c>
      <c r="F7" s="9">
        <v>0.375</v>
      </c>
      <c r="G7" s="9">
        <f t="shared" si="0"/>
        <v>52.651515151515149</v>
      </c>
      <c r="H7" s="9">
        <f t="shared" si="1"/>
        <v>52.904040404040401</v>
      </c>
      <c r="I7" s="9">
        <f t="shared" si="2"/>
        <v>52.651515151515149</v>
      </c>
      <c r="J7" s="3">
        <f t="shared" si="3"/>
        <v>52.735690235690235</v>
      </c>
      <c r="K7" s="3">
        <f t="shared" si="4"/>
        <v>0.14579552252263281</v>
      </c>
      <c r="M7" s="23">
        <v>3</v>
      </c>
      <c r="N7" s="24">
        <v>3</v>
      </c>
      <c r="O7" s="25">
        <v>52.735690233333337</v>
      </c>
      <c r="P7" s="26">
        <v>0.14579552106467736</v>
      </c>
      <c r="Q7" s="26">
        <v>8.417508333333322E-2</v>
      </c>
      <c r="R7" s="25">
        <v>52.373514081252281</v>
      </c>
      <c r="S7" s="25">
        <v>53.097866385414392</v>
      </c>
      <c r="T7" s="27">
        <v>52.651515150000002</v>
      </c>
      <c r="U7" s="28">
        <v>52.9040404</v>
      </c>
      <c r="W7" s="23">
        <v>2</v>
      </c>
      <c r="X7" s="24">
        <v>3</v>
      </c>
      <c r="Y7" s="39"/>
      <c r="Z7" s="39"/>
      <c r="AA7" s="25">
        <v>66.456228956666664</v>
      </c>
      <c r="AB7" s="38"/>
      <c r="AC7" s="35"/>
    </row>
    <row r="8" spans="2:29" ht="15.5" x14ac:dyDescent="0.35">
      <c r="B8" s="7" t="s">
        <v>3</v>
      </c>
      <c r="C8" s="8">
        <v>20</v>
      </c>
      <c r="D8" s="9">
        <v>0.2</v>
      </c>
      <c r="E8" s="9">
        <v>0.19800000000000001</v>
      </c>
      <c r="F8" s="9">
        <v>0.2</v>
      </c>
      <c r="G8" s="9">
        <f t="shared" si="0"/>
        <v>74.74747474747474</v>
      </c>
      <c r="H8" s="9">
        <f t="shared" si="1"/>
        <v>74.999999999999986</v>
      </c>
      <c r="I8" s="9">
        <f t="shared" si="2"/>
        <v>74.74747474747474</v>
      </c>
      <c r="J8" s="3">
        <f t="shared" si="3"/>
        <v>74.831649831649813</v>
      </c>
      <c r="K8" s="3">
        <f t="shared" si="4"/>
        <v>0.1457955225226287</v>
      </c>
      <c r="M8" s="23">
        <v>4</v>
      </c>
      <c r="N8" s="24">
        <v>3</v>
      </c>
      <c r="O8" s="25">
        <v>74.831649833333316</v>
      </c>
      <c r="P8" s="26">
        <v>0.14579552106467839</v>
      </c>
      <c r="Q8" s="26">
        <v>8.4175083333333817E-2</v>
      </c>
      <c r="R8" s="25">
        <v>74.469473681252254</v>
      </c>
      <c r="S8" s="25">
        <v>75.193825985414378</v>
      </c>
      <c r="T8" s="27">
        <v>74.747474749999995</v>
      </c>
      <c r="U8" s="28">
        <v>75</v>
      </c>
      <c r="W8" s="23">
        <v>4</v>
      </c>
      <c r="X8" s="24">
        <v>3</v>
      </c>
      <c r="Y8" s="39"/>
      <c r="Z8" s="39"/>
      <c r="AA8" s="39"/>
      <c r="AB8" s="40">
        <v>74.831649833333316</v>
      </c>
      <c r="AC8" s="35"/>
    </row>
    <row r="9" spans="2:29" ht="16" thickBot="1" x14ac:dyDescent="0.4">
      <c r="B9" s="7" t="s">
        <v>11</v>
      </c>
      <c r="C9" s="10"/>
      <c r="D9" s="9">
        <v>0.78800000000000003</v>
      </c>
      <c r="E9" s="9">
        <v>0.79300000000000004</v>
      </c>
      <c r="F9" s="9">
        <v>0.79500000000000004</v>
      </c>
      <c r="G9" s="11"/>
      <c r="H9" s="11"/>
      <c r="I9" s="11"/>
      <c r="J9" s="11"/>
      <c r="K9" s="11"/>
      <c r="M9" s="29" t="s">
        <v>26</v>
      </c>
      <c r="N9" s="30">
        <v>12</v>
      </c>
      <c r="O9" s="31">
        <v>59.985269360833321</v>
      </c>
      <c r="P9" s="32">
        <v>11.830583083856503</v>
      </c>
      <c r="Q9" s="32">
        <v>3.4151951640673923</v>
      </c>
      <c r="R9" s="31">
        <v>52.468475485904264</v>
      </c>
      <c r="S9" s="31">
        <v>67.502063235762378</v>
      </c>
      <c r="T9" s="33">
        <v>45.075757580000001</v>
      </c>
      <c r="U9" s="34">
        <v>75</v>
      </c>
      <c r="W9" s="29" t="s">
        <v>28</v>
      </c>
      <c r="X9" s="41"/>
      <c r="Y9" s="42">
        <v>1</v>
      </c>
      <c r="Z9" s="42">
        <v>1</v>
      </c>
      <c r="AA9" s="42">
        <v>1</v>
      </c>
      <c r="AB9" s="43">
        <v>1</v>
      </c>
      <c r="AC9" s="35"/>
    </row>
    <row r="10" spans="2:29" ht="15.5" x14ac:dyDescent="0.35">
      <c r="B10" s="1"/>
      <c r="C10" s="1"/>
      <c r="D10" s="1"/>
      <c r="E10" s="7" t="s">
        <v>12</v>
      </c>
      <c r="F10" s="9">
        <f>AVERAGE(D9:F9)</f>
        <v>0.79199999999999993</v>
      </c>
      <c r="G10" s="1"/>
      <c r="H10" s="1"/>
      <c r="I10" s="1"/>
      <c r="J10" s="1"/>
      <c r="K10" s="1"/>
      <c r="W10" s="35"/>
      <c r="X10" s="35"/>
      <c r="Y10" s="35"/>
      <c r="Z10" s="35"/>
      <c r="AA10" s="35"/>
      <c r="AB10" s="35"/>
      <c r="AC10" s="35"/>
    </row>
    <row r="11" spans="2:29" x14ac:dyDescent="0.3">
      <c r="W11" s="35"/>
      <c r="X11" s="35"/>
      <c r="Y11" s="35"/>
      <c r="Z11" s="35"/>
      <c r="AA11" s="35"/>
      <c r="AB11" s="35"/>
      <c r="AC11" s="35"/>
    </row>
    <row r="18" spans="2:27" x14ac:dyDescent="0.3">
      <c r="M18" s="54" t="s">
        <v>17</v>
      </c>
      <c r="N18" s="55"/>
      <c r="O18" s="55"/>
      <c r="P18" s="55"/>
      <c r="Q18" s="55"/>
      <c r="R18" s="55"/>
      <c r="S18" s="55"/>
      <c r="T18" s="55"/>
      <c r="U18" s="55"/>
      <c r="W18" s="54" t="s">
        <v>30</v>
      </c>
      <c r="X18" s="55"/>
      <c r="Y18" s="55"/>
      <c r="Z18" s="55"/>
      <c r="AA18" s="35"/>
    </row>
    <row r="19" spans="2:27" ht="14.5" thickBot="1" x14ac:dyDescent="0.35">
      <c r="M19" s="63" t="s">
        <v>29</v>
      </c>
      <c r="N19" s="55"/>
      <c r="O19" s="55"/>
      <c r="P19" s="55"/>
      <c r="Q19" s="55"/>
      <c r="R19" s="55"/>
      <c r="S19" s="55"/>
      <c r="T19" s="55"/>
      <c r="U19" s="55"/>
      <c r="W19" s="56" t="s">
        <v>27</v>
      </c>
      <c r="X19" s="55"/>
      <c r="Y19" s="55"/>
      <c r="Z19" s="55"/>
      <c r="AA19" s="35"/>
    </row>
    <row r="20" spans="2:27" ht="16" thickBot="1" x14ac:dyDescent="0.4">
      <c r="B20" s="45" t="s">
        <v>7</v>
      </c>
      <c r="C20" s="45"/>
      <c r="D20" s="1"/>
      <c r="E20" s="1"/>
      <c r="F20" s="1"/>
      <c r="G20" s="1"/>
      <c r="H20" s="1"/>
      <c r="I20" s="1"/>
      <c r="J20" s="1"/>
      <c r="K20" s="1"/>
      <c r="M20" s="14"/>
      <c r="N20" s="59" t="s">
        <v>15</v>
      </c>
      <c r="O20" s="64" t="s">
        <v>18</v>
      </c>
      <c r="P20" s="64" t="s">
        <v>19</v>
      </c>
      <c r="Q20" s="64" t="s">
        <v>20</v>
      </c>
      <c r="R20" s="66" t="s">
        <v>21</v>
      </c>
      <c r="S20" s="67"/>
      <c r="T20" s="64" t="s">
        <v>22</v>
      </c>
      <c r="U20" s="52" t="s">
        <v>23</v>
      </c>
      <c r="W20" s="57" t="s">
        <v>31</v>
      </c>
      <c r="X20" s="59" t="s">
        <v>15</v>
      </c>
      <c r="Y20" s="61" t="s">
        <v>16</v>
      </c>
      <c r="Z20" s="62"/>
      <c r="AA20" s="35"/>
    </row>
    <row r="21" spans="2:27" ht="24.5" thickBot="1" x14ac:dyDescent="0.4">
      <c r="B21" s="4" t="s">
        <v>6</v>
      </c>
      <c r="C21" s="5" t="s">
        <v>9</v>
      </c>
      <c r="D21" s="46" t="s">
        <v>14</v>
      </c>
      <c r="E21" s="47"/>
      <c r="F21" s="48"/>
      <c r="G21" s="49" t="s">
        <v>10</v>
      </c>
      <c r="H21" s="50"/>
      <c r="I21" s="51"/>
      <c r="J21" s="6" t="s">
        <v>4</v>
      </c>
      <c r="K21" s="6" t="s">
        <v>5</v>
      </c>
      <c r="M21" s="15"/>
      <c r="N21" s="60"/>
      <c r="O21" s="65"/>
      <c r="P21" s="65"/>
      <c r="Q21" s="65"/>
      <c r="R21" s="16" t="s">
        <v>24</v>
      </c>
      <c r="S21" s="16" t="s">
        <v>25</v>
      </c>
      <c r="T21" s="65"/>
      <c r="U21" s="53"/>
      <c r="W21" s="58"/>
      <c r="X21" s="60"/>
      <c r="Y21" s="16">
        <v>1</v>
      </c>
      <c r="Z21" s="36">
        <v>2</v>
      </c>
      <c r="AA21" s="35"/>
    </row>
    <row r="22" spans="2:27" ht="15.5" x14ac:dyDescent="0.35">
      <c r="B22" s="7" t="s">
        <v>0</v>
      </c>
      <c r="C22" s="8">
        <v>20</v>
      </c>
      <c r="D22" s="9">
        <v>0.191</v>
      </c>
      <c r="E22" s="9">
        <v>0.20599999999999999</v>
      </c>
      <c r="F22" s="9">
        <v>0.20899999999999999</v>
      </c>
      <c r="G22" s="9">
        <f>(($F$27-D22)/$F$27)*100</f>
        <v>95.133757961783445</v>
      </c>
      <c r="H22" s="9">
        <f t="shared" ref="H22:I22" si="5">(($F$27-E22)/$F$27)*100</f>
        <v>94.751592356687894</v>
      </c>
      <c r="I22" s="9">
        <f t="shared" si="5"/>
        <v>94.675159235668787</v>
      </c>
      <c r="J22" s="3">
        <f>AVERAGE(G22:I22)</f>
        <v>94.853503184713375</v>
      </c>
      <c r="K22" s="3">
        <f t="shared" ref="K22:K25" si="6">STDEV(G22:I22)</f>
        <v>0.24569810856033528</v>
      </c>
      <c r="M22" s="17">
        <v>1</v>
      </c>
      <c r="N22" s="18">
        <v>3</v>
      </c>
      <c r="O22" s="19">
        <v>94.853503186666671</v>
      </c>
      <c r="P22" s="20">
        <v>0.24569810528435049</v>
      </c>
      <c r="Q22" s="20">
        <v>0.14185386722530077</v>
      </c>
      <c r="R22" s="19">
        <v>94.24315525762421</v>
      </c>
      <c r="S22" s="19">
        <v>95.463851115709133</v>
      </c>
      <c r="T22" s="21">
        <v>94.675159239999999</v>
      </c>
      <c r="U22" s="22">
        <v>95.133757959999997</v>
      </c>
      <c r="W22" s="17">
        <v>1</v>
      </c>
      <c r="X22" s="18">
        <v>3</v>
      </c>
      <c r="Y22" s="19">
        <v>94.853503186666671</v>
      </c>
      <c r="Z22" s="37"/>
      <c r="AA22" s="35"/>
    </row>
    <row r="23" spans="2:27" ht="15.5" x14ac:dyDescent="0.35">
      <c r="B23" s="7" t="s">
        <v>1</v>
      </c>
      <c r="C23" s="8">
        <v>20</v>
      </c>
      <c r="D23" s="9">
        <v>0.19500000000000001</v>
      </c>
      <c r="E23" s="9">
        <v>0.19800000000000001</v>
      </c>
      <c r="F23" s="9">
        <v>0.19800000000000001</v>
      </c>
      <c r="G23" s="9">
        <f t="shared" ref="G23:G25" si="7">(($F$27-D23)/$F$27)*100</f>
        <v>95.031847133757964</v>
      </c>
      <c r="H23" s="9">
        <f t="shared" ref="H23:H25" si="8">(($F$27-E23)/$F$27)*100</f>
        <v>94.955414012738856</v>
      </c>
      <c r="I23" s="9">
        <f t="shared" ref="I23:I25" si="9">(($F$27-F23)/$F$27)*100</f>
        <v>94.955414012738856</v>
      </c>
      <c r="J23" s="3">
        <f t="shared" ref="J23:J25" si="10">AVERAGE(G23:I23)</f>
        <v>94.98089171974523</v>
      </c>
      <c r="K23" s="3">
        <f t="shared" si="6"/>
        <v>4.4128682995384888E-2</v>
      </c>
      <c r="M23" s="23">
        <v>2</v>
      </c>
      <c r="N23" s="24">
        <v>3</v>
      </c>
      <c r="O23" s="25">
        <v>94.980891716666676</v>
      </c>
      <c r="P23" s="26">
        <v>4.4128682407003426E-2</v>
      </c>
      <c r="Q23" s="26">
        <v>2.5477706666666929E-2</v>
      </c>
      <c r="R23" s="25">
        <v>94.871269992529591</v>
      </c>
      <c r="S23" s="25">
        <v>95.090513440803761</v>
      </c>
      <c r="T23" s="27">
        <v>94.955414009999998</v>
      </c>
      <c r="U23" s="28">
        <v>95.031847130000003</v>
      </c>
      <c r="W23" s="23">
        <v>2</v>
      </c>
      <c r="X23" s="24">
        <v>3</v>
      </c>
      <c r="Y23" s="25">
        <v>94.980891716666676</v>
      </c>
      <c r="Z23" s="38"/>
      <c r="AA23" s="35"/>
    </row>
    <row r="24" spans="2:27" ht="15.5" x14ac:dyDescent="0.35">
      <c r="B24" s="7" t="s">
        <v>2</v>
      </c>
      <c r="C24" s="8">
        <v>30</v>
      </c>
      <c r="D24" s="9">
        <v>0.156</v>
      </c>
      <c r="E24" s="9">
        <v>0.151</v>
      </c>
      <c r="F24" s="9">
        <v>0.153</v>
      </c>
      <c r="G24" s="9">
        <f t="shared" si="7"/>
        <v>96.025477707006374</v>
      </c>
      <c r="H24" s="9">
        <f t="shared" si="8"/>
        <v>96.152866242038229</v>
      </c>
      <c r="I24" s="9">
        <f t="shared" si="9"/>
        <v>96.101910828025467</v>
      </c>
      <c r="J24" s="3">
        <f t="shared" si="10"/>
        <v>96.093418259023352</v>
      </c>
      <c r="K24" s="3">
        <f t="shared" si="6"/>
        <v>6.4117489896144936E-2</v>
      </c>
      <c r="M24" s="23">
        <v>3</v>
      </c>
      <c r="N24" s="24">
        <v>3</v>
      </c>
      <c r="O24" s="25">
        <v>96.093418260000007</v>
      </c>
      <c r="P24" s="26">
        <v>6.4117487495949532E-2</v>
      </c>
      <c r="Q24" s="26">
        <v>3.7018248665548925E-2</v>
      </c>
      <c r="R24" s="25">
        <v>95.93414159132864</v>
      </c>
      <c r="S24" s="25">
        <v>96.252694928671374</v>
      </c>
      <c r="T24" s="27">
        <v>96.025477710000004</v>
      </c>
      <c r="U24" s="28">
        <v>96.152866239999994</v>
      </c>
      <c r="W24" s="23">
        <v>4</v>
      </c>
      <c r="X24" s="24">
        <v>3</v>
      </c>
      <c r="Y24" s="39"/>
      <c r="Z24" s="40">
        <v>95.677282376666668</v>
      </c>
      <c r="AA24" s="35"/>
    </row>
    <row r="25" spans="2:27" ht="15.5" x14ac:dyDescent="0.35">
      <c r="B25" s="7" t="s">
        <v>3</v>
      </c>
      <c r="C25" s="8">
        <v>20</v>
      </c>
      <c r="D25" s="9">
        <v>0.158</v>
      </c>
      <c r="E25" s="9">
        <v>0.17299999999999999</v>
      </c>
      <c r="F25" s="9">
        <v>0.17799999999999999</v>
      </c>
      <c r="G25" s="9">
        <f t="shared" si="7"/>
        <v>95.97452229299364</v>
      </c>
      <c r="H25" s="9">
        <f t="shared" si="8"/>
        <v>95.592356687898089</v>
      </c>
      <c r="I25" s="9">
        <f t="shared" si="9"/>
        <v>95.464968152866248</v>
      </c>
      <c r="J25" s="3">
        <f t="shared" si="10"/>
        <v>95.677282377919326</v>
      </c>
      <c r="K25" s="3">
        <f t="shared" si="6"/>
        <v>0.26518038209759948</v>
      </c>
      <c r="M25" s="23">
        <v>4</v>
      </c>
      <c r="N25" s="24">
        <v>3</v>
      </c>
      <c r="O25" s="25">
        <v>95.677282376666668</v>
      </c>
      <c r="P25" s="26">
        <v>0.26518038123065912</v>
      </c>
      <c r="Q25" s="26">
        <v>0.15310196448732863</v>
      </c>
      <c r="R25" s="25">
        <v>95.018537791235261</v>
      </c>
      <c r="S25" s="25">
        <v>96.336026962098074</v>
      </c>
      <c r="T25" s="27">
        <v>95.464968150000004</v>
      </c>
      <c r="U25" s="28">
        <v>95.974522289999996</v>
      </c>
      <c r="W25" s="23">
        <v>3</v>
      </c>
      <c r="X25" s="24">
        <v>3</v>
      </c>
      <c r="Y25" s="39"/>
      <c r="Z25" s="40">
        <v>96.093418260000007</v>
      </c>
      <c r="AA25" s="35"/>
    </row>
    <row r="26" spans="2:27" ht="16" thickBot="1" x14ac:dyDescent="0.4">
      <c r="B26" s="7" t="s">
        <v>11</v>
      </c>
      <c r="C26" s="12"/>
      <c r="D26" s="9">
        <v>3.9249999999999998</v>
      </c>
      <c r="E26" s="9">
        <v>3.9239999999999999</v>
      </c>
      <c r="F26" s="9">
        <v>3.9260000000000002</v>
      </c>
      <c r="G26" s="11"/>
      <c r="H26" s="10"/>
      <c r="I26" s="10"/>
      <c r="J26" s="11"/>
      <c r="K26" s="11"/>
      <c r="M26" s="29" t="s">
        <v>26</v>
      </c>
      <c r="N26" s="30">
        <v>12</v>
      </c>
      <c r="O26" s="31">
        <v>95.401273885000009</v>
      </c>
      <c r="P26" s="32">
        <v>0.55346416972406742</v>
      </c>
      <c r="Q26" s="32">
        <v>0.15977134368850152</v>
      </c>
      <c r="R26" s="31">
        <v>95.049619528533711</v>
      </c>
      <c r="S26" s="31">
        <v>95.752928241466307</v>
      </c>
      <c r="T26" s="33">
        <v>94.675159239999999</v>
      </c>
      <c r="U26" s="34">
        <v>96.152866239999994</v>
      </c>
      <c r="W26" s="29" t="s">
        <v>28</v>
      </c>
      <c r="X26" s="41"/>
      <c r="Y26" s="42">
        <v>0.83255482749338106</v>
      </c>
      <c r="Z26" s="43">
        <v>9.3816393733456308E-2</v>
      </c>
      <c r="AA26" s="35"/>
    </row>
    <row r="27" spans="2:27" ht="15.5" x14ac:dyDescent="0.35">
      <c r="B27" s="1"/>
      <c r="C27" s="13"/>
      <c r="D27" s="1"/>
      <c r="E27" s="2" t="s">
        <v>13</v>
      </c>
      <c r="F27" s="9">
        <f>AVERAGE(D26:F26)</f>
        <v>3.9250000000000003</v>
      </c>
      <c r="G27" s="1"/>
      <c r="H27" s="1"/>
      <c r="I27" s="1"/>
      <c r="J27" s="1"/>
      <c r="K27" s="1"/>
      <c r="W27" s="35"/>
      <c r="X27" s="35"/>
      <c r="Y27" s="35"/>
      <c r="Z27" s="35"/>
      <c r="AA27" s="35"/>
    </row>
    <row r="28" spans="2:27" x14ac:dyDescent="0.3">
      <c r="W28" s="35"/>
      <c r="X28" s="35"/>
      <c r="Y28" s="35"/>
      <c r="Z28" s="35"/>
      <c r="AA28" s="35"/>
    </row>
  </sheetData>
  <mergeCells count="34">
    <mergeCell ref="W1:AB1"/>
    <mergeCell ref="W2:AB2"/>
    <mergeCell ref="W3:W4"/>
    <mergeCell ref="X3:X4"/>
    <mergeCell ref="Y3:AB3"/>
    <mergeCell ref="M1:U1"/>
    <mergeCell ref="M2:U2"/>
    <mergeCell ref="N3:N4"/>
    <mergeCell ref="O3:O4"/>
    <mergeCell ref="P3:P4"/>
    <mergeCell ref="Q3:Q4"/>
    <mergeCell ref="R3:S3"/>
    <mergeCell ref="T3:T4"/>
    <mergeCell ref="U3:U4"/>
    <mergeCell ref="U20:U21"/>
    <mergeCell ref="W18:Z18"/>
    <mergeCell ref="W19:Z19"/>
    <mergeCell ref="W20:W21"/>
    <mergeCell ref="X20:X21"/>
    <mergeCell ref="Y20:Z20"/>
    <mergeCell ref="M18:U18"/>
    <mergeCell ref="M19:U19"/>
    <mergeCell ref="N20:N21"/>
    <mergeCell ref="O20:O21"/>
    <mergeCell ref="P20:P21"/>
    <mergeCell ref="Q20:Q21"/>
    <mergeCell ref="R20:S20"/>
    <mergeCell ref="T20:T21"/>
    <mergeCell ref="B3:C3"/>
    <mergeCell ref="B20:C20"/>
    <mergeCell ref="D21:F21"/>
    <mergeCell ref="G21:I21"/>
    <mergeCell ref="D4:F4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Biofilm inhibition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2018-04-25T03:23:48Z</dcterms:created>
  <dcterms:modified xsi:type="dcterms:W3CDTF">2019-03-05T06:37:04Z</dcterms:modified>
</cp:coreProperties>
</file>