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1A75A419-4DD1-441A-8484-129C23CF4CB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autoinducer-2 inhibi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E24" i="1"/>
  <c r="G19" i="1" s="1"/>
  <c r="G5" i="1"/>
  <c r="F6" i="1"/>
  <c r="H6" i="1"/>
  <c r="F7" i="1"/>
  <c r="G4" i="1"/>
  <c r="H4" i="1"/>
  <c r="F4" i="1"/>
  <c r="J4" i="1" s="1"/>
  <c r="E10" i="1"/>
  <c r="F5" i="1" s="1"/>
  <c r="F20" i="1" l="1"/>
  <c r="G7" i="1"/>
  <c r="H5" i="1"/>
  <c r="J5" i="1" s="1"/>
  <c r="H20" i="1"/>
  <c r="J20" i="1" s="1"/>
  <c r="I4" i="1"/>
  <c r="F19" i="1"/>
  <c r="I19" i="1" s="1"/>
  <c r="G18" i="1"/>
  <c r="F18" i="1"/>
  <c r="H21" i="1"/>
  <c r="H19" i="1"/>
  <c r="G20" i="1"/>
  <c r="H7" i="1"/>
  <c r="I7" i="1" s="1"/>
  <c r="G6" i="1"/>
  <c r="I6" i="1" s="1"/>
  <c r="F21" i="1"/>
  <c r="I21" i="1" s="1"/>
  <c r="G21" i="1"/>
  <c r="J19" i="1"/>
  <c r="I20" i="1" l="1"/>
  <c r="I5" i="1"/>
  <c r="I18" i="1"/>
  <c r="J6" i="1"/>
  <c r="J7" i="1"/>
  <c r="J21" i="1"/>
  <c r="J18" i="1"/>
</calcChain>
</file>

<file path=xl/sharedStrings.xml><?xml version="1.0" encoding="utf-8"?>
<sst xmlns="http://schemas.openxmlformats.org/spreadsheetml/2006/main" count="68" uniqueCount="36">
  <si>
    <t>WM19</t>
  </si>
  <si>
    <t>WM33</t>
  </si>
  <si>
    <t>WM34</t>
  </si>
  <si>
    <t>WM36</t>
  </si>
  <si>
    <t>Salmonella Typhi</t>
  </si>
  <si>
    <t>CFCS</t>
  </si>
  <si>
    <t>Treatment (RLU)</t>
  </si>
  <si>
    <t>AI-2 like inhibition activity</t>
  </si>
  <si>
    <t>Aver</t>
  </si>
  <si>
    <t>SD</t>
  </si>
  <si>
    <t>positive control</t>
  </si>
  <si>
    <t>Aver RLU</t>
  </si>
  <si>
    <t>Salmonella Typhimurium</t>
  </si>
  <si>
    <r>
      <rPr>
        <sz val="9"/>
        <color indexed="8"/>
        <rFont val="Arial"/>
      </rPr>
      <t>N</t>
    </r>
  </si>
  <si>
    <r>
      <rPr>
        <sz val="9"/>
        <color indexed="8"/>
        <rFont val="Arial"/>
      </rPr>
      <t>Subset for alpha = 0.05</t>
    </r>
  </si>
  <si>
    <r>
      <rPr>
        <b/>
        <sz val="9"/>
        <color indexed="8"/>
        <rFont val="Arial Bold"/>
      </rPr>
      <t>Descriptives</t>
    </r>
  </si>
  <si>
    <r>
      <rPr>
        <sz val="9"/>
        <color indexed="8"/>
        <rFont val="Arial"/>
      </rPr>
      <t>Mean</t>
    </r>
  </si>
  <si>
    <r>
      <rPr>
        <sz val="9"/>
        <color indexed="8"/>
        <rFont val="Arial"/>
      </rPr>
      <t>Std. Deviation</t>
    </r>
  </si>
  <si>
    <r>
      <rPr>
        <sz val="9"/>
        <color indexed="8"/>
        <rFont val="Arial"/>
      </rPr>
      <t>Std. Error</t>
    </r>
  </si>
  <si>
    <r>
      <rPr>
        <sz val="9"/>
        <color indexed="8"/>
        <rFont val="Arial"/>
      </rPr>
      <t>95% Confidence Interval for Mean</t>
    </r>
  </si>
  <si>
    <r>
      <rPr>
        <sz val="9"/>
        <color indexed="8"/>
        <rFont val="Arial"/>
      </rPr>
      <t>Minimum</t>
    </r>
  </si>
  <si>
    <r>
      <rPr>
        <sz val="9"/>
        <color indexed="8"/>
        <rFont val="Arial"/>
      </rPr>
      <t>Maximum</t>
    </r>
  </si>
  <si>
    <r>
      <rPr>
        <sz val="9"/>
        <color indexed="8"/>
        <rFont val="Arial"/>
      </rPr>
      <t>Between- Component Variance</t>
    </r>
  </si>
  <si>
    <r>
      <rPr>
        <sz val="9"/>
        <color indexed="8"/>
        <rFont val="Arial"/>
      </rPr>
      <t>Lower Bound</t>
    </r>
  </si>
  <si>
    <r>
      <rPr>
        <sz val="9"/>
        <color indexed="8"/>
        <rFont val="Arial"/>
      </rPr>
      <t>Upper Bound</t>
    </r>
  </si>
  <si>
    <r>
      <rPr>
        <sz val="9"/>
        <color indexed="8"/>
        <rFont val="Arial"/>
      </rPr>
      <t>Total</t>
    </r>
  </si>
  <si>
    <r>
      <rPr>
        <sz val="9"/>
        <color indexed="8"/>
        <rFont val="Arial"/>
      </rPr>
      <t>Model</t>
    </r>
  </si>
  <si>
    <r>
      <rPr>
        <sz val="9"/>
        <color indexed="8"/>
        <rFont val="Arial"/>
      </rPr>
      <t>Fixed Effects</t>
    </r>
  </si>
  <si>
    <r>
      <rPr>
        <sz val="9"/>
        <color indexed="8"/>
        <rFont val="Arial"/>
      </rPr>
      <t>Random Effects</t>
    </r>
  </si>
  <si>
    <r>
      <rPr>
        <sz val="9"/>
        <color indexed="8"/>
        <rFont val="Arial"/>
      </rPr>
      <t>AI2inhibitionSTP</t>
    </r>
  </si>
  <si>
    <r>
      <rPr>
        <b/>
        <sz val="9"/>
        <color indexed="8"/>
        <rFont val="Arial Bold"/>
      </rPr>
      <t>AI2inhibitionSTP</t>
    </r>
  </si>
  <si>
    <r>
      <rPr>
        <sz val="9"/>
        <color indexed="8"/>
        <rFont val="Arial"/>
      </rPr>
      <t>Tukey HSD</t>
    </r>
    <r>
      <rPr>
        <vertAlign val="superscript"/>
        <sz val="9"/>
        <color indexed="8"/>
        <rFont val="Arial"/>
      </rPr>
      <t>a</t>
    </r>
  </si>
  <si>
    <r>
      <rPr>
        <sz val="9"/>
        <color indexed="8"/>
        <rFont val="Arial"/>
      </rPr>
      <t>Group</t>
    </r>
  </si>
  <si>
    <r>
      <rPr>
        <sz val="9"/>
        <color indexed="8"/>
        <rFont val="Arial"/>
      </rPr>
      <t>Sig.</t>
    </r>
  </si>
  <si>
    <r>
      <rPr>
        <sz val="9"/>
        <color indexed="8"/>
        <rFont val="Arial"/>
      </rPr>
      <t>AI2inhibitionSTM</t>
    </r>
  </si>
  <si>
    <r>
      <rPr>
        <b/>
        <sz val="9"/>
        <color indexed="8"/>
        <rFont val="Arial Bold"/>
      </rPr>
      <t>AI2inhibitionSTM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</si>
</sst>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8" formatCode="###0"/>
    <numFmt numFmtId="189" formatCode="####.0000"/>
    <numFmt numFmtId="190" formatCode="####.00000"/>
    <numFmt numFmtId="191" formatCode="####.00"/>
    <numFmt numFmtId="192" formatCode="####.000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69">
    <xf numFmtId="0" fontId="0" fillId="0" borderId="0" xfId="0"/>
    <xf numFmtId="0" fontId="19" fillId="0" borderId="10" xfId="0" applyFont="1" applyBorder="1"/>
    <xf numFmtId="0" fontId="19" fillId="0" borderId="0" xfId="0" applyFont="1"/>
    <xf numFmtId="0" fontId="19" fillId="35" borderId="10" xfId="0" applyFont="1" applyFill="1" applyBorder="1"/>
    <xf numFmtId="2" fontId="19" fillId="0" borderId="0" xfId="0" applyNumberFormat="1" applyFont="1"/>
    <xf numFmtId="0" fontId="18" fillId="0" borderId="0" xfId="0" applyFont="1"/>
    <xf numFmtId="0" fontId="18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2" fontId="18" fillId="0" borderId="10" xfId="0" applyNumberFormat="1" applyFont="1" applyBorder="1" applyAlignment="1">
      <alignment horizontal="center" vertical="center"/>
    </xf>
    <xf numFmtId="0" fontId="21" fillId="0" borderId="31" xfId="42" applyFont="1" applyBorder="1" applyAlignment="1">
      <alignment horizontal="center" vertical="center"/>
    </xf>
    <xf numFmtId="0" fontId="21" fillId="0" borderId="32" xfId="42" applyFont="1" applyBorder="1" applyAlignment="1">
      <alignment horizontal="center" vertical="center"/>
    </xf>
    <xf numFmtId="0" fontId="21" fillId="0" borderId="37" xfId="42" applyFont="1" applyBorder="1" applyAlignment="1">
      <alignment horizontal="center" vertical="center"/>
    </xf>
    <xf numFmtId="0" fontId="21" fillId="0" borderId="38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wrapText="1"/>
    </xf>
    <xf numFmtId="188" fontId="22" fillId="0" borderId="22" xfId="42" applyNumberFormat="1" applyFont="1" applyBorder="1" applyAlignment="1">
      <alignment horizontal="right" vertical="top"/>
    </xf>
    <xf numFmtId="189" fontId="22" fillId="0" borderId="23" xfId="42" applyNumberFormat="1" applyFont="1" applyBorder="1" applyAlignment="1">
      <alignment horizontal="right" vertical="top"/>
    </xf>
    <xf numFmtId="190" fontId="22" fillId="0" borderId="23" xfId="42" applyNumberFormat="1" applyFont="1" applyBorder="1" applyAlignment="1">
      <alignment horizontal="right" vertical="top"/>
    </xf>
    <xf numFmtId="191" fontId="22" fillId="0" borderId="23" xfId="42" applyNumberFormat="1" applyFont="1" applyBorder="1" applyAlignment="1">
      <alignment horizontal="right" vertical="top"/>
    </xf>
    <xf numFmtId="0" fontId="20" fillId="0" borderId="24" xfId="42" applyFont="1" applyBorder="1" applyAlignment="1">
      <alignment horizontal="center" vertical="center"/>
    </xf>
    <xf numFmtId="188" fontId="22" fillId="0" borderId="26" xfId="42" applyNumberFormat="1" applyFont="1" applyBorder="1" applyAlignment="1">
      <alignment horizontal="right" vertical="top"/>
    </xf>
    <xf numFmtId="189" fontId="22" fillId="0" borderId="27" xfId="42" applyNumberFormat="1" applyFont="1" applyBorder="1" applyAlignment="1">
      <alignment horizontal="right" vertical="top"/>
    </xf>
    <xf numFmtId="190" fontId="22" fillId="0" borderId="27" xfId="42" applyNumberFormat="1" applyFont="1" applyBorder="1" applyAlignment="1">
      <alignment horizontal="right" vertical="top"/>
    </xf>
    <xf numFmtId="191" fontId="22" fillId="0" borderId="27" xfId="42" applyNumberFormat="1" applyFont="1" applyBorder="1" applyAlignment="1">
      <alignment horizontal="right" vertical="top"/>
    </xf>
    <xf numFmtId="0" fontId="20" fillId="0" borderId="28" xfId="42" applyFont="1" applyBorder="1" applyAlignment="1">
      <alignment horizontal="center" vertical="center"/>
    </xf>
    <xf numFmtId="0" fontId="22" fillId="0" borderId="39" xfId="42" applyFont="1" applyBorder="1" applyAlignment="1">
      <alignment horizontal="left" vertical="top" wrapText="1"/>
    </xf>
    <xf numFmtId="0" fontId="20" fillId="0" borderId="26" xfId="42" applyFont="1" applyBorder="1" applyAlignment="1">
      <alignment horizontal="center" vertical="center"/>
    </xf>
    <xf numFmtId="0" fontId="20" fillId="0" borderId="27" xfId="42" applyFont="1" applyBorder="1" applyAlignment="1">
      <alignment horizontal="center" vertical="center"/>
    </xf>
    <xf numFmtId="0" fontId="22" fillId="0" borderId="38" xfId="42" applyFont="1" applyBorder="1" applyAlignment="1">
      <alignment horizontal="left" vertical="top" wrapText="1"/>
    </xf>
    <xf numFmtId="0" fontId="20" fillId="0" borderId="18" xfId="42" applyFont="1" applyBorder="1" applyAlignment="1">
      <alignment horizontal="center" vertical="center"/>
    </xf>
    <xf numFmtId="0" fontId="20" fillId="0" borderId="29" xfId="42" applyFont="1" applyBorder="1" applyAlignment="1">
      <alignment horizontal="center" vertical="center"/>
    </xf>
    <xf numFmtId="190" fontId="22" fillId="0" borderId="29" xfId="42" applyNumberFormat="1" applyFont="1" applyBorder="1" applyAlignment="1">
      <alignment horizontal="right" vertical="top"/>
    </xf>
    <xf numFmtId="189" fontId="22" fillId="0" borderId="29" xfId="42" applyNumberFormat="1" applyFont="1" applyBorder="1" applyAlignment="1">
      <alignment horizontal="right" vertical="top"/>
    </xf>
    <xf numFmtId="190" fontId="22" fillId="0" borderId="30" xfId="42" applyNumberFormat="1" applyFont="1" applyBorder="1" applyAlignment="1">
      <alignment horizontal="right" vertical="top"/>
    </xf>
    <xf numFmtId="0" fontId="22" fillId="0" borderId="20" xfId="42" applyFont="1" applyBorder="1" applyAlignment="1">
      <alignment horizontal="center" wrapText="1"/>
    </xf>
    <xf numFmtId="0" fontId="22" fillId="0" borderId="21" xfId="42" applyFont="1" applyBorder="1" applyAlignment="1">
      <alignment horizontal="left" vertical="top" wrapText="1"/>
    </xf>
    <xf numFmtId="0" fontId="20" fillId="0" borderId="23" xfId="42" applyFont="1" applyBorder="1" applyAlignment="1">
      <alignment horizontal="center" vertical="center"/>
    </xf>
    <xf numFmtId="0" fontId="22" fillId="0" borderId="25" xfId="42" applyFont="1" applyBorder="1" applyAlignment="1">
      <alignment horizontal="left" vertical="top" wrapText="1"/>
    </xf>
    <xf numFmtId="189" fontId="22" fillId="0" borderId="28" xfId="42" applyNumberFormat="1" applyFont="1" applyBorder="1" applyAlignment="1">
      <alignment horizontal="right" vertical="top"/>
    </xf>
    <xf numFmtId="0" fontId="22" fillId="0" borderId="17" xfId="42" applyFont="1" applyBorder="1" applyAlignment="1">
      <alignment horizontal="left" vertical="top" wrapText="1"/>
    </xf>
    <xf numFmtId="192" fontId="22" fillId="0" borderId="29" xfId="42" applyNumberFormat="1" applyFont="1" applyBorder="1" applyAlignment="1">
      <alignment horizontal="right" vertical="top"/>
    </xf>
    <xf numFmtId="192" fontId="22" fillId="0" borderId="30" xfId="42" applyNumberFormat="1" applyFont="1" applyBorder="1" applyAlignment="1">
      <alignment horizontal="right" vertical="top"/>
    </xf>
    <xf numFmtId="0" fontId="20" fillId="0" borderId="0" xfId="42"/>
    <xf numFmtId="0" fontId="18" fillId="0" borderId="10" xfId="0" applyFont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22" fillId="0" borderId="33" xfId="42" applyFont="1" applyBorder="1" applyAlignment="1">
      <alignment horizontal="center" wrapText="1"/>
    </xf>
    <xf numFmtId="0" fontId="21" fillId="0" borderId="29" xfId="42" applyFont="1" applyBorder="1" applyAlignment="1">
      <alignment horizontal="center" vertical="center"/>
    </xf>
    <xf numFmtId="0" fontId="22" fillId="0" borderId="34" xfId="42" applyFont="1" applyBorder="1" applyAlignment="1">
      <alignment horizontal="center" wrapText="1"/>
    </xf>
    <xf numFmtId="0" fontId="21" fillId="0" borderId="35" xfId="42" applyFont="1" applyBorder="1" applyAlignment="1">
      <alignment horizontal="center" vertical="center"/>
    </xf>
    <xf numFmtId="0" fontId="22" fillId="0" borderId="36" xfId="42" applyFont="1" applyBorder="1" applyAlignment="1">
      <alignment horizontal="center" wrapText="1"/>
    </xf>
    <xf numFmtId="0" fontId="21" fillId="0" borderId="30" xfId="42" applyFont="1" applyBorder="1" applyAlignment="1">
      <alignment horizontal="center" vertical="center"/>
    </xf>
    <xf numFmtId="0" fontId="22" fillId="0" borderId="37" xfId="42" applyFont="1" applyBorder="1" applyAlignment="1">
      <alignment horizontal="left" vertical="top" wrapText="1"/>
    </xf>
    <xf numFmtId="0" fontId="21" fillId="0" borderId="37" xfId="42" applyFont="1" applyBorder="1" applyAlignment="1">
      <alignment horizontal="center" vertical="center"/>
    </xf>
    <xf numFmtId="0" fontId="21" fillId="0" borderId="0" xfId="42" applyFont="1" applyBorder="1" applyAlignment="1">
      <alignment horizontal="center" vertical="center" wrapText="1"/>
    </xf>
    <xf numFmtId="0" fontId="21" fillId="0" borderId="0" xfId="42" applyFont="1" applyBorder="1" applyAlignment="1">
      <alignment horizontal="center" vertical="center"/>
    </xf>
    <xf numFmtId="0" fontId="23" fillId="0" borderId="0" xfId="42" applyFont="1" applyBorder="1" applyAlignment="1">
      <alignment horizontal="left"/>
    </xf>
    <xf numFmtId="0" fontId="22" fillId="0" borderId="12" xfId="42" applyFont="1" applyBorder="1" applyAlignment="1">
      <alignment horizontal="left" wrapText="1"/>
    </xf>
    <xf numFmtId="0" fontId="21" fillId="0" borderId="17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wrapText="1"/>
    </xf>
    <xf numFmtId="0" fontId="21" fillId="0" borderId="18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wrapText="1"/>
    </xf>
    <xf numFmtId="0" fontId="21" fillId="0" borderId="15" xfId="42" applyFont="1" applyBorder="1" applyAlignment="1">
      <alignment horizontal="center" vertical="center"/>
    </xf>
    <xf numFmtId="0" fontId="21" fillId="0" borderId="16" xfId="42" applyFont="1" applyBorder="1" applyAlignment="1">
      <alignment horizontal="center" vertical="center"/>
    </xf>
    <xf numFmtId="0" fontId="22" fillId="0" borderId="21" xfId="42" applyFont="1" applyBorder="1" applyAlignment="1">
      <alignment horizontal="left" vertical="top" wrapText="1"/>
    </xf>
    <xf numFmtId="0" fontId="21" fillId="0" borderId="32" xfId="42" applyFont="1" applyBorder="1" applyAlignment="1">
      <alignment horizontal="center" vertical="center"/>
    </xf>
    <xf numFmtId="0" fontId="22" fillId="0" borderId="25" xfId="42" applyFont="1" applyBorder="1" applyAlignment="1">
      <alignment horizontal="left" vertical="top" wrapText="1"/>
    </xf>
    <xf numFmtId="0" fontId="21" fillId="0" borderId="39" xfId="42" applyFont="1" applyBorder="1" applyAlignment="1">
      <alignment horizontal="center" vertical="center"/>
    </xf>
    <xf numFmtId="0" fontId="22" fillId="0" borderId="0" xfId="42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autoinducer-2 inhibition" xfId="42" xr:uid="{73EC7BB1-0E75-4C51-A09C-F1B96A9C60C4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24"/>
  <sheetViews>
    <sheetView tabSelected="1" zoomScale="70" zoomScaleNormal="70" workbookViewId="0">
      <selection activeCell="Y28" sqref="Y28"/>
    </sheetView>
  </sheetViews>
  <sheetFormatPr defaultRowHeight="14" x14ac:dyDescent="0.3"/>
  <cols>
    <col min="2" max="2" width="13.08203125" customWidth="1"/>
    <col min="3" max="5" width="11.25" bestFit="1" customWidth="1"/>
    <col min="6" max="10" width="8.75" bestFit="1" customWidth="1"/>
  </cols>
  <sheetData>
    <row r="1" spans="2:28" x14ac:dyDescent="0.3">
      <c r="L1" s="54" t="s">
        <v>15</v>
      </c>
      <c r="M1" s="55"/>
      <c r="N1" s="55"/>
      <c r="O1" s="55"/>
      <c r="P1" s="55"/>
      <c r="Q1" s="55"/>
      <c r="R1" s="55"/>
      <c r="S1" s="55"/>
      <c r="T1" s="55"/>
      <c r="U1" s="55"/>
      <c r="V1" s="55"/>
      <c r="X1" s="54" t="s">
        <v>30</v>
      </c>
      <c r="Y1" s="55"/>
      <c r="Z1" s="55"/>
      <c r="AA1" s="55"/>
      <c r="AB1" s="55"/>
    </row>
    <row r="2" spans="2:28" ht="16" thickBot="1" x14ac:dyDescent="0.4">
      <c r="B2" s="45" t="s">
        <v>4</v>
      </c>
      <c r="C2" s="45"/>
      <c r="D2" s="9"/>
      <c r="E2" s="5"/>
      <c r="F2" s="5"/>
      <c r="G2" s="5"/>
      <c r="H2" s="5"/>
      <c r="I2" s="5"/>
      <c r="J2" s="5"/>
      <c r="K2" s="5"/>
      <c r="L2" s="68" t="s">
        <v>29</v>
      </c>
      <c r="M2" s="55"/>
      <c r="N2" s="55"/>
      <c r="O2" s="55"/>
      <c r="P2" s="55"/>
      <c r="Q2" s="55"/>
      <c r="R2" s="55"/>
      <c r="S2" s="55"/>
      <c r="T2" s="55"/>
      <c r="U2" s="55"/>
      <c r="V2" s="55"/>
      <c r="X2" s="56" t="s">
        <v>31</v>
      </c>
      <c r="Y2" s="55"/>
      <c r="Z2" s="55"/>
      <c r="AA2" s="55"/>
      <c r="AB2" s="55"/>
    </row>
    <row r="3" spans="2:28" ht="17" thickBot="1" x14ac:dyDescent="0.4">
      <c r="B3" s="7" t="s">
        <v>5</v>
      </c>
      <c r="C3" s="44" t="s">
        <v>6</v>
      </c>
      <c r="D3" s="44"/>
      <c r="E3" s="44"/>
      <c r="F3" s="44" t="s">
        <v>7</v>
      </c>
      <c r="G3" s="44"/>
      <c r="H3" s="44"/>
      <c r="I3" s="6" t="s">
        <v>8</v>
      </c>
      <c r="J3" s="6" t="s">
        <v>9</v>
      </c>
      <c r="K3" s="5"/>
      <c r="L3" s="11"/>
      <c r="M3" s="12"/>
      <c r="N3" s="59" t="s">
        <v>13</v>
      </c>
      <c r="O3" s="46" t="s">
        <v>16</v>
      </c>
      <c r="P3" s="46" t="s">
        <v>17</v>
      </c>
      <c r="Q3" s="46" t="s">
        <v>18</v>
      </c>
      <c r="R3" s="48" t="s">
        <v>19</v>
      </c>
      <c r="S3" s="49"/>
      <c r="T3" s="46" t="s">
        <v>20</v>
      </c>
      <c r="U3" s="46" t="s">
        <v>21</v>
      </c>
      <c r="V3" s="50" t="s">
        <v>22</v>
      </c>
      <c r="X3" s="57" t="s">
        <v>32</v>
      </c>
      <c r="Y3" s="59" t="s">
        <v>13</v>
      </c>
      <c r="Z3" s="61" t="s">
        <v>14</v>
      </c>
      <c r="AA3" s="62"/>
      <c r="AB3" s="63"/>
    </row>
    <row r="4" spans="2:28" ht="24.5" thickBot="1" x14ac:dyDescent="0.4">
      <c r="B4" s="7" t="s">
        <v>0</v>
      </c>
      <c r="C4" s="8">
        <v>247.667</v>
      </c>
      <c r="D4" s="8">
        <v>202.00700000000001</v>
      </c>
      <c r="E4" s="8">
        <v>200.624</v>
      </c>
      <c r="F4" s="8">
        <f>(($E$10-C4)/$E$10)*100</f>
        <v>99.523614539744258</v>
      </c>
      <c r="G4" s="8">
        <f t="shared" ref="G4:H4" si="0">(($E$10-D4)/$E$10)*100</f>
        <v>99.611441178397286</v>
      </c>
      <c r="H4" s="8">
        <f t="shared" si="0"/>
        <v>99.614101367649525</v>
      </c>
      <c r="I4" s="8">
        <f>AVERAGE(F4:H4)</f>
        <v>99.583052361930356</v>
      </c>
      <c r="J4" s="8">
        <f>STDEV(F4:H4)</f>
        <v>5.1491845775657241E-2</v>
      </c>
      <c r="K4" s="5"/>
      <c r="L4" s="13"/>
      <c r="M4" s="14"/>
      <c r="N4" s="60"/>
      <c r="O4" s="47"/>
      <c r="P4" s="47"/>
      <c r="Q4" s="47"/>
      <c r="R4" s="15" t="s">
        <v>23</v>
      </c>
      <c r="S4" s="15" t="s">
        <v>24</v>
      </c>
      <c r="T4" s="47"/>
      <c r="U4" s="47"/>
      <c r="V4" s="51"/>
      <c r="X4" s="58"/>
      <c r="Y4" s="60"/>
      <c r="Z4" s="15">
        <v>1</v>
      </c>
      <c r="AA4" s="15">
        <v>2</v>
      </c>
      <c r="AB4" s="35">
        <v>3</v>
      </c>
    </row>
    <row r="5" spans="2:28" ht="15.5" x14ac:dyDescent="0.35">
      <c r="B5" s="7" t="s">
        <v>1</v>
      </c>
      <c r="C5" s="8">
        <v>343.13600000000002</v>
      </c>
      <c r="D5" s="8">
        <v>312.697</v>
      </c>
      <c r="E5" s="8">
        <v>257.35199999999998</v>
      </c>
      <c r="F5" s="8">
        <f t="shared" ref="F5:F7" si="1">(($E$10-C5)/$E$10)*100</f>
        <v>99.339980694681529</v>
      </c>
      <c r="G5" s="8">
        <f t="shared" ref="G5:G7" si="2">(($E$10-D5)/$E$10)*100</f>
        <v>99.398529863625001</v>
      </c>
      <c r="H5" s="8">
        <f t="shared" ref="H5:H7" si="3">(($E$10-E5)/$E$10)*100</f>
        <v>99.50498552101115</v>
      </c>
      <c r="I5" s="8">
        <f t="shared" ref="I5:I7" si="4">AVERAGE(F5:H5)</f>
        <v>99.414498693105884</v>
      </c>
      <c r="J5" s="8">
        <f t="shared" ref="J5:J7" si="5">STDEV(F5:H5)</f>
        <v>8.3653456678486934E-2</v>
      </c>
      <c r="K5" s="5"/>
      <c r="L5" s="64">
        <v>1</v>
      </c>
      <c r="M5" s="65"/>
      <c r="N5" s="16">
        <v>3</v>
      </c>
      <c r="O5" s="17">
        <v>99.583052363333323</v>
      </c>
      <c r="P5" s="18">
        <v>5.1491846778520367E-2</v>
      </c>
      <c r="Q5" s="18">
        <v>2.9728831598649696E-2</v>
      </c>
      <c r="R5" s="17">
        <v>99.455139524903132</v>
      </c>
      <c r="S5" s="17">
        <v>99.710965201763514</v>
      </c>
      <c r="T5" s="19">
        <v>99.523614539999997</v>
      </c>
      <c r="U5" s="19">
        <v>99.61410137</v>
      </c>
      <c r="V5" s="20"/>
      <c r="X5" s="36">
        <v>3</v>
      </c>
      <c r="Y5" s="16">
        <v>3</v>
      </c>
      <c r="Z5" s="17">
        <v>99.190943416666684</v>
      </c>
      <c r="AA5" s="37"/>
      <c r="AB5" s="20"/>
    </row>
    <row r="6" spans="2:28" ht="15.5" x14ac:dyDescent="0.35">
      <c r="B6" s="7" t="s">
        <v>2</v>
      </c>
      <c r="C6" s="8">
        <v>463.51100000000002</v>
      </c>
      <c r="D6" s="8">
        <v>410.93299999999999</v>
      </c>
      <c r="E6" s="8">
        <v>387.41199999999998</v>
      </c>
      <c r="F6" s="8">
        <f t="shared" si="1"/>
        <v>99.108440361176122</v>
      </c>
      <c r="G6" s="8">
        <f t="shared" si="2"/>
        <v>99.209573716565927</v>
      </c>
      <c r="H6" s="8">
        <f t="shared" si="3"/>
        <v>99.254816168772621</v>
      </c>
      <c r="I6" s="8">
        <f t="shared" si="4"/>
        <v>99.19094341550489</v>
      </c>
      <c r="J6" s="8">
        <f t="shared" si="5"/>
        <v>7.4945215661845185E-2</v>
      </c>
      <c r="K6" s="5"/>
      <c r="L6" s="66">
        <v>2</v>
      </c>
      <c r="M6" s="67"/>
      <c r="N6" s="21">
        <v>3</v>
      </c>
      <c r="O6" s="22">
        <v>99.414498690000002</v>
      </c>
      <c r="P6" s="23">
        <v>8.3653458562746266E-2</v>
      </c>
      <c r="Q6" s="23">
        <v>4.8297346819844759E-2</v>
      </c>
      <c r="R6" s="22">
        <v>99.206691978865933</v>
      </c>
      <c r="S6" s="22">
        <v>99.622305401134071</v>
      </c>
      <c r="T6" s="24">
        <v>99.339980690000004</v>
      </c>
      <c r="U6" s="24">
        <v>99.504985520000005</v>
      </c>
      <c r="V6" s="25"/>
      <c r="X6" s="38">
        <v>2</v>
      </c>
      <c r="Y6" s="21">
        <v>3</v>
      </c>
      <c r="Z6" s="22">
        <v>99.414498690000002</v>
      </c>
      <c r="AA6" s="22">
        <v>99.414498690000002</v>
      </c>
      <c r="AB6" s="25"/>
    </row>
    <row r="7" spans="2:28" ht="15.5" x14ac:dyDescent="0.35">
      <c r="B7" s="7" t="s">
        <v>3</v>
      </c>
      <c r="C7" s="8">
        <v>153.58099999999999</v>
      </c>
      <c r="D7" s="8">
        <v>52.576999999999998</v>
      </c>
      <c r="E7" s="8">
        <v>37.356999999999999</v>
      </c>
      <c r="F7" s="8">
        <f t="shared" si="1"/>
        <v>99.704588195554777</v>
      </c>
      <c r="G7" s="8">
        <f t="shared" si="2"/>
        <v>99.898868568102074</v>
      </c>
      <c r="H7" s="8">
        <f t="shared" si="3"/>
        <v>99.928144114319721</v>
      </c>
      <c r="I7" s="8">
        <f t="shared" si="4"/>
        <v>99.843866959325524</v>
      </c>
      <c r="J7" s="8">
        <f t="shared" si="5"/>
        <v>0.12150388853742947</v>
      </c>
      <c r="K7" s="5"/>
      <c r="L7" s="66">
        <v>3</v>
      </c>
      <c r="M7" s="67"/>
      <c r="N7" s="21">
        <v>3</v>
      </c>
      <c r="O7" s="22">
        <v>99.190943416666684</v>
      </c>
      <c r="P7" s="23">
        <v>7.494521725905598E-2</v>
      </c>
      <c r="Q7" s="23">
        <v>4.326964135899096E-2</v>
      </c>
      <c r="R7" s="22">
        <v>99.004769176158135</v>
      </c>
      <c r="S7" s="22">
        <v>99.377117657175233</v>
      </c>
      <c r="T7" s="24">
        <v>99.108440360000003</v>
      </c>
      <c r="U7" s="24">
        <v>99.254816169999998</v>
      </c>
      <c r="V7" s="25"/>
      <c r="X7" s="38">
        <v>1</v>
      </c>
      <c r="Y7" s="21">
        <v>3</v>
      </c>
      <c r="Z7" s="28"/>
      <c r="AA7" s="22">
        <v>99.583052363333323</v>
      </c>
      <c r="AB7" s="25"/>
    </row>
    <row r="8" spans="2:28" ht="15.5" x14ac:dyDescent="0.3">
      <c r="B8" s="7" t="s">
        <v>10</v>
      </c>
      <c r="C8" s="6">
        <v>46818.173000000003</v>
      </c>
      <c r="D8" s="6">
        <v>47291.196000000004</v>
      </c>
      <c r="E8" s="6">
        <v>61856.978000000003</v>
      </c>
      <c r="F8" s="2"/>
      <c r="G8" s="2"/>
      <c r="H8" s="2"/>
      <c r="I8" s="2"/>
      <c r="J8" s="2"/>
      <c r="K8" s="2"/>
      <c r="L8" s="66">
        <v>4</v>
      </c>
      <c r="M8" s="67"/>
      <c r="N8" s="21">
        <v>3</v>
      </c>
      <c r="O8" s="22">
        <v>99.843866960000014</v>
      </c>
      <c r="P8" s="23">
        <v>0.12150388492112636</v>
      </c>
      <c r="Q8" s="23">
        <v>7.0150300666797616E-2</v>
      </c>
      <c r="R8" s="22">
        <v>99.542034577343273</v>
      </c>
      <c r="S8" s="22">
        <v>100.14569934265675</v>
      </c>
      <c r="T8" s="24">
        <v>99.704588200000003</v>
      </c>
      <c r="U8" s="24">
        <v>99.928144110000005</v>
      </c>
      <c r="V8" s="25"/>
      <c r="X8" s="38">
        <v>4</v>
      </c>
      <c r="Y8" s="21">
        <v>3</v>
      </c>
      <c r="Z8" s="28"/>
      <c r="AA8" s="28"/>
      <c r="AB8" s="39">
        <v>99.843866960000014</v>
      </c>
    </row>
    <row r="9" spans="2:28" ht="14.5" thickBo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66" t="s">
        <v>25</v>
      </c>
      <c r="M9" s="67"/>
      <c r="N9" s="21">
        <v>12</v>
      </c>
      <c r="O9" s="22">
        <v>99.508090357500009</v>
      </c>
      <c r="P9" s="23">
        <v>0.25992639103850423</v>
      </c>
      <c r="Q9" s="23">
        <v>7.5034285917784174E-2</v>
      </c>
      <c r="R9" s="22">
        <v>99.342941007696894</v>
      </c>
      <c r="S9" s="22">
        <v>99.673239707303125</v>
      </c>
      <c r="T9" s="24">
        <v>99.108440360000003</v>
      </c>
      <c r="U9" s="24">
        <v>99.928144110000005</v>
      </c>
      <c r="V9" s="25"/>
      <c r="X9" s="40" t="s">
        <v>33</v>
      </c>
      <c r="Y9" s="30"/>
      <c r="Z9" s="41">
        <v>5.3071468644682984E-2</v>
      </c>
      <c r="AA9" s="41">
        <v>0.15815382884168716</v>
      </c>
      <c r="AB9" s="42">
        <v>1</v>
      </c>
    </row>
    <row r="10" spans="2:28" ht="23.5" thickBot="1" x14ac:dyDescent="0.35">
      <c r="B10" s="2"/>
      <c r="C10" s="2"/>
      <c r="D10" s="3" t="s">
        <v>11</v>
      </c>
      <c r="E10" s="1">
        <f>AVERAGE(C8:E8)</f>
        <v>51988.782333333336</v>
      </c>
      <c r="F10" s="2"/>
      <c r="G10" s="2"/>
      <c r="H10" s="2"/>
      <c r="I10" s="2"/>
      <c r="J10" s="2"/>
      <c r="K10" s="2"/>
      <c r="L10" s="52" t="s">
        <v>26</v>
      </c>
      <c r="M10" s="26" t="s">
        <v>27</v>
      </c>
      <c r="N10" s="27"/>
      <c r="O10" s="28"/>
      <c r="P10" s="23">
        <v>8.6644808060127212E-2</v>
      </c>
      <c r="Q10" s="23">
        <v>2.5012201628698952E-2</v>
      </c>
      <c r="R10" s="22">
        <v>99.4504121171138</v>
      </c>
      <c r="S10" s="22">
        <v>99.565768597886219</v>
      </c>
      <c r="T10" s="28"/>
      <c r="U10" s="28"/>
      <c r="V10" s="25"/>
      <c r="X10" s="43"/>
      <c r="Y10" s="43"/>
      <c r="Z10" s="43"/>
      <c r="AA10" s="43"/>
      <c r="AB10" s="43"/>
    </row>
    <row r="11" spans="2:28" ht="23.5" thickBot="1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53"/>
      <c r="M11" s="29" t="s">
        <v>28</v>
      </c>
      <c r="N11" s="30"/>
      <c r="O11" s="31"/>
      <c r="P11" s="31"/>
      <c r="Q11" s="32">
        <v>0.13775183344526018</v>
      </c>
      <c r="R11" s="33">
        <v>99.069702544106107</v>
      </c>
      <c r="S11" s="33">
        <v>99.946478170893911</v>
      </c>
      <c r="T11" s="31"/>
      <c r="U11" s="31"/>
      <c r="V11" s="34">
        <v>7.3399829548864037E-2</v>
      </c>
      <c r="X11" s="43"/>
      <c r="Y11" s="43"/>
      <c r="Z11" s="43"/>
      <c r="AA11" s="43"/>
      <c r="AB11" s="43"/>
    </row>
    <row r="12" spans="2:28" ht="15.5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5"/>
    </row>
    <row r="14" spans="2:28" x14ac:dyDescent="0.3">
      <c r="L14" s="54" t="s">
        <v>15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X14" s="54" t="s">
        <v>35</v>
      </c>
      <c r="Y14" s="55"/>
      <c r="Z14" s="55"/>
      <c r="AA14" s="55"/>
      <c r="AB14" s="55"/>
    </row>
    <row r="15" spans="2:28" ht="14.5" thickBot="1" x14ac:dyDescent="0.35">
      <c r="L15" s="68" t="s">
        <v>34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X15" s="56" t="s">
        <v>31</v>
      </c>
      <c r="Y15" s="55"/>
      <c r="Z15" s="55"/>
      <c r="AA15" s="55"/>
      <c r="AB15" s="55"/>
    </row>
    <row r="16" spans="2:28" ht="16" thickBot="1" x14ac:dyDescent="0.4">
      <c r="B16" s="45" t="s">
        <v>12</v>
      </c>
      <c r="C16" s="45"/>
      <c r="D16" s="9"/>
      <c r="E16" s="5"/>
      <c r="F16" s="5"/>
      <c r="G16" s="5"/>
      <c r="H16" s="5"/>
      <c r="I16" s="5"/>
      <c r="J16" s="5"/>
      <c r="L16" s="11"/>
      <c r="M16" s="12"/>
      <c r="N16" s="59" t="s">
        <v>13</v>
      </c>
      <c r="O16" s="46" t="s">
        <v>16</v>
      </c>
      <c r="P16" s="46" t="s">
        <v>17</v>
      </c>
      <c r="Q16" s="46" t="s">
        <v>18</v>
      </c>
      <c r="R16" s="48" t="s">
        <v>19</v>
      </c>
      <c r="S16" s="49"/>
      <c r="T16" s="46" t="s">
        <v>20</v>
      </c>
      <c r="U16" s="46" t="s">
        <v>21</v>
      </c>
      <c r="V16" s="50" t="s">
        <v>22</v>
      </c>
      <c r="X16" s="57" t="s">
        <v>32</v>
      </c>
      <c r="Y16" s="59" t="s">
        <v>13</v>
      </c>
      <c r="Z16" s="61" t="s">
        <v>14</v>
      </c>
      <c r="AA16" s="62"/>
      <c r="AB16" s="63"/>
    </row>
    <row r="17" spans="2:28" ht="24.5" thickBot="1" x14ac:dyDescent="0.4">
      <c r="B17" s="7" t="s">
        <v>5</v>
      </c>
      <c r="C17" s="44" t="s">
        <v>6</v>
      </c>
      <c r="D17" s="44"/>
      <c r="E17" s="44"/>
      <c r="F17" s="44" t="s">
        <v>7</v>
      </c>
      <c r="G17" s="44"/>
      <c r="H17" s="44"/>
      <c r="I17" s="6" t="s">
        <v>8</v>
      </c>
      <c r="J17" s="6" t="s">
        <v>9</v>
      </c>
      <c r="L17" s="13"/>
      <c r="M17" s="14"/>
      <c r="N17" s="60"/>
      <c r="O17" s="47"/>
      <c r="P17" s="47"/>
      <c r="Q17" s="47"/>
      <c r="R17" s="15" t="s">
        <v>23</v>
      </c>
      <c r="S17" s="15" t="s">
        <v>24</v>
      </c>
      <c r="T17" s="47"/>
      <c r="U17" s="47"/>
      <c r="V17" s="51"/>
      <c r="X17" s="58"/>
      <c r="Y17" s="60"/>
      <c r="Z17" s="15">
        <v>1</v>
      </c>
      <c r="AA17" s="15">
        <v>2</v>
      </c>
      <c r="AB17" s="35">
        <v>3</v>
      </c>
    </row>
    <row r="18" spans="2:28" ht="15.5" x14ac:dyDescent="0.3">
      <c r="B18" s="7" t="s">
        <v>0</v>
      </c>
      <c r="C18" s="10">
        <v>66.361999999999995</v>
      </c>
      <c r="D18" s="10">
        <v>41.18</v>
      </c>
      <c r="E18" s="10">
        <v>61.917999999999999</v>
      </c>
      <c r="F18" s="10">
        <f>(($E$24-C18)/$E$24)*100</f>
        <v>99.976201674161032</v>
      </c>
      <c r="G18" s="10">
        <f t="shared" ref="G18:H21" si="6">(($E$24-D18)/$E$24)*100</f>
        <v>99.985232285674812</v>
      </c>
      <c r="H18" s="10">
        <f t="shared" si="6"/>
        <v>99.977795353676854</v>
      </c>
      <c r="I18" s="10">
        <f>AVERAGE(F18:H18)</f>
        <v>99.979743104504237</v>
      </c>
      <c r="J18" s="10">
        <f>STDEV(F18:H18)</f>
        <v>4.8200919122323126E-3</v>
      </c>
      <c r="L18" s="64">
        <v>1</v>
      </c>
      <c r="M18" s="65"/>
      <c r="N18" s="16">
        <v>3</v>
      </c>
      <c r="O18" s="17">
        <v>99.97974310333332</v>
      </c>
      <c r="P18" s="18">
        <v>4.8200966465164049E-3</v>
      </c>
      <c r="Q18" s="18">
        <v>2.782884096386259E-3</v>
      </c>
      <c r="R18" s="17">
        <v>99.96776931947943</v>
      </c>
      <c r="S18" s="17">
        <v>99.991716887187209</v>
      </c>
      <c r="T18" s="19">
        <v>99.976201669999995</v>
      </c>
      <c r="U18" s="19">
        <v>99.985232289999999</v>
      </c>
      <c r="V18" s="20"/>
      <c r="X18" s="36">
        <v>4</v>
      </c>
      <c r="Y18" s="16">
        <v>3</v>
      </c>
      <c r="Z18" s="17">
        <v>99.969206793333328</v>
      </c>
      <c r="AA18" s="37"/>
      <c r="AB18" s="20"/>
    </row>
    <row r="19" spans="2:28" ht="15.5" x14ac:dyDescent="0.3">
      <c r="B19" s="7" t="s">
        <v>1</v>
      </c>
      <c r="C19" s="10">
        <v>36.735999999999997</v>
      </c>
      <c r="D19" s="10">
        <v>47.104999999999997</v>
      </c>
      <c r="E19" s="10">
        <v>37.478999999999999</v>
      </c>
      <c r="F19" s="10">
        <f t="shared" ref="F19:F21" si="7">(($E$24-C19)/$E$24)*100</f>
        <v>99.986825965190633</v>
      </c>
      <c r="G19" s="10">
        <f t="shared" si="6"/>
        <v>99.983107499191661</v>
      </c>
      <c r="H19" s="10">
        <f t="shared" si="6"/>
        <v>99.986559515172573</v>
      </c>
      <c r="I19" s="10">
        <f t="shared" ref="I19:I21" si="8">AVERAGE(F19:H19)</f>
        <v>99.985497659851617</v>
      </c>
      <c r="J19" s="10">
        <f t="shared" ref="J19:J21" si="9">STDEV(F19:H19)</f>
        <v>2.0742227190808193E-3</v>
      </c>
      <c r="L19" s="66">
        <v>2</v>
      </c>
      <c r="M19" s="67"/>
      <c r="N19" s="21">
        <v>3</v>
      </c>
      <c r="O19" s="22">
        <v>99.985497663333334</v>
      </c>
      <c r="P19" s="23">
        <v>2.0742250289263733E-3</v>
      </c>
      <c r="Q19" s="23">
        <v>1.197554378810501E-3</v>
      </c>
      <c r="R19" s="22">
        <v>99.980345002716319</v>
      </c>
      <c r="S19" s="22">
        <v>99.990650323950348</v>
      </c>
      <c r="T19" s="24">
        <v>99.983107500000003</v>
      </c>
      <c r="U19" s="24">
        <v>99.986825969999998</v>
      </c>
      <c r="V19" s="25"/>
      <c r="X19" s="38">
        <v>3</v>
      </c>
      <c r="Y19" s="21">
        <v>3</v>
      </c>
      <c r="Z19" s="28"/>
      <c r="AA19" s="22">
        <v>99.977329273333339</v>
      </c>
      <c r="AB19" s="25"/>
    </row>
    <row r="20" spans="2:28" ht="15.5" x14ac:dyDescent="0.3">
      <c r="B20" s="7" t="s">
        <v>2</v>
      </c>
      <c r="C20" s="10">
        <v>67.843000000000004</v>
      </c>
      <c r="D20" s="10">
        <v>66.361999999999995</v>
      </c>
      <c r="E20" s="10">
        <v>55.448</v>
      </c>
      <c r="F20" s="10">
        <f t="shared" si="7"/>
        <v>99.975670567193703</v>
      </c>
      <c r="G20" s="10">
        <f t="shared" si="6"/>
        <v>99.976201674161032</v>
      </c>
      <c r="H20" s="10">
        <f t="shared" si="6"/>
        <v>99.98011558465511</v>
      </c>
      <c r="I20" s="10">
        <f t="shared" si="8"/>
        <v>99.977329275336615</v>
      </c>
      <c r="J20" s="10">
        <f t="shared" si="9"/>
        <v>2.4275828238053275E-3</v>
      </c>
      <c r="L20" s="66">
        <v>3</v>
      </c>
      <c r="M20" s="67"/>
      <c r="N20" s="21">
        <v>3</v>
      </c>
      <c r="O20" s="22">
        <v>99.977329273333339</v>
      </c>
      <c r="P20" s="23">
        <v>2.4275801599616034E-3</v>
      </c>
      <c r="Q20" s="23">
        <v>1.4015640588332264E-3</v>
      </c>
      <c r="R20" s="22">
        <v>99.971298829909685</v>
      </c>
      <c r="S20" s="22">
        <v>99.983359716756993</v>
      </c>
      <c r="T20" s="24">
        <v>99.975670570000005</v>
      </c>
      <c r="U20" s="24">
        <v>99.980115580000003</v>
      </c>
      <c r="V20" s="25"/>
      <c r="X20" s="38">
        <v>1</v>
      </c>
      <c r="Y20" s="21">
        <v>3</v>
      </c>
      <c r="Z20" s="28"/>
      <c r="AA20" s="22">
        <v>99.97974310333332</v>
      </c>
      <c r="AB20" s="39">
        <v>99.97974310333332</v>
      </c>
    </row>
    <row r="21" spans="2:28" ht="15.5" x14ac:dyDescent="0.3">
      <c r="B21" s="7" t="s">
        <v>3</v>
      </c>
      <c r="C21" s="10">
        <v>87.1</v>
      </c>
      <c r="D21" s="10">
        <v>84.494</v>
      </c>
      <c r="E21" s="10">
        <v>86.007999999999996</v>
      </c>
      <c r="F21" s="10">
        <f t="shared" si="7"/>
        <v>99.968764742163103</v>
      </c>
      <c r="G21" s="10">
        <f t="shared" si="6"/>
        <v>99.969699289601934</v>
      </c>
      <c r="H21" s="10">
        <f t="shared" si="6"/>
        <v>99.969156348380764</v>
      </c>
      <c r="I21" s="10">
        <f t="shared" si="8"/>
        <v>99.969206793381929</v>
      </c>
      <c r="J21" s="10">
        <f t="shared" si="9"/>
        <v>4.6931146636716768E-4</v>
      </c>
      <c r="L21" s="66">
        <v>4</v>
      </c>
      <c r="M21" s="67"/>
      <c r="N21" s="21">
        <v>3</v>
      </c>
      <c r="O21" s="22">
        <v>99.969206793333328</v>
      </c>
      <c r="P21" s="23">
        <v>4.693126069379605E-4</v>
      </c>
      <c r="Q21" s="23">
        <v>2.7095775994971655E-4</v>
      </c>
      <c r="R21" s="22">
        <v>99.968040956187835</v>
      </c>
      <c r="S21" s="22">
        <v>99.97037263047882</v>
      </c>
      <c r="T21" s="24">
        <v>99.968764739999997</v>
      </c>
      <c r="U21" s="24">
        <v>99.969699289999994</v>
      </c>
      <c r="V21" s="25"/>
      <c r="X21" s="38">
        <v>2</v>
      </c>
      <c r="Y21" s="21">
        <v>3</v>
      </c>
      <c r="Z21" s="28"/>
      <c r="AA21" s="28"/>
      <c r="AB21" s="39">
        <v>99.985497663333334</v>
      </c>
    </row>
    <row r="22" spans="2:28" ht="16" thickBot="1" x14ac:dyDescent="0.35">
      <c r="B22" s="7" t="s">
        <v>10</v>
      </c>
      <c r="C22" s="10">
        <v>294096.31400000001</v>
      </c>
      <c r="D22" s="10">
        <v>294592.96999999997</v>
      </c>
      <c r="E22" s="10">
        <v>247865.36</v>
      </c>
      <c r="F22" s="4"/>
      <c r="G22" s="4"/>
      <c r="H22" s="4"/>
      <c r="I22" s="4"/>
      <c r="J22" s="4"/>
      <c r="L22" s="66" t="s">
        <v>25</v>
      </c>
      <c r="M22" s="67"/>
      <c r="N22" s="21">
        <v>12</v>
      </c>
      <c r="O22" s="22">
        <v>99.977944208333327</v>
      </c>
      <c r="P22" s="23">
        <v>6.5942957208935706E-3</v>
      </c>
      <c r="Q22" s="23">
        <v>1.9036092047869501E-3</v>
      </c>
      <c r="R22" s="22">
        <v>99.973754392722981</v>
      </c>
      <c r="S22" s="22">
        <v>99.982134023943672</v>
      </c>
      <c r="T22" s="24">
        <v>99.968764739999997</v>
      </c>
      <c r="U22" s="24">
        <v>99.986825969999998</v>
      </c>
      <c r="V22" s="25"/>
      <c r="X22" s="40" t="s">
        <v>33</v>
      </c>
      <c r="Y22" s="30"/>
      <c r="Z22" s="41">
        <v>1</v>
      </c>
      <c r="AA22" s="41">
        <v>0.74352809157356003</v>
      </c>
      <c r="AB22" s="42">
        <v>0.14813392491020197</v>
      </c>
    </row>
    <row r="23" spans="2:28" ht="23.5" thickBot="1" x14ac:dyDescent="0.35">
      <c r="B23" s="2"/>
      <c r="C23" s="2"/>
      <c r="D23" s="2"/>
      <c r="E23" s="2"/>
      <c r="F23" s="2"/>
      <c r="G23" s="2"/>
      <c r="H23" s="2"/>
      <c r="I23" s="2"/>
      <c r="J23" s="2"/>
      <c r="L23" s="52" t="s">
        <v>26</v>
      </c>
      <c r="M23" s="26" t="s">
        <v>27</v>
      </c>
      <c r="N23" s="27"/>
      <c r="O23" s="28"/>
      <c r="P23" s="23">
        <v>2.9003939779128894E-3</v>
      </c>
      <c r="Q23" s="23">
        <v>8.3727162195198807E-4</v>
      </c>
      <c r="R23" s="22">
        <v>99.976013456510827</v>
      </c>
      <c r="S23" s="22">
        <v>99.979874960155826</v>
      </c>
      <c r="T23" s="28"/>
      <c r="U23" s="28"/>
      <c r="V23" s="25"/>
      <c r="X23" s="43"/>
      <c r="Y23" s="43"/>
      <c r="Z23" s="43"/>
      <c r="AA23" s="43"/>
      <c r="AB23" s="43"/>
    </row>
    <row r="24" spans="2:28" ht="23.5" thickBot="1" x14ac:dyDescent="0.35">
      <c r="B24" s="2"/>
      <c r="C24" s="2"/>
      <c r="D24" s="3" t="s">
        <v>11</v>
      </c>
      <c r="E24" s="1">
        <f>AVERAGE(C22:E22)</f>
        <v>278851.54800000001</v>
      </c>
      <c r="F24" s="2"/>
      <c r="G24" s="2"/>
      <c r="H24" s="2"/>
      <c r="I24" s="2"/>
      <c r="J24" s="2"/>
      <c r="L24" s="53"/>
      <c r="M24" s="29" t="s">
        <v>28</v>
      </c>
      <c r="N24" s="30"/>
      <c r="O24" s="31"/>
      <c r="P24" s="31"/>
      <c r="Q24" s="32">
        <v>3.3789948159493014E-3</v>
      </c>
      <c r="R24" s="33">
        <v>99.967190738765737</v>
      </c>
      <c r="S24" s="33">
        <v>99.988697677900916</v>
      </c>
      <c r="T24" s="31"/>
      <c r="U24" s="31"/>
      <c r="V24" s="34">
        <v>4.2866328789144557E-5</v>
      </c>
      <c r="X24" s="43"/>
      <c r="Y24" s="43"/>
      <c r="Z24" s="43"/>
      <c r="AA24" s="43"/>
      <c r="AB24" s="43"/>
    </row>
  </sheetData>
  <mergeCells count="48">
    <mergeCell ref="L23:L24"/>
    <mergeCell ref="X14:AB14"/>
    <mergeCell ref="X15:AB15"/>
    <mergeCell ref="X16:X17"/>
    <mergeCell ref="Y16:Y17"/>
    <mergeCell ref="Z16:AB16"/>
    <mergeCell ref="L18:M18"/>
    <mergeCell ref="L19:M19"/>
    <mergeCell ref="L20:M20"/>
    <mergeCell ref="L21:M21"/>
    <mergeCell ref="L22:M22"/>
    <mergeCell ref="L14:V14"/>
    <mergeCell ref="L15:V15"/>
    <mergeCell ref="N16:N17"/>
    <mergeCell ref="O16:O17"/>
    <mergeCell ref="P16:P17"/>
    <mergeCell ref="Q16:Q17"/>
    <mergeCell ref="R16:S16"/>
    <mergeCell ref="T16:T17"/>
    <mergeCell ref="U16:U17"/>
    <mergeCell ref="V16:V17"/>
    <mergeCell ref="L10:L11"/>
    <mergeCell ref="X1:AB1"/>
    <mergeCell ref="X2:AB2"/>
    <mergeCell ref="X3:X4"/>
    <mergeCell ref="Y3:Y4"/>
    <mergeCell ref="Z3:AB3"/>
    <mergeCell ref="L5:M5"/>
    <mergeCell ref="L6:M6"/>
    <mergeCell ref="L7:M7"/>
    <mergeCell ref="L8:M8"/>
    <mergeCell ref="L9:M9"/>
    <mergeCell ref="L1:V1"/>
    <mergeCell ref="L2:V2"/>
    <mergeCell ref="N3:N4"/>
    <mergeCell ref="O3:O4"/>
    <mergeCell ref="P3:P4"/>
    <mergeCell ref="Q3:Q4"/>
    <mergeCell ref="R3:S3"/>
    <mergeCell ref="T3:T4"/>
    <mergeCell ref="U3:U4"/>
    <mergeCell ref="V3:V4"/>
    <mergeCell ref="C3:E3"/>
    <mergeCell ref="F3:H3"/>
    <mergeCell ref="B2:C2"/>
    <mergeCell ref="B16:C16"/>
    <mergeCell ref="C17:E17"/>
    <mergeCell ref="F17:H1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autoinducer-2 inhibition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2018-04-25T03:23:48Z</dcterms:created>
  <dcterms:modified xsi:type="dcterms:W3CDTF">2019-05-23T13:49:22Z</dcterms:modified>
</cp:coreProperties>
</file>