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sao\Documents\DOSSIER_THESE_SR\REDACTION\Articles\Article geno amh Kou\VF_110719\Ready to submit\Soumission\Revised Supp tables\"/>
    </mc:Choice>
  </mc:AlternateContent>
  <bookViews>
    <workbookView xWindow="0" yWindow="0" windowWidth="19200" windowHeight="7020"/>
  </bookViews>
  <sheets>
    <sheet name="Table S7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2" l="1"/>
  <c r="C26" i="12"/>
  <c r="E25" i="12"/>
  <c r="C25" i="12"/>
  <c r="E24" i="12"/>
  <c r="E23" i="12"/>
  <c r="E22" i="12"/>
  <c r="E21" i="12"/>
  <c r="C21" i="12"/>
  <c r="E20" i="12"/>
  <c r="C20" i="12"/>
  <c r="E19" i="12"/>
  <c r="E18" i="12"/>
  <c r="E17" i="12"/>
  <c r="C17" i="12"/>
  <c r="E16" i="12"/>
  <c r="E15" i="12"/>
  <c r="C15" i="12"/>
  <c r="E14" i="12"/>
  <c r="C14" i="12"/>
  <c r="E13" i="12"/>
  <c r="C13" i="12"/>
  <c r="E12" i="12"/>
  <c r="C12" i="12"/>
  <c r="E11" i="12"/>
  <c r="C11" i="12"/>
  <c r="F10" i="12"/>
  <c r="F9" i="12"/>
  <c r="E8" i="12"/>
  <c r="E7" i="12"/>
  <c r="F6" i="12"/>
  <c r="C6" i="12"/>
  <c r="E5" i="12"/>
</calcChain>
</file>

<file path=xl/sharedStrings.xml><?xml version="1.0" encoding="utf-8"?>
<sst xmlns="http://schemas.openxmlformats.org/spreadsheetml/2006/main" count="68" uniqueCount="66">
  <si>
    <t>Mortality (number)</t>
  </si>
  <si>
    <t xml:space="preserve">Sex Ratio </t>
  </si>
  <si>
    <t>Families</t>
  </si>
  <si>
    <t>Breeders ID</t>
  </si>
  <si>
    <t>Initial Number</t>
  </si>
  <si>
    <t>Sampled individuals (A)</t>
  </si>
  <si>
    <t>Survivals at 90 dpf (B)</t>
  </si>
  <si>
    <t xml:space="preserve">Total Survivals (A+B) </t>
  </si>
  <si>
    <t>Mortality rate %</t>
  </si>
  <si>
    <t>Total N</t>
  </si>
  <si>
    <r>
      <t>Technical failures</t>
    </r>
    <r>
      <rPr>
        <b/>
        <vertAlign val="superscript"/>
        <sz val="11"/>
        <rFont val="Arial"/>
        <family val="2"/>
      </rPr>
      <t>▲</t>
    </r>
  </si>
  <si>
    <t>N sexed</t>
  </si>
  <si>
    <t>Sex ratio (N males)</t>
  </si>
  <si>
    <t>N</t>
  </si>
  <si>
    <t>age (dpf)</t>
  </si>
  <si>
    <t>Ko7</t>
  </si>
  <si>
    <t>M-3 × F-94</t>
  </si>
  <si>
    <t>Ko3</t>
  </si>
  <si>
    <t xml:space="preserve">M-89 × F-57 </t>
  </si>
  <si>
    <t>Ko19</t>
  </si>
  <si>
    <t>m-109 × F-28</t>
  </si>
  <si>
    <t>Ko21</t>
  </si>
  <si>
    <t>m-109 × F-100</t>
  </si>
  <si>
    <t>-</t>
  </si>
  <si>
    <t>Ko31</t>
  </si>
  <si>
    <t>M-116 × F-36</t>
  </si>
  <si>
    <t>Ko32</t>
  </si>
  <si>
    <t>M-117 × F-25</t>
  </si>
  <si>
    <t>Ko5</t>
  </si>
  <si>
    <t>M-34 × F-75</t>
  </si>
  <si>
    <t>54 &amp; 87</t>
  </si>
  <si>
    <t>Ko8</t>
  </si>
  <si>
    <t>M-80 × f-82</t>
  </si>
  <si>
    <t>47 &amp; 86</t>
  </si>
  <si>
    <t>Ko9</t>
  </si>
  <si>
    <t>M-72 × F-75</t>
  </si>
  <si>
    <t>Ko10</t>
  </si>
  <si>
    <t>M-72 × F-78</t>
  </si>
  <si>
    <t>Ko11</t>
  </si>
  <si>
    <t>M-61 × F-112</t>
  </si>
  <si>
    <t>Ko13</t>
  </si>
  <si>
    <t>M-18 × F-121</t>
  </si>
  <si>
    <t>Ko14</t>
  </si>
  <si>
    <t>M-84 × F-75</t>
  </si>
  <si>
    <t>39 &amp; 61</t>
  </si>
  <si>
    <t>Ko15</t>
  </si>
  <si>
    <t>M-61 × F-58</t>
  </si>
  <si>
    <t>42 &amp; 63</t>
  </si>
  <si>
    <t>Ko18</t>
  </si>
  <si>
    <t>M-68 × F-25</t>
  </si>
  <si>
    <t>Ko22</t>
  </si>
  <si>
    <t>M-68 × F-124</t>
  </si>
  <si>
    <t>Ko25</t>
  </si>
  <si>
    <t>M-37 × F-75</t>
  </si>
  <si>
    <t>32 &amp; 64</t>
  </si>
  <si>
    <t>Ko6</t>
  </si>
  <si>
    <t>M-5 × F-57</t>
  </si>
  <si>
    <t>Ko12</t>
  </si>
  <si>
    <t>M-5 × F-25</t>
  </si>
  <si>
    <t>45 &amp; 64</t>
  </si>
  <si>
    <t>Ko17</t>
  </si>
  <si>
    <t>M-50 × F-12</t>
  </si>
  <si>
    <t>Ko29</t>
  </si>
  <si>
    <t>Ko24</t>
  </si>
  <si>
    <t>M-71 × F-12</t>
  </si>
  <si>
    <r>
      <rPr>
        <vertAlign val="superscript"/>
        <sz val="12"/>
        <rFont val="Arial"/>
        <family val="2"/>
      </rPr>
      <t>▲</t>
    </r>
    <r>
      <rPr>
        <i/>
        <sz val="12"/>
        <rFont val="Times New Roman"/>
        <family val="1"/>
      </rPr>
      <t xml:space="preserve"> rearing technical problems (power cuts and/or water flow disturbances)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</si>
</sst>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vertAlign val="superscript"/>
      <sz val="11"/>
      <name val="Arial"/>
      <family val="2"/>
    </font>
    <font>
      <i/>
      <sz val="12"/>
      <name val="Times New Roman"/>
      <family val="1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0" applyFont="1" applyFill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00FF"/>
      <color rgb="FF00FF00"/>
      <color rgb="FFFF7C80"/>
      <color rgb="FFFF00FF"/>
      <color rgb="FF0033CC"/>
      <color rgb="FFCC9900"/>
      <color rgb="FF9900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70" zoomScaleNormal="70" workbookViewId="0">
      <selection activeCell="O4" sqref="O4"/>
    </sheetView>
  </sheetViews>
  <sheetFormatPr baseColWidth="10" defaultColWidth="10.90625" defaultRowHeight="14.5" x14ac:dyDescent="0.35"/>
  <cols>
    <col min="1" max="1" width="9.1796875" style="1" customWidth="1"/>
    <col min="2" max="2" width="15.90625" style="1" customWidth="1"/>
    <col min="3" max="3" width="10" style="1" customWidth="1"/>
    <col min="4" max="4" width="12.90625" style="1" customWidth="1"/>
    <col min="5" max="5" width="10" style="1" customWidth="1"/>
    <col min="6" max="6" width="10.453125" style="1" customWidth="1"/>
    <col min="7" max="7" width="10.08984375" style="1" customWidth="1"/>
    <col min="8" max="8" width="9.1796875" style="1" customWidth="1"/>
    <col min="9" max="9" width="6.6328125" style="1" customWidth="1"/>
    <col min="10" max="10" width="9.81640625" style="1" customWidth="1"/>
    <col min="11" max="11" width="8.81640625" style="1" customWidth="1"/>
    <col min="12" max="16384" width="10.90625" style="1"/>
  </cols>
  <sheetData>
    <row r="1" spans="1:12" ht="15" thickBot="1" x14ac:dyDescent="0.4"/>
    <row r="2" spans="1:12" ht="45.65" customHeight="1" thickBot="1" x14ac:dyDescent="0.4">
      <c r="A2" s="2"/>
      <c r="B2" s="2"/>
      <c r="C2" s="2"/>
      <c r="D2" s="2"/>
      <c r="E2" s="2"/>
      <c r="F2" s="2"/>
      <c r="G2" s="2"/>
      <c r="H2" s="59" t="s">
        <v>0</v>
      </c>
      <c r="I2" s="60"/>
      <c r="J2" s="61"/>
      <c r="K2" s="62" t="s">
        <v>1</v>
      </c>
      <c r="L2" s="63"/>
    </row>
    <row r="3" spans="1:12" ht="15.65" customHeight="1" x14ac:dyDescent="0.35">
      <c r="A3" s="55" t="s">
        <v>2</v>
      </c>
      <c r="B3" s="57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53" t="s">
        <v>8</v>
      </c>
      <c r="H3" s="51" t="s">
        <v>9</v>
      </c>
      <c r="I3" s="64" t="s">
        <v>10</v>
      </c>
      <c r="J3" s="65"/>
      <c r="K3" s="66" t="s">
        <v>11</v>
      </c>
      <c r="L3" s="46" t="s">
        <v>12</v>
      </c>
    </row>
    <row r="4" spans="1:12" ht="23.4" customHeight="1" thickBot="1" x14ac:dyDescent="0.4">
      <c r="A4" s="56"/>
      <c r="B4" s="58"/>
      <c r="C4" s="50"/>
      <c r="D4" s="50"/>
      <c r="E4" s="50"/>
      <c r="F4" s="50"/>
      <c r="G4" s="54"/>
      <c r="H4" s="52"/>
      <c r="I4" s="3" t="s">
        <v>13</v>
      </c>
      <c r="J4" s="4" t="s">
        <v>14</v>
      </c>
      <c r="K4" s="67"/>
      <c r="L4" s="47"/>
    </row>
    <row r="5" spans="1:12" ht="15.5" x14ac:dyDescent="0.35">
      <c r="A5" s="5" t="s">
        <v>15</v>
      </c>
      <c r="B5" s="6" t="s">
        <v>16</v>
      </c>
      <c r="C5" s="7">
        <v>189</v>
      </c>
      <c r="D5" s="7">
        <v>50</v>
      </c>
      <c r="E5" s="7">
        <f>F5-D5</f>
        <v>25</v>
      </c>
      <c r="F5" s="7">
        <v>75</v>
      </c>
      <c r="G5" s="8">
        <v>60.317460317460302</v>
      </c>
      <c r="H5" s="9">
        <v>114</v>
      </c>
      <c r="I5" s="7">
        <v>93</v>
      </c>
      <c r="J5" s="10">
        <v>85</v>
      </c>
      <c r="K5" s="11">
        <v>25</v>
      </c>
      <c r="L5" s="12">
        <v>11</v>
      </c>
    </row>
    <row r="6" spans="1:12" ht="15.5" x14ac:dyDescent="0.35">
      <c r="A6" s="5" t="s">
        <v>17</v>
      </c>
      <c r="B6" s="13" t="s">
        <v>18</v>
      </c>
      <c r="C6" s="7">
        <f>377+377</f>
        <v>754</v>
      </c>
      <c r="D6" s="7">
        <v>150</v>
      </c>
      <c r="E6" s="7">
        <v>47</v>
      </c>
      <c r="F6" s="7">
        <f>E6+D6</f>
        <v>197</v>
      </c>
      <c r="G6" s="8">
        <v>74</v>
      </c>
      <c r="H6" s="9">
        <v>557</v>
      </c>
      <c r="I6" s="7">
        <v>511</v>
      </c>
      <c r="J6" s="10">
        <v>23</v>
      </c>
      <c r="K6" s="14">
        <v>47</v>
      </c>
      <c r="L6" s="12">
        <v>24</v>
      </c>
    </row>
    <row r="7" spans="1:12" ht="15.5" x14ac:dyDescent="0.35">
      <c r="A7" s="5" t="s">
        <v>19</v>
      </c>
      <c r="B7" s="15" t="s">
        <v>20</v>
      </c>
      <c r="C7" s="7">
        <v>209</v>
      </c>
      <c r="D7" s="7">
        <v>60</v>
      </c>
      <c r="E7" s="7">
        <f t="shared" ref="E7:E26" si="0">F7-D7</f>
        <v>113</v>
      </c>
      <c r="F7" s="7">
        <v>173</v>
      </c>
      <c r="G7" s="8">
        <v>17.224880382775126</v>
      </c>
      <c r="H7" s="9">
        <v>36</v>
      </c>
      <c r="I7" s="7">
        <v>13</v>
      </c>
      <c r="J7" s="10">
        <v>50</v>
      </c>
      <c r="K7" s="14">
        <v>100</v>
      </c>
      <c r="L7" s="12">
        <v>52</v>
      </c>
    </row>
    <row r="8" spans="1:12" ht="15.5" x14ac:dyDescent="0.35">
      <c r="A8" s="5" t="s">
        <v>21</v>
      </c>
      <c r="B8" s="16" t="s">
        <v>22</v>
      </c>
      <c r="C8" s="7">
        <v>48</v>
      </c>
      <c r="D8" s="7">
        <v>0</v>
      </c>
      <c r="E8" s="7">
        <f t="shared" si="0"/>
        <v>48</v>
      </c>
      <c r="F8" s="7">
        <v>48</v>
      </c>
      <c r="G8" s="8">
        <v>0</v>
      </c>
      <c r="H8" s="9">
        <v>0</v>
      </c>
      <c r="I8" s="7">
        <v>0</v>
      </c>
      <c r="J8" s="10" t="s">
        <v>23</v>
      </c>
      <c r="K8" s="14">
        <v>48</v>
      </c>
      <c r="L8" s="12">
        <v>26</v>
      </c>
    </row>
    <row r="9" spans="1:12" ht="15.5" x14ac:dyDescent="0.35">
      <c r="A9" s="5" t="s">
        <v>24</v>
      </c>
      <c r="B9" s="17" t="s">
        <v>25</v>
      </c>
      <c r="C9" s="18">
        <v>195</v>
      </c>
      <c r="D9" s="19">
        <v>60</v>
      </c>
      <c r="E9" s="19">
        <v>113</v>
      </c>
      <c r="F9" s="20">
        <f t="shared" ref="F9:F10" si="1">D9+E9</f>
        <v>173</v>
      </c>
      <c r="G9" s="8">
        <v>11.282051282051283</v>
      </c>
      <c r="H9" s="21">
        <v>22</v>
      </c>
      <c r="I9" s="22">
        <v>7</v>
      </c>
      <c r="J9" s="23">
        <v>88</v>
      </c>
      <c r="K9" s="21">
        <v>100</v>
      </c>
      <c r="L9" s="23">
        <v>44</v>
      </c>
    </row>
    <row r="10" spans="1:12" ht="16" thickBot="1" x14ac:dyDescent="0.4">
      <c r="A10" s="24" t="s">
        <v>26</v>
      </c>
      <c r="B10" s="25" t="s">
        <v>27</v>
      </c>
      <c r="C10" s="26">
        <v>240</v>
      </c>
      <c r="D10" s="27">
        <v>60</v>
      </c>
      <c r="E10" s="27">
        <v>137</v>
      </c>
      <c r="F10" s="28">
        <f t="shared" si="1"/>
        <v>197</v>
      </c>
      <c r="G10" s="29">
        <v>17.916666666666668</v>
      </c>
      <c r="H10" s="30">
        <v>43</v>
      </c>
      <c r="I10" s="31">
        <v>15</v>
      </c>
      <c r="J10" s="32">
        <v>85</v>
      </c>
      <c r="K10" s="30">
        <v>100</v>
      </c>
      <c r="L10" s="32">
        <v>51</v>
      </c>
    </row>
    <row r="11" spans="1:12" ht="15.5" x14ac:dyDescent="0.35">
      <c r="A11" s="5" t="s">
        <v>28</v>
      </c>
      <c r="B11" s="33" t="s">
        <v>29</v>
      </c>
      <c r="C11" s="34">
        <f>608+607</f>
        <v>1215</v>
      </c>
      <c r="D11" s="34">
        <v>120</v>
      </c>
      <c r="E11" s="7">
        <f t="shared" si="0"/>
        <v>589</v>
      </c>
      <c r="F11" s="34">
        <v>709</v>
      </c>
      <c r="G11" s="8">
        <v>41.646090534979422</v>
      </c>
      <c r="H11" s="9">
        <v>506</v>
      </c>
      <c r="I11" s="7">
        <v>367</v>
      </c>
      <c r="J11" s="10" t="s">
        <v>30</v>
      </c>
      <c r="K11" s="14">
        <v>100</v>
      </c>
      <c r="L11" s="12">
        <v>45</v>
      </c>
    </row>
    <row r="12" spans="1:12" ht="15.5" x14ac:dyDescent="0.35">
      <c r="A12" s="5" t="s">
        <v>31</v>
      </c>
      <c r="B12" s="35" t="s">
        <v>32</v>
      </c>
      <c r="C12" s="34">
        <f>407+408</f>
        <v>815</v>
      </c>
      <c r="D12" s="34">
        <v>120</v>
      </c>
      <c r="E12" s="7">
        <f t="shared" si="0"/>
        <v>383</v>
      </c>
      <c r="F12" s="34">
        <v>503</v>
      </c>
      <c r="G12" s="8">
        <v>38.282208588957054</v>
      </c>
      <c r="H12" s="9">
        <v>312</v>
      </c>
      <c r="I12" s="7">
        <v>203</v>
      </c>
      <c r="J12" s="10" t="s">
        <v>33</v>
      </c>
      <c r="K12" s="14">
        <v>100</v>
      </c>
      <c r="L12" s="12">
        <v>46</v>
      </c>
    </row>
    <row r="13" spans="1:12" ht="15.5" x14ac:dyDescent="0.35">
      <c r="A13" s="5" t="s">
        <v>34</v>
      </c>
      <c r="B13" s="35" t="s">
        <v>35</v>
      </c>
      <c r="C13" s="34">
        <f>472+473</f>
        <v>945</v>
      </c>
      <c r="D13" s="34">
        <v>120</v>
      </c>
      <c r="E13" s="7">
        <f t="shared" si="0"/>
        <v>667</v>
      </c>
      <c r="F13" s="34">
        <v>787</v>
      </c>
      <c r="G13" s="8">
        <v>16.719576719576722</v>
      </c>
      <c r="H13" s="9">
        <v>158</v>
      </c>
      <c r="I13" s="7">
        <v>99</v>
      </c>
      <c r="J13" s="10">
        <v>76</v>
      </c>
      <c r="K13" s="14">
        <v>100</v>
      </c>
      <c r="L13" s="12">
        <v>52</v>
      </c>
    </row>
    <row r="14" spans="1:12" ht="15.5" x14ac:dyDescent="0.35">
      <c r="A14" s="5" t="s">
        <v>36</v>
      </c>
      <c r="B14" s="35" t="s">
        <v>37</v>
      </c>
      <c r="C14" s="34">
        <f>596*2</f>
        <v>1192</v>
      </c>
      <c r="D14" s="34">
        <v>120</v>
      </c>
      <c r="E14" s="7">
        <f t="shared" si="0"/>
        <v>794</v>
      </c>
      <c r="F14" s="34">
        <v>914</v>
      </c>
      <c r="G14" s="8">
        <v>23.322147651006716</v>
      </c>
      <c r="H14" s="9">
        <v>278</v>
      </c>
      <c r="I14" s="7">
        <v>189</v>
      </c>
      <c r="J14" s="10">
        <v>74</v>
      </c>
      <c r="K14" s="14">
        <v>100</v>
      </c>
      <c r="L14" s="12">
        <v>52</v>
      </c>
    </row>
    <row r="15" spans="1:12" ht="15.5" x14ac:dyDescent="0.35">
      <c r="A15" s="5" t="s">
        <v>38</v>
      </c>
      <c r="B15" s="35" t="s">
        <v>39</v>
      </c>
      <c r="C15" s="34">
        <f>288+289</f>
        <v>577</v>
      </c>
      <c r="D15" s="34">
        <v>80</v>
      </c>
      <c r="E15" s="7">
        <f t="shared" si="0"/>
        <v>381</v>
      </c>
      <c r="F15" s="34">
        <v>461</v>
      </c>
      <c r="G15" s="8">
        <v>20.10398613518197</v>
      </c>
      <c r="H15" s="9">
        <v>116</v>
      </c>
      <c r="I15" s="7">
        <v>79</v>
      </c>
      <c r="J15" s="10">
        <v>70</v>
      </c>
      <c r="K15" s="14">
        <v>109</v>
      </c>
      <c r="L15" s="12">
        <v>0</v>
      </c>
    </row>
    <row r="16" spans="1:12" ht="15.5" x14ac:dyDescent="0.35">
      <c r="A16" s="5" t="s">
        <v>40</v>
      </c>
      <c r="B16" s="35" t="s">
        <v>41</v>
      </c>
      <c r="C16" s="34">
        <v>321</v>
      </c>
      <c r="D16" s="34">
        <v>60</v>
      </c>
      <c r="E16" s="7">
        <f t="shared" si="0"/>
        <v>189</v>
      </c>
      <c r="F16" s="34">
        <v>249</v>
      </c>
      <c r="G16" s="8">
        <v>22.429906542056074</v>
      </c>
      <c r="H16" s="9">
        <v>72</v>
      </c>
      <c r="I16" s="7">
        <v>54</v>
      </c>
      <c r="J16" s="10">
        <v>64</v>
      </c>
      <c r="K16" s="14">
        <v>111</v>
      </c>
      <c r="L16" s="12">
        <v>53</v>
      </c>
    </row>
    <row r="17" spans="1:13" ht="15.5" x14ac:dyDescent="0.35">
      <c r="A17" s="5" t="s">
        <v>42</v>
      </c>
      <c r="B17" s="35" t="s">
        <v>43</v>
      </c>
      <c r="C17" s="34">
        <f>348+347</f>
        <v>695</v>
      </c>
      <c r="D17" s="34">
        <v>120</v>
      </c>
      <c r="E17" s="7">
        <f t="shared" si="0"/>
        <v>378</v>
      </c>
      <c r="F17" s="34">
        <v>498</v>
      </c>
      <c r="G17" s="8">
        <v>28.345323741007192</v>
      </c>
      <c r="H17" s="9">
        <v>197</v>
      </c>
      <c r="I17" s="7">
        <v>123</v>
      </c>
      <c r="J17" s="10" t="s">
        <v>44</v>
      </c>
      <c r="K17" s="14">
        <v>99</v>
      </c>
      <c r="L17" s="12">
        <v>47</v>
      </c>
    </row>
    <row r="18" spans="1:13" ht="15.5" x14ac:dyDescent="0.35">
      <c r="A18" s="5" t="s">
        <v>45</v>
      </c>
      <c r="B18" s="35" t="s">
        <v>46</v>
      </c>
      <c r="C18" s="34">
        <v>410</v>
      </c>
      <c r="D18" s="34">
        <v>84</v>
      </c>
      <c r="E18" s="7">
        <f t="shared" si="0"/>
        <v>190</v>
      </c>
      <c r="F18" s="34">
        <v>274</v>
      </c>
      <c r="G18" s="8">
        <v>33.170731707317074</v>
      </c>
      <c r="H18" s="9">
        <v>136</v>
      </c>
      <c r="I18" s="7">
        <v>107</v>
      </c>
      <c r="J18" s="10" t="s">
        <v>47</v>
      </c>
      <c r="K18" s="14">
        <v>106</v>
      </c>
      <c r="L18" s="12">
        <v>1</v>
      </c>
    </row>
    <row r="19" spans="1:13" ht="15.5" x14ac:dyDescent="0.35">
      <c r="A19" s="5" t="s">
        <v>48</v>
      </c>
      <c r="B19" s="35" t="s">
        <v>49</v>
      </c>
      <c r="C19" s="34">
        <v>1053</v>
      </c>
      <c r="D19" s="34">
        <v>120</v>
      </c>
      <c r="E19" s="7">
        <f t="shared" si="0"/>
        <v>633</v>
      </c>
      <c r="F19" s="34">
        <v>753</v>
      </c>
      <c r="G19" s="8">
        <v>28.490028490028493</v>
      </c>
      <c r="H19" s="9">
        <v>300</v>
      </c>
      <c r="I19" s="7">
        <v>215</v>
      </c>
      <c r="J19" s="10">
        <v>51</v>
      </c>
      <c r="K19" s="14">
        <v>108</v>
      </c>
      <c r="L19" s="12">
        <v>56</v>
      </c>
    </row>
    <row r="20" spans="1:13" ht="15.5" x14ac:dyDescent="0.35">
      <c r="A20" s="5" t="s">
        <v>50</v>
      </c>
      <c r="B20" s="35" t="s">
        <v>51</v>
      </c>
      <c r="C20" s="34">
        <f>357*2</f>
        <v>714</v>
      </c>
      <c r="D20" s="34">
        <v>120</v>
      </c>
      <c r="E20" s="7">
        <f t="shared" si="0"/>
        <v>493</v>
      </c>
      <c r="F20" s="34">
        <v>613</v>
      </c>
      <c r="G20" s="8">
        <v>14.145658263305322</v>
      </c>
      <c r="H20" s="9">
        <v>101</v>
      </c>
      <c r="I20" s="7">
        <v>64</v>
      </c>
      <c r="J20" s="10">
        <v>46</v>
      </c>
      <c r="K20" s="14">
        <v>100</v>
      </c>
      <c r="L20" s="12">
        <v>50</v>
      </c>
    </row>
    <row r="21" spans="1:13" ht="16" thickBot="1" x14ac:dyDescent="0.4">
      <c r="A21" s="24" t="s">
        <v>52</v>
      </c>
      <c r="B21" s="36" t="s">
        <v>53</v>
      </c>
      <c r="C21" s="37">
        <f>177+178</f>
        <v>355</v>
      </c>
      <c r="D21" s="37">
        <v>75</v>
      </c>
      <c r="E21" s="37">
        <f t="shared" si="0"/>
        <v>111</v>
      </c>
      <c r="F21" s="37">
        <v>186</v>
      </c>
      <c r="G21" s="29">
        <v>47.605633802816904</v>
      </c>
      <c r="H21" s="38">
        <v>169</v>
      </c>
      <c r="I21" s="37">
        <v>127</v>
      </c>
      <c r="J21" s="39" t="s">
        <v>54</v>
      </c>
      <c r="K21" s="40">
        <v>100</v>
      </c>
      <c r="L21" s="41">
        <v>48</v>
      </c>
    </row>
    <row r="22" spans="1:13" ht="15.5" x14ac:dyDescent="0.35">
      <c r="A22" s="5" t="s">
        <v>55</v>
      </c>
      <c r="B22" s="42" t="s">
        <v>56</v>
      </c>
      <c r="C22" s="34">
        <v>59</v>
      </c>
      <c r="D22" s="34">
        <v>0</v>
      </c>
      <c r="E22" s="7">
        <f t="shared" si="0"/>
        <v>56</v>
      </c>
      <c r="F22" s="34">
        <v>56</v>
      </c>
      <c r="G22" s="8">
        <v>5.0847457627118615</v>
      </c>
      <c r="H22" s="9">
        <v>3</v>
      </c>
      <c r="I22" s="7">
        <v>0</v>
      </c>
      <c r="J22" s="10" t="s">
        <v>23</v>
      </c>
      <c r="K22" s="43">
        <v>50</v>
      </c>
      <c r="L22" s="12">
        <v>0</v>
      </c>
    </row>
    <row r="23" spans="1:13" ht="16" thickBot="1" x14ac:dyDescent="0.4">
      <c r="A23" s="24" t="s">
        <v>57</v>
      </c>
      <c r="B23" s="36" t="s">
        <v>58</v>
      </c>
      <c r="C23" s="37">
        <v>921</v>
      </c>
      <c r="D23" s="37">
        <v>120</v>
      </c>
      <c r="E23" s="37">
        <f t="shared" si="0"/>
        <v>514</v>
      </c>
      <c r="F23" s="37">
        <v>634</v>
      </c>
      <c r="G23" s="29">
        <v>31.161780673181326</v>
      </c>
      <c r="H23" s="38">
        <v>287</v>
      </c>
      <c r="I23" s="37">
        <v>198</v>
      </c>
      <c r="J23" s="39" t="s">
        <v>59</v>
      </c>
      <c r="K23" s="40">
        <v>100</v>
      </c>
      <c r="L23" s="41">
        <v>48</v>
      </c>
    </row>
    <row r="24" spans="1:13" ht="15.5" x14ac:dyDescent="0.35">
      <c r="A24" s="5" t="s">
        <v>60</v>
      </c>
      <c r="B24" s="44" t="s">
        <v>61</v>
      </c>
      <c r="C24" s="34">
        <v>395</v>
      </c>
      <c r="D24" s="34">
        <v>30</v>
      </c>
      <c r="E24" s="7">
        <f t="shared" si="0"/>
        <v>289</v>
      </c>
      <c r="F24" s="34">
        <v>319</v>
      </c>
      <c r="G24" s="8">
        <v>19.240506329113927</v>
      </c>
      <c r="H24" s="9">
        <v>76</v>
      </c>
      <c r="I24" s="7">
        <v>54</v>
      </c>
      <c r="J24" s="10">
        <v>53</v>
      </c>
      <c r="K24" s="43">
        <v>100</v>
      </c>
      <c r="L24" s="12">
        <v>61</v>
      </c>
    </row>
    <row r="25" spans="1:13" ht="15.5" x14ac:dyDescent="0.35">
      <c r="A25" s="5" t="s">
        <v>62</v>
      </c>
      <c r="B25" s="35" t="s">
        <v>61</v>
      </c>
      <c r="C25" s="34">
        <f>216+216+217</f>
        <v>649</v>
      </c>
      <c r="D25" s="34">
        <v>30</v>
      </c>
      <c r="E25" s="7">
        <f t="shared" si="0"/>
        <v>495</v>
      </c>
      <c r="F25" s="34">
        <v>525</v>
      </c>
      <c r="G25" s="8">
        <v>19.106317411402159</v>
      </c>
      <c r="H25" s="9">
        <v>124</v>
      </c>
      <c r="I25" s="7">
        <v>97</v>
      </c>
      <c r="J25" s="10">
        <v>27</v>
      </c>
      <c r="K25" s="14">
        <v>102</v>
      </c>
      <c r="L25" s="12">
        <v>58</v>
      </c>
    </row>
    <row r="26" spans="1:13" ht="16" thickBot="1" x14ac:dyDescent="0.4">
      <c r="A26" s="24" t="s">
        <v>63</v>
      </c>
      <c r="B26" s="36" t="s">
        <v>64</v>
      </c>
      <c r="C26" s="37">
        <f>298+297+297</f>
        <v>892</v>
      </c>
      <c r="D26" s="37">
        <v>30</v>
      </c>
      <c r="E26" s="37">
        <f t="shared" si="0"/>
        <v>738</v>
      </c>
      <c r="F26" s="37">
        <v>768</v>
      </c>
      <c r="G26" s="29">
        <v>13.901345291479814</v>
      </c>
      <c r="H26" s="38">
        <v>124</v>
      </c>
      <c r="I26" s="37">
        <v>78</v>
      </c>
      <c r="J26" s="39">
        <v>36</v>
      </c>
      <c r="K26" s="40">
        <v>102</v>
      </c>
      <c r="L26" s="41">
        <v>71</v>
      </c>
    </row>
    <row r="27" spans="1:13" ht="4.5" customHeight="1" x14ac:dyDescent="0.35"/>
    <row r="28" spans="1:13" ht="18.5" x14ac:dyDescent="0.35">
      <c r="A28" s="45" t="s">
        <v>65</v>
      </c>
      <c r="K28" s="48"/>
      <c r="L28" s="48"/>
      <c r="M28" s="48"/>
    </row>
  </sheetData>
  <mergeCells count="14">
    <mergeCell ref="H2:J2"/>
    <mergeCell ref="K2:L2"/>
    <mergeCell ref="I3:J3"/>
    <mergeCell ref="K3:K4"/>
    <mergeCell ref="A3:A4"/>
    <mergeCell ref="B3:B4"/>
    <mergeCell ref="C3:C4"/>
    <mergeCell ref="E3:E4"/>
    <mergeCell ref="F3:F4"/>
    <mergeCell ref="L3:L4"/>
    <mergeCell ref="K28:M28"/>
    <mergeCell ref="D3:D4"/>
    <mergeCell ref="H3:H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S7</vt:lpstr>
    </vt:vector>
  </TitlesOfParts>
  <Company>Cirad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dcotta</dc:creator>
  <cp:lastModifiedBy>Sissao</cp:lastModifiedBy>
  <cp:lastPrinted>2019-06-24T10:45:36Z</cp:lastPrinted>
  <dcterms:created xsi:type="dcterms:W3CDTF">2019-03-02T10:43:27Z</dcterms:created>
  <dcterms:modified xsi:type="dcterms:W3CDTF">2019-07-26T17:01:44Z</dcterms:modified>
</cp:coreProperties>
</file>