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HD3_TG_MacPro/Dropbox (UGA_EHS)/Manuscripts/Adapterama/1_Adapterama_I_iNext_iTru/Supplemental_files/"/>
    </mc:Choice>
  </mc:AlternateContent>
  <bookViews>
    <workbookView xWindow="11940" yWindow="10500" windowWidth="25780" windowHeight="12020" tabRatio="500"/>
  </bookViews>
  <sheets>
    <sheet name="iTru" sheetId="2" r:id="rId1"/>
    <sheet name="iNext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C12" i="3"/>
  <c r="D11" i="3"/>
  <c r="E11" i="3"/>
  <c r="F11" i="3"/>
  <c r="G11" i="3"/>
  <c r="H11" i="3"/>
  <c r="I11" i="3"/>
  <c r="J11" i="3"/>
  <c r="K11" i="3"/>
  <c r="L11" i="3"/>
  <c r="C11" i="3"/>
  <c r="D16" i="2"/>
  <c r="E16" i="2"/>
  <c r="F16" i="2"/>
  <c r="G16" i="2"/>
  <c r="H16" i="2"/>
  <c r="I16" i="2"/>
  <c r="J16" i="2"/>
  <c r="K16" i="2"/>
  <c r="L16" i="2"/>
  <c r="C16" i="2"/>
  <c r="D15" i="2"/>
  <c r="E15" i="2"/>
  <c r="F15" i="2"/>
  <c r="G15" i="2"/>
  <c r="H15" i="2"/>
  <c r="I15" i="2"/>
  <c r="J15" i="2"/>
  <c r="K15" i="2"/>
  <c r="L15" i="2"/>
  <c r="C15" i="2"/>
  <c r="H3" i="3"/>
  <c r="H4" i="3"/>
  <c r="H5" i="3"/>
  <c r="H6" i="3"/>
  <c r="H7" i="3"/>
  <c r="H8" i="3"/>
  <c r="H9" i="3"/>
  <c r="H10" i="3"/>
  <c r="F3" i="3"/>
  <c r="F4" i="3"/>
  <c r="F5" i="3"/>
  <c r="F6" i="3"/>
  <c r="F7" i="3"/>
  <c r="F8" i="3"/>
  <c r="F9" i="3"/>
  <c r="F10" i="3"/>
  <c r="C3" i="3"/>
  <c r="C4" i="3"/>
  <c r="C5" i="3"/>
  <c r="C6" i="3"/>
  <c r="C7" i="3"/>
  <c r="C8" i="3"/>
  <c r="C9" i="3"/>
  <c r="C10" i="3"/>
  <c r="H7" i="2"/>
  <c r="H8" i="2"/>
  <c r="H9" i="2"/>
  <c r="H10" i="2"/>
  <c r="H11" i="2"/>
  <c r="H12" i="2"/>
  <c r="H13" i="2"/>
  <c r="H14" i="2"/>
  <c r="F7" i="2"/>
  <c r="F8" i="2"/>
  <c r="F9" i="2"/>
  <c r="F10" i="2"/>
  <c r="F11" i="2"/>
  <c r="F12" i="2"/>
  <c r="F13" i="2"/>
  <c r="F14" i="2"/>
  <c r="C7" i="2"/>
  <c r="C8" i="2"/>
  <c r="C9" i="2"/>
  <c r="C10" i="2"/>
  <c r="C11" i="2"/>
  <c r="C12" i="2"/>
  <c r="C13" i="2"/>
  <c r="C14" i="2"/>
  <c r="H6" i="2"/>
  <c r="F6" i="2"/>
  <c r="C6" i="2"/>
  <c r="H5" i="2"/>
  <c r="F5" i="2"/>
  <c r="C5" i="2"/>
  <c r="H4" i="2"/>
  <c r="F4" i="2"/>
  <c r="C4" i="2"/>
  <c r="H3" i="2"/>
  <c r="F3" i="2"/>
  <c r="C3" i="2"/>
</calcChain>
</file>

<file path=xl/sharedStrings.xml><?xml version="1.0" encoding="utf-8"?>
<sst xmlns="http://schemas.openxmlformats.org/spreadsheetml/2006/main" count="50" uniqueCount="35">
  <si>
    <t>count</t>
  </si>
  <si>
    <t>library</t>
  </si>
  <si>
    <t>clusters</t>
  </si>
  <si>
    <t>Percent</t>
  </si>
  <si>
    <t>Average Coverage</t>
  </si>
  <si>
    <t>Std Dev Coverage</t>
  </si>
  <si>
    <t>iNext_01</t>
  </si>
  <si>
    <t>iNext_02</t>
  </si>
  <si>
    <t>iNext_03</t>
  </si>
  <si>
    <t>iNext_04</t>
  </si>
  <si>
    <t>iNext_05</t>
  </si>
  <si>
    <t>iNext_06</t>
  </si>
  <si>
    <t>iNext_07</t>
  </si>
  <si>
    <t>iNext_08</t>
  </si>
  <si>
    <t>iTru_01</t>
  </si>
  <si>
    <t>iTru_02</t>
  </si>
  <si>
    <t>iTru_03</t>
  </si>
  <si>
    <t>iTru_04</t>
  </si>
  <si>
    <t>iTru_05</t>
  </si>
  <si>
    <t>iTru_06</t>
  </si>
  <si>
    <t>iTru_07</t>
  </si>
  <si>
    <t>iTru_08</t>
  </si>
  <si>
    <t>iTru_09</t>
  </si>
  <si>
    <t>iTru_10</t>
  </si>
  <si>
    <t>iTru_11</t>
  </si>
  <si>
    <t>iTru_12</t>
  </si>
  <si>
    <t>reads Mapped</t>
  </si>
  <si>
    <t>125-251 trimmed reads</t>
  </si>
  <si>
    <t>total reads</t>
  </si>
  <si>
    <t>Average</t>
  </si>
  <si>
    <t>&gt;Q30</t>
  </si>
  <si>
    <t>Ref-Seq % coverage</t>
  </si>
  <si>
    <t>95 CI</t>
  </si>
  <si>
    <t>E. coli k-12 MG1655 (NC_000913) libraries made by Roger Nilsen, summer 2013, run on the same MiSeq run as the iNext E. coli samples</t>
  </si>
  <si>
    <t>E. coli k-12 MG1655 (NC_000913) libraries made by Roger Nilsen, summer 2013, run on the same MiSeq run as the iTru E. coli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</si>
</sst>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_(* #,##0.000_);_(* \(#,##0.0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7" fontId="0" fillId="0" borderId="0" xfId="0" applyNumberFormat="1"/>
    <xf numFmtId="167" fontId="0" fillId="0" borderId="1" xfId="0" applyNumberFormat="1" applyBorder="1"/>
    <xf numFmtId="10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5" fontId="0" fillId="0" borderId="0" xfId="0" applyNumberFormat="1"/>
    <xf numFmtId="169" fontId="0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2" sqref="A2"/>
    </sheetView>
  </sheetViews>
  <sheetFormatPr baseColWidth="10" defaultRowHeight="16" x14ac:dyDescent="0.2"/>
  <cols>
    <col min="12" max="12" width="15" customWidth="1"/>
  </cols>
  <sheetData>
    <row r="1" spans="1:12" x14ac:dyDescent="0.2">
      <c r="A1" t="s">
        <v>33</v>
      </c>
      <c r="K1" s="4"/>
    </row>
    <row r="2" spans="1:12" ht="48" x14ac:dyDescent="0.2">
      <c r="A2" s="5" t="s">
        <v>0</v>
      </c>
      <c r="B2" s="5" t="s">
        <v>1</v>
      </c>
      <c r="C2" s="5" t="s">
        <v>2</v>
      </c>
      <c r="D2" s="5" t="s">
        <v>28</v>
      </c>
      <c r="E2" s="5" t="s">
        <v>27</v>
      </c>
      <c r="F2" s="5" t="s">
        <v>3</v>
      </c>
      <c r="G2" s="5" t="s">
        <v>26</v>
      </c>
      <c r="H2" s="5" t="s">
        <v>3</v>
      </c>
      <c r="I2" s="5" t="s">
        <v>4</v>
      </c>
      <c r="J2" s="5" t="s">
        <v>5</v>
      </c>
      <c r="K2" s="5" t="s">
        <v>30</v>
      </c>
      <c r="L2" s="11" t="s">
        <v>31</v>
      </c>
    </row>
    <row r="3" spans="1:12" x14ac:dyDescent="0.2">
      <c r="B3" t="s">
        <v>14</v>
      </c>
      <c r="C3" s="1">
        <f>D3/2</f>
        <v>607831</v>
      </c>
      <c r="D3" s="1">
        <v>1215662</v>
      </c>
      <c r="E3" s="2">
        <v>1065448</v>
      </c>
      <c r="F3" s="3">
        <f>E3/D3</f>
        <v>0.8764344036418017</v>
      </c>
      <c r="G3" s="2">
        <v>1026736</v>
      </c>
      <c r="H3" s="3">
        <f t="shared" ref="H3:H14" si="0">G3/E3</f>
        <v>0.96366598839173756</v>
      </c>
      <c r="I3" s="4">
        <v>52.4</v>
      </c>
      <c r="J3" s="4">
        <v>13.3</v>
      </c>
      <c r="K3" s="4">
        <v>97.6</v>
      </c>
      <c r="L3" s="12">
        <v>100</v>
      </c>
    </row>
    <row r="4" spans="1:12" x14ac:dyDescent="0.2">
      <c r="B4" t="s">
        <v>15</v>
      </c>
      <c r="C4" s="1">
        <f t="shared" ref="C4:C14" si="1">D4/2</f>
        <v>579949</v>
      </c>
      <c r="D4" s="1">
        <v>1159898</v>
      </c>
      <c r="E4" s="2">
        <v>1002770</v>
      </c>
      <c r="F4" s="3">
        <f t="shared" ref="F4:F14" si="2">E4/D4</f>
        <v>0.86453291582535707</v>
      </c>
      <c r="G4" s="2">
        <v>979630</v>
      </c>
      <c r="H4" s="3">
        <f t="shared" si="0"/>
        <v>0.97692392073955148</v>
      </c>
      <c r="I4" s="4">
        <v>49.8</v>
      </c>
      <c r="J4" s="4">
        <v>12.9</v>
      </c>
      <c r="K4" s="4">
        <v>97.3</v>
      </c>
      <c r="L4" s="12">
        <v>100</v>
      </c>
    </row>
    <row r="5" spans="1:12" x14ac:dyDescent="0.2">
      <c r="B5" t="s">
        <v>16</v>
      </c>
      <c r="C5" s="1">
        <f t="shared" si="1"/>
        <v>676651</v>
      </c>
      <c r="D5" s="1">
        <v>1353302</v>
      </c>
      <c r="E5" s="2">
        <v>1120780</v>
      </c>
      <c r="F5" s="3">
        <f t="shared" si="2"/>
        <v>0.82818173622739044</v>
      </c>
      <c r="G5" s="2">
        <v>1080345</v>
      </c>
      <c r="H5" s="3">
        <f t="shared" si="0"/>
        <v>0.96392244686736028</v>
      </c>
      <c r="I5" s="4">
        <v>54.5</v>
      </c>
      <c r="J5" s="4">
        <v>14.1</v>
      </c>
      <c r="K5" s="4">
        <v>97.1</v>
      </c>
      <c r="L5" s="12">
        <v>99.999799999999993</v>
      </c>
    </row>
    <row r="6" spans="1:12" x14ac:dyDescent="0.2">
      <c r="B6" t="s">
        <v>17</v>
      </c>
      <c r="C6" s="1">
        <f t="shared" si="1"/>
        <v>666917</v>
      </c>
      <c r="D6" s="1">
        <v>1333834</v>
      </c>
      <c r="E6" s="2">
        <v>1163030</v>
      </c>
      <c r="F6" s="3">
        <f t="shared" si="2"/>
        <v>0.87194508462072495</v>
      </c>
      <c r="G6" s="2">
        <v>1118637</v>
      </c>
      <c r="H6" s="3">
        <f t="shared" si="0"/>
        <v>0.96182987541164033</v>
      </c>
      <c r="I6" s="4">
        <v>57.3</v>
      </c>
      <c r="J6" s="4">
        <v>14.2</v>
      </c>
      <c r="K6" s="4">
        <v>97.7</v>
      </c>
      <c r="L6" s="12">
        <v>99.999600000000001</v>
      </c>
    </row>
    <row r="7" spans="1:12" x14ac:dyDescent="0.2">
      <c r="B7" t="s">
        <v>18</v>
      </c>
      <c r="C7" s="1">
        <f t="shared" si="1"/>
        <v>495247</v>
      </c>
      <c r="D7" s="1">
        <v>990494</v>
      </c>
      <c r="E7" s="2">
        <v>837744</v>
      </c>
      <c r="F7" s="3">
        <f t="shared" si="2"/>
        <v>0.84578402292189558</v>
      </c>
      <c r="G7" s="2">
        <v>800261</v>
      </c>
      <c r="H7" s="3">
        <f t="shared" si="0"/>
        <v>0.95525721461448843</v>
      </c>
      <c r="I7" s="4">
        <v>40.5</v>
      </c>
      <c r="J7" s="4">
        <v>11.4</v>
      </c>
      <c r="K7" s="4">
        <v>97.4</v>
      </c>
      <c r="L7" s="12">
        <v>99.999960000000002</v>
      </c>
    </row>
    <row r="8" spans="1:12" x14ac:dyDescent="0.2">
      <c r="B8" t="s">
        <v>19</v>
      </c>
      <c r="C8" s="1">
        <f t="shared" si="1"/>
        <v>389051</v>
      </c>
      <c r="D8" s="1">
        <v>778102</v>
      </c>
      <c r="E8" s="2">
        <v>687490</v>
      </c>
      <c r="F8" s="3">
        <f t="shared" si="2"/>
        <v>0.88354740124045439</v>
      </c>
      <c r="G8" s="2">
        <v>668687</v>
      </c>
      <c r="H8" s="3">
        <f t="shared" si="0"/>
        <v>0.97264978399685809</v>
      </c>
      <c r="I8" s="4">
        <v>34.200000000000003</v>
      </c>
      <c r="J8" s="4">
        <v>10</v>
      </c>
      <c r="K8" s="4">
        <v>97.6</v>
      </c>
      <c r="L8" s="12">
        <v>99.999799999999993</v>
      </c>
    </row>
    <row r="9" spans="1:12" x14ac:dyDescent="0.2">
      <c r="B9" t="s">
        <v>20</v>
      </c>
      <c r="C9" s="1">
        <f t="shared" si="1"/>
        <v>303421</v>
      </c>
      <c r="D9" s="1">
        <v>606842</v>
      </c>
      <c r="E9" s="2">
        <v>528534</v>
      </c>
      <c r="F9" s="3">
        <f t="shared" si="2"/>
        <v>0.87095817362674299</v>
      </c>
      <c r="G9" s="2">
        <v>507223</v>
      </c>
      <c r="H9" s="3">
        <f t="shared" si="0"/>
        <v>0.95967903673179022</v>
      </c>
      <c r="I9" s="4">
        <v>24.9</v>
      </c>
      <c r="J9" s="4">
        <v>8.3000000000000007</v>
      </c>
      <c r="K9" s="4">
        <v>97.7</v>
      </c>
      <c r="L9" s="12">
        <v>99.997</v>
      </c>
    </row>
    <row r="10" spans="1:12" x14ac:dyDescent="0.2">
      <c r="B10" t="s">
        <v>21</v>
      </c>
      <c r="C10" s="1">
        <f t="shared" si="1"/>
        <v>341086</v>
      </c>
      <c r="D10" s="1">
        <v>682172</v>
      </c>
      <c r="E10" s="2">
        <v>595630</v>
      </c>
      <c r="F10" s="3">
        <f t="shared" si="2"/>
        <v>0.87313756647883523</v>
      </c>
      <c r="G10" s="2">
        <v>579139</v>
      </c>
      <c r="H10" s="3">
        <f t="shared" si="0"/>
        <v>0.97231334889109011</v>
      </c>
      <c r="I10" s="4">
        <v>29.6</v>
      </c>
      <c r="J10" s="4">
        <v>8.9</v>
      </c>
      <c r="K10" s="4">
        <v>97.5</v>
      </c>
      <c r="L10" s="12">
        <v>99.997</v>
      </c>
    </row>
    <row r="11" spans="1:12" x14ac:dyDescent="0.2">
      <c r="B11" t="s">
        <v>22</v>
      </c>
      <c r="C11" s="1">
        <f t="shared" si="1"/>
        <v>510033</v>
      </c>
      <c r="D11" s="1">
        <v>1020066</v>
      </c>
      <c r="E11" s="2">
        <v>888032</v>
      </c>
      <c r="F11" s="3">
        <f t="shared" si="2"/>
        <v>0.87056327727813687</v>
      </c>
      <c r="G11" s="2">
        <v>862066</v>
      </c>
      <c r="H11" s="3">
        <f t="shared" si="0"/>
        <v>0.97076006270044324</v>
      </c>
      <c r="I11" s="4">
        <v>44</v>
      </c>
      <c r="J11" s="4">
        <v>11.8</v>
      </c>
      <c r="K11" s="4">
        <v>97.5</v>
      </c>
      <c r="L11" s="12">
        <v>99.999700000000004</v>
      </c>
    </row>
    <row r="12" spans="1:12" x14ac:dyDescent="0.2">
      <c r="B12" t="s">
        <v>23</v>
      </c>
      <c r="C12" s="1">
        <f t="shared" si="1"/>
        <v>527219</v>
      </c>
      <c r="D12" s="1">
        <v>1054438</v>
      </c>
      <c r="E12" s="2">
        <v>900238</v>
      </c>
      <c r="F12" s="3">
        <f t="shared" si="2"/>
        <v>0.85376096081514508</v>
      </c>
      <c r="G12" s="2">
        <v>873573</v>
      </c>
      <c r="H12" s="3">
        <f t="shared" si="0"/>
        <v>0.97038005505210845</v>
      </c>
      <c r="I12" s="4">
        <v>44.3</v>
      </c>
      <c r="J12" s="4">
        <v>12.1</v>
      </c>
      <c r="K12" s="4">
        <v>97.3</v>
      </c>
      <c r="L12" s="12">
        <v>99.999799999999993</v>
      </c>
    </row>
    <row r="13" spans="1:12" x14ac:dyDescent="0.2">
      <c r="B13" t="s">
        <v>24</v>
      </c>
      <c r="C13" s="1">
        <f t="shared" si="1"/>
        <v>233955</v>
      </c>
      <c r="D13" s="1">
        <v>467910</v>
      </c>
      <c r="E13" s="2">
        <v>408638</v>
      </c>
      <c r="F13" s="3">
        <f t="shared" si="2"/>
        <v>0.87332606697869253</v>
      </c>
      <c r="G13" s="2">
        <v>397492</v>
      </c>
      <c r="H13" s="3">
        <f t="shared" si="0"/>
        <v>0.97272402468688668</v>
      </c>
      <c r="I13" s="4">
        <v>20.3</v>
      </c>
      <c r="J13" s="4">
        <v>7.1</v>
      </c>
      <c r="K13" s="4">
        <v>97.5</v>
      </c>
      <c r="L13" s="12">
        <v>99.99</v>
      </c>
    </row>
    <row r="14" spans="1:12" x14ac:dyDescent="0.2">
      <c r="A14" s="6"/>
      <c r="B14" s="6" t="s">
        <v>25</v>
      </c>
      <c r="C14" s="7">
        <f t="shared" si="1"/>
        <v>506686</v>
      </c>
      <c r="D14" s="7">
        <v>1013372</v>
      </c>
      <c r="E14" s="8">
        <v>885796</v>
      </c>
      <c r="F14" s="9">
        <f t="shared" si="2"/>
        <v>0.87410743537417657</v>
      </c>
      <c r="G14" s="8">
        <v>859455</v>
      </c>
      <c r="H14" s="9">
        <f t="shared" si="0"/>
        <v>0.97026290477717214</v>
      </c>
      <c r="I14" s="10">
        <v>43.9</v>
      </c>
      <c r="J14" s="10">
        <v>11.7</v>
      </c>
      <c r="K14" s="10">
        <v>97.6</v>
      </c>
      <c r="L14" s="13">
        <v>100</v>
      </c>
    </row>
    <row r="15" spans="1:12" x14ac:dyDescent="0.2">
      <c r="A15" t="s">
        <v>29</v>
      </c>
      <c r="C15" s="2">
        <f>AVERAGE(C3:C14)</f>
        <v>486503.83333333331</v>
      </c>
      <c r="D15" s="2">
        <f>AVERAGE(D3:D14)</f>
        <v>973007.66666666663</v>
      </c>
      <c r="E15" s="2">
        <f t="shared" ref="E15:L15" si="3">AVERAGE(E3:E14)</f>
        <v>840344.16666666663</v>
      </c>
      <c r="F15" s="14">
        <f t="shared" si="3"/>
        <v>0.86552325375244621</v>
      </c>
      <c r="G15" s="2">
        <f t="shared" si="3"/>
        <v>812770.33333333337</v>
      </c>
      <c r="H15" s="17">
        <f t="shared" si="3"/>
        <v>0.96753072190509393</v>
      </c>
      <c r="I15" s="18">
        <f t="shared" si="3"/>
        <v>41.30833333333333</v>
      </c>
      <c r="J15" s="18">
        <f t="shared" si="3"/>
        <v>11.316666666666665</v>
      </c>
      <c r="K15" s="18">
        <f t="shared" si="3"/>
        <v>97.483333333333334</v>
      </c>
      <c r="L15" s="16">
        <f t="shared" si="3"/>
        <v>99.998554999999996</v>
      </c>
    </row>
    <row r="16" spans="1:12" x14ac:dyDescent="0.2">
      <c r="A16" t="s">
        <v>32</v>
      </c>
      <c r="C16" s="2">
        <f>CONFIDENCE(0.05, STDEV(C3:C14),COUNT(C3:C14))</f>
        <v>80522.028429889135</v>
      </c>
      <c r="D16" s="2">
        <f t="shared" ref="D16:L16" si="4">CONFIDENCE(0.05, STDEV(D3:D14),COUNT(D3:D14))</f>
        <v>161044.05685977827</v>
      </c>
      <c r="E16" s="2">
        <f t="shared" si="4"/>
        <v>135897.78213985998</v>
      </c>
      <c r="F16" s="14">
        <f t="shared" si="4"/>
        <v>8.7917655776992999E-3</v>
      </c>
      <c r="G16" s="2">
        <f t="shared" si="4"/>
        <v>130856.6960438715</v>
      </c>
      <c r="H16" s="17">
        <f t="shared" si="4"/>
        <v>3.6708676183340363E-3</v>
      </c>
      <c r="I16" s="18">
        <f t="shared" si="4"/>
        <v>6.7089882517562698</v>
      </c>
      <c r="J16" s="18">
        <f t="shared" si="4"/>
        <v>1.298711915429289</v>
      </c>
      <c r="K16" s="18">
        <f t="shared" si="4"/>
        <v>0.10188080947236502</v>
      </c>
      <c r="L16" s="15">
        <f t="shared" si="4"/>
        <v>1.647925422819157E-3</v>
      </c>
    </row>
    <row r="17" spans="4:12" x14ac:dyDescent="0.2">
      <c r="K17" s="4"/>
    </row>
    <row r="18" spans="4:12" x14ac:dyDescent="0.2">
      <c r="D18" s="19"/>
      <c r="K18" s="4"/>
      <c r="L18" s="22"/>
    </row>
    <row r="20" spans="4:12" x14ac:dyDescent="0.2">
      <c r="L20" s="19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2" sqref="A2"/>
    </sheetView>
  </sheetViews>
  <sheetFormatPr baseColWidth="10" defaultRowHeight="16" x14ac:dyDescent="0.2"/>
  <sheetData>
    <row r="1" spans="1:12" x14ac:dyDescent="0.2">
      <c r="A1" t="s">
        <v>34</v>
      </c>
    </row>
    <row r="2" spans="1:12" ht="48" x14ac:dyDescent="0.2">
      <c r="A2" s="5" t="s">
        <v>0</v>
      </c>
      <c r="B2" s="5" t="s">
        <v>1</v>
      </c>
      <c r="C2" s="5" t="s">
        <v>2</v>
      </c>
      <c r="D2" s="5" t="s">
        <v>28</v>
      </c>
      <c r="E2" s="5" t="s">
        <v>27</v>
      </c>
      <c r="F2" s="5" t="s">
        <v>3</v>
      </c>
      <c r="G2" s="5" t="s">
        <v>26</v>
      </c>
      <c r="H2" s="5" t="s">
        <v>3</v>
      </c>
      <c r="I2" s="5" t="s">
        <v>4</v>
      </c>
      <c r="J2" s="5" t="s">
        <v>5</v>
      </c>
      <c r="K2" s="5" t="s">
        <v>30</v>
      </c>
      <c r="L2" s="11" t="s">
        <v>31</v>
      </c>
    </row>
    <row r="3" spans="1:12" x14ac:dyDescent="0.2">
      <c r="B3" t="s">
        <v>6</v>
      </c>
      <c r="C3" s="1">
        <f>D3/2</f>
        <v>168581</v>
      </c>
      <c r="D3" s="2">
        <v>337162</v>
      </c>
      <c r="E3" s="2">
        <v>291214</v>
      </c>
      <c r="F3" s="3">
        <f t="shared" ref="F3:F10" si="0">E3/D3</f>
        <v>0.86372129718058377</v>
      </c>
      <c r="G3" s="2">
        <v>281067</v>
      </c>
      <c r="H3" s="3">
        <f t="shared" ref="H3:H10" si="1">G3/E3</f>
        <v>0.96515620814933345</v>
      </c>
      <c r="I3" s="4">
        <v>13.9</v>
      </c>
      <c r="J3" s="4">
        <v>5.4</v>
      </c>
      <c r="K3" s="4">
        <v>97.1</v>
      </c>
      <c r="L3" s="12">
        <v>99.9</v>
      </c>
    </row>
    <row r="4" spans="1:12" x14ac:dyDescent="0.2">
      <c r="B4" t="s">
        <v>7</v>
      </c>
      <c r="C4" s="1">
        <f>D4/2</f>
        <v>84934</v>
      </c>
      <c r="D4" s="2">
        <v>169868</v>
      </c>
      <c r="E4" s="2">
        <v>146962</v>
      </c>
      <c r="F4" s="3">
        <f t="shared" si="0"/>
        <v>0.86515411966939038</v>
      </c>
      <c r="G4" s="2">
        <v>140797</v>
      </c>
      <c r="H4" s="3">
        <f t="shared" si="1"/>
        <v>0.95805038037043588</v>
      </c>
      <c r="I4" s="4">
        <v>6.9</v>
      </c>
      <c r="J4" s="4">
        <v>3.7</v>
      </c>
      <c r="K4" s="4">
        <v>97.1</v>
      </c>
      <c r="L4" s="12">
        <v>98.4</v>
      </c>
    </row>
    <row r="5" spans="1:12" x14ac:dyDescent="0.2">
      <c r="B5" t="s">
        <v>8</v>
      </c>
      <c r="C5" s="1">
        <f>D5/2</f>
        <v>141868</v>
      </c>
      <c r="D5" s="2">
        <v>283736</v>
      </c>
      <c r="E5" s="2">
        <v>236050</v>
      </c>
      <c r="F5" s="3">
        <f t="shared" si="0"/>
        <v>0.83193532015676541</v>
      </c>
      <c r="G5" s="2">
        <v>226150</v>
      </c>
      <c r="H5" s="3">
        <f t="shared" si="1"/>
        <v>0.95805973310739245</v>
      </c>
      <c r="I5" s="4">
        <v>11.3</v>
      </c>
      <c r="J5" s="4">
        <v>4.7</v>
      </c>
      <c r="K5" s="4">
        <v>96.8</v>
      </c>
      <c r="L5" s="12">
        <v>99.9</v>
      </c>
    </row>
    <row r="6" spans="1:12" x14ac:dyDescent="0.2">
      <c r="B6" t="s">
        <v>9</v>
      </c>
      <c r="C6" s="1">
        <f>D6/2</f>
        <v>132344</v>
      </c>
      <c r="D6" s="2">
        <v>264688</v>
      </c>
      <c r="E6" s="2">
        <v>232550</v>
      </c>
      <c r="F6" s="3">
        <f t="shared" si="0"/>
        <v>0.87858157528864167</v>
      </c>
      <c r="G6" s="2">
        <v>225047</v>
      </c>
      <c r="H6" s="3">
        <f t="shared" si="1"/>
        <v>0.96773597075897655</v>
      </c>
      <c r="I6" s="4">
        <v>11.2</v>
      </c>
      <c r="J6" s="4">
        <v>4.8</v>
      </c>
      <c r="K6" s="4">
        <v>96.9</v>
      </c>
      <c r="L6" s="12">
        <v>99.9</v>
      </c>
    </row>
    <row r="7" spans="1:12" x14ac:dyDescent="0.2">
      <c r="B7" t="s">
        <v>10</v>
      </c>
      <c r="C7" s="1">
        <f>D6/2</f>
        <v>132344</v>
      </c>
      <c r="D7" s="2">
        <v>577864</v>
      </c>
      <c r="E7" s="2">
        <v>502594</v>
      </c>
      <c r="F7" s="3">
        <f t="shared" si="0"/>
        <v>0.86974443813769331</v>
      </c>
      <c r="G7" s="2">
        <v>483587</v>
      </c>
      <c r="H7" s="3">
        <f t="shared" si="1"/>
        <v>0.96218219875287014</v>
      </c>
      <c r="I7" s="4">
        <v>24.3</v>
      </c>
      <c r="J7" s="4">
        <v>7.6</v>
      </c>
      <c r="K7" s="4">
        <v>97.1</v>
      </c>
      <c r="L7" s="12">
        <v>99.997</v>
      </c>
    </row>
    <row r="8" spans="1:12" x14ac:dyDescent="0.2">
      <c r="B8" t="s">
        <v>11</v>
      </c>
      <c r="C8" s="1">
        <f>D7/2</f>
        <v>288932</v>
      </c>
      <c r="D8" s="2">
        <v>344984</v>
      </c>
      <c r="E8" s="2">
        <v>296626</v>
      </c>
      <c r="F8" s="3">
        <f t="shared" si="0"/>
        <v>0.85982538320617763</v>
      </c>
      <c r="G8" s="2">
        <v>285417</v>
      </c>
      <c r="H8" s="3">
        <f t="shared" si="1"/>
        <v>0.96221167395980123</v>
      </c>
      <c r="I8" s="4">
        <v>14.2</v>
      </c>
      <c r="J8" s="4">
        <v>5.4</v>
      </c>
      <c r="K8" s="4">
        <v>96.9</v>
      </c>
      <c r="L8" s="12">
        <v>99.97</v>
      </c>
    </row>
    <row r="9" spans="1:12" x14ac:dyDescent="0.2">
      <c r="B9" t="s">
        <v>12</v>
      </c>
      <c r="C9" s="1">
        <f>D8/2</f>
        <v>172492</v>
      </c>
      <c r="D9" s="2">
        <v>398504</v>
      </c>
      <c r="E9" s="2">
        <v>346776</v>
      </c>
      <c r="F9" s="3">
        <f t="shared" si="0"/>
        <v>0.87019452753297333</v>
      </c>
      <c r="G9" s="2">
        <v>333905</v>
      </c>
      <c r="H9" s="3">
        <f t="shared" si="1"/>
        <v>0.96288382125637295</v>
      </c>
      <c r="I9" s="4">
        <v>16.5</v>
      </c>
      <c r="J9" s="4">
        <v>5.9</v>
      </c>
      <c r="K9" s="4">
        <v>97</v>
      </c>
      <c r="L9" s="12">
        <v>99.97</v>
      </c>
    </row>
    <row r="10" spans="1:12" x14ac:dyDescent="0.2">
      <c r="B10" s="6" t="s">
        <v>13</v>
      </c>
      <c r="C10" s="7">
        <f>D9/2</f>
        <v>199252</v>
      </c>
      <c r="D10" s="8">
        <v>547488</v>
      </c>
      <c r="E10" s="8">
        <v>471288</v>
      </c>
      <c r="F10" s="9">
        <f t="shared" si="0"/>
        <v>0.86081886726284407</v>
      </c>
      <c r="G10" s="8">
        <v>456004</v>
      </c>
      <c r="H10" s="9">
        <f t="shared" si="1"/>
        <v>0.96756972382067863</v>
      </c>
      <c r="I10" s="10">
        <v>22.8</v>
      </c>
      <c r="J10" s="10">
        <v>7.2</v>
      </c>
      <c r="K10" s="10">
        <v>97</v>
      </c>
      <c r="L10" s="13">
        <v>99.998000000000005</v>
      </c>
    </row>
    <row r="11" spans="1:12" x14ac:dyDescent="0.2">
      <c r="A11" t="s">
        <v>29</v>
      </c>
      <c r="C11" s="2">
        <f>AVERAGE(C3:C10)</f>
        <v>165093.375</v>
      </c>
      <c r="D11" s="2">
        <f t="shared" ref="D11:L11" si="2">AVERAGE(D3:D10)</f>
        <v>365536.75</v>
      </c>
      <c r="E11" s="2">
        <f t="shared" si="2"/>
        <v>315507.5</v>
      </c>
      <c r="F11" s="17">
        <f t="shared" si="2"/>
        <v>0.86249694105438368</v>
      </c>
      <c r="G11" s="2">
        <f t="shared" si="2"/>
        <v>303996.75</v>
      </c>
      <c r="H11" s="17">
        <f t="shared" si="2"/>
        <v>0.96298121377198265</v>
      </c>
      <c r="I11" s="18">
        <f t="shared" si="2"/>
        <v>15.137499999999999</v>
      </c>
      <c r="J11" s="18">
        <f t="shared" si="2"/>
        <v>5.5875000000000004</v>
      </c>
      <c r="K11" s="18">
        <f t="shared" si="2"/>
        <v>96.987499999999997</v>
      </c>
      <c r="L11" s="20">
        <f t="shared" si="2"/>
        <v>99.75437500000001</v>
      </c>
    </row>
    <row r="12" spans="1:12" x14ac:dyDescent="0.2">
      <c r="A12" t="s">
        <v>32</v>
      </c>
      <c r="C12" s="2">
        <f>CONFIDENCE(0.05,STDEV(C3:C10),COUNT(C3:C10))</f>
        <v>41970.979529668963</v>
      </c>
      <c r="D12" s="2">
        <f t="shared" ref="D12:L12" si="3">CONFIDENCE(0.05,STDEV(D3:D10),COUNT(D3:D10))</f>
        <v>96464.279821443866</v>
      </c>
      <c r="E12" s="2">
        <f t="shared" si="3"/>
        <v>83973.630996839041</v>
      </c>
      <c r="F12" s="17">
        <f t="shared" si="3"/>
        <v>9.5265857097797009E-3</v>
      </c>
      <c r="G12" s="2">
        <f t="shared" si="3"/>
        <v>81172.06020663587</v>
      </c>
      <c r="H12" s="17">
        <f t="shared" si="3"/>
        <v>2.594995947703055E-3</v>
      </c>
      <c r="I12" s="18">
        <f t="shared" si="3"/>
        <v>4.0997156661489278</v>
      </c>
      <c r="J12" s="18">
        <f t="shared" si="3"/>
        <v>0.89926555024937882</v>
      </c>
      <c r="K12" s="18">
        <f t="shared" si="3"/>
        <v>7.8025805064801793E-2</v>
      </c>
      <c r="L12" s="21">
        <f t="shared" si="3"/>
        <v>0.38037225202220437</v>
      </c>
    </row>
    <row r="14" spans="1:12" x14ac:dyDescent="0.2">
      <c r="D14" s="19"/>
    </row>
    <row r="15" spans="1:12" x14ac:dyDescent="0.2">
      <c r="D1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iTru</vt:lpstr>
      <vt:lpstr>iNext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Glenn</dc:creator>
  <cp:lastModifiedBy>Microsoft Office User</cp:lastModifiedBy>
  <dcterms:created xsi:type="dcterms:W3CDTF">2013-10-30T14:36:19Z</dcterms:created>
  <dcterms:modified xsi:type="dcterms:W3CDTF">2016-05-20T02:27:44Z</dcterms:modified>
</cp:coreProperties>
</file>