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obrien/Documents/Shiitake Project/Paper 1/Revised manuscript_Aug 2019/"/>
    </mc:Choice>
  </mc:AlternateContent>
  <xr:revisionPtr revIDLastSave="0" documentId="13_ncr:1_{52E50E4A-C8F4-4348-8BB5-7EA39BE9567C}" xr6:coauthVersionLast="44" xr6:coauthVersionMax="44" xr10:uidLastSave="{00000000-0000-0000-0000-000000000000}"/>
  <bookViews>
    <workbookView xWindow="0" yWindow="460" windowWidth="38400" windowHeight="19480" xr2:uid="{A12C2493-7F32-9F4F-91B9-0E7F16202B25}"/>
  </bookViews>
  <sheets>
    <sheet name="Heartwood" sheetId="3" r:id="rId1"/>
    <sheet name="Sapwood" sheetId="4" r:id="rId2"/>
    <sheet name="Bark" sheetId="5" r:id="rId3"/>
    <sheet name="Sawdust" sheetId="2" r:id="rId4"/>
    <sheet name="Fruiting bodie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" i="1" l="1"/>
  <c r="F93" i="1"/>
  <c r="E93" i="1"/>
  <c r="D93" i="1"/>
  <c r="G84" i="1"/>
  <c r="F84" i="1"/>
  <c r="E84" i="1"/>
  <c r="D84" i="1"/>
  <c r="G75" i="1"/>
  <c r="F75" i="1"/>
  <c r="E75" i="1"/>
  <c r="D75" i="1"/>
  <c r="G66" i="1"/>
  <c r="F66" i="1"/>
  <c r="E66" i="1"/>
  <c r="D66" i="1"/>
  <c r="G57" i="1"/>
  <c r="F57" i="1"/>
  <c r="E57" i="1"/>
  <c r="D57" i="1"/>
  <c r="D48" i="1"/>
  <c r="G48" i="1"/>
  <c r="F48" i="1"/>
  <c r="E48" i="1"/>
  <c r="G39" i="1"/>
  <c r="F39" i="1"/>
  <c r="E39" i="1"/>
  <c r="D39" i="1"/>
  <c r="G30" i="1"/>
  <c r="F30" i="1"/>
  <c r="E30" i="1"/>
  <c r="D30" i="1"/>
  <c r="G21" i="1"/>
  <c r="F21" i="1"/>
  <c r="E21" i="1"/>
  <c r="D21" i="1"/>
  <c r="G12" i="1"/>
  <c r="F12" i="1"/>
  <c r="E12" i="1"/>
  <c r="D12" i="1"/>
  <c r="G48" i="5"/>
  <c r="F48" i="5"/>
  <c r="E48" i="5"/>
  <c r="D48" i="5"/>
  <c r="G39" i="5"/>
  <c r="F39" i="5"/>
  <c r="E39" i="5"/>
  <c r="D39" i="5"/>
  <c r="G30" i="5"/>
  <c r="F30" i="5"/>
  <c r="E30" i="5"/>
  <c r="D30" i="5"/>
  <c r="G21" i="5"/>
  <c r="F21" i="5"/>
  <c r="E21" i="5"/>
  <c r="D21" i="5"/>
  <c r="G12" i="5"/>
  <c r="F12" i="5"/>
  <c r="E12" i="5"/>
  <c r="D12" i="5"/>
  <c r="G48" i="4"/>
  <c r="F48" i="4"/>
  <c r="E48" i="4"/>
  <c r="D48" i="4"/>
  <c r="G39" i="4"/>
  <c r="F39" i="4"/>
  <c r="E39" i="4"/>
  <c r="D39" i="4"/>
  <c r="G30" i="4"/>
  <c r="F30" i="4"/>
  <c r="E30" i="4"/>
  <c r="D30" i="4"/>
  <c r="G21" i="4"/>
  <c r="F21" i="4"/>
  <c r="E21" i="4"/>
  <c r="D21" i="4"/>
  <c r="G12" i="4"/>
  <c r="F12" i="4"/>
  <c r="E12" i="4"/>
  <c r="D12" i="4"/>
  <c r="G48" i="3"/>
  <c r="F48" i="3"/>
  <c r="E48" i="3"/>
  <c r="D48" i="3"/>
  <c r="G39" i="3"/>
  <c r="F39" i="3"/>
  <c r="E39" i="3"/>
  <c r="D39" i="3"/>
  <c r="G30" i="3"/>
  <c r="F30" i="3"/>
  <c r="E30" i="3"/>
  <c r="D30" i="3"/>
  <c r="G21" i="3"/>
  <c r="F21" i="3"/>
  <c r="E21" i="3"/>
  <c r="D21" i="3"/>
  <c r="G12" i="3"/>
  <c r="F12" i="3"/>
  <c r="E12" i="3"/>
  <c r="D12" i="3"/>
  <c r="G83" i="2" l="1"/>
  <c r="F83" i="2"/>
  <c r="G75" i="2"/>
  <c r="F75" i="2"/>
  <c r="G67" i="2"/>
  <c r="F67" i="2"/>
  <c r="G59" i="2"/>
  <c r="F59" i="2"/>
  <c r="G51" i="2"/>
  <c r="F51" i="2"/>
  <c r="G43" i="2"/>
  <c r="F43" i="2"/>
  <c r="G35" i="2"/>
  <c r="F35" i="2"/>
  <c r="G27" i="2"/>
  <c r="F27" i="2"/>
  <c r="G19" i="2"/>
  <c r="F19" i="2"/>
  <c r="G11" i="2"/>
  <c r="F11" i="2"/>
  <c r="E83" i="2"/>
  <c r="D83" i="2"/>
  <c r="E75" i="2"/>
  <c r="D75" i="2"/>
  <c r="E67" i="2"/>
  <c r="D67" i="2"/>
  <c r="E59" i="2"/>
  <c r="D59" i="2"/>
  <c r="E51" i="2"/>
  <c r="D51" i="2"/>
  <c r="E43" i="2"/>
  <c r="D43" i="2"/>
  <c r="E35" i="2"/>
  <c r="D35" i="2"/>
  <c r="E27" i="2"/>
  <c r="D27" i="2"/>
  <c r="E19" i="2"/>
  <c r="D19" i="2"/>
  <c r="E11" i="2"/>
  <c r="D11" i="2"/>
</calcChain>
</file>

<file path=xl/sharedStrings.xml><?xml version="1.0" encoding="utf-8"?>
<sst xmlns="http://schemas.openxmlformats.org/spreadsheetml/2006/main" count="49" uniqueCount="15">
  <si>
    <t>Sawdust</t>
  </si>
  <si>
    <t>Heartwood</t>
  </si>
  <si>
    <t>Sapwood</t>
  </si>
  <si>
    <t>Bark</t>
  </si>
  <si>
    <t>Fruiting bodies</t>
  </si>
  <si>
    <t>Log ID</t>
  </si>
  <si>
    <t>No fruiting body</t>
  </si>
  <si>
    <t>Disc number</t>
  </si>
  <si>
    <t>Cs-133 (µg/kg DW)</t>
  </si>
  <si>
    <t>Cut position</t>
  </si>
  <si>
    <t>Mean</t>
  </si>
  <si>
    <t>Standard deviation</t>
  </si>
  <si>
    <t>Minimum</t>
  </si>
  <si>
    <t>Maximum</t>
  </si>
  <si>
    <t>*raw data*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</si>
</sst>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FB3C-3EF0-754D-BD14-46E2620BC228}">
  <dimension ref="A1:G48"/>
  <sheetViews>
    <sheetView tabSelected="1" workbookViewId="0"/>
  </sheetViews>
  <sheetFormatPr baseColWidth="10" defaultRowHeight="19" x14ac:dyDescent="0.25"/>
  <cols>
    <col min="1" max="1" width="10.83203125" style="5"/>
    <col min="2" max="3" width="19.1640625" style="5" customWidth="1"/>
    <col min="4" max="4" width="17.6640625" style="5" customWidth="1"/>
    <col min="5" max="5" width="14.6640625" style="5" customWidth="1"/>
    <col min="6" max="6" width="16.6640625" style="5" customWidth="1"/>
    <col min="7" max="7" width="15.1640625" style="5" customWidth="1"/>
    <col min="8" max="16384" width="10.83203125" style="5"/>
  </cols>
  <sheetData>
    <row r="1" spans="1:7" x14ac:dyDescent="0.25">
      <c r="C1" s="10" t="s">
        <v>14</v>
      </c>
    </row>
    <row r="2" spans="1:7" x14ac:dyDescent="0.25">
      <c r="A2" s="1"/>
      <c r="B2" s="1"/>
      <c r="C2" s="3" t="s">
        <v>1</v>
      </c>
    </row>
    <row r="3" spans="1:7" x14ac:dyDescent="0.25">
      <c r="A3" s="3" t="s">
        <v>5</v>
      </c>
      <c r="B3" s="3" t="s">
        <v>7</v>
      </c>
      <c r="C3" s="3" t="s">
        <v>8</v>
      </c>
      <c r="D3" s="8" t="s">
        <v>10</v>
      </c>
      <c r="E3" s="9" t="s">
        <v>11</v>
      </c>
      <c r="F3" s="8" t="s">
        <v>12</v>
      </c>
      <c r="G3" s="8" t="s">
        <v>13</v>
      </c>
    </row>
    <row r="4" spans="1:7" x14ac:dyDescent="0.25">
      <c r="A4" s="3">
        <v>1</v>
      </c>
      <c r="B4" s="3">
        <v>1</v>
      </c>
      <c r="C4" s="2">
        <v>26.291333407510695</v>
      </c>
    </row>
    <row r="5" spans="1:7" x14ac:dyDescent="0.25">
      <c r="A5" s="3"/>
      <c r="B5" s="3">
        <v>2</v>
      </c>
      <c r="C5" s="2">
        <v>17.613395341629889</v>
      </c>
    </row>
    <row r="6" spans="1:7" x14ac:dyDescent="0.25">
      <c r="A6" s="3"/>
      <c r="B6" s="3">
        <v>3</v>
      </c>
      <c r="C6" s="2">
        <v>17.068158727413095</v>
      </c>
    </row>
    <row r="7" spans="1:7" x14ac:dyDescent="0.25">
      <c r="A7" s="3"/>
      <c r="B7" s="3">
        <v>4</v>
      </c>
      <c r="C7" s="2">
        <v>16.2875624523124</v>
      </c>
    </row>
    <row r="8" spans="1:7" x14ac:dyDescent="0.25">
      <c r="A8" s="3"/>
      <c r="B8" s="3">
        <v>5</v>
      </c>
      <c r="C8" s="2">
        <v>15.997070647799042</v>
      </c>
    </row>
    <row r="9" spans="1:7" x14ac:dyDescent="0.25">
      <c r="A9" s="3"/>
      <c r="B9" s="3">
        <v>6</v>
      </c>
      <c r="C9" s="2">
        <v>13.490316868538621</v>
      </c>
    </row>
    <row r="10" spans="1:7" x14ac:dyDescent="0.25">
      <c r="A10" s="3"/>
      <c r="B10" s="3">
        <v>7</v>
      </c>
      <c r="C10" s="2">
        <v>20.424090914174695</v>
      </c>
    </row>
    <row r="11" spans="1:7" x14ac:dyDescent="0.25">
      <c r="A11" s="3"/>
      <c r="B11" s="3">
        <v>8</v>
      </c>
      <c r="C11" s="2">
        <v>19.372296546378205</v>
      </c>
    </row>
    <row r="12" spans="1:7" x14ac:dyDescent="0.25">
      <c r="A12" s="3"/>
      <c r="B12" s="3">
        <v>9</v>
      </c>
      <c r="C12" s="2">
        <v>33.001800687001399</v>
      </c>
      <c r="D12" s="6">
        <f>AVERAGE(C4:C12)</f>
        <v>19.94955839919534</v>
      </c>
      <c r="E12" s="7">
        <f>STDEV(C4:C12)</f>
        <v>6.0791842394923954</v>
      </c>
      <c r="F12" s="6">
        <f>MIN(C4:C12)</f>
        <v>13.490316868538621</v>
      </c>
      <c r="G12" s="6">
        <f>MAX(C4:C12)</f>
        <v>33.001800687001399</v>
      </c>
    </row>
    <row r="13" spans="1:7" x14ac:dyDescent="0.25">
      <c r="A13" s="3">
        <v>2</v>
      </c>
      <c r="B13" s="3">
        <v>1</v>
      </c>
      <c r="C13" s="2">
        <v>72.594712355774149</v>
      </c>
      <c r="D13" s="4"/>
      <c r="E13" s="4"/>
      <c r="F13" s="4"/>
      <c r="G13" s="4"/>
    </row>
    <row r="14" spans="1:7" x14ac:dyDescent="0.25">
      <c r="A14" s="3"/>
      <c r="B14" s="3">
        <v>2</v>
      </c>
      <c r="C14" s="2">
        <v>44.440251828610513</v>
      </c>
      <c r="D14" s="4"/>
      <c r="E14" s="4"/>
      <c r="F14" s="4"/>
      <c r="G14" s="4"/>
    </row>
    <row r="15" spans="1:7" x14ac:dyDescent="0.25">
      <c r="A15" s="3"/>
      <c r="B15" s="3">
        <v>3</v>
      </c>
      <c r="C15" s="2">
        <v>46.294873358413035</v>
      </c>
      <c r="D15" s="4"/>
      <c r="E15" s="4"/>
      <c r="F15" s="4"/>
      <c r="G15" s="4"/>
    </row>
    <row r="16" spans="1:7" x14ac:dyDescent="0.25">
      <c r="A16" s="3"/>
      <c r="B16" s="3">
        <v>4</v>
      </c>
      <c r="C16" s="2">
        <v>39.418389780798421</v>
      </c>
      <c r="D16" s="4"/>
      <c r="E16" s="4"/>
      <c r="F16" s="4"/>
      <c r="G16" s="4"/>
    </row>
    <row r="17" spans="1:7" x14ac:dyDescent="0.25">
      <c r="A17" s="3"/>
      <c r="B17" s="3">
        <v>5</v>
      </c>
      <c r="C17" s="2">
        <v>53.509268683457414</v>
      </c>
      <c r="D17" s="4"/>
      <c r="E17" s="4"/>
      <c r="F17" s="4"/>
      <c r="G17" s="4"/>
    </row>
    <row r="18" spans="1:7" x14ac:dyDescent="0.25">
      <c r="A18" s="3"/>
      <c r="B18" s="3">
        <v>6</v>
      </c>
      <c r="C18" s="2">
        <v>51.678048233151237</v>
      </c>
      <c r="D18" s="4"/>
      <c r="E18" s="4"/>
      <c r="F18" s="4"/>
      <c r="G18" s="4"/>
    </row>
    <row r="19" spans="1:7" x14ac:dyDescent="0.25">
      <c r="A19" s="3"/>
      <c r="B19" s="3">
        <v>7</v>
      </c>
      <c r="C19" s="2">
        <v>45.992657473508359</v>
      </c>
      <c r="D19" s="4"/>
      <c r="E19" s="4"/>
      <c r="F19" s="4"/>
      <c r="G19" s="4"/>
    </row>
    <row r="20" spans="1:7" x14ac:dyDescent="0.25">
      <c r="A20" s="3"/>
      <c r="B20" s="3">
        <v>8</v>
      </c>
      <c r="C20" s="2">
        <v>62.009701849780186</v>
      </c>
      <c r="D20" s="4"/>
      <c r="E20" s="4"/>
      <c r="F20" s="4"/>
      <c r="G20" s="4"/>
    </row>
    <row r="21" spans="1:7" x14ac:dyDescent="0.25">
      <c r="A21" s="3"/>
      <c r="B21" s="3">
        <v>9</v>
      </c>
      <c r="C21" s="2">
        <v>121.78894270189791</v>
      </c>
      <c r="D21" s="6">
        <f>AVERAGE(C13:C21)</f>
        <v>59.747427362821249</v>
      </c>
      <c r="E21" s="7">
        <f>STDEV(C13:C21)</f>
        <v>25.350281167465777</v>
      </c>
      <c r="F21" s="6">
        <f>MIN(C13:C21)</f>
        <v>39.418389780798421</v>
      </c>
      <c r="G21" s="6">
        <f>MAX(C13:C21)</f>
        <v>121.78894270189791</v>
      </c>
    </row>
    <row r="22" spans="1:7" x14ac:dyDescent="0.25">
      <c r="A22" s="3">
        <v>3</v>
      </c>
      <c r="B22" s="3">
        <v>1</v>
      </c>
      <c r="C22" s="2">
        <v>20.428215593097711</v>
      </c>
      <c r="D22" s="4"/>
      <c r="E22" s="4"/>
      <c r="F22" s="4"/>
      <c r="G22" s="4"/>
    </row>
    <row r="23" spans="1:7" x14ac:dyDescent="0.25">
      <c r="A23" s="3"/>
      <c r="B23" s="3">
        <v>2</v>
      </c>
      <c r="C23" s="2">
        <v>20.864934051786701</v>
      </c>
      <c r="D23" s="4"/>
      <c r="E23" s="4"/>
      <c r="F23" s="4"/>
      <c r="G23" s="4"/>
    </row>
    <row r="24" spans="1:7" x14ac:dyDescent="0.25">
      <c r="A24" s="3"/>
      <c r="B24" s="3">
        <v>3</v>
      </c>
      <c r="C24" s="2">
        <v>37.305831091181119</v>
      </c>
      <c r="D24" s="4"/>
      <c r="E24" s="4"/>
      <c r="F24" s="4"/>
      <c r="G24" s="4"/>
    </row>
    <row r="25" spans="1:7" x14ac:dyDescent="0.25">
      <c r="A25" s="3"/>
      <c r="B25" s="3">
        <v>4</v>
      </c>
      <c r="C25" s="2">
        <v>32.154461682033521</v>
      </c>
      <c r="D25" s="4"/>
      <c r="E25" s="4"/>
      <c r="F25" s="4"/>
      <c r="G25" s="4"/>
    </row>
    <row r="26" spans="1:7" x14ac:dyDescent="0.25">
      <c r="A26" s="3"/>
      <c r="B26" s="3">
        <v>5</v>
      </c>
      <c r="C26" s="2">
        <v>26.662750277883571</v>
      </c>
      <c r="D26" s="4"/>
      <c r="E26" s="4"/>
      <c r="F26" s="4"/>
      <c r="G26" s="4"/>
    </row>
    <row r="27" spans="1:7" x14ac:dyDescent="0.25">
      <c r="A27" s="3"/>
      <c r="B27" s="3">
        <v>6</v>
      </c>
      <c r="C27" s="2">
        <v>22.961354079614217</v>
      </c>
      <c r="D27" s="4"/>
      <c r="E27" s="4"/>
      <c r="F27" s="4"/>
      <c r="G27" s="4"/>
    </row>
    <row r="28" spans="1:7" x14ac:dyDescent="0.25">
      <c r="A28" s="3"/>
      <c r="B28" s="3">
        <v>7</v>
      </c>
      <c r="C28" s="2">
        <v>25.240746243530914</v>
      </c>
      <c r="D28" s="4"/>
      <c r="E28" s="4"/>
      <c r="F28" s="4"/>
      <c r="G28" s="4"/>
    </row>
    <row r="29" spans="1:7" x14ac:dyDescent="0.25">
      <c r="A29" s="3"/>
      <c r="B29" s="3">
        <v>8</v>
      </c>
      <c r="C29" s="2">
        <v>27.184937508788181</v>
      </c>
      <c r="D29" s="4"/>
      <c r="E29" s="4"/>
      <c r="F29" s="4"/>
      <c r="G29" s="4"/>
    </row>
    <row r="30" spans="1:7" x14ac:dyDescent="0.25">
      <c r="A30" s="3"/>
      <c r="B30" s="3">
        <v>9</v>
      </c>
      <c r="C30" s="2">
        <v>38.734901426730467</v>
      </c>
      <c r="D30" s="6">
        <f>AVERAGE(C22:C30)</f>
        <v>27.94868132829404</v>
      </c>
      <c r="E30" s="7">
        <f>STDEV(C22:C30)</f>
        <v>6.7339395344549349</v>
      </c>
      <c r="F30" s="6">
        <f>MIN(C22:C30)</f>
        <v>20.428215593097711</v>
      </c>
      <c r="G30" s="6">
        <f>MAX(C22:C30)</f>
        <v>38.734901426730467</v>
      </c>
    </row>
    <row r="31" spans="1:7" x14ac:dyDescent="0.25">
      <c r="A31" s="3">
        <v>4</v>
      </c>
      <c r="B31" s="3">
        <v>1</v>
      </c>
      <c r="C31" s="2">
        <v>14.920499765216068</v>
      </c>
      <c r="D31" s="4"/>
      <c r="E31" s="4"/>
      <c r="F31" s="4"/>
      <c r="G31" s="4"/>
    </row>
    <row r="32" spans="1:7" x14ac:dyDescent="0.25">
      <c r="A32" s="3"/>
      <c r="B32" s="3">
        <v>2</v>
      </c>
      <c r="C32" s="2">
        <v>8.8178738698220496</v>
      </c>
      <c r="D32" s="4"/>
      <c r="E32" s="4"/>
      <c r="F32" s="4"/>
      <c r="G32" s="4"/>
    </row>
    <row r="33" spans="1:7" x14ac:dyDescent="0.25">
      <c r="A33" s="3"/>
      <c r="B33" s="3">
        <v>3</v>
      </c>
      <c r="C33" s="2">
        <v>13.704850720221625</v>
      </c>
      <c r="D33" s="4"/>
      <c r="E33" s="4"/>
      <c r="F33" s="4"/>
      <c r="G33" s="4"/>
    </row>
    <row r="34" spans="1:7" x14ac:dyDescent="0.25">
      <c r="A34" s="3"/>
      <c r="B34" s="3">
        <v>4</v>
      </c>
      <c r="C34" s="2">
        <v>15.130858604621961</v>
      </c>
      <c r="D34" s="4"/>
      <c r="E34" s="4"/>
      <c r="F34" s="4"/>
      <c r="G34" s="4"/>
    </row>
    <row r="35" spans="1:7" x14ac:dyDescent="0.25">
      <c r="A35" s="3"/>
      <c r="B35" s="3">
        <v>5</v>
      </c>
      <c r="C35" s="2">
        <v>28.964725296266113</v>
      </c>
      <c r="D35" s="4"/>
      <c r="E35" s="4"/>
      <c r="F35" s="4"/>
      <c r="G35" s="4"/>
    </row>
    <row r="36" spans="1:7" x14ac:dyDescent="0.25">
      <c r="A36" s="3"/>
      <c r="B36" s="3">
        <v>6</v>
      </c>
      <c r="C36" s="2">
        <v>9.2634251905905209</v>
      </c>
      <c r="D36" s="4"/>
      <c r="E36" s="4"/>
      <c r="F36" s="4"/>
      <c r="G36" s="4"/>
    </row>
    <row r="37" spans="1:7" x14ac:dyDescent="0.25">
      <c r="A37" s="3"/>
      <c r="B37" s="3">
        <v>7</v>
      </c>
      <c r="C37" s="2">
        <v>8.3972250942335283</v>
      </c>
      <c r="D37" s="4"/>
      <c r="E37" s="4"/>
      <c r="F37" s="4"/>
      <c r="G37" s="4"/>
    </row>
    <row r="38" spans="1:7" x14ac:dyDescent="0.25">
      <c r="A38" s="3"/>
      <c r="B38" s="3">
        <v>8</v>
      </c>
      <c r="C38" s="2">
        <v>10.842040030452502</v>
      </c>
      <c r="D38" s="4"/>
      <c r="E38" s="4"/>
      <c r="F38" s="4"/>
      <c r="G38" s="4"/>
    </row>
    <row r="39" spans="1:7" x14ac:dyDescent="0.25">
      <c r="A39" s="3"/>
      <c r="B39" s="3">
        <v>9</v>
      </c>
      <c r="C39" s="2">
        <v>11.732016180177059</v>
      </c>
      <c r="D39" s="6">
        <f>AVERAGE(C31:C39)</f>
        <v>13.530390527955714</v>
      </c>
      <c r="E39" s="7">
        <f>STDEV(C31:C39)</f>
        <v>6.3242450177916743</v>
      </c>
      <c r="F39" s="6">
        <f>MIN(C31:C39)</f>
        <v>8.3972250942335283</v>
      </c>
      <c r="G39" s="6">
        <f>MAX(C31:C39)</f>
        <v>28.964725296266113</v>
      </c>
    </row>
    <row r="40" spans="1:7" x14ac:dyDescent="0.25">
      <c r="A40" s="3">
        <v>5</v>
      </c>
      <c r="B40" s="3">
        <v>1</v>
      </c>
      <c r="C40" s="2">
        <v>11.442978215751978</v>
      </c>
      <c r="D40" s="4"/>
      <c r="E40" s="4"/>
      <c r="F40" s="4"/>
      <c r="G40" s="4"/>
    </row>
    <row r="41" spans="1:7" x14ac:dyDescent="0.25">
      <c r="A41" s="3"/>
      <c r="B41" s="3">
        <v>2</v>
      </c>
      <c r="C41" s="2">
        <v>16.657040175391387</v>
      </c>
      <c r="D41" s="4"/>
      <c r="E41" s="4"/>
      <c r="F41" s="4"/>
      <c r="G41" s="4"/>
    </row>
    <row r="42" spans="1:7" x14ac:dyDescent="0.25">
      <c r="A42" s="3"/>
      <c r="B42" s="3">
        <v>3</v>
      </c>
      <c r="C42" s="2">
        <v>10.121784239014413</v>
      </c>
      <c r="D42" s="4"/>
      <c r="E42" s="4"/>
      <c r="F42" s="4"/>
      <c r="G42" s="4"/>
    </row>
    <row r="43" spans="1:7" x14ac:dyDescent="0.25">
      <c r="A43" s="3"/>
      <c r="B43" s="3">
        <v>4</v>
      </c>
      <c r="C43" s="2">
        <v>15.524229792015905</v>
      </c>
      <c r="D43" s="4"/>
      <c r="E43" s="4"/>
      <c r="F43" s="4"/>
      <c r="G43" s="4"/>
    </row>
    <row r="44" spans="1:7" x14ac:dyDescent="0.25">
      <c r="A44" s="3"/>
      <c r="B44" s="3">
        <v>5</v>
      </c>
      <c r="C44" s="2">
        <v>13.774123139025336</v>
      </c>
      <c r="D44" s="4"/>
      <c r="E44" s="4"/>
      <c r="F44" s="4"/>
      <c r="G44" s="4"/>
    </row>
    <row r="45" spans="1:7" x14ac:dyDescent="0.25">
      <c r="A45" s="3"/>
      <c r="B45" s="3">
        <v>6</v>
      </c>
      <c r="C45" s="2">
        <v>14.718506650693021</v>
      </c>
      <c r="D45" s="4"/>
      <c r="E45" s="4"/>
      <c r="F45" s="4"/>
      <c r="G45" s="4"/>
    </row>
    <row r="46" spans="1:7" x14ac:dyDescent="0.25">
      <c r="A46" s="3"/>
      <c r="B46" s="3">
        <v>7</v>
      </c>
      <c r="C46" s="2">
        <v>10.356321230902742</v>
      </c>
      <c r="D46" s="4"/>
      <c r="E46" s="4"/>
      <c r="F46" s="4"/>
      <c r="G46" s="4"/>
    </row>
    <row r="47" spans="1:7" x14ac:dyDescent="0.25">
      <c r="A47" s="3"/>
      <c r="B47" s="3">
        <v>8</v>
      </c>
      <c r="C47" s="2">
        <v>12.305962995277497</v>
      </c>
      <c r="D47" s="4"/>
      <c r="E47" s="4"/>
      <c r="F47" s="4"/>
      <c r="G47" s="4"/>
    </row>
    <row r="48" spans="1:7" x14ac:dyDescent="0.25">
      <c r="A48" s="3"/>
      <c r="B48" s="3">
        <v>9</v>
      </c>
      <c r="C48" s="2">
        <v>16.171560984532224</v>
      </c>
      <c r="D48" s="6">
        <f>AVERAGE(C40:C48)</f>
        <v>13.452500824733832</v>
      </c>
      <c r="E48" s="7">
        <f>STDEV(C40:C48)</f>
        <v>2.4923223192143156</v>
      </c>
      <c r="F48" s="6">
        <f>MIN(C40:C48)</f>
        <v>10.121784239014413</v>
      </c>
      <c r="G48" s="6">
        <f>MAX(C40:C48)</f>
        <v>16.657040175391387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3184-DA78-A24F-8E8D-DBF054F14CC0}">
  <dimension ref="A1:G48"/>
  <sheetViews>
    <sheetView workbookViewId="0"/>
  </sheetViews>
  <sheetFormatPr baseColWidth="10" defaultRowHeight="16" x14ac:dyDescent="0.2"/>
  <cols>
    <col min="1" max="2" width="10.83203125" style="11"/>
    <col min="3" max="3" width="20.5" style="11" customWidth="1"/>
    <col min="4" max="4" width="13" style="11" customWidth="1"/>
    <col min="5" max="5" width="15.6640625" style="11" customWidth="1"/>
    <col min="6" max="6" width="17" style="11" customWidth="1"/>
    <col min="7" max="7" width="15.1640625" style="11" customWidth="1"/>
    <col min="8" max="16384" width="10.83203125" style="11"/>
  </cols>
  <sheetData>
    <row r="1" spans="1:7" ht="19" x14ac:dyDescent="0.25">
      <c r="C1" s="10" t="s">
        <v>14</v>
      </c>
    </row>
    <row r="2" spans="1:7" ht="19" x14ac:dyDescent="0.25">
      <c r="A2" s="1"/>
      <c r="B2" s="1"/>
      <c r="C2" s="3" t="s">
        <v>2</v>
      </c>
    </row>
    <row r="3" spans="1:7" ht="19" x14ac:dyDescent="0.25">
      <c r="A3" s="3" t="s">
        <v>5</v>
      </c>
      <c r="B3" s="3" t="s">
        <v>7</v>
      </c>
      <c r="C3" s="3" t="s">
        <v>8</v>
      </c>
      <c r="D3" s="8" t="s">
        <v>10</v>
      </c>
      <c r="E3" s="9" t="s">
        <v>11</v>
      </c>
      <c r="F3" s="8" t="s">
        <v>12</v>
      </c>
      <c r="G3" s="8" t="s">
        <v>13</v>
      </c>
    </row>
    <row r="4" spans="1:7" ht="19" x14ac:dyDescent="0.25">
      <c r="A4" s="3">
        <v>1</v>
      </c>
      <c r="B4" s="3">
        <v>1</v>
      </c>
      <c r="C4" s="2">
        <v>30.832247116986451</v>
      </c>
      <c r="D4" s="5"/>
      <c r="E4" s="5"/>
      <c r="F4" s="5"/>
      <c r="G4" s="5"/>
    </row>
    <row r="5" spans="1:7" ht="19" x14ac:dyDescent="0.25">
      <c r="A5" s="3"/>
      <c r="B5" s="3">
        <v>2</v>
      </c>
      <c r="C5" s="2">
        <v>25.931145062190673</v>
      </c>
      <c r="D5" s="5"/>
      <c r="E5" s="5"/>
      <c r="F5" s="5"/>
      <c r="G5" s="5"/>
    </row>
    <row r="6" spans="1:7" ht="19" x14ac:dyDescent="0.25">
      <c r="A6" s="3"/>
      <c r="B6" s="3">
        <v>3</v>
      </c>
      <c r="C6" s="2">
        <v>21.382196040136922</v>
      </c>
      <c r="D6" s="5"/>
      <c r="E6" s="5"/>
      <c r="F6" s="5"/>
      <c r="G6" s="5"/>
    </row>
    <row r="7" spans="1:7" ht="19" x14ac:dyDescent="0.25">
      <c r="A7" s="3"/>
      <c r="B7" s="3">
        <v>4</v>
      </c>
      <c r="C7" s="2">
        <v>21.53379863630941</v>
      </c>
      <c r="D7" s="5"/>
      <c r="E7" s="5"/>
      <c r="F7" s="5"/>
      <c r="G7" s="5"/>
    </row>
    <row r="8" spans="1:7" ht="19" x14ac:dyDescent="0.25">
      <c r="A8" s="3"/>
      <c r="B8" s="3">
        <v>5</v>
      </c>
      <c r="C8" s="2">
        <v>21.704758867532174</v>
      </c>
      <c r="D8" s="5"/>
      <c r="E8" s="5"/>
      <c r="F8" s="5"/>
      <c r="G8" s="5"/>
    </row>
    <row r="9" spans="1:7" ht="19" x14ac:dyDescent="0.25">
      <c r="A9" s="3"/>
      <c r="B9" s="3">
        <v>6</v>
      </c>
      <c r="C9" s="2">
        <v>18.301671351395321</v>
      </c>
      <c r="D9" s="5"/>
      <c r="E9" s="5"/>
      <c r="F9" s="5"/>
      <c r="G9" s="5"/>
    </row>
    <row r="10" spans="1:7" ht="19" x14ac:dyDescent="0.25">
      <c r="A10" s="3"/>
      <c r="B10" s="3">
        <v>7</v>
      </c>
      <c r="C10" s="2">
        <v>23.94288843772366</v>
      </c>
      <c r="D10" s="5"/>
      <c r="E10" s="5"/>
      <c r="F10" s="5"/>
      <c r="G10" s="5"/>
    </row>
    <row r="11" spans="1:7" ht="19" x14ac:dyDescent="0.25">
      <c r="A11" s="3"/>
      <c r="B11" s="3">
        <v>8</v>
      </c>
      <c r="C11" s="2">
        <v>26.604556898614035</v>
      </c>
      <c r="D11" s="5"/>
      <c r="E11" s="5"/>
      <c r="F11" s="5"/>
      <c r="G11" s="5"/>
    </row>
    <row r="12" spans="1:7" ht="19" x14ac:dyDescent="0.25">
      <c r="A12" s="3"/>
      <c r="B12" s="3">
        <v>9</v>
      </c>
      <c r="C12" s="2">
        <v>32.979839371781068</v>
      </c>
      <c r="D12" s="6">
        <f>AVERAGE(C4:C12)</f>
        <v>24.801455753629966</v>
      </c>
      <c r="E12" s="7">
        <f>STDEV(C4:C12)</f>
        <v>4.7792070666512396</v>
      </c>
      <c r="F12" s="6">
        <f>MIN(C4:C12)</f>
        <v>18.301671351395321</v>
      </c>
      <c r="G12" s="6">
        <f>MAX(C4:C12)</f>
        <v>32.979839371781068</v>
      </c>
    </row>
    <row r="13" spans="1:7" ht="19" x14ac:dyDescent="0.25">
      <c r="A13" s="3">
        <v>2</v>
      </c>
      <c r="B13" s="3">
        <v>1</v>
      </c>
      <c r="C13" s="2">
        <v>78.927395101871355</v>
      </c>
      <c r="D13" s="4"/>
      <c r="E13" s="4"/>
      <c r="F13" s="4"/>
      <c r="G13" s="4"/>
    </row>
    <row r="14" spans="1:7" ht="19" x14ac:dyDescent="0.25">
      <c r="A14" s="3"/>
      <c r="B14" s="3">
        <v>2</v>
      </c>
      <c r="C14" s="2">
        <v>47.849450509444608</v>
      </c>
      <c r="D14" s="4"/>
      <c r="E14" s="4"/>
      <c r="F14" s="4"/>
      <c r="G14" s="4"/>
    </row>
    <row r="15" spans="1:7" ht="19" x14ac:dyDescent="0.25">
      <c r="A15" s="3"/>
      <c r="B15" s="3">
        <v>3</v>
      </c>
      <c r="C15" s="2">
        <v>45.526030949068037</v>
      </c>
      <c r="D15" s="4"/>
      <c r="E15" s="4"/>
      <c r="F15" s="4"/>
      <c r="G15" s="4"/>
    </row>
    <row r="16" spans="1:7" ht="19" x14ac:dyDescent="0.25">
      <c r="A16" s="3"/>
      <c r="B16" s="3">
        <v>4</v>
      </c>
      <c r="C16" s="2">
        <v>44.682390274031292</v>
      </c>
      <c r="D16" s="4"/>
      <c r="E16" s="4"/>
      <c r="F16" s="4"/>
      <c r="G16" s="4"/>
    </row>
    <row r="17" spans="1:7" ht="19" x14ac:dyDescent="0.25">
      <c r="A17" s="3"/>
      <c r="B17" s="3">
        <v>5</v>
      </c>
      <c r="C17" s="2">
        <v>46.632801136616465</v>
      </c>
      <c r="D17" s="4"/>
      <c r="E17" s="4"/>
      <c r="F17" s="4"/>
      <c r="G17" s="4"/>
    </row>
    <row r="18" spans="1:7" ht="19" x14ac:dyDescent="0.25">
      <c r="A18" s="3"/>
      <c r="B18" s="3">
        <v>6</v>
      </c>
      <c r="C18" s="2">
        <v>47.716461348993683</v>
      </c>
      <c r="D18" s="4"/>
      <c r="E18" s="4"/>
      <c r="F18" s="4"/>
      <c r="G18" s="4"/>
    </row>
    <row r="19" spans="1:7" ht="19" x14ac:dyDescent="0.25">
      <c r="A19" s="3"/>
      <c r="B19" s="3">
        <v>7</v>
      </c>
      <c r="C19" s="2">
        <v>41.480431619786984</v>
      </c>
      <c r="D19" s="4"/>
      <c r="E19" s="4"/>
      <c r="F19" s="4"/>
      <c r="G19" s="4"/>
    </row>
    <row r="20" spans="1:7" ht="19" x14ac:dyDescent="0.25">
      <c r="A20" s="3"/>
      <c r="B20" s="3">
        <v>8</v>
      </c>
      <c r="C20" s="2">
        <v>76.571036636185326</v>
      </c>
      <c r="D20" s="4"/>
      <c r="E20" s="4"/>
      <c r="F20" s="4"/>
      <c r="G20" s="4"/>
    </row>
    <row r="21" spans="1:7" ht="19" x14ac:dyDescent="0.25">
      <c r="A21" s="3"/>
      <c r="B21" s="3">
        <v>9</v>
      </c>
      <c r="C21" s="2">
        <v>126.55826587985538</v>
      </c>
      <c r="D21" s="6">
        <f>AVERAGE(C13:C21)</f>
        <v>61.771584828428132</v>
      </c>
      <c r="E21" s="7">
        <f>STDEV(C13:C21)</f>
        <v>28.059989805760502</v>
      </c>
      <c r="F21" s="6">
        <f>MIN(C13:C21)</f>
        <v>41.480431619786984</v>
      </c>
      <c r="G21" s="6">
        <f>MAX(C13:C21)</f>
        <v>126.55826587985538</v>
      </c>
    </row>
    <row r="22" spans="1:7" ht="19" x14ac:dyDescent="0.25">
      <c r="A22" s="3">
        <v>3</v>
      </c>
      <c r="B22" s="3">
        <v>1</v>
      </c>
      <c r="C22" s="2">
        <v>20.831229042549229</v>
      </c>
      <c r="D22" s="4"/>
      <c r="E22" s="4"/>
      <c r="F22" s="4"/>
      <c r="G22" s="4"/>
    </row>
    <row r="23" spans="1:7" ht="19" x14ac:dyDescent="0.25">
      <c r="A23" s="3"/>
      <c r="B23" s="3">
        <v>2</v>
      </c>
      <c r="C23" s="2">
        <v>20.830580399418469</v>
      </c>
      <c r="D23" s="4"/>
      <c r="E23" s="4"/>
      <c r="F23" s="4"/>
      <c r="G23" s="4"/>
    </row>
    <row r="24" spans="1:7" ht="19" x14ac:dyDescent="0.25">
      <c r="A24" s="3"/>
      <c r="B24" s="3">
        <v>3</v>
      </c>
      <c r="C24" s="2">
        <v>30.014890711457614</v>
      </c>
      <c r="D24" s="4"/>
      <c r="E24" s="4"/>
      <c r="F24" s="4"/>
      <c r="G24" s="4"/>
    </row>
    <row r="25" spans="1:7" ht="19" x14ac:dyDescent="0.25">
      <c r="A25" s="3"/>
      <c r="B25" s="3">
        <v>4</v>
      </c>
      <c r="C25" s="2">
        <v>28.716448301775692</v>
      </c>
      <c r="D25" s="4"/>
      <c r="E25" s="4"/>
      <c r="F25" s="4"/>
      <c r="G25" s="4"/>
    </row>
    <row r="26" spans="1:7" ht="19" x14ac:dyDescent="0.25">
      <c r="A26" s="3"/>
      <c r="B26" s="3">
        <v>5</v>
      </c>
      <c r="C26" s="2">
        <v>25.256111746950147</v>
      </c>
      <c r="D26" s="4"/>
      <c r="E26" s="4"/>
      <c r="F26" s="4"/>
      <c r="G26" s="4"/>
    </row>
    <row r="27" spans="1:7" ht="19" x14ac:dyDescent="0.25">
      <c r="A27" s="3"/>
      <c r="B27" s="3">
        <v>6</v>
      </c>
      <c r="C27" s="2">
        <v>23.224262815870794</v>
      </c>
      <c r="D27" s="4"/>
      <c r="E27" s="4"/>
      <c r="F27" s="4"/>
      <c r="G27" s="4"/>
    </row>
    <row r="28" spans="1:7" ht="19" x14ac:dyDescent="0.25">
      <c r="A28" s="3"/>
      <c r="B28" s="3">
        <v>7</v>
      </c>
      <c r="C28" s="2">
        <v>25.293877439911295</v>
      </c>
      <c r="D28" s="4"/>
      <c r="E28" s="4"/>
      <c r="F28" s="4"/>
      <c r="G28" s="4"/>
    </row>
    <row r="29" spans="1:7" ht="19" x14ac:dyDescent="0.25">
      <c r="A29" s="3"/>
      <c r="B29" s="3">
        <v>8</v>
      </c>
      <c r="C29" s="2">
        <v>21.188245712921301</v>
      </c>
      <c r="D29" s="4"/>
      <c r="E29" s="4"/>
      <c r="F29" s="4"/>
      <c r="G29" s="4"/>
    </row>
    <row r="30" spans="1:7" ht="19" x14ac:dyDescent="0.25">
      <c r="A30" s="3"/>
      <c r="B30" s="3">
        <v>9</v>
      </c>
      <c r="C30" s="2">
        <v>33.150513734468852</v>
      </c>
      <c r="D30" s="6">
        <f>AVERAGE(C22:C30)</f>
        <v>25.38957332281371</v>
      </c>
      <c r="E30" s="7">
        <f>STDEV(C22:C30)</f>
        <v>4.4246958393903073</v>
      </c>
      <c r="F30" s="6">
        <f>MIN(C22:C30)</f>
        <v>20.830580399418469</v>
      </c>
      <c r="G30" s="6">
        <f>MAX(C22:C30)</f>
        <v>33.150513734468852</v>
      </c>
    </row>
    <row r="31" spans="1:7" ht="19" x14ac:dyDescent="0.25">
      <c r="A31" s="3">
        <v>4</v>
      </c>
      <c r="B31" s="3">
        <v>1</v>
      </c>
      <c r="C31" s="2">
        <v>17.093968845627369</v>
      </c>
      <c r="D31" s="4"/>
      <c r="E31" s="4"/>
      <c r="F31" s="4"/>
      <c r="G31" s="4"/>
    </row>
    <row r="32" spans="1:7" ht="19" x14ac:dyDescent="0.25">
      <c r="A32" s="3"/>
      <c r="B32" s="3">
        <v>2</v>
      </c>
      <c r="C32" s="2">
        <v>12.561334516754881</v>
      </c>
      <c r="D32" s="4"/>
      <c r="E32" s="4"/>
      <c r="F32" s="4"/>
      <c r="G32" s="4"/>
    </row>
    <row r="33" spans="1:7" ht="19" x14ac:dyDescent="0.25">
      <c r="A33" s="3"/>
      <c r="B33" s="3">
        <v>3</v>
      </c>
      <c r="C33" s="2">
        <v>13.298502561218729</v>
      </c>
      <c r="D33" s="4"/>
      <c r="E33" s="4"/>
      <c r="F33" s="4"/>
      <c r="G33" s="4"/>
    </row>
    <row r="34" spans="1:7" ht="19" x14ac:dyDescent="0.25">
      <c r="A34" s="3"/>
      <c r="B34" s="3">
        <v>4</v>
      </c>
      <c r="C34" s="2">
        <v>13.236037101086163</v>
      </c>
      <c r="D34" s="4"/>
      <c r="E34" s="4"/>
      <c r="F34" s="4"/>
      <c r="G34" s="4"/>
    </row>
    <row r="35" spans="1:7" ht="19" x14ac:dyDescent="0.25">
      <c r="A35" s="3"/>
      <c r="B35" s="3">
        <v>5</v>
      </c>
      <c r="C35" s="2">
        <v>10.199683185449446</v>
      </c>
      <c r="D35" s="4"/>
      <c r="E35" s="4"/>
      <c r="F35" s="4"/>
      <c r="G35" s="4"/>
    </row>
    <row r="36" spans="1:7" ht="19" x14ac:dyDescent="0.25">
      <c r="A36" s="3"/>
      <c r="B36" s="3">
        <v>6</v>
      </c>
      <c r="C36" s="2">
        <v>10.129124004437472</v>
      </c>
      <c r="D36" s="4"/>
      <c r="E36" s="4"/>
      <c r="F36" s="4"/>
      <c r="G36" s="4"/>
    </row>
    <row r="37" spans="1:7" ht="19" x14ac:dyDescent="0.25">
      <c r="A37" s="3"/>
      <c r="B37" s="3">
        <v>7</v>
      </c>
      <c r="C37" s="2">
        <v>10.879058226832241</v>
      </c>
      <c r="D37" s="4"/>
      <c r="E37" s="4"/>
      <c r="F37" s="4"/>
      <c r="G37" s="4"/>
    </row>
    <row r="38" spans="1:7" ht="19" x14ac:dyDescent="0.25">
      <c r="A38" s="3"/>
      <c r="B38" s="3">
        <v>8</v>
      </c>
      <c r="C38" s="2">
        <v>13.310320886428046</v>
      </c>
      <c r="D38" s="4"/>
      <c r="E38" s="4"/>
      <c r="F38" s="4"/>
      <c r="G38" s="4"/>
    </row>
    <row r="39" spans="1:7" ht="19" x14ac:dyDescent="0.25">
      <c r="A39" s="3"/>
      <c r="B39" s="3">
        <v>9</v>
      </c>
      <c r="C39" s="2">
        <v>23.552361757206629</v>
      </c>
      <c r="D39" s="6">
        <f>AVERAGE(C31:C39)</f>
        <v>13.806710120560108</v>
      </c>
      <c r="E39" s="7">
        <f>STDEV(C31:C39)</f>
        <v>4.2318956980915265</v>
      </c>
      <c r="F39" s="6">
        <f>MIN(C31:C39)</f>
        <v>10.129124004437472</v>
      </c>
      <c r="G39" s="6">
        <f>MAX(C31:C39)</f>
        <v>23.552361757206629</v>
      </c>
    </row>
    <row r="40" spans="1:7" ht="19" x14ac:dyDescent="0.25">
      <c r="A40" s="3">
        <v>5</v>
      </c>
      <c r="B40" s="3">
        <v>1</v>
      </c>
      <c r="C40" s="2">
        <v>9.773771243037821</v>
      </c>
      <c r="D40" s="4"/>
      <c r="E40" s="4"/>
      <c r="F40" s="4"/>
      <c r="G40" s="4"/>
    </row>
    <row r="41" spans="1:7" ht="19" x14ac:dyDescent="0.25">
      <c r="A41" s="3"/>
      <c r="B41" s="3">
        <v>2</v>
      </c>
      <c r="C41" s="2">
        <v>18.677523142566269</v>
      </c>
      <c r="D41" s="4"/>
      <c r="E41" s="4"/>
      <c r="F41" s="4"/>
      <c r="G41" s="4"/>
    </row>
    <row r="42" spans="1:7" ht="19" x14ac:dyDescent="0.25">
      <c r="A42" s="3"/>
      <c r="B42" s="3">
        <v>3</v>
      </c>
      <c r="C42" s="2">
        <v>15.604149930008202</v>
      </c>
      <c r="D42" s="4"/>
      <c r="E42" s="4"/>
      <c r="F42" s="4"/>
      <c r="G42" s="4"/>
    </row>
    <row r="43" spans="1:7" ht="19" x14ac:dyDescent="0.25">
      <c r="A43" s="3"/>
      <c r="B43" s="3">
        <v>4</v>
      </c>
      <c r="C43" s="2">
        <v>11.464013406940763</v>
      </c>
      <c r="D43" s="4"/>
      <c r="E43" s="4"/>
      <c r="F43" s="4"/>
      <c r="G43" s="4"/>
    </row>
    <row r="44" spans="1:7" ht="19" x14ac:dyDescent="0.25">
      <c r="A44" s="3"/>
      <c r="B44" s="3">
        <v>5</v>
      </c>
      <c r="C44" s="2">
        <v>15.13876209302555</v>
      </c>
      <c r="D44" s="4"/>
      <c r="E44" s="4"/>
      <c r="F44" s="4"/>
      <c r="G44" s="4"/>
    </row>
    <row r="45" spans="1:7" ht="19" x14ac:dyDescent="0.25">
      <c r="A45" s="3"/>
      <c r="B45" s="3">
        <v>6</v>
      </c>
      <c r="C45" s="2">
        <v>17.196954374721511</v>
      </c>
      <c r="D45" s="4"/>
      <c r="E45" s="4"/>
      <c r="F45" s="4"/>
      <c r="G45" s="4"/>
    </row>
    <row r="46" spans="1:7" ht="19" x14ac:dyDescent="0.25">
      <c r="A46" s="3"/>
      <c r="B46" s="3">
        <v>7</v>
      </c>
      <c r="C46" s="2">
        <v>13.308270761720085</v>
      </c>
      <c r="D46" s="4"/>
      <c r="E46" s="4"/>
      <c r="F46" s="4"/>
      <c r="G46" s="4"/>
    </row>
    <row r="47" spans="1:7" ht="19" x14ac:dyDescent="0.25">
      <c r="A47" s="3"/>
      <c r="B47" s="3">
        <v>8</v>
      </c>
      <c r="C47" s="2">
        <v>23.123372010152391</v>
      </c>
      <c r="D47" s="4"/>
      <c r="E47" s="4"/>
      <c r="F47" s="4"/>
      <c r="G47" s="4"/>
    </row>
    <row r="48" spans="1:7" ht="19" x14ac:dyDescent="0.25">
      <c r="A48" s="3"/>
      <c r="B48" s="3">
        <v>9</v>
      </c>
      <c r="C48" s="2">
        <v>13.410805920219156</v>
      </c>
      <c r="D48" s="6">
        <f>AVERAGE(C40:C48)</f>
        <v>15.299735875821305</v>
      </c>
      <c r="E48" s="7">
        <f>STDEV(C40:C48)</f>
        <v>4.0174586081937491</v>
      </c>
      <c r="F48" s="6">
        <f>MIN(C40:C48)</f>
        <v>9.773771243037821</v>
      </c>
      <c r="G48" s="6">
        <f>MAX(C40:C48)</f>
        <v>23.123372010152391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322C-C283-4248-A051-1C7F5497BF2A}">
  <dimension ref="A1:G48"/>
  <sheetViews>
    <sheetView workbookViewId="0"/>
  </sheetViews>
  <sheetFormatPr baseColWidth="10" defaultRowHeight="19" x14ac:dyDescent="0.25"/>
  <cols>
    <col min="1" max="1" width="10.83203125" style="5"/>
    <col min="2" max="2" width="14.33203125" style="5" customWidth="1"/>
    <col min="3" max="3" width="19.83203125" style="5" customWidth="1"/>
    <col min="4" max="4" width="14.83203125" style="5" customWidth="1"/>
    <col min="5" max="5" width="14.5" style="5" customWidth="1"/>
    <col min="6" max="6" width="16" style="5" customWidth="1"/>
    <col min="7" max="7" width="17.1640625" style="5" customWidth="1"/>
    <col min="8" max="16384" width="10.83203125" style="5"/>
  </cols>
  <sheetData>
    <row r="1" spans="1:7" x14ac:dyDescent="0.25">
      <c r="C1" s="10" t="s">
        <v>14</v>
      </c>
    </row>
    <row r="2" spans="1:7" x14ac:dyDescent="0.25">
      <c r="A2" s="1"/>
      <c r="B2" s="1"/>
      <c r="C2" s="3" t="s">
        <v>3</v>
      </c>
    </row>
    <row r="3" spans="1:7" x14ac:dyDescent="0.25">
      <c r="A3" s="3" t="s">
        <v>5</v>
      </c>
      <c r="B3" s="3" t="s">
        <v>7</v>
      </c>
      <c r="C3" s="3" t="s">
        <v>8</v>
      </c>
      <c r="D3" s="8" t="s">
        <v>10</v>
      </c>
      <c r="E3" s="9" t="s">
        <v>11</v>
      </c>
      <c r="F3" s="8" t="s">
        <v>12</v>
      </c>
      <c r="G3" s="8" t="s">
        <v>13</v>
      </c>
    </row>
    <row r="4" spans="1:7" x14ac:dyDescent="0.25">
      <c r="A4" s="3">
        <v>1</v>
      </c>
      <c r="B4" s="3">
        <v>1</v>
      </c>
      <c r="C4" s="2">
        <v>65.19002043407211</v>
      </c>
    </row>
    <row r="5" spans="1:7" x14ac:dyDescent="0.25">
      <c r="A5" s="3"/>
      <c r="B5" s="3">
        <v>2</v>
      </c>
      <c r="C5" s="2">
        <v>69.325563888762119</v>
      </c>
    </row>
    <row r="6" spans="1:7" x14ac:dyDescent="0.25">
      <c r="A6" s="3"/>
      <c r="B6" s="3">
        <v>3</v>
      </c>
      <c r="C6" s="2">
        <v>78.828823624932696</v>
      </c>
    </row>
    <row r="7" spans="1:7" x14ac:dyDescent="0.25">
      <c r="A7" s="3"/>
      <c r="B7" s="3">
        <v>4</v>
      </c>
      <c r="C7" s="2">
        <v>72.16382714958732</v>
      </c>
    </row>
    <row r="8" spans="1:7" x14ac:dyDescent="0.25">
      <c r="A8" s="3"/>
      <c r="B8" s="3">
        <v>5</v>
      </c>
      <c r="C8" s="2">
        <v>77.545319241667613</v>
      </c>
    </row>
    <row r="9" spans="1:7" x14ac:dyDescent="0.25">
      <c r="A9" s="3"/>
      <c r="B9" s="3">
        <v>6</v>
      </c>
      <c r="C9" s="2">
        <v>71.72466873297472</v>
      </c>
    </row>
    <row r="10" spans="1:7" x14ac:dyDescent="0.25">
      <c r="A10" s="3"/>
      <c r="B10" s="3">
        <v>7</v>
      </c>
      <c r="C10" s="2">
        <v>86.564966283668042</v>
      </c>
    </row>
    <row r="11" spans="1:7" x14ac:dyDescent="0.25">
      <c r="A11" s="3"/>
      <c r="B11" s="3">
        <v>8</v>
      </c>
      <c r="C11" s="2">
        <v>89.117511596774307</v>
      </c>
    </row>
    <row r="12" spans="1:7" x14ac:dyDescent="0.25">
      <c r="A12" s="3"/>
      <c r="B12" s="3">
        <v>9</v>
      </c>
      <c r="C12" s="2">
        <v>101.87294789883505</v>
      </c>
      <c r="D12" s="6">
        <f>AVERAGE(C4:C12)</f>
        <v>79.148183205697094</v>
      </c>
      <c r="E12" s="7">
        <f>STDEV(C4:C12)</f>
        <v>11.557931413277212</v>
      </c>
      <c r="F12" s="6">
        <f>MIN(C4:C12)</f>
        <v>65.19002043407211</v>
      </c>
      <c r="G12" s="6">
        <f>MAX(C4:C12)</f>
        <v>101.87294789883505</v>
      </c>
    </row>
    <row r="13" spans="1:7" x14ac:dyDescent="0.25">
      <c r="A13" s="3">
        <v>2</v>
      </c>
      <c r="B13" s="3">
        <v>1</v>
      </c>
      <c r="C13" s="2">
        <v>120.21242064944337</v>
      </c>
      <c r="D13" s="4"/>
      <c r="E13" s="4"/>
      <c r="F13" s="4"/>
      <c r="G13" s="4"/>
    </row>
    <row r="14" spans="1:7" x14ac:dyDescent="0.25">
      <c r="A14" s="3"/>
      <c r="B14" s="3">
        <v>2</v>
      </c>
      <c r="C14" s="2">
        <v>102.41611913719542</v>
      </c>
      <c r="D14" s="4"/>
      <c r="E14" s="4"/>
      <c r="F14" s="4"/>
      <c r="G14" s="4"/>
    </row>
    <row r="15" spans="1:7" x14ac:dyDescent="0.25">
      <c r="A15" s="3"/>
      <c r="B15" s="3">
        <v>3</v>
      </c>
      <c r="C15" s="2">
        <v>99.986474156017536</v>
      </c>
      <c r="D15" s="4"/>
      <c r="E15" s="4"/>
      <c r="F15" s="4"/>
      <c r="G15" s="4"/>
    </row>
    <row r="16" spans="1:7" x14ac:dyDescent="0.25">
      <c r="A16" s="3"/>
      <c r="B16" s="3">
        <v>4</v>
      </c>
      <c r="C16" s="2">
        <v>94.066740445777285</v>
      </c>
      <c r="D16" s="4"/>
      <c r="E16" s="4"/>
      <c r="F16" s="4"/>
      <c r="G16" s="4"/>
    </row>
    <row r="17" spans="1:7" x14ac:dyDescent="0.25">
      <c r="A17" s="3"/>
      <c r="B17" s="3">
        <v>5</v>
      </c>
      <c r="C17" s="2">
        <v>104.26258871383268</v>
      </c>
      <c r="D17" s="4"/>
      <c r="E17" s="4"/>
      <c r="F17" s="4"/>
      <c r="G17" s="4"/>
    </row>
    <row r="18" spans="1:7" x14ac:dyDescent="0.25">
      <c r="A18" s="3"/>
      <c r="B18" s="3">
        <v>6</v>
      </c>
      <c r="C18" s="2">
        <v>113.9089898114109</v>
      </c>
      <c r="D18" s="4"/>
      <c r="E18" s="4"/>
      <c r="F18" s="4"/>
      <c r="G18" s="4"/>
    </row>
    <row r="19" spans="1:7" x14ac:dyDescent="0.25">
      <c r="A19" s="3"/>
      <c r="B19" s="3">
        <v>7</v>
      </c>
      <c r="C19" s="2">
        <v>97.403220031784272</v>
      </c>
      <c r="D19" s="4"/>
      <c r="E19" s="4"/>
      <c r="F19" s="4"/>
      <c r="G19" s="4"/>
    </row>
    <row r="20" spans="1:7" x14ac:dyDescent="0.25">
      <c r="A20" s="3"/>
      <c r="B20" s="3">
        <v>8</v>
      </c>
      <c r="C20" s="2">
        <v>137.55593932422224</v>
      </c>
      <c r="D20" s="4"/>
      <c r="E20" s="4"/>
      <c r="F20" s="4"/>
      <c r="G20" s="4"/>
    </row>
    <row r="21" spans="1:7" x14ac:dyDescent="0.25">
      <c r="A21" s="3"/>
      <c r="B21" s="3">
        <v>9</v>
      </c>
      <c r="C21" s="2">
        <v>250.75735832231931</v>
      </c>
      <c r="D21" s="6">
        <f>AVERAGE(C13:C21)</f>
        <v>124.50776117688923</v>
      </c>
      <c r="E21" s="7">
        <f>STDEV(C13:C21)</f>
        <v>49.244939719883675</v>
      </c>
      <c r="F21" s="6">
        <f>MIN(C13:C21)</f>
        <v>94.066740445777285</v>
      </c>
      <c r="G21" s="6">
        <f>MAX(C13:C21)</f>
        <v>250.75735832231931</v>
      </c>
    </row>
    <row r="22" spans="1:7" x14ac:dyDescent="0.25">
      <c r="A22" s="3">
        <v>3</v>
      </c>
      <c r="B22" s="3">
        <v>1</v>
      </c>
      <c r="C22" s="2">
        <v>70.439207652383104</v>
      </c>
      <c r="D22" s="4"/>
      <c r="E22" s="4"/>
      <c r="F22" s="4"/>
      <c r="G22" s="4"/>
    </row>
    <row r="23" spans="1:7" x14ac:dyDescent="0.25">
      <c r="A23" s="3"/>
      <c r="B23" s="3">
        <v>2</v>
      </c>
      <c r="C23" s="2">
        <v>59.770611881802481</v>
      </c>
      <c r="D23" s="4"/>
      <c r="E23" s="4"/>
      <c r="F23" s="4"/>
      <c r="G23" s="4"/>
    </row>
    <row r="24" spans="1:7" x14ac:dyDescent="0.25">
      <c r="A24" s="3"/>
      <c r="B24" s="3">
        <v>3</v>
      </c>
      <c r="C24" s="2">
        <v>73.657738352077445</v>
      </c>
      <c r="D24" s="4"/>
      <c r="E24" s="4"/>
      <c r="F24" s="4"/>
      <c r="G24" s="4"/>
    </row>
    <row r="25" spans="1:7" x14ac:dyDescent="0.25">
      <c r="A25" s="3"/>
      <c r="B25" s="3">
        <v>4</v>
      </c>
      <c r="C25" s="2">
        <v>63.280676235314139</v>
      </c>
      <c r="D25" s="4"/>
      <c r="E25" s="4"/>
      <c r="F25" s="4"/>
      <c r="G25" s="4"/>
    </row>
    <row r="26" spans="1:7" x14ac:dyDescent="0.25">
      <c r="A26" s="3"/>
      <c r="B26" s="3">
        <v>5</v>
      </c>
      <c r="C26" s="2">
        <v>59.854735269620477</v>
      </c>
      <c r="D26" s="4"/>
      <c r="E26" s="4"/>
      <c r="F26" s="4"/>
      <c r="G26" s="4"/>
    </row>
    <row r="27" spans="1:7" x14ac:dyDescent="0.25">
      <c r="A27" s="3"/>
      <c r="B27" s="3">
        <v>6</v>
      </c>
      <c r="C27" s="2">
        <v>51.652332574824406</v>
      </c>
      <c r="D27" s="4"/>
      <c r="E27" s="4"/>
      <c r="F27" s="4"/>
      <c r="G27" s="4"/>
    </row>
    <row r="28" spans="1:7" x14ac:dyDescent="0.25">
      <c r="A28" s="3"/>
      <c r="B28" s="3">
        <v>7</v>
      </c>
      <c r="C28" s="2">
        <v>42.308509244604942</v>
      </c>
      <c r="D28" s="4"/>
      <c r="E28" s="4"/>
      <c r="F28" s="4"/>
      <c r="G28" s="4"/>
    </row>
    <row r="29" spans="1:7" x14ac:dyDescent="0.25">
      <c r="A29" s="3"/>
      <c r="B29" s="3">
        <v>8</v>
      </c>
      <c r="C29" s="2">
        <v>47.694286936485334</v>
      </c>
      <c r="D29" s="4"/>
      <c r="E29" s="4"/>
      <c r="F29" s="4"/>
      <c r="G29" s="4"/>
    </row>
    <row r="30" spans="1:7" x14ac:dyDescent="0.25">
      <c r="A30" s="3"/>
      <c r="B30" s="3">
        <v>9</v>
      </c>
      <c r="C30" s="2">
        <v>54.072823913076924</v>
      </c>
      <c r="D30" s="6">
        <f>AVERAGE(C22:C30)</f>
        <v>58.081213562243256</v>
      </c>
      <c r="E30" s="7">
        <f>STDEV(C22:C30)</f>
        <v>10.261859876674578</v>
      </c>
      <c r="F30" s="6">
        <f>MIN(C22:C30)</f>
        <v>42.308509244604942</v>
      </c>
      <c r="G30" s="6">
        <f>MAX(C22:C30)</f>
        <v>73.657738352077445</v>
      </c>
    </row>
    <row r="31" spans="1:7" x14ac:dyDescent="0.25">
      <c r="A31" s="3">
        <v>4</v>
      </c>
      <c r="B31" s="3">
        <v>1</v>
      </c>
      <c r="C31" s="2">
        <v>45.479394939703319</v>
      </c>
      <c r="D31" s="4"/>
      <c r="E31" s="4"/>
      <c r="F31" s="4"/>
      <c r="G31" s="4"/>
    </row>
    <row r="32" spans="1:7" x14ac:dyDescent="0.25">
      <c r="A32" s="3"/>
      <c r="B32" s="3">
        <v>2</v>
      </c>
      <c r="C32" s="2">
        <v>49.585606039585336</v>
      </c>
      <c r="D32" s="4"/>
      <c r="E32" s="4"/>
      <c r="F32" s="4"/>
      <c r="G32" s="4"/>
    </row>
    <row r="33" spans="1:7" x14ac:dyDescent="0.25">
      <c r="A33" s="3"/>
      <c r="B33" s="3">
        <v>3</v>
      </c>
      <c r="C33" s="2">
        <v>51.699674421376649</v>
      </c>
      <c r="D33" s="4"/>
      <c r="E33" s="4"/>
      <c r="F33" s="4"/>
      <c r="G33" s="4"/>
    </row>
    <row r="34" spans="1:7" x14ac:dyDescent="0.25">
      <c r="A34" s="3"/>
      <c r="B34" s="3">
        <v>4</v>
      </c>
      <c r="C34" s="2">
        <v>49.106286486784334</v>
      </c>
      <c r="D34" s="4"/>
      <c r="E34" s="4"/>
      <c r="F34" s="4"/>
      <c r="G34" s="4"/>
    </row>
    <row r="35" spans="1:7" x14ac:dyDescent="0.25">
      <c r="A35" s="3"/>
      <c r="B35" s="3">
        <v>5</v>
      </c>
      <c r="C35" s="2">
        <v>37.937088150721692</v>
      </c>
      <c r="D35" s="4"/>
      <c r="E35" s="4"/>
      <c r="F35" s="4"/>
      <c r="G35" s="4"/>
    </row>
    <row r="36" spans="1:7" x14ac:dyDescent="0.25">
      <c r="A36" s="3"/>
      <c r="B36" s="3">
        <v>6</v>
      </c>
      <c r="C36" s="2">
        <v>38.276143800689468</v>
      </c>
      <c r="D36" s="4"/>
      <c r="E36" s="4"/>
      <c r="F36" s="4"/>
      <c r="G36" s="4"/>
    </row>
    <row r="37" spans="1:7" x14ac:dyDescent="0.25">
      <c r="A37" s="3"/>
      <c r="B37" s="3">
        <v>7</v>
      </c>
      <c r="C37" s="2">
        <v>33.653565101710726</v>
      </c>
      <c r="D37" s="4"/>
      <c r="E37" s="4"/>
      <c r="F37" s="4"/>
      <c r="G37" s="4"/>
    </row>
    <row r="38" spans="1:7" x14ac:dyDescent="0.25">
      <c r="A38" s="3"/>
      <c r="B38" s="3">
        <v>8</v>
      </c>
      <c r="C38" s="2">
        <v>40.848641174462365</v>
      </c>
      <c r="D38" s="4"/>
      <c r="E38" s="4"/>
      <c r="F38" s="4"/>
      <c r="G38" s="4"/>
    </row>
    <row r="39" spans="1:7" x14ac:dyDescent="0.25">
      <c r="A39" s="3"/>
      <c r="B39" s="3">
        <v>9</v>
      </c>
      <c r="C39" s="2">
        <v>39.354925339727487</v>
      </c>
      <c r="D39" s="6">
        <f>AVERAGE(C31:C39)</f>
        <v>42.882369494973496</v>
      </c>
      <c r="E39" s="7">
        <f>STDEV(C31:C39)</f>
        <v>6.2807523098285722</v>
      </c>
      <c r="F39" s="6">
        <f>MIN(C31:C39)</f>
        <v>33.653565101710726</v>
      </c>
      <c r="G39" s="6">
        <f>MAX(C31:C39)</f>
        <v>51.699674421376649</v>
      </c>
    </row>
    <row r="40" spans="1:7" x14ac:dyDescent="0.25">
      <c r="A40" s="3">
        <v>5</v>
      </c>
      <c r="B40" s="3">
        <v>1</v>
      </c>
      <c r="C40" s="2">
        <v>52.722398054055418</v>
      </c>
      <c r="D40" s="4"/>
      <c r="E40" s="4"/>
      <c r="F40" s="4"/>
      <c r="G40" s="4"/>
    </row>
    <row r="41" spans="1:7" x14ac:dyDescent="0.25">
      <c r="A41" s="3"/>
      <c r="B41" s="3">
        <v>2</v>
      </c>
      <c r="C41" s="2">
        <v>57.120848855078634</v>
      </c>
      <c r="D41" s="4"/>
      <c r="E41" s="4"/>
      <c r="F41" s="4"/>
      <c r="G41" s="4"/>
    </row>
    <row r="42" spans="1:7" x14ac:dyDescent="0.25">
      <c r="A42" s="3"/>
      <c r="B42" s="3">
        <v>3</v>
      </c>
      <c r="C42" s="2">
        <v>50.468384573081188</v>
      </c>
      <c r="D42" s="4"/>
      <c r="E42" s="4"/>
      <c r="F42" s="4"/>
      <c r="G42" s="4"/>
    </row>
    <row r="43" spans="1:7" x14ac:dyDescent="0.25">
      <c r="A43" s="3"/>
      <c r="B43" s="3">
        <v>4</v>
      </c>
      <c r="C43" s="2">
        <v>61.003834683111982</v>
      </c>
      <c r="D43" s="4"/>
      <c r="E43" s="4"/>
      <c r="F43" s="4"/>
      <c r="G43" s="4"/>
    </row>
    <row r="44" spans="1:7" x14ac:dyDescent="0.25">
      <c r="A44" s="3"/>
      <c r="B44" s="3">
        <v>5</v>
      </c>
      <c r="C44" s="2">
        <v>56.041228295372065</v>
      </c>
      <c r="D44" s="4"/>
      <c r="E44" s="4"/>
      <c r="F44" s="4"/>
      <c r="G44" s="4"/>
    </row>
    <row r="45" spans="1:7" x14ac:dyDescent="0.25">
      <c r="A45" s="3"/>
      <c r="B45" s="3">
        <v>6</v>
      </c>
      <c r="C45" s="2">
        <v>51.440286490730955</v>
      </c>
      <c r="D45" s="4"/>
      <c r="E45" s="4"/>
      <c r="F45" s="4"/>
      <c r="G45" s="4"/>
    </row>
    <row r="46" spans="1:7" x14ac:dyDescent="0.25">
      <c r="A46" s="3"/>
      <c r="B46" s="3">
        <v>7</v>
      </c>
      <c r="C46" s="2">
        <v>47.683204323477952</v>
      </c>
      <c r="D46" s="4"/>
      <c r="E46" s="4"/>
      <c r="F46" s="4"/>
      <c r="G46" s="4"/>
    </row>
    <row r="47" spans="1:7" x14ac:dyDescent="0.25">
      <c r="A47" s="3"/>
      <c r="B47" s="3">
        <v>8</v>
      </c>
      <c r="C47" s="2">
        <v>43.561590789278966</v>
      </c>
      <c r="D47" s="4"/>
      <c r="E47" s="4"/>
      <c r="F47" s="4"/>
      <c r="G47" s="4"/>
    </row>
    <row r="48" spans="1:7" x14ac:dyDescent="0.25">
      <c r="A48" s="3"/>
      <c r="B48" s="3">
        <v>9</v>
      </c>
      <c r="C48" s="2">
        <v>41.669486463343219</v>
      </c>
      <c r="D48" s="6">
        <f>AVERAGE(C40:C48)</f>
        <v>51.301251391947822</v>
      </c>
      <c r="E48" s="7">
        <f>STDEV(C40:C48)</f>
        <v>6.314382198657654</v>
      </c>
      <c r="F48" s="6">
        <f>MIN(C40:C48)</f>
        <v>41.669486463343219</v>
      </c>
      <c r="G48" s="6">
        <f>MAX(C40:C48)</f>
        <v>61.003834683111982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6226-7AC1-C849-8E69-DF04AEC8B5CA}">
  <dimension ref="A1:G83"/>
  <sheetViews>
    <sheetView workbookViewId="0"/>
  </sheetViews>
  <sheetFormatPr baseColWidth="10" defaultRowHeight="19" x14ac:dyDescent="0.25"/>
  <cols>
    <col min="1" max="1" width="14.6640625" style="5" customWidth="1"/>
    <col min="2" max="2" width="16.1640625" style="5" customWidth="1"/>
    <col min="3" max="3" width="22.33203125" style="5" customWidth="1"/>
    <col min="4" max="4" width="13.33203125" style="4" customWidth="1"/>
    <col min="5" max="5" width="13.5" style="4" customWidth="1"/>
    <col min="6" max="7" width="14.83203125" style="5" customWidth="1"/>
    <col min="8" max="16384" width="10.83203125" style="5"/>
  </cols>
  <sheetData>
    <row r="1" spans="1:7" x14ac:dyDescent="0.25">
      <c r="C1" s="10" t="s">
        <v>14</v>
      </c>
    </row>
    <row r="2" spans="1:7" x14ac:dyDescent="0.25">
      <c r="A2" s="1"/>
      <c r="B2" s="1"/>
      <c r="C2" s="3" t="s">
        <v>0</v>
      </c>
    </row>
    <row r="3" spans="1:7" x14ac:dyDescent="0.25">
      <c r="A3" s="3" t="s">
        <v>5</v>
      </c>
      <c r="B3" s="3" t="s">
        <v>9</v>
      </c>
      <c r="C3" s="3" t="s">
        <v>8</v>
      </c>
      <c r="D3" s="8" t="s">
        <v>10</v>
      </c>
      <c r="E3" s="9" t="s">
        <v>11</v>
      </c>
      <c r="F3" s="8" t="s">
        <v>12</v>
      </c>
      <c r="G3" s="8" t="s">
        <v>13</v>
      </c>
    </row>
    <row r="4" spans="1:7" x14ac:dyDescent="0.25">
      <c r="A4" s="3">
        <v>1</v>
      </c>
      <c r="B4" s="3">
        <v>1</v>
      </c>
      <c r="C4" s="2">
        <v>30.077573803001549</v>
      </c>
    </row>
    <row r="5" spans="1:7" x14ac:dyDescent="0.25">
      <c r="A5" s="3"/>
      <c r="B5" s="3">
        <v>2</v>
      </c>
      <c r="C5" s="2">
        <v>24.240847028407732</v>
      </c>
    </row>
    <row r="6" spans="1:7" x14ac:dyDescent="0.25">
      <c r="A6" s="3"/>
      <c r="B6" s="3">
        <v>3</v>
      </c>
      <c r="C6" s="2">
        <v>27.033731787906227</v>
      </c>
    </row>
    <row r="7" spans="1:7" x14ac:dyDescent="0.25">
      <c r="A7" s="3"/>
      <c r="B7" s="3">
        <v>4</v>
      </c>
      <c r="C7" s="2">
        <v>27.926840290354505</v>
      </c>
    </row>
    <row r="8" spans="1:7" x14ac:dyDescent="0.25">
      <c r="A8" s="3"/>
      <c r="B8" s="3">
        <v>5</v>
      </c>
      <c r="C8" s="2">
        <v>23.750458532543568</v>
      </c>
    </row>
    <row r="9" spans="1:7" x14ac:dyDescent="0.25">
      <c r="A9" s="3"/>
      <c r="B9" s="3">
        <v>6</v>
      </c>
      <c r="C9" s="2">
        <v>24.188911737125743</v>
      </c>
    </row>
    <row r="10" spans="1:7" x14ac:dyDescent="0.25">
      <c r="A10" s="3"/>
      <c r="B10" s="3">
        <v>7</v>
      </c>
      <c r="C10" s="2">
        <v>29.693897618149663</v>
      </c>
    </row>
    <row r="11" spans="1:7" x14ac:dyDescent="0.25">
      <c r="A11" s="3"/>
      <c r="B11" s="3">
        <v>8</v>
      </c>
      <c r="C11" s="2">
        <v>31.090758043446844</v>
      </c>
      <c r="D11" s="6">
        <f>AVERAGE(C4:C11)</f>
        <v>27.250377355116981</v>
      </c>
      <c r="E11" s="7">
        <f>STDEV(C4:C11)</f>
        <v>2.9251658939219749</v>
      </c>
      <c r="F11" s="6">
        <f>MIN(C4:C11)</f>
        <v>23.750458532543568</v>
      </c>
      <c r="G11" s="6">
        <f>MAX(C4:C11)</f>
        <v>31.090758043446844</v>
      </c>
    </row>
    <row r="12" spans="1:7" x14ac:dyDescent="0.25">
      <c r="A12" s="3">
        <v>2</v>
      </c>
      <c r="B12" s="3">
        <v>1</v>
      </c>
      <c r="C12" s="2">
        <v>53.656729803667645</v>
      </c>
      <c r="F12" s="4"/>
      <c r="G12" s="4"/>
    </row>
    <row r="13" spans="1:7" x14ac:dyDescent="0.25">
      <c r="A13" s="3"/>
      <c r="B13" s="3">
        <v>2</v>
      </c>
      <c r="C13" s="2">
        <v>57.76642694169135</v>
      </c>
      <c r="F13" s="4"/>
      <c r="G13" s="4"/>
    </row>
    <row r="14" spans="1:7" x14ac:dyDescent="0.25">
      <c r="A14" s="3"/>
      <c r="B14" s="3">
        <v>3</v>
      </c>
      <c r="C14" s="2">
        <v>47.389997154156006</v>
      </c>
      <c r="F14" s="4"/>
      <c r="G14" s="4"/>
    </row>
    <row r="15" spans="1:7" x14ac:dyDescent="0.25">
      <c r="A15" s="3"/>
      <c r="B15" s="3">
        <v>4</v>
      </c>
      <c r="C15" s="2">
        <v>51.30126454742355</v>
      </c>
      <c r="F15" s="4"/>
      <c r="G15" s="4"/>
    </row>
    <row r="16" spans="1:7" x14ac:dyDescent="0.25">
      <c r="A16" s="3"/>
      <c r="B16" s="3">
        <v>5</v>
      </c>
      <c r="C16" s="2">
        <v>48.365342504398285</v>
      </c>
      <c r="F16" s="4"/>
      <c r="G16" s="4"/>
    </row>
    <row r="17" spans="1:7" x14ac:dyDescent="0.25">
      <c r="A17" s="3"/>
      <c r="B17" s="3">
        <v>6</v>
      </c>
      <c r="C17" s="2">
        <v>52.063452320743281</v>
      </c>
      <c r="F17" s="4"/>
      <c r="G17" s="4"/>
    </row>
    <row r="18" spans="1:7" x14ac:dyDescent="0.25">
      <c r="A18" s="3"/>
      <c r="B18" s="3">
        <v>7</v>
      </c>
      <c r="C18" s="2">
        <v>49.876501195958781</v>
      </c>
      <c r="F18" s="4"/>
      <c r="G18" s="4"/>
    </row>
    <row r="19" spans="1:7" x14ac:dyDescent="0.25">
      <c r="A19" s="3"/>
      <c r="B19" s="3">
        <v>8</v>
      </c>
      <c r="C19" s="2">
        <v>92.999114590913493</v>
      </c>
      <c r="D19" s="6">
        <f>AVERAGE(C12:C19)</f>
        <v>56.677353632369055</v>
      </c>
      <c r="E19" s="7">
        <f>STDEV(C12:C19)</f>
        <v>15.030288945453078</v>
      </c>
      <c r="F19" s="6">
        <f>MIN(C12:C19)</f>
        <v>47.389997154156006</v>
      </c>
      <c r="G19" s="6">
        <f>MAX(C12:C19)</f>
        <v>92.999114590913493</v>
      </c>
    </row>
    <row r="20" spans="1:7" x14ac:dyDescent="0.25">
      <c r="A20" s="3">
        <v>3</v>
      </c>
      <c r="B20" s="3">
        <v>1</v>
      </c>
      <c r="C20" s="2">
        <v>24.578668991307005</v>
      </c>
      <c r="F20" s="4"/>
      <c r="G20" s="4"/>
    </row>
    <row r="21" spans="1:7" x14ac:dyDescent="0.25">
      <c r="A21" s="3"/>
      <c r="B21" s="3">
        <v>2</v>
      </c>
      <c r="C21" s="2">
        <v>25.133215065825027</v>
      </c>
      <c r="F21" s="4"/>
      <c r="G21" s="4"/>
    </row>
    <row r="22" spans="1:7" x14ac:dyDescent="0.25">
      <c r="A22" s="3"/>
      <c r="B22" s="3">
        <v>3</v>
      </c>
      <c r="C22" s="2">
        <v>30.339910081726277</v>
      </c>
      <c r="F22" s="4"/>
      <c r="G22" s="4"/>
    </row>
    <row r="23" spans="1:7" x14ac:dyDescent="0.25">
      <c r="A23" s="3"/>
      <c r="B23" s="3">
        <v>4</v>
      </c>
      <c r="C23" s="2">
        <v>27.034060839617336</v>
      </c>
      <c r="F23" s="4"/>
      <c r="G23" s="4"/>
    </row>
    <row r="24" spans="1:7" x14ac:dyDescent="0.25">
      <c r="A24" s="3"/>
      <c r="B24" s="3">
        <v>5</v>
      </c>
      <c r="C24" s="2">
        <v>22.340246778367412</v>
      </c>
      <c r="F24" s="4"/>
      <c r="G24" s="4"/>
    </row>
    <row r="25" spans="1:7" x14ac:dyDescent="0.25">
      <c r="A25" s="3"/>
      <c r="B25" s="3">
        <v>6</v>
      </c>
      <c r="C25" s="2">
        <v>26.138425064286288</v>
      </c>
      <c r="F25" s="4"/>
      <c r="G25" s="4"/>
    </row>
    <row r="26" spans="1:7" x14ac:dyDescent="0.25">
      <c r="A26" s="3"/>
      <c r="B26" s="3">
        <v>7</v>
      </c>
      <c r="C26" s="2">
        <v>23.75879484564614</v>
      </c>
      <c r="F26" s="4"/>
      <c r="G26" s="4"/>
    </row>
    <row r="27" spans="1:7" x14ac:dyDescent="0.25">
      <c r="A27" s="3"/>
      <c r="B27" s="3">
        <v>8</v>
      </c>
      <c r="C27" s="2">
        <v>25.288986312522105</v>
      </c>
      <c r="D27" s="6">
        <f>AVERAGE(C20:C27)</f>
        <v>25.576538497412198</v>
      </c>
      <c r="E27" s="7">
        <f>STDEV(C20:C27)</f>
        <v>2.3959053848433371</v>
      </c>
      <c r="F27" s="6">
        <f>MIN(C20:C27)</f>
        <v>22.340246778367412</v>
      </c>
      <c r="G27" s="6">
        <f>MAX(C20:C27)</f>
        <v>30.339910081726277</v>
      </c>
    </row>
    <row r="28" spans="1:7" x14ac:dyDescent="0.25">
      <c r="A28" s="3">
        <v>4</v>
      </c>
      <c r="B28" s="3">
        <v>1</v>
      </c>
      <c r="C28" s="2">
        <v>14.384916524076232</v>
      </c>
      <c r="F28" s="4"/>
      <c r="G28" s="4"/>
    </row>
    <row r="29" spans="1:7" x14ac:dyDescent="0.25">
      <c r="A29" s="3"/>
      <c r="B29" s="3">
        <v>2</v>
      </c>
      <c r="C29" s="2">
        <v>15.575299191194198</v>
      </c>
      <c r="F29" s="4"/>
      <c r="G29" s="4"/>
    </row>
    <row r="30" spans="1:7" x14ac:dyDescent="0.25">
      <c r="A30" s="3"/>
      <c r="B30" s="3">
        <v>3</v>
      </c>
      <c r="C30" s="2">
        <v>17.535711943803722</v>
      </c>
      <c r="F30" s="4"/>
      <c r="G30" s="4"/>
    </row>
    <row r="31" spans="1:7" x14ac:dyDescent="0.25">
      <c r="A31" s="3"/>
      <c r="B31" s="3">
        <v>4</v>
      </c>
      <c r="C31" s="2">
        <v>14.912247343279411</v>
      </c>
      <c r="F31" s="4"/>
      <c r="G31" s="4"/>
    </row>
    <row r="32" spans="1:7" x14ac:dyDescent="0.25">
      <c r="A32" s="3"/>
      <c r="B32" s="3">
        <v>5</v>
      </c>
      <c r="C32" s="2">
        <v>12.799234121046876</v>
      </c>
      <c r="F32" s="4"/>
      <c r="G32" s="4"/>
    </row>
    <row r="33" spans="1:7" x14ac:dyDescent="0.25">
      <c r="A33" s="3"/>
      <c r="B33" s="3">
        <v>6</v>
      </c>
      <c r="C33" s="2">
        <v>11.740150947100689</v>
      </c>
      <c r="F33" s="4"/>
      <c r="G33" s="4"/>
    </row>
    <row r="34" spans="1:7" x14ac:dyDescent="0.25">
      <c r="A34" s="3"/>
      <c r="B34" s="3">
        <v>7</v>
      </c>
      <c r="C34" s="2">
        <v>13.76327914804893</v>
      </c>
      <c r="F34" s="4"/>
      <c r="G34" s="4"/>
    </row>
    <row r="35" spans="1:7" x14ac:dyDescent="0.25">
      <c r="A35" s="3"/>
      <c r="B35" s="3">
        <v>8</v>
      </c>
      <c r="C35" s="2">
        <v>13.737447291186101</v>
      </c>
      <c r="D35" s="6">
        <f>AVERAGE(C28:C35)</f>
        <v>14.30603581371702</v>
      </c>
      <c r="E35" s="7">
        <f>STDEV(C28:C35)</f>
        <v>1.7682778630853051</v>
      </c>
      <c r="F35" s="6">
        <f>MIN(C28:C35)</f>
        <v>11.740150947100689</v>
      </c>
      <c r="G35" s="6">
        <f>MAX(C28:C35)</f>
        <v>17.535711943803722</v>
      </c>
    </row>
    <row r="36" spans="1:7" x14ac:dyDescent="0.25">
      <c r="A36" s="3">
        <v>5</v>
      </c>
      <c r="B36" s="3">
        <v>1</v>
      </c>
      <c r="C36" s="2">
        <v>22.733943546010551</v>
      </c>
      <c r="F36" s="4"/>
      <c r="G36" s="4"/>
    </row>
    <row r="37" spans="1:7" x14ac:dyDescent="0.25">
      <c r="A37" s="3"/>
      <c r="B37" s="3">
        <v>2</v>
      </c>
      <c r="C37" s="2">
        <v>20.655621132366118</v>
      </c>
      <c r="F37" s="4"/>
      <c r="G37" s="4"/>
    </row>
    <row r="38" spans="1:7" x14ac:dyDescent="0.25">
      <c r="A38" s="3"/>
      <c r="B38" s="3">
        <v>3</v>
      </c>
      <c r="C38" s="2">
        <v>19.369476943329378</v>
      </c>
      <c r="F38" s="4"/>
      <c r="G38" s="4"/>
    </row>
    <row r="39" spans="1:7" x14ac:dyDescent="0.25">
      <c r="A39" s="3"/>
      <c r="B39" s="3">
        <v>4</v>
      </c>
      <c r="C39" s="2">
        <v>26.570628458759103</v>
      </c>
      <c r="F39" s="4"/>
      <c r="G39" s="4"/>
    </row>
    <row r="40" spans="1:7" x14ac:dyDescent="0.25">
      <c r="A40" s="3"/>
      <c r="B40" s="3">
        <v>5</v>
      </c>
      <c r="C40" s="2">
        <v>27.949040566046396</v>
      </c>
      <c r="F40" s="4"/>
      <c r="G40" s="4"/>
    </row>
    <row r="41" spans="1:7" x14ac:dyDescent="0.25">
      <c r="A41" s="3"/>
      <c r="B41" s="3">
        <v>6</v>
      </c>
      <c r="C41" s="2">
        <v>13.840171312727941</v>
      </c>
      <c r="F41" s="4"/>
      <c r="G41" s="4"/>
    </row>
    <row r="42" spans="1:7" x14ac:dyDescent="0.25">
      <c r="A42" s="3"/>
      <c r="B42" s="3">
        <v>7</v>
      </c>
      <c r="C42" s="2">
        <v>21.896187384149478</v>
      </c>
      <c r="F42" s="4"/>
      <c r="G42" s="4"/>
    </row>
    <row r="43" spans="1:7" x14ac:dyDescent="0.25">
      <c r="A43" s="3"/>
      <c r="B43" s="3">
        <v>8</v>
      </c>
      <c r="C43" s="2">
        <v>18.339201861631317</v>
      </c>
      <c r="D43" s="6">
        <f>AVERAGE(C36:C43)</f>
        <v>21.419283900627534</v>
      </c>
      <c r="E43" s="7">
        <f>STDEV(C36:C43)</f>
        <v>4.5173409080183093</v>
      </c>
      <c r="F43" s="6">
        <f>MIN(C36:C43)</f>
        <v>13.840171312727941</v>
      </c>
      <c r="G43" s="6">
        <f>MAX(C36:C43)</f>
        <v>27.949040566046396</v>
      </c>
    </row>
    <row r="44" spans="1:7" x14ac:dyDescent="0.25">
      <c r="A44" s="3">
        <v>6</v>
      </c>
      <c r="B44" s="3">
        <v>1</v>
      </c>
      <c r="C44" s="2">
        <v>43.208394883809412</v>
      </c>
      <c r="F44" s="4"/>
      <c r="G44" s="4"/>
    </row>
    <row r="45" spans="1:7" x14ac:dyDescent="0.25">
      <c r="A45" s="3"/>
      <c r="B45" s="3">
        <v>2</v>
      </c>
      <c r="C45" s="2">
        <v>37.426530005938503</v>
      </c>
      <c r="F45" s="4"/>
      <c r="G45" s="4"/>
    </row>
    <row r="46" spans="1:7" x14ac:dyDescent="0.25">
      <c r="A46" s="3"/>
      <c r="B46" s="3">
        <v>3</v>
      </c>
      <c r="C46" s="2">
        <v>38.52419594580644</v>
      </c>
      <c r="F46" s="4"/>
      <c r="G46" s="4"/>
    </row>
    <row r="47" spans="1:7" x14ac:dyDescent="0.25">
      <c r="A47" s="3"/>
      <c r="B47" s="3">
        <v>4</v>
      </c>
      <c r="C47" s="2">
        <v>40.741535797030849</v>
      </c>
      <c r="F47" s="4"/>
      <c r="G47" s="4"/>
    </row>
    <row r="48" spans="1:7" x14ac:dyDescent="0.25">
      <c r="A48" s="3"/>
      <c r="B48" s="3">
        <v>5</v>
      </c>
      <c r="C48" s="2">
        <v>37.239245172930644</v>
      </c>
      <c r="F48" s="4"/>
      <c r="G48" s="4"/>
    </row>
    <row r="49" spans="1:7" x14ac:dyDescent="0.25">
      <c r="A49" s="3"/>
      <c r="B49" s="3">
        <v>6</v>
      </c>
      <c r="C49" s="2">
        <v>20.178465086708066</v>
      </c>
      <c r="F49" s="4"/>
      <c r="G49" s="4"/>
    </row>
    <row r="50" spans="1:7" x14ac:dyDescent="0.25">
      <c r="A50" s="3"/>
      <c r="B50" s="3">
        <v>7</v>
      </c>
      <c r="C50" s="2">
        <v>33.749053446061119</v>
      </c>
      <c r="F50" s="4"/>
      <c r="G50" s="4"/>
    </row>
    <row r="51" spans="1:7" x14ac:dyDescent="0.25">
      <c r="A51" s="3"/>
      <c r="B51" s="3">
        <v>8</v>
      </c>
      <c r="C51" s="2">
        <v>46.355809203426652</v>
      </c>
      <c r="D51" s="6">
        <f>AVERAGE(C44:C51)</f>
        <v>37.177903692713961</v>
      </c>
      <c r="E51" s="7">
        <f>STDEV(C44:C51)</f>
        <v>7.8913719152109545</v>
      </c>
      <c r="F51" s="6">
        <f>MIN(C44:C51)</f>
        <v>20.178465086708066</v>
      </c>
      <c r="G51" s="6">
        <f>MAX(C44:C51)</f>
        <v>46.355809203426652</v>
      </c>
    </row>
    <row r="52" spans="1:7" x14ac:dyDescent="0.25">
      <c r="A52" s="3">
        <v>7</v>
      </c>
      <c r="B52" s="3">
        <v>1</v>
      </c>
      <c r="C52" s="2">
        <v>11.261369565436661</v>
      </c>
      <c r="F52" s="4"/>
      <c r="G52" s="4"/>
    </row>
    <row r="53" spans="1:7" x14ac:dyDescent="0.25">
      <c r="A53" s="3"/>
      <c r="B53" s="3">
        <v>2</v>
      </c>
      <c r="C53" s="2">
        <v>16.599311881797959</v>
      </c>
      <c r="F53" s="4"/>
      <c r="G53" s="4"/>
    </row>
    <row r="54" spans="1:7" x14ac:dyDescent="0.25">
      <c r="A54" s="3"/>
      <c r="B54" s="3">
        <v>3</v>
      </c>
      <c r="C54" s="2">
        <v>15.199283663874674</v>
      </c>
      <c r="F54" s="4"/>
      <c r="G54" s="4"/>
    </row>
    <row r="55" spans="1:7" x14ac:dyDescent="0.25">
      <c r="A55" s="3"/>
      <c r="B55" s="3">
        <v>4</v>
      </c>
      <c r="C55" s="2">
        <v>12.816972085206475</v>
      </c>
      <c r="F55" s="4"/>
      <c r="G55" s="4"/>
    </row>
    <row r="56" spans="1:7" x14ac:dyDescent="0.25">
      <c r="A56" s="3"/>
      <c r="B56" s="3">
        <v>5</v>
      </c>
      <c r="C56" s="2">
        <v>10.764592532528388</v>
      </c>
      <c r="F56" s="4"/>
      <c r="G56" s="4"/>
    </row>
    <row r="57" spans="1:7" x14ac:dyDescent="0.25">
      <c r="A57" s="3"/>
      <c r="B57" s="3">
        <v>6</v>
      </c>
      <c r="C57" s="2">
        <v>11.171715803874864</v>
      </c>
      <c r="F57" s="4"/>
      <c r="G57" s="4"/>
    </row>
    <row r="58" spans="1:7" x14ac:dyDescent="0.25">
      <c r="A58" s="3"/>
      <c r="B58" s="3">
        <v>7</v>
      </c>
      <c r="C58" s="2">
        <v>10.522508742716688</v>
      </c>
      <c r="F58" s="4"/>
      <c r="G58" s="4"/>
    </row>
    <row r="59" spans="1:7" x14ac:dyDescent="0.25">
      <c r="A59" s="3"/>
      <c r="B59" s="3">
        <v>8</v>
      </c>
      <c r="C59" s="2">
        <v>17.414590527675578</v>
      </c>
      <c r="D59" s="6">
        <f>AVERAGE(C52:C59)</f>
        <v>13.218793100388911</v>
      </c>
      <c r="E59" s="7">
        <f>STDEV(C52:C59)</f>
        <v>2.7885354169319285</v>
      </c>
      <c r="F59" s="6">
        <f>MIN(C52:C59)</f>
        <v>10.522508742716688</v>
      </c>
      <c r="G59" s="6">
        <f>MAX(C52:C59)</f>
        <v>17.414590527675578</v>
      </c>
    </row>
    <row r="60" spans="1:7" x14ac:dyDescent="0.25">
      <c r="A60" s="3">
        <v>8</v>
      </c>
      <c r="B60" s="3">
        <v>1</v>
      </c>
      <c r="C60" s="2">
        <v>15.488445437404518</v>
      </c>
      <c r="F60" s="4"/>
      <c r="G60" s="4"/>
    </row>
    <row r="61" spans="1:7" x14ac:dyDescent="0.25">
      <c r="A61" s="3"/>
      <c r="B61" s="3">
        <v>2</v>
      </c>
      <c r="C61" s="2">
        <v>12.122259901865313</v>
      </c>
      <c r="F61" s="4"/>
      <c r="G61" s="4"/>
    </row>
    <row r="62" spans="1:7" x14ac:dyDescent="0.25">
      <c r="A62" s="3"/>
      <c r="B62" s="3">
        <v>3</v>
      </c>
      <c r="C62" s="2">
        <v>6.8502728559233219</v>
      </c>
      <c r="F62" s="4"/>
      <c r="G62" s="4"/>
    </row>
    <row r="63" spans="1:7" x14ac:dyDescent="0.25">
      <c r="A63" s="3"/>
      <c r="B63" s="3">
        <v>4</v>
      </c>
      <c r="C63" s="2">
        <v>6.3167476256525621</v>
      </c>
      <c r="F63" s="4"/>
      <c r="G63" s="4"/>
    </row>
    <row r="64" spans="1:7" x14ac:dyDescent="0.25">
      <c r="A64" s="3"/>
      <c r="B64" s="3">
        <v>5</v>
      </c>
      <c r="C64" s="2">
        <v>15.392685619847812</v>
      </c>
      <c r="F64" s="4"/>
      <c r="G64" s="4"/>
    </row>
    <row r="65" spans="1:7" x14ac:dyDescent="0.25">
      <c r="A65" s="3"/>
      <c r="B65" s="3">
        <v>6</v>
      </c>
      <c r="C65" s="2">
        <v>9.0375035942773501</v>
      </c>
      <c r="F65" s="4"/>
      <c r="G65" s="4"/>
    </row>
    <row r="66" spans="1:7" x14ac:dyDescent="0.25">
      <c r="A66" s="3"/>
      <c r="B66" s="3">
        <v>7</v>
      </c>
      <c r="C66" s="2">
        <v>9.7689607163699499</v>
      </c>
      <c r="F66" s="4"/>
      <c r="G66" s="4"/>
    </row>
    <row r="67" spans="1:7" x14ac:dyDescent="0.25">
      <c r="A67" s="3"/>
      <c r="B67" s="3">
        <v>8</v>
      </c>
      <c r="C67" s="2">
        <v>9.7449318440584847</v>
      </c>
      <c r="D67" s="6">
        <f>AVERAGE(C60:C67)</f>
        <v>10.590225949424912</v>
      </c>
      <c r="E67" s="7">
        <f>STDEV(C60:C67)</f>
        <v>3.493935820307672</v>
      </c>
      <c r="F67" s="6">
        <f>MIN(C60:C67)</f>
        <v>6.3167476256525621</v>
      </c>
      <c r="G67" s="6">
        <f>MAX(C60:C67)</f>
        <v>15.488445437404518</v>
      </c>
    </row>
    <row r="68" spans="1:7" x14ac:dyDescent="0.25">
      <c r="A68" s="3">
        <v>9</v>
      </c>
      <c r="B68" s="3">
        <v>1</v>
      </c>
      <c r="C68" s="2">
        <v>34.170339054148322</v>
      </c>
      <c r="F68" s="4"/>
      <c r="G68" s="4"/>
    </row>
    <row r="69" spans="1:7" x14ac:dyDescent="0.25">
      <c r="A69" s="3"/>
      <c r="B69" s="3">
        <v>2</v>
      </c>
      <c r="C69" s="2">
        <v>34.395178102881204</v>
      </c>
      <c r="F69" s="4"/>
      <c r="G69" s="4"/>
    </row>
    <row r="70" spans="1:7" x14ac:dyDescent="0.25">
      <c r="A70" s="3"/>
      <c r="B70" s="3">
        <v>3</v>
      </c>
      <c r="C70" s="2">
        <v>37.591107790388314</v>
      </c>
      <c r="F70" s="4"/>
      <c r="G70" s="4"/>
    </row>
    <row r="71" spans="1:7" x14ac:dyDescent="0.25">
      <c r="A71" s="3"/>
      <c r="B71" s="3">
        <v>4</v>
      </c>
      <c r="C71" s="2">
        <v>38.848444595698147</v>
      </c>
      <c r="F71" s="4"/>
      <c r="G71" s="4"/>
    </row>
    <row r="72" spans="1:7" x14ac:dyDescent="0.25">
      <c r="A72" s="3"/>
      <c r="B72" s="3">
        <v>5</v>
      </c>
      <c r="C72" s="2">
        <v>40.135307593472632</v>
      </c>
      <c r="F72" s="4"/>
      <c r="G72" s="4"/>
    </row>
    <row r="73" spans="1:7" x14ac:dyDescent="0.25">
      <c r="A73" s="3"/>
      <c r="B73" s="3">
        <v>6</v>
      </c>
      <c r="C73" s="2">
        <v>29.987367379826853</v>
      </c>
      <c r="F73" s="4"/>
      <c r="G73" s="4"/>
    </row>
    <row r="74" spans="1:7" x14ac:dyDescent="0.25">
      <c r="A74" s="3"/>
      <c r="B74" s="3">
        <v>7</v>
      </c>
      <c r="C74" s="2">
        <v>43.882658597435046</v>
      </c>
      <c r="F74" s="4"/>
      <c r="G74" s="4"/>
    </row>
    <row r="75" spans="1:7" x14ac:dyDescent="0.25">
      <c r="A75" s="3"/>
      <c r="B75" s="3">
        <v>8</v>
      </c>
      <c r="C75" s="2">
        <v>39.928470519154224</v>
      </c>
      <c r="D75" s="6">
        <f>AVERAGE(C68:C75)</f>
        <v>37.367359204125592</v>
      </c>
      <c r="E75" s="7">
        <f>STDEV(C68:C75)</f>
        <v>4.3495929312025643</v>
      </c>
      <c r="F75" s="6">
        <f>MIN(C68:C75)</f>
        <v>29.987367379826853</v>
      </c>
      <c r="G75" s="6">
        <f>MAX(C68:C75)</f>
        <v>43.882658597435046</v>
      </c>
    </row>
    <row r="76" spans="1:7" x14ac:dyDescent="0.25">
      <c r="A76" s="3">
        <v>10</v>
      </c>
      <c r="B76" s="3">
        <v>1</v>
      </c>
      <c r="C76" s="2">
        <v>23.853994543095087</v>
      </c>
      <c r="F76" s="4"/>
      <c r="G76" s="4"/>
    </row>
    <row r="77" spans="1:7" x14ac:dyDescent="0.25">
      <c r="A77" s="3"/>
      <c r="B77" s="3">
        <v>2</v>
      </c>
      <c r="C77" s="2">
        <v>21.531713387712706</v>
      </c>
      <c r="F77" s="4"/>
      <c r="G77" s="4"/>
    </row>
    <row r="78" spans="1:7" x14ac:dyDescent="0.25">
      <c r="A78" s="3"/>
      <c r="B78" s="3">
        <v>3</v>
      </c>
      <c r="C78" s="2">
        <v>20.170655645336119</v>
      </c>
      <c r="F78" s="4"/>
      <c r="G78" s="4"/>
    </row>
    <row r="79" spans="1:7" x14ac:dyDescent="0.25">
      <c r="A79" s="3"/>
      <c r="B79" s="3">
        <v>4</v>
      </c>
      <c r="C79" s="2">
        <v>13.453302110847519</v>
      </c>
      <c r="F79" s="4"/>
      <c r="G79" s="4"/>
    </row>
    <row r="80" spans="1:7" x14ac:dyDescent="0.25">
      <c r="A80" s="3"/>
      <c r="B80" s="3">
        <v>5</v>
      </c>
      <c r="C80" s="2">
        <v>24.498150986623052</v>
      </c>
      <c r="F80" s="4"/>
      <c r="G80" s="4"/>
    </row>
    <row r="81" spans="1:7" x14ac:dyDescent="0.25">
      <c r="A81" s="3"/>
      <c r="B81" s="3">
        <v>6</v>
      </c>
      <c r="C81" s="2">
        <v>19.087644865257836</v>
      </c>
      <c r="F81" s="4"/>
      <c r="G81" s="4"/>
    </row>
    <row r="82" spans="1:7" x14ac:dyDescent="0.25">
      <c r="A82" s="3"/>
      <c r="B82" s="3">
        <v>7</v>
      </c>
      <c r="C82" s="2">
        <v>17.13527157930643</v>
      </c>
      <c r="F82" s="4"/>
      <c r="G82" s="4"/>
    </row>
    <row r="83" spans="1:7" x14ac:dyDescent="0.25">
      <c r="A83" s="3"/>
      <c r="B83" s="3">
        <v>8</v>
      </c>
      <c r="C83" s="2">
        <v>20.056300012996044</v>
      </c>
      <c r="D83" s="6">
        <f>AVERAGE(C76:C83)</f>
        <v>19.973379141396848</v>
      </c>
      <c r="E83" s="7">
        <f>STDEV(C76:C83)</f>
        <v>3.5728683932154026</v>
      </c>
      <c r="F83" s="6">
        <f>MIN(C76:C83)</f>
        <v>13.453302110847519</v>
      </c>
      <c r="G83" s="6">
        <f>MAX(C76:C83)</f>
        <v>24.498150986623052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A105-5150-7C47-B6C0-987948B65EFA}">
  <dimension ref="A1:M93"/>
  <sheetViews>
    <sheetView workbookViewId="0"/>
  </sheetViews>
  <sheetFormatPr baseColWidth="10" defaultRowHeight="19" x14ac:dyDescent="0.25"/>
  <cols>
    <col min="1" max="1" width="10.83203125" style="1"/>
    <col min="2" max="2" width="17.33203125" style="1" customWidth="1"/>
    <col min="3" max="3" width="22.6640625" style="1" customWidth="1"/>
    <col min="4" max="4" width="13.83203125" style="1" customWidth="1"/>
    <col min="5" max="5" width="16.1640625" style="1" customWidth="1"/>
    <col min="6" max="6" width="14.83203125" style="1" customWidth="1"/>
    <col min="7" max="7" width="15.1640625" style="1" customWidth="1"/>
    <col min="8" max="16384" width="10.83203125" style="1"/>
  </cols>
  <sheetData>
    <row r="1" spans="1:13" x14ac:dyDescent="0.25">
      <c r="C1" s="10" t="s">
        <v>14</v>
      </c>
    </row>
    <row r="2" spans="1:13" x14ac:dyDescent="0.25">
      <c r="C2" s="3" t="s">
        <v>4</v>
      </c>
      <c r="I2" s="3"/>
      <c r="J2" s="3"/>
      <c r="K2" s="3"/>
      <c r="L2" s="3"/>
      <c r="M2" s="3"/>
    </row>
    <row r="3" spans="1:13" x14ac:dyDescent="0.25">
      <c r="A3" s="3" t="s">
        <v>5</v>
      </c>
      <c r="B3" s="3" t="s">
        <v>7</v>
      </c>
      <c r="C3" s="3" t="s">
        <v>8</v>
      </c>
      <c r="D3" s="8" t="s">
        <v>10</v>
      </c>
      <c r="E3" s="9" t="s">
        <v>11</v>
      </c>
      <c r="F3" s="8" t="s">
        <v>12</v>
      </c>
      <c r="G3" s="8" t="s">
        <v>13</v>
      </c>
      <c r="I3" s="3"/>
      <c r="J3" s="3"/>
      <c r="K3" s="3"/>
      <c r="L3" s="3"/>
      <c r="M3" s="3"/>
    </row>
    <row r="4" spans="1:13" x14ac:dyDescent="0.25">
      <c r="A4" s="3">
        <v>1</v>
      </c>
      <c r="B4" s="3">
        <v>1</v>
      </c>
      <c r="C4" s="2">
        <v>999.61642595541127</v>
      </c>
      <c r="D4" s="5"/>
      <c r="E4" s="5"/>
      <c r="F4" s="5"/>
      <c r="G4" s="5"/>
    </row>
    <row r="5" spans="1:13" x14ac:dyDescent="0.25">
      <c r="A5" s="3"/>
      <c r="B5" s="3">
        <v>2</v>
      </c>
      <c r="C5" s="2">
        <v>720.90083570453078</v>
      </c>
      <c r="D5" s="5"/>
      <c r="E5" s="5"/>
      <c r="F5" s="5"/>
      <c r="G5" s="5"/>
    </row>
    <row r="6" spans="1:13" x14ac:dyDescent="0.25">
      <c r="A6" s="3"/>
      <c r="B6" s="3">
        <v>3</v>
      </c>
      <c r="C6" s="2">
        <v>772.83377889998496</v>
      </c>
      <c r="D6" s="5"/>
      <c r="E6" s="5"/>
      <c r="F6" s="5"/>
      <c r="G6" s="5"/>
    </row>
    <row r="7" spans="1:13" x14ac:dyDescent="0.25">
      <c r="A7" s="3"/>
      <c r="B7" s="3">
        <v>4</v>
      </c>
      <c r="C7" s="2">
        <v>792.15786522205474</v>
      </c>
      <c r="D7" s="5"/>
      <c r="E7" s="5"/>
      <c r="F7" s="5"/>
      <c r="G7" s="5"/>
    </row>
    <row r="8" spans="1:13" x14ac:dyDescent="0.25">
      <c r="A8" s="3"/>
      <c r="B8" s="3">
        <v>5</v>
      </c>
      <c r="C8" s="2">
        <v>713.19310771793823</v>
      </c>
      <c r="D8" s="5"/>
      <c r="E8" s="5"/>
      <c r="F8" s="5"/>
      <c r="G8" s="5"/>
    </row>
    <row r="9" spans="1:13" x14ac:dyDescent="0.25">
      <c r="A9" s="3"/>
      <c r="B9" s="3">
        <v>6</v>
      </c>
      <c r="C9" s="2">
        <v>741.77871036438705</v>
      </c>
      <c r="D9" s="5"/>
      <c r="E9" s="5"/>
      <c r="F9" s="5"/>
      <c r="G9" s="5"/>
    </row>
    <row r="10" spans="1:13" x14ac:dyDescent="0.25">
      <c r="A10" s="3"/>
      <c r="B10" s="3">
        <v>7</v>
      </c>
      <c r="C10" s="2">
        <v>611.98424598871111</v>
      </c>
      <c r="D10" s="5"/>
      <c r="E10" s="5"/>
      <c r="F10" s="5"/>
      <c r="G10" s="5"/>
    </row>
    <row r="11" spans="1:13" x14ac:dyDescent="0.25">
      <c r="A11" s="3"/>
      <c r="B11" s="3">
        <v>8</v>
      </c>
      <c r="C11" s="2">
        <v>670.44034347016952</v>
      </c>
      <c r="D11" s="5"/>
      <c r="E11" s="5"/>
      <c r="F11" s="5"/>
      <c r="G11" s="5"/>
    </row>
    <row r="12" spans="1:13" x14ac:dyDescent="0.25">
      <c r="A12" s="3"/>
      <c r="B12" s="3">
        <v>9</v>
      </c>
      <c r="C12" s="2">
        <v>667.67784093474916</v>
      </c>
      <c r="D12" s="6">
        <f>AVERAGE(C4:C12)</f>
        <v>743.39812825088188</v>
      </c>
      <c r="E12" s="7">
        <f>STDEV(C4:C12)</f>
        <v>111.03990737084355</v>
      </c>
      <c r="F12" s="6">
        <f>MIN(C4:C12)</f>
        <v>611.98424598871111</v>
      </c>
      <c r="G12" s="6">
        <f>MAX(C4:C12)</f>
        <v>999.61642595541127</v>
      </c>
    </row>
    <row r="13" spans="1:13" x14ac:dyDescent="0.25">
      <c r="A13" s="3">
        <v>2</v>
      </c>
      <c r="B13" s="3">
        <v>1</v>
      </c>
      <c r="C13" s="2">
        <v>1204.4458022001631</v>
      </c>
      <c r="D13" s="4"/>
      <c r="E13" s="4"/>
      <c r="F13" s="4"/>
      <c r="G13" s="4"/>
    </row>
    <row r="14" spans="1:13" x14ac:dyDescent="0.25">
      <c r="A14" s="3"/>
      <c r="B14" s="3">
        <v>2</v>
      </c>
      <c r="C14" s="2">
        <v>1140.8039352827727</v>
      </c>
      <c r="D14" s="4"/>
      <c r="E14" s="4"/>
      <c r="F14" s="4"/>
      <c r="G14" s="4"/>
    </row>
    <row r="15" spans="1:13" x14ac:dyDescent="0.25">
      <c r="A15" s="3"/>
      <c r="B15" s="3">
        <v>3</v>
      </c>
      <c r="C15" s="2">
        <v>1148.7439652002497</v>
      </c>
      <c r="D15" s="4"/>
      <c r="E15" s="4"/>
      <c r="F15" s="4"/>
      <c r="G15" s="4"/>
    </row>
    <row r="16" spans="1:13" x14ac:dyDescent="0.25">
      <c r="A16" s="3"/>
      <c r="B16" s="3">
        <v>4</v>
      </c>
      <c r="C16" s="2">
        <v>1092.2524667718365</v>
      </c>
      <c r="D16" s="4"/>
      <c r="E16" s="4"/>
      <c r="F16" s="4"/>
      <c r="G16" s="4"/>
    </row>
    <row r="17" spans="1:7" x14ac:dyDescent="0.25">
      <c r="A17" s="3"/>
      <c r="B17" s="3">
        <v>5</v>
      </c>
      <c r="C17" s="2">
        <v>1211.4326834265407</v>
      </c>
      <c r="D17" s="4"/>
      <c r="E17" s="4"/>
      <c r="F17" s="4"/>
      <c r="G17" s="4"/>
    </row>
    <row r="18" spans="1:7" x14ac:dyDescent="0.25">
      <c r="A18" s="3"/>
      <c r="B18" s="3">
        <v>6</v>
      </c>
      <c r="C18" s="2">
        <v>1331.2893496604895</v>
      </c>
      <c r="D18" s="4"/>
      <c r="E18" s="4"/>
      <c r="F18" s="4"/>
      <c r="G18" s="4"/>
    </row>
    <row r="19" spans="1:7" x14ac:dyDescent="0.25">
      <c r="A19" s="3"/>
      <c r="B19" s="3">
        <v>7</v>
      </c>
      <c r="C19" s="2">
        <v>1199.5024251229361</v>
      </c>
      <c r="D19" s="4"/>
      <c r="E19" s="4"/>
      <c r="F19" s="4"/>
      <c r="G19" s="4"/>
    </row>
    <row r="20" spans="1:7" x14ac:dyDescent="0.25">
      <c r="A20" s="3"/>
      <c r="B20" s="3">
        <v>8</v>
      </c>
      <c r="C20" s="2">
        <v>1343.3510064765203</v>
      </c>
      <c r="D20" s="4"/>
      <c r="E20" s="4"/>
      <c r="F20" s="4"/>
      <c r="G20" s="4"/>
    </row>
    <row r="21" spans="1:7" x14ac:dyDescent="0.25">
      <c r="A21" s="3"/>
      <c r="B21" s="3">
        <v>9</v>
      </c>
      <c r="C21" s="2">
        <v>1619.8468872561473</v>
      </c>
      <c r="D21" s="6">
        <f>AVERAGE(C13:C21)</f>
        <v>1254.6298357108508</v>
      </c>
      <c r="E21" s="7">
        <f>STDEV(C13:C21)</f>
        <v>160.11310364437432</v>
      </c>
      <c r="F21" s="6">
        <f>MIN(C13:C21)</f>
        <v>1092.2524667718365</v>
      </c>
      <c r="G21" s="6">
        <f>MAX(C13:C21)</f>
        <v>1619.8468872561473</v>
      </c>
    </row>
    <row r="22" spans="1:7" x14ac:dyDescent="0.25">
      <c r="A22" s="3">
        <v>3</v>
      </c>
      <c r="B22" s="3">
        <v>1</v>
      </c>
      <c r="C22" s="2">
        <v>597.27468860941553</v>
      </c>
      <c r="D22" s="4"/>
      <c r="E22" s="4"/>
      <c r="F22" s="4"/>
      <c r="G22" s="4"/>
    </row>
    <row r="23" spans="1:7" x14ac:dyDescent="0.25">
      <c r="A23" s="3"/>
      <c r="B23" s="3">
        <v>2</v>
      </c>
      <c r="C23" s="2">
        <v>887.35310179287251</v>
      </c>
      <c r="D23" s="4"/>
      <c r="E23" s="4"/>
      <c r="F23" s="4"/>
      <c r="G23" s="4"/>
    </row>
    <row r="24" spans="1:7" x14ac:dyDescent="0.25">
      <c r="A24" s="3"/>
      <c r="B24" s="3">
        <v>3</v>
      </c>
      <c r="C24" s="2">
        <v>556.48458951978546</v>
      </c>
      <c r="D24" s="4"/>
      <c r="E24" s="4"/>
      <c r="F24" s="4"/>
      <c r="G24" s="4"/>
    </row>
    <row r="25" spans="1:7" x14ac:dyDescent="0.25">
      <c r="A25" s="3"/>
      <c r="B25" s="3">
        <v>4</v>
      </c>
      <c r="C25" s="2">
        <v>562.77838446754936</v>
      </c>
      <c r="D25" s="4"/>
      <c r="E25" s="4"/>
      <c r="F25" s="4"/>
      <c r="G25" s="4"/>
    </row>
    <row r="26" spans="1:7" x14ac:dyDescent="0.25">
      <c r="A26" s="3"/>
      <c r="B26" s="3">
        <v>5</v>
      </c>
      <c r="C26" s="2">
        <v>576.34410695673625</v>
      </c>
      <c r="D26" s="4"/>
      <c r="E26" s="4"/>
      <c r="F26" s="4"/>
      <c r="G26" s="4"/>
    </row>
    <row r="27" spans="1:7" x14ac:dyDescent="0.25">
      <c r="A27" s="3"/>
      <c r="B27" s="3">
        <v>6</v>
      </c>
      <c r="C27" s="2">
        <v>539.4563103444309</v>
      </c>
      <c r="D27" s="4"/>
      <c r="E27" s="4"/>
      <c r="F27" s="4"/>
      <c r="G27" s="4"/>
    </row>
    <row r="28" spans="1:7" x14ac:dyDescent="0.25">
      <c r="A28" s="3"/>
      <c r="B28" s="3">
        <v>7</v>
      </c>
      <c r="C28" s="2">
        <v>619.12801973997944</v>
      </c>
      <c r="D28" s="4"/>
      <c r="E28" s="4"/>
      <c r="F28" s="4"/>
      <c r="G28" s="4"/>
    </row>
    <row r="29" spans="1:7" x14ac:dyDescent="0.25">
      <c r="A29" s="3"/>
      <c r="B29" s="3">
        <v>8</v>
      </c>
      <c r="C29" s="2">
        <v>601.80700493769461</v>
      </c>
      <c r="D29" s="4"/>
      <c r="E29" s="4"/>
      <c r="F29" s="4"/>
      <c r="G29" s="4"/>
    </row>
    <row r="30" spans="1:7" x14ac:dyDescent="0.25">
      <c r="A30" s="3"/>
      <c r="B30" s="3">
        <v>9</v>
      </c>
      <c r="C30" s="2">
        <v>612.36650271513247</v>
      </c>
      <c r="D30" s="6">
        <f>AVERAGE(C22:C30)</f>
        <v>616.99918989817741</v>
      </c>
      <c r="E30" s="7">
        <f>STDEV(C22:C30)</f>
        <v>104.88370724147576</v>
      </c>
      <c r="F30" s="6">
        <f>MIN(C22:C30)</f>
        <v>539.4563103444309</v>
      </c>
      <c r="G30" s="6">
        <f>MAX(C22:C30)</f>
        <v>887.35310179287251</v>
      </c>
    </row>
    <row r="31" spans="1:7" x14ac:dyDescent="0.25">
      <c r="A31" s="3">
        <v>4</v>
      </c>
      <c r="B31" s="3">
        <v>1</v>
      </c>
      <c r="C31" s="2">
        <v>458.01003726871215</v>
      </c>
      <c r="D31" s="4"/>
      <c r="E31" s="4"/>
      <c r="F31" s="4"/>
      <c r="G31" s="4"/>
    </row>
    <row r="32" spans="1:7" x14ac:dyDescent="0.25">
      <c r="A32" s="3"/>
      <c r="B32" s="3">
        <v>2</v>
      </c>
      <c r="C32" s="2">
        <v>427.04938816733375</v>
      </c>
      <c r="D32" s="4"/>
      <c r="E32" s="4"/>
      <c r="F32" s="4"/>
      <c r="G32" s="4"/>
    </row>
    <row r="33" spans="1:7" x14ac:dyDescent="0.25">
      <c r="A33" s="3"/>
      <c r="B33" s="3">
        <v>3</v>
      </c>
      <c r="C33" s="2">
        <v>439.61714236491827</v>
      </c>
      <c r="D33" s="4"/>
      <c r="E33" s="4"/>
      <c r="F33" s="4"/>
      <c r="G33" s="4"/>
    </row>
    <row r="34" spans="1:7" x14ac:dyDescent="0.25">
      <c r="A34" s="3"/>
      <c r="B34" s="3">
        <v>4</v>
      </c>
      <c r="C34" s="2">
        <v>382.20423446314413</v>
      </c>
      <c r="D34" s="4"/>
      <c r="E34" s="4"/>
      <c r="F34" s="4"/>
      <c r="G34" s="4"/>
    </row>
    <row r="35" spans="1:7" x14ac:dyDescent="0.25">
      <c r="A35" s="3"/>
      <c r="B35" s="3">
        <v>5</v>
      </c>
      <c r="C35" s="2">
        <v>366.21525710208158</v>
      </c>
      <c r="D35" s="4"/>
      <c r="E35" s="4"/>
      <c r="F35" s="4"/>
      <c r="G35" s="4"/>
    </row>
    <row r="36" spans="1:7" x14ac:dyDescent="0.25">
      <c r="A36" s="3"/>
      <c r="B36" s="3">
        <v>6</v>
      </c>
      <c r="C36" s="2">
        <v>357.13645489823233</v>
      </c>
      <c r="D36" s="4"/>
      <c r="E36" s="4"/>
      <c r="F36" s="4"/>
      <c r="G36" s="4"/>
    </row>
    <row r="37" spans="1:7" x14ac:dyDescent="0.25">
      <c r="A37" s="3"/>
      <c r="B37" s="3">
        <v>7</v>
      </c>
      <c r="C37" s="2">
        <v>266.5507326794455</v>
      </c>
      <c r="D37" s="4"/>
      <c r="E37" s="4"/>
      <c r="F37" s="4"/>
      <c r="G37" s="4"/>
    </row>
    <row r="38" spans="1:7" x14ac:dyDescent="0.25">
      <c r="A38" s="3"/>
      <c r="B38" s="3">
        <v>8</v>
      </c>
      <c r="C38" s="2">
        <v>332.50617552572561</v>
      </c>
      <c r="D38" s="4"/>
      <c r="E38" s="4"/>
      <c r="F38" s="4"/>
      <c r="G38" s="4"/>
    </row>
    <row r="39" spans="1:7" x14ac:dyDescent="0.25">
      <c r="A39" s="3"/>
      <c r="B39" s="3">
        <v>9</v>
      </c>
      <c r="C39" s="2">
        <v>431.4812932541646</v>
      </c>
      <c r="D39" s="6">
        <f>AVERAGE(C31:C39)</f>
        <v>384.530079524862</v>
      </c>
      <c r="E39" s="7">
        <f>STDEV(C31:C39)</f>
        <v>61.403443079019567</v>
      </c>
      <c r="F39" s="6">
        <f>MIN(C31:C39)</f>
        <v>266.5507326794455</v>
      </c>
      <c r="G39" s="6">
        <f>MAX(C31:C39)</f>
        <v>458.01003726871215</v>
      </c>
    </row>
    <row r="40" spans="1:7" x14ac:dyDescent="0.25">
      <c r="A40" s="3">
        <v>5</v>
      </c>
      <c r="B40" s="3">
        <v>1</v>
      </c>
      <c r="C40" s="2">
        <v>371.5651068271946</v>
      </c>
      <c r="D40" s="4"/>
      <c r="E40" s="4"/>
      <c r="F40" s="4"/>
      <c r="G40" s="4"/>
    </row>
    <row r="41" spans="1:7" x14ac:dyDescent="0.25">
      <c r="A41" s="3"/>
      <c r="B41" s="3">
        <v>2</v>
      </c>
      <c r="C41" s="2">
        <v>327.02307222948741</v>
      </c>
      <c r="D41" s="4"/>
      <c r="E41" s="4"/>
      <c r="F41" s="4"/>
      <c r="G41" s="4"/>
    </row>
    <row r="42" spans="1:7" x14ac:dyDescent="0.25">
      <c r="A42" s="3"/>
      <c r="B42" s="3">
        <v>3</v>
      </c>
      <c r="C42" s="2">
        <v>427.27902180211976</v>
      </c>
      <c r="D42" s="4"/>
      <c r="E42" s="4"/>
      <c r="F42" s="4"/>
      <c r="G42" s="4"/>
    </row>
    <row r="43" spans="1:7" x14ac:dyDescent="0.25">
      <c r="A43" s="3"/>
      <c r="B43" s="3">
        <v>4</v>
      </c>
      <c r="C43" s="2">
        <v>413.29668435596005</v>
      </c>
      <c r="D43" s="4"/>
      <c r="E43" s="4"/>
      <c r="F43" s="4"/>
      <c r="G43" s="4"/>
    </row>
    <row r="44" spans="1:7" x14ac:dyDescent="0.25">
      <c r="A44" s="3"/>
      <c r="B44" s="3">
        <v>5</v>
      </c>
      <c r="C44" s="2">
        <v>367.75406710219858</v>
      </c>
      <c r="D44" s="4"/>
      <c r="E44" s="4"/>
      <c r="F44" s="4"/>
      <c r="G44" s="4"/>
    </row>
    <row r="45" spans="1:7" x14ac:dyDescent="0.25">
      <c r="A45" s="3"/>
      <c r="B45" s="3">
        <v>6</v>
      </c>
      <c r="C45" s="2">
        <v>387.26793718199855</v>
      </c>
      <c r="D45" s="4"/>
      <c r="E45" s="4"/>
      <c r="F45" s="4"/>
      <c r="G45" s="4"/>
    </row>
    <row r="46" spans="1:7" x14ac:dyDescent="0.25">
      <c r="A46" s="3"/>
      <c r="B46" s="3">
        <v>7</v>
      </c>
      <c r="C46" s="2">
        <v>410.31869691057676</v>
      </c>
      <c r="D46" s="4"/>
      <c r="E46" s="4"/>
      <c r="F46" s="4"/>
      <c r="G46" s="4"/>
    </row>
    <row r="47" spans="1:7" x14ac:dyDescent="0.25">
      <c r="A47" s="3"/>
      <c r="B47" s="3">
        <v>8</v>
      </c>
      <c r="C47" s="2">
        <v>379.58765355758419</v>
      </c>
      <c r="D47" s="4"/>
      <c r="E47" s="4"/>
      <c r="F47" s="4"/>
      <c r="G47" s="4"/>
    </row>
    <row r="48" spans="1:7" x14ac:dyDescent="0.25">
      <c r="A48" s="3"/>
      <c r="B48" s="3">
        <v>9</v>
      </c>
      <c r="C48" s="2">
        <v>365.47106221394006</v>
      </c>
      <c r="D48" s="6">
        <f>AVERAGE(C40:C48)</f>
        <v>383.28481135345112</v>
      </c>
      <c r="E48" s="7">
        <f>STDEV(C40:C48)</f>
        <v>30.532435106802339</v>
      </c>
      <c r="F48" s="6">
        <f>MIN(C40:C48)</f>
        <v>327.02307222948741</v>
      </c>
      <c r="G48" s="6">
        <f>MAX(C40:C48)</f>
        <v>427.27902180211976</v>
      </c>
    </row>
    <row r="49" spans="1:7" x14ac:dyDescent="0.25">
      <c r="A49" s="3">
        <v>6</v>
      </c>
      <c r="B49" s="3">
        <v>1</v>
      </c>
      <c r="C49" s="2">
        <v>776.35867645457199</v>
      </c>
    </row>
    <row r="50" spans="1:7" x14ac:dyDescent="0.25">
      <c r="A50" s="3"/>
      <c r="B50" s="3">
        <v>2</v>
      </c>
      <c r="C50" s="2">
        <v>702.87606876701409</v>
      </c>
    </row>
    <row r="51" spans="1:7" x14ac:dyDescent="0.25">
      <c r="A51" s="3"/>
      <c r="B51" s="3">
        <v>3</v>
      </c>
      <c r="C51" s="2">
        <v>753.43500563670239</v>
      </c>
    </row>
    <row r="52" spans="1:7" x14ac:dyDescent="0.25">
      <c r="A52" s="3"/>
      <c r="B52" s="3">
        <v>4</v>
      </c>
      <c r="C52" s="2">
        <v>745.13627423099933</v>
      </c>
    </row>
    <row r="53" spans="1:7" x14ac:dyDescent="0.25">
      <c r="A53" s="3"/>
      <c r="B53" s="3">
        <v>5</v>
      </c>
      <c r="C53" s="2">
        <v>761.232591212702</v>
      </c>
    </row>
    <row r="54" spans="1:7" x14ac:dyDescent="0.25">
      <c r="A54" s="3"/>
      <c r="B54" s="3">
        <v>6</v>
      </c>
      <c r="C54" s="2">
        <v>712.5671696453818</v>
      </c>
    </row>
    <row r="55" spans="1:7" x14ac:dyDescent="0.25">
      <c r="A55" s="3"/>
      <c r="B55" s="3">
        <v>7</v>
      </c>
      <c r="C55" s="2">
        <v>791.23253418967215</v>
      </c>
    </row>
    <row r="56" spans="1:7" x14ac:dyDescent="0.25">
      <c r="A56" s="3"/>
      <c r="B56" s="3">
        <v>8</v>
      </c>
      <c r="C56" s="2">
        <v>710.33725667068791</v>
      </c>
    </row>
    <row r="57" spans="1:7" x14ac:dyDescent="0.25">
      <c r="A57" s="3"/>
      <c r="B57" s="3">
        <v>9</v>
      </c>
      <c r="C57" s="2" t="s">
        <v>6</v>
      </c>
      <c r="D57" s="6">
        <f>AVERAGE(C49:C57)</f>
        <v>744.14694710096637</v>
      </c>
      <c r="E57" s="7">
        <f>STDEV(C49:C57)</f>
        <v>32.683497284618824</v>
      </c>
      <c r="F57" s="6">
        <f>MIN(C49:C57)</f>
        <v>702.87606876701409</v>
      </c>
      <c r="G57" s="6">
        <f>MAX(C49:C57)</f>
        <v>791.23253418967215</v>
      </c>
    </row>
    <row r="58" spans="1:7" x14ac:dyDescent="0.25">
      <c r="A58" s="3">
        <v>7</v>
      </c>
      <c r="B58" s="3">
        <v>1</v>
      </c>
      <c r="C58" s="2">
        <v>330.46130803603052</v>
      </c>
    </row>
    <row r="59" spans="1:7" x14ac:dyDescent="0.25">
      <c r="A59" s="3"/>
      <c r="B59" s="3">
        <v>2</v>
      </c>
      <c r="C59" s="2">
        <v>348.99689364691761</v>
      </c>
    </row>
    <row r="60" spans="1:7" x14ac:dyDescent="0.25">
      <c r="A60" s="3"/>
      <c r="B60" s="3">
        <v>3</v>
      </c>
      <c r="C60" s="2">
        <v>356.94178863893154</v>
      </c>
    </row>
    <row r="61" spans="1:7" x14ac:dyDescent="0.25">
      <c r="A61" s="3"/>
      <c r="B61" s="3">
        <v>4</v>
      </c>
      <c r="C61" s="2">
        <v>320.83404354891007</v>
      </c>
    </row>
    <row r="62" spans="1:7" x14ac:dyDescent="0.25">
      <c r="A62" s="3"/>
      <c r="B62" s="3">
        <v>5</v>
      </c>
      <c r="C62" s="2">
        <v>309.7366604275083</v>
      </c>
    </row>
    <row r="63" spans="1:7" x14ac:dyDescent="0.25">
      <c r="A63" s="3"/>
      <c r="B63" s="3">
        <v>6</v>
      </c>
      <c r="C63" s="2">
        <v>332.11098211079212</v>
      </c>
    </row>
    <row r="64" spans="1:7" x14ac:dyDescent="0.25">
      <c r="A64" s="3"/>
      <c r="B64" s="3">
        <v>7</v>
      </c>
      <c r="C64" s="2">
        <v>368.16855066583929</v>
      </c>
    </row>
    <row r="65" spans="1:7" x14ac:dyDescent="0.25">
      <c r="A65" s="3"/>
      <c r="B65" s="3">
        <v>8</v>
      </c>
      <c r="C65" s="2">
        <v>411.52165761394662</v>
      </c>
    </row>
    <row r="66" spans="1:7" x14ac:dyDescent="0.25">
      <c r="A66" s="3"/>
      <c r="B66" s="3">
        <v>9</v>
      </c>
      <c r="C66" s="2" t="s">
        <v>6</v>
      </c>
      <c r="D66" s="6">
        <f>AVERAGE(C58:C66)</f>
        <v>347.34648558610945</v>
      </c>
      <c r="E66" s="7">
        <f>STDEV(C58:C66)</f>
        <v>32.252227176053118</v>
      </c>
      <c r="F66" s="6">
        <f>MIN(C58:C66)</f>
        <v>309.7366604275083</v>
      </c>
      <c r="G66" s="6">
        <f>MAX(C58:C66)</f>
        <v>411.52165761394662</v>
      </c>
    </row>
    <row r="67" spans="1:7" x14ac:dyDescent="0.25">
      <c r="A67" s="3">
        <v>8</v>
      </c>
      <c r="B67" s="3">
        <v>1</v>
      </c>
      <c r="C67" s="2">
        <v>280.23838803278863</v>
      </c>
    </row>
    <row r="68" spans="1:7" x14ac:dyDescent="0.25">
      <c r="A68" s="3"/>
      <c r="B68" s="3">
        <v>2</v>
      </c>
      <c r="C68" s="2">
        <v>324.29369924504738</v>
      </c>
    </row>
    <row r="69" spans="1:7" x14ac:dyDescent="0.25">
      <c r="A69" s="3"/>
      <c r="B69" s="3">
        <v>3</v>
      </c>
      <c r="C69" s="2">
        <v>265.89735898749183</v>
      </c>
    </row>
    <row r="70" spans="1:7" x14ac:dyDescent="0.25">
      <c r="A70" s="3"/>
      <c r="B70" s="3">
        <v>4</v>
      </c>
      <c r="C70" s="2">
        <v>247.94766764559881</v>
      </c>
    </row>
    <row r="71" spans="1:7" x14ac:dyDescent="0.25">
      <c r="A71" s="3"/>
      <c r="B71" s="3">
        <v>5</v>
      </c>
      <c r="C71" s="2">
        <v>210.63615666097868</v>
      </c>
    </row>
    <row r="72" spans="1:7" x14ac:dyDescent="0.25">
      <c r="A72" s="3"/>
      <c r="B72" s="3">
        <v>6</v>
      </c>
      <c r="C72" s="2">
        <v>231.53314480424527</v>
      </c>
    </row>
    <row r="73" spans="1:7" x14ac:dyDescent="0.25">
      <c r="A73" s="3"/>
      <c r="B73" s="3">
        <v>7</v>
      </c>
      <c r="C73" s="2">
        <v>279.35574815248714</v>
      </c>
    </row>
    <row r="74" spans="1:7" x14ac:dyDescent="0.25">
      <c r="A74" s="3"/>
      <c r="B74" s="3">
        <v>8</v>
      </c>
      <c r="C74" s="2">
        <v>220.26490590824559</v>
      </c>
    </row>
    <row r="75" spans="1:7" x14ac:dyDescent="0.25">
      <c r="A75" s="3"/>
      <c r="B75" s="3">
        <v>9</v>
      </c>
      <c r="C75" s="2" t="s">
        <v>6</v>
      </c>
      <c r="D75" s="6">
        <f>AVERAGE(C67:C75)</f>
        <v>257.52088367961045</v>
      </c>
      <c r="E75" s="7">
        <f>STDEV(C67:C75)</f>
        <v>37.559124993810862</v>
      </c>
      <c r="F75" s="6">
        <f>MIN(C67:C75)</f>
        <v>210.63615666097868</v>
      </c>
      <c r="G75" s="6">
        <f>MAX(C67:C75)</f>
        <v>324.29369924504738</v>
      </c>
    </row>
    <row r="76" spans="1:7" x14ac:dyDescent="0.25">
      <c r="A76" s="3">
        <v>9</v>
      </c>
      <c r="B76" s="3">
        <v>1</v>
      </c>
      <c r="C76" s="2">
        <v>1026.3392411669649</v>
      </c>
    </row>
    <row r="77" spans="1:7" x14ac:dyDescent="0.25">
      <c r="A77" s="3"/>
      <c r="B77" s="3">
        <v>2</v>
      </c>
      <c r="C77" s="2">
        <v>924.32584139714515</v>
      </c>
    </row>
    <row r="78" spans="1:7" x14ac:dyDescent="0.25">
      <c r="A78" s="3"/>
      <c r="B78" s="3">
        <v>3</v>
      </c>
      <c r="C78" s="2">
        <v>942.94482316320807</v>
      </c>
    </row>
    <row r="79" spans="1:7" x14ac:dyDescent="0.25">
      <c r="A79" s="3"/>
      <c r="B79" s="3">
        <v>4</v>
      </c>
      <c r="C79" s="2">
        <v>689.03721789764597</v>
      </c>
    </row>
    <row r="80" spans="1:7" x14ac:dyDescent="0.25">
      <c r="A80" s="3"/>
      <c r="B80" s="3">
        <v>5</v>
      </c>
      <c r="C80" s="2">
        <v>822.51197294296924</v>
      </c>
    </row>
    <row r="81" spans="1:7" x14ac:dyDescent="0.25">
      <c r="A81" s="3"/>
      <c r="B81" s="3">
        <v>6</v>
      </c>
      <c r="C81" s="2">
        <v>850.67314420175558</v>
      </c>
    </row>
    <row r="82" spans="1:7" x14ac:dyDescent="0.25">
      <c r="A82" s="3"/>
      <c r="B82" s="3">
        <v>7</v>
      </c>
      <c r="C82" s="2">
        <v>774.89158003071429</v>
      </c>
    </row>
    <row r="83" spans="1:7" x14ac:dyDescent="0.25">
      <c r="A83" s="3"/>
      <c r="B83" s="3">
        <v>8</v>
      </c>
      <c r="C83" s="2">
        <v>854.25423488980232</v>
      </c>
    </row>
    <row r="84" spans="1:7" x14ac:dyDescent="0.25">
      <c r="A84" s="3"/>
      <c r="B84" s="3">
        <v>9</v>
      </c>
      <c r="C84" s="2">
        <v>1086.3823874115408</v>
      </c>
      <c r="D84" s="6">
        <f>AVERAGE(C76:C84)</f>
        <v>885.70671590019401</v>
      </c>
      <c r="E84" s="7">
        <f>STDEV(C76:C84)</f>
        <v>123.48326865616039</v>
      </c>
      <c r="F84" s="6">
        <f>MIN(C76:C84)</f>
        <v>689.03721789764597</v>
      </c>
      <c r="G84" s="6">
        <f>MAX(C76:C84)</f>
        <v>1086.3823874115408</v>
      </c>
    </row>
    <row r="85" spans="1:7" x14ac:dyDescent="0.25">
      <c r="A85" s="3">
        <v>10</v>
      </c>
      <c r="B85" s="3">
        <v>1</v>
      </c>
      <c r="C85" s="2">
        <v>342.07144417239505</v>
      </c>
    </row>
    <row r="86" spans="1:7" x14ac:dyDescent="0.25">
      <c r="A86" s="3"/>
      <c r="B86" s="3">
        <v>2</v>
      </c>
      <c r="C86" s="2">
        <v>301.94438157122505</v>
      </c>
    </row>
    <row r="87" spans="1:7" x14ac:dyDescent="0.25">
      <c r="A87" s="3"/>
      <c r="B87" s="3">
        <v>3</v>
      </c>
      <c r="C87" s="2">
        <v>296.91105426714091</v>
      </c>
    </row>
    <row r="88" spans="1:7" x14ac:dyDescent="0.25">
      <c r="A88" s="3"/>
      <c r="B88" s="3">
        <v>4</v>
      </c>
      <c r="C88" s="2">
        <v>274.44959935712978</v>
      </c>
    </row>
    <row r="89" spans="1:7" x14ac:dyDescent="0.25">
      <c r="A89" s="3"/>
      <c r="B89" s="3">
        <v>5</v>
      </c>
      <c r="C89" s="2">
        <v>250.69460971820598</v>
      </c>
    </row>
    <row r="90" spans="1:7" x14ac:dyDescent="0.25">
      <c r="A90" s="3"/>
      <c r="B90" s="3">
        <v>6</v>
      </c>
      <c r="C90" s="2">
        <v>274.7915306107331</v>
      </c>
    </row>
    <row r="91" spans="1:7" x14ac:dyDescent="0.25">
      <c r="A91" s="3"/>
      <c r="B91" s="3">
        <v>7</v>
      </c>
      <c r="C91" s="2">
        <v>292.07205414570001</v>
      </c>
    </row>
    <row r="92" spans="1:7" x14ac:dyDescent="0.25">
      <c r="A92" s="3"/>
      <c r="B92" s="3">
        <v>8</v>
      </c>
      <c r="C92" s="2">
        <v>343.59919660286914</v>
      </c>
    </row>
    <row r="93" spans="1:7" x14ac:dyDescent="0.25">
      <c r="A93" s="3"/>
      <c r="B93" s="3">
        <v>9</v>
      </c>
      <c r="C93" s="2" t="s">
        <v>6</v>
      </c>
      <c r="D93" s="6">
        <f>AVERAGE(C85:C93)</f>
        <v>297.06673380567491</v>
      </c>
      <c r="E93" s="7">
        <f>STDEV(C85:C93)</f>
        <v>32.508350352171881</v>
      </c>
      <c r="F93" s="6">
        <f>MIN(C85:C93)</f>
        <v>250.69460971820598</v>
      </c>
      <c r="G93" s="6">
        <f>MAX(C85:C93)</f>
        <v>343.59919660286914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Heartwood</vt:lpstr>
      <vt:lpstr>Sapwood</vt:lpstr>
      <vt:lpstr>Bark</vt:lpstr>
      <vt:lpstr>Sawdust</vt:lpstr>
      <vt:lpstr>Fruiting bodies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BRIEN MARTIN ANTHO</dc:creator>
  <cp:lastModifiedBy>O BRIEN MARTIN ANTHO</cp:lastModifiedBy>
  <dcterms:created xsi:type="dcterms:W3CDTF">2019-06-04T01:39:39Z</dcterms:created>
  <dcterms:modified xsi:type="dcterms:W3CDTF">2019-08-16T06:48:07Z</dcterms:modified>
</cp:coreProperties>
</file>