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aik/Desktop/PeerJ 1905/PeerJData1905/"/>
    </mc:Choice>
  </mc:AlternateContent>
  <xr:revisionPtr revIDLastSave="0" documentId="13_ncr:1_{0DA3DE04-540C-A248-98F6-FA73A36B5695}" xr6:coauthVersionLast="43" xr6:coauthVersionMax="43" xr10:uidLastSave="{00000000-0000-0000-0000-000000000000}"/>
  <bookViews>
    <workbookView xWindow="8280" yWindow="2180" windowWidth="27140" windowHeight="21780" xr2:uid="{8B58D100-BFC0-5E44-B239-C074ACC350CF}"/>
  </bookViews>
  <sheets>
    <sheet name="%AliveAge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0" i="3" l="1"/>
  <c r="V40" i="3"/>
  <c r="Y43" i="3" l="1"/>
  <c r="Y36" i="3"/>
  <c r="Y31" i="3"/>
  <c r="Y17" i="3"/>
  <c r="V31" i="3"/>
  <c r="V29" i="3"/>
  <c r="V27" i="3"/>
  <c r="V18" i="3"/>
  <c r="V17" i="3"/>
  <c r="V43" i="3"/>
  <c r="V38" i="3"/>
  <c r="S43" i="3" l="1"/>
  <c r="S38" i="3"/>
  <c r="S37" i="3"/>
  <c r="S36" i="3"/>
  <c r="S35" i="3"/>
  <c r="S32" i="3"/>
  <c r="S29" i="3"/>
  <c r="S27" i="3"/>
  <c r="S25" i="3"/>
  <c r="S23" i="3"/>
  <c r="S18" i="3"/>
  <c r="S17" i="3"/>
  <c r="P43" i="3"/>
  <c r="P38" i="3"/>
  <c r="P37" i="3"/>
  <c r="P35" i="3"/>
  <c r="P32" i="3"/>
  <c r="P29" i="3"/>
  <c r="P27" i="3"/>
  <c r="P25" i="3"/>
  <c r="P23" i="3"/>
  <c r="P19" i="3"/>
  <c r="P17" i="3"/>
  <c r="M6" i="3"/>
  <c r="M14" i="3"/>
  <c r="M13" i="3"/>
  <c r="M12" i="3"/>
  <c r="M35" i="3"/>
  <c r="M32" i="3"/>
  <c r="M30" i="3"/>
  <c r="M27" i="3"/>
  <c r="M25" i="3"/>
  <c r="M22" i="3"/>
  <c r="M21" i="3"/>
  <c r="M19" i="3"/>
  <c r="M17" i="3"/>
  <c r="E43" i="3"/>
  <c r="E42" i="3"/>
  <c r="E41" i="3"/>
  <c r="E40" i="3"/>
  <c r="E39" i="3"/>
  <c r="E38" i="3"/>
  <c r="E37" i="3"/>
  <c r="E36" i="3"/>
  <c r="J12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J35" i="3"/>
  <c r="J32" i="3"/>
  <c r="J27" i="3"/>
  <c r="J25" i="3"/>
  <c r="J22" i="3"/>
  <c r="J21" i="3"/>
  <c r="J17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0" i="3"/>
  <c r="E18" i="3"/>
  <c r="E22" i="3" l="1"/>
  <c r="E21" i="3"/>
  <c r="E19" i="3"/>
  <c r="E17" i="3"/>
</calcChain>
</file>

<file path=xl/sharedStrings.xml><?xml version="1.0" encoding="utf-8"?>
<sst xmlns="http://schemas.openxmlformats.org/spreadsheetml/2006/main" count="151" uniqueCount="27">
  <si>
    <t>A. gemmifera</t>
    <phoneticPr fontId="2"/>
  </si>
  <si>
    <t>A. gemmifera</t>
  </si>
  <si>
    <t>Dead</t>
  </si>
  <si>
    <t>PartDead</t>
  </si>
  <si>
    <t>Norm</t>
  </si>
  <si>
    <t>PartBleached</t>
  </si>
  <si>
    <t>Bleached</t>
  </si>
  <si>
    <t>Quadrat</t>
    <phoneticPr fontId="1"/>
  </si>
  <si>
    <t>NoOnMap</t>
    <phoneticPr fontId="1"/>
  </si>
  <si>
    <t>Area</t>
    <phoneticPr fontId="1"/>
  </si>
  <si>
    <t>Diam</t>
    <phoneticPr fontId="1"/>
  </si>
  <si>
    <t>Species</t>
    <phoneticPr fontId="1"/>
  </si>
  <si>
    <t>TotalArea</t>
    <phoneticPr fontId="1"/>
  </si>
  <si>
    <t>Status</t>
    <phoneticPr fontId="1"/>
  </si>
  <si>
    <t>Dead area</t>
    <phoneticPr fontId="1"/>
  </si>
  <si>
    <t>Dead Area</t>
    <phoneticPr fontId="1"/>
  </si>
  <si>
    <t>%Alive</t>
    <phoneticPr fontId="1"/>
  </si>
  <si>
    <t>No</t>
    <phoneticPr fontId="1"/>
  </si>
  <si>
    <t>WholeArea</t>
    <phoneticPr fontId="1"/>
  </si>
  <si>
    <t>DeadArea</t>
    <phoneticPr fontId="1"/>
  </si>
  <si>
    <t>PartDead</t>
    <phoneticPr fontId="1"/>
  </si>
  <si>
    <t>Size in April, 2016</t>
  </si>
  <si>
    <t>Status on February 4, 2017</t>
  </si>
  <si>
    <t>Septebmer 11, 2016</t>
  </si>
  <si>
    <t>Septebmer 30, 2016</t>
  </si>
  <si>
    <t>Valunes are pixels afterward to ecalculate % alive.</t>
  </si>
  <si>
    <t>Acropora gemmifera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</si>
</sst>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[$-409]mmmm\ d\,\ yyyy;@"/>
  </numFmts>
  <fonts count="5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64" fontId="3" fillId="0" borderId="1" xfId="0" applyNumberFormat="1" applyFont="1" applyBorder="1">
      <alignment vertical="center"/>
    </xf>
    <xf numFmtId="0" fontId="3" fillId="0" borderId="0" xfId="0" applyFont="1" applyFill="1">
      <alignment vertical="center"/>
    </xf>
    <xf numFmtId="164" fontId="3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CF66-D56F-9341-87FC-DAF328977CBA}">
  <dimension ref="A1:AA43"/>
  <sheetViews>
    <sheetView tabSelected="1" zoomScale="165" workbookViewId="0">
      <pane ySplit="3" topLeftCell="A4" activePane="bottomLeft" state="frozen"/>
      <selection pane="bottomLeft" activeCell="H8" sqref="H8"/>
    </sheetView>
  </sheetViews>
  <sheetFormatPr baseColWidth="10" defaultColWidth="10.6640625" defaultRowHeight="15"/>
  <cols>
    <col min="1" max="1" width="4.33203125" style="1" customWidth="1"/>
    <col min="2" max="2" width="10.6640625" style="1"/>
    <col min="3" max="3" width="7" style="1" customWidth="1"/>
    <col min="4" max="4" width="8.5" style="1" customWidth="1"/>
    <col min="5" max="5" width="5.5" style="1" customWidth="1"/>
    <col min="6" max="6" width="11.33203125" style="1" customWidth="1"/>
    <col min="7" max="7" width="11.5" style="1" customWidth="1"/>
    <col min="8" max="8" width="8.83203125" style="1" customWidth="1"/>
    <col min="9" max="9" width="9.1640625" style="1" customWidth="1"/>
    <col min="10" max="10" width="6.33203125" style="6" customWidth="1"/>
    <col min="11" max="11" width="8.83203125" style="1" customWidth="1"/>
    <col min="12" max="12" width="9.5" style="1" customWidth="1"/>
    <col min="13" max="13" width="6.33203125" style="1" customWidth="1"/>
    <col min="14" max="14" width="8.83203125" style="1" customWidth="1"/>
    <col min="15" max="15" width="9.5" style="1" customWidth="1"/>
    <col min="16" max="16" width="8.5" style="1" customWidth="1"/>
    <col min="17" max="17" width="9" style="1" customWidth="1"/>
    <col min="18" max="18" width="7.83203125" style="1" customWidth="1"/>
    <col min="19" max="19" width="8" style="1" customWidth="1"/>
    <col min="20" max="20" width="9" style="1" customWidth="1"/>
    <col min="21" max="22" width="7.83203125" style="1" customWidth="1"/>
    <col min="23" max="23" width="8.6640625" style="1" customWidth="1"/>
    <col min="24" max="24" width="7.83203125" style="1" customWidth="1"/>
    <col min="25" max="25" width="8.33203125" style="1" customWidth="1"/>
    <col min="26" max="26" width="24.83203125" style="1" customWidth="1"/>
    <col min="27" max="16384" width="10.6640625" style="1"/>
  </cols>
  <sheetData>
    <row r="1" spans="1:27">
      <c r="A1" s="1" t="s">
        <v>26</v>
      </c>
      <c r="G1" s="11"/>
      <c r="H1" s="11" t="s">
        <v>25</v>
      </c>
    </row>
    <row r="2" spans="1:27">
      <c r="B2" s="9" t="s">
        <v>21</v>
      </c>
      <c r="C2" s="9"/>
      <c r="D2" s="9"/>
      <c r="E2" s="9"/>
      <c r="G2" s="10">
        <v>42616</v>
      </c>
      <c r="H2" s="10"/>
      <c r="I2" s="10"/>
      <c r="J2" s="10"/>
      <c r="K2" s="9" t="s">
        <v>23</v>
      </c>
      <c r="L2" s="9"/>
      <c r="M2" s="9"/>
      <c r="N2" s="9" t="s">
        <v>24</v>
      </c>
      <c r="O2" s="9"/>
      <c r="P2" s="9"/>
      <c r="Q2" s="10">
        <v>42653</v>
      </c>
      <c r="R2" s="10"/>
      <c r="S2" s="10"/>
      <c r="T2" s="10">
        <v>42682</v>
      </c>
      <c r="U2" s="10"/>
      <c r="V2" s="10"/>
      <c r="W2" s="10">
        <v>42770</v>
      </c>
      <c r="X2" s="10"/>
      <c r="Y2" s="10"/>
      <c r="Z2" s="9"/>
      <c r="AA2" s="9"/>
    </row>
    <row r="3" spans="1:27">
      <c r="A3" s="1" t="s">
        <v>17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13</v>
      </c>
      <c r="H3" s="1" t="s">
        <v>12</v>
      </c>
      <c r="I3" s="1" t="s">
        <v>14</v>
      </c>
      <c r="J3" s="6" t="s">
        <v>16</v>
      </c>
      <c r="K3" s="1" t="s">
        <v>12</v>
      </c>
      <c r="L3" s="1" t="s">
        <v>15</v>
      </c>
      <c r="M3" s="1" t="s">
        <v>16</v>
      </c>
      <c r="N3" s="1" t="s">
        <v>12</v>
      </c>
      <c r="O3" s="1" t="s">
        <v>15</v>
      </c>
      <c r="P3" s="1" t="s">
        <v>16</v>
      </c>
      <c r="Q3" s="1" t="s">
        <v>12</v>
      </c>
      <c r="R3" s="1" t="s">
        <v>15</v>
      </c>
      <c r="S3" s="1" t="s">
        <v>16</v>
      </c>
      <c r="T3" s="1" t="s">
        <v>12</v>
      </c>
      <c r="U3" s="1" t="s">
        <v>15</v>
      </c>
      <c r="V3" s="1" t="s">
        <v>16</v>
      </c>
      <c r="W3" s="1" t="s">
        <v>18</v>
      </c>
      <c r="X3" s="1" t="s">
        <v>19</v>
      </c>
      <c r="Y3" s="1" t="s">
        <v>16</v>
      </c>
      <c r="Z3" s="1" t="s">
        <v>22</v>
      </c>
    </row>
    <row r="4" spans="1:27">
      <c r="A4" s="1">
        <v>1</v>
      </c>
      <c r="B4" s="7">
        <v>147</v>
      </c>
      <c r="C4" s="2">
        <v>1</v>
      </c>
      <c r="D4" s="2">
        <v>43.17</v>
      </c>
      <c r="E4" s="4">
        <f t="shared" ref="E4:E16" si="0">SQRT(D4/PI())*2</f>
        <v>7.4138890702664941</v>
      </c>
      <c r="F4" s="1" t="s">
        <v>0</v>
      </c>
      <c r="G4" s="1" t="s">
        <v>6</v>
      </c>
      <c r="J4" s="6">
        <v>100</v>
      </c>
      <c r="M4" s="1">
        <v>100</v>
      </c>
      <c r="P4" s="1">
        <v>0</v>
      </c>
      <c r="S4" s="1">
        <v>0</v>
      </c>
      <c r="V4" s="1">
        <v>0</v>
      </c>
      <c r="Y4" s="1">
        <v>0</v>
      </c>
      <c r="Z4" s="1" t="s">
        <v>2</v>
      </c>
    </row>
    <row r="5" spans="1:27">
      <c r="A5" s="1">
        <v>2</v>
      </c>
      <c r="B5" s="7">
        <v>147</v>
      </c>
      <c r="C5" s="2">
        <v>2</v>
      </c>
      <c r="D5" s="2">
        <v>13.641</v>
      </c>
      <c r="E5" s="4">
        <f t="shared" si="0"/>
        <v>4.1675245205916127</v>
      </c>
      <c r="F5" s="1" t="s">
        <v>1</v>
      </c>
      <c r="G5" s="1" t="s">
        <v>6</v>
      </c>
      <c r="J5" s="6">
        <v>75</v>
      </c>
      <c r="M5" s="1">
        <v>0</v>
      </c>
      <c r="P5" s="1">
        <v>0</v>
      </c>
      <c r="S5" s="1">
        <v>0</v>
      </c>
      <c r="V5" s="1">
        <v>0</v>
      </c>
      <c r="Y5" s="1">
        <v>0</v>
      </c>
      <c r="Z5" s="1" t="s">
        <v>2</v>
      </c>
    </row>
    <row r="6" spans="1:27">
      <c r="A6" s="1">
        <v>3</v>
      </c>
      <c r="B6" s="7">
        <v>147</v>
      </c>
      <c r="C6" s="2">
        <v>13</v>
      </c>
      <c r="D6" s="2">
        <v>28.905000000000001</v>
      </c>
      <c r="E6" s="4">
        <f t="shared" si="0"/>
        <v>6.0665467146120191</v>
      </c>
      <c r="F6" s="1" t="s">
        <v>1</v>
      </c>
      <c r="G6" s="1" t="s">
        <v>6</v>
      </c>
      <c r="J6" s="6">
        <v>100</v>
      </c>
      <c r="K6" s="1">
        <v>59952</v>
      </c>
      <c r="L6" s="1">
        <v>21285</v>
      </c>
      <c r="M6" s="6">
        <f>(K6-L6)/K6*100</f>
        <v>64.496597277822261</v>
      </c>
      <c r="P6" s="1">
        <v>0</v>
      </c>
      <c r="S6" s="1">
        <v>0</v>
      </c>
      <c r="V6" s="1">
        <v>0</v>
      </c>
      <c r="Y6" s="1">
        <v>0</v>
      </c>
      <c r="Z6" s="1" t="s">
        <v>2</v>
      </c>
    </row>
    <row r="7" spans="1:27">
      <c r="A7" s="1">
        <v>4</v>
      </c>
      <c r="B7" s="7">
        <v>147</v>
      </c>
      <c r="C7" s="2">
        <v>16</v>
      </c>
      <c r="D7" s="2">
        <v>20.024999999999999</v>
      </c>
      <c r="E7" s="4">
        <f t="shared" si="0"/>
        <v>5.0494179747097219</v>
      </c>
      <c r="F7" s="1" t="s">
        <v>1</v>
      </c>
      <c r="G7" s="1" t="s">
        <v>6</v>
      </c>
      <c r="J7" s="6">
        <v>100</v>
      </c>
      <c r="M7" s="1">
        <v>0</v>
      </c>
      <c r="P7" s="1">
        <v>0</v>
      </c>
      <c r="S7" s="1">
        <v>0</v>
      </c>
      <c r="V7" s="1">
        <v>0</v>
      </c>
      <c r="Y7" s="1">
        <v>0</v>
      </c>
      <c r="Z7" s="1" t="s">
        <v>2</v>
      </c>
    </row>
    <row r="8" spans="1:27">
      <c r="A8" s="1">
        <v>5</v>
      </c>
      <c r="B8" s="7">
        <v>147</v>
      </c>
      <c r="C8" s="2">
        <v>17</v>
      </c>
      <c r="D8" s="2">
        <v>69.543000000000006</v>
      </c>
      <c r="E8" s="4">
        <f t="shared" si="0"/>
        <v>9.409829842219116</v>
      </c>
      <c r="F8" s="1" t="s">
        <v>1</v>
      </c>
      <c r="G8" s="1" t="s">
        <v>6</v>
      </c>
      <c r="J8" s="6">
        <v>30</v>
      </c>
      <c r="M8" s="1">
        <v>0</v>
      </c>
      <c r="P8" s="1">
        <v>0</v>
      </c>
      <c r="S8" s="1">
        <v>0</v>
      </c>
      <c r="V8" s="1">
        <v>0</v>
      </c>
      <c r="Y8" s="1">
        <v>0</v>
      </c>
      <c r="Z8" s="1" t="s">
        <v>2</v>
      </c>
    </row>
    <row r="9" spans="1:27">
      <c r="A9" s="1">
        <v>6</v>
      </c>
      <c r="B9" s="7">
        <v>147</v>
      </c>
      <c r="C9" s="2">
        <v>18</v>
      </c>
      <c r="D9" s="2">
        <v>274.84899999999999</v>
      </c>
      <c r="E9" s="4">
        <f t="shared" si="0"/>
        <v>18.706913578431763</v>
      </c>
      <c r="F9" s="1" t="s">
        <v>1</v>
      </c>
      <c r="G9" s="1" t="s">
        <v>6</v>
      </c>
      <c r="J9" s="6">
        <v>100</v>
      </c>
      <c r="M9" s="1">
        <v>100</v>
      </c>
      <c r="P9" s="1">
        <v>0</v>
      </c>
      <c r="S9" s="1">
        <v>0</v>
      </c>
      <c r="V9" s="1">
        <v>0</v>
      </c>
      <c r="Y9" s="1">
        <v>0</v>
      </c>
      <c r="Z9" s="1" t="s">
        <v>2</v>
      </c>
    </row>
    <row r="10" spans="1:27">
      <c r="A10" s="1">
        <v>7</v>
      </c>
      <c r="B10" s="7">
        <v>147</v>
      </c>
      <c r="C10" s="2">
        <v>21</v>
      </c>
      <c r="D10" s="2">
        <v>224.71799999999999</v>
      </c>
      <c r="E10" s="4">
        <f t="shared" si="0"/>
        <v>16.915077416724888</v>
      </c>
      <c r="F10" s="1" t="s">
        <v>1</v>
      </c>
      <c r="G10" s="1" t="s">
        <v>6</v>
      </c>
      <c r="J10" s="6">
        <v>100</v>
      </c>
      <c r="M10" s="1">
        <v>100</v>
      </c>
      <c r="P10" s="1">
        <v>0</v>
      </c>
      <c r="S10" s="1">
        <v>0</v>
      </c>
      <c r="V10" s="1">
        <v>0</v>
      </c>
      <c r="Y10" s="1">
        <v>0</v>
      </c>
      <c r="Z10" s="1" t="s">
        <v>2</v>
      </c>
    </row>
    <row r="11" spans="1:27">
      <c r="A11" s="1">
        <v>8</v>
      </c>
      <c r="B11" s="7">
        <v>147</v>
      </c>
      <c r="C11" s="2">
        <v>22</v>
      </c>
      <c r="D11" s="2">
        <v>203.82300000000001</v>
      </c>
      <c r="E11" s="4">
        <f t="shared" si="0"/>
        <v>16.109484899479408</v>
      </c>
      <c r="F11" s="1" t="s">
        <v>1</v>
      </c>
      <c r="G11" s="1" t="s">
        <v>6</v>
      </c>
      <c r="J11" s="6">
        <v>100</v>
      </c>
      <c r="M11" s="1">
        <v>100</v>
      </c>
      <c r="P11" s="1">
        <v>0</v>
      </c>
      <c r="S11" s="1">
        <v>0</v>
      </c>
      <c r="V11" s="1">
        <v>0</v>
      </c>
      <c r="Y11" s="1">
        <v>0</v>
      </c>
      <c r="Z11" s="1" t="s">
        <v>2</v>
      </c>
    </row>
    <row r="12" spans="1:27">
      <c r="A12" s="1">
        <v>9</v>
      </c>
      <c r="B12" s="7">
        <v>149</v>
      </c>
      <c r="C12" s="2">
        <v>49</v>
      </c>
      <c r="D12" s="2">
        <v>208.87799999999999</v>
      </c>
      <c r="E12" s="4">
        <f t="shared" si="0"/>
        <v>16.308026539872667</v>
      </c>
      <c r="F12" s="1" t="s">
        <v>1</v>
      </c>
      <c r="G12" s="1" t="s">
        <v>6</v>
      </c>
      <c r="H12" s="1">
        <v>121776</v>
      </c>
      <c r="I12" s="1">
        <v>55593</v>
      </c>
      <c r="J12" s="6">
        <f>(H12-I12)/H12*100</f>
        <v>54.34814741821048</v>
      </c>
      <c r="K12" s="1">
        <v>231860</v>
      </c>
      <c r="L12" s="1">
        <v>107469</v>
      </c>
      <c r="M12" s="6">
        <f>(K12-L12)/K12*100</f>
        <v>53.649184852928485</v>
      </c>
      <c r="P12" s="1">
        <v>0</v>
      </c>
      <c r="S12" s="1">
        <v>0</v>
      </c>
      <c r="V12" s="1">
        <v>0</v>
      </c>
      <c r="Y12" s="1">
        <v>0</v>
      </c>
      <c r="Z12" s="1" t="s">
        <v>2</v>
      </c>
    </row>
    <row r="13" spans="1:27">
      <c r="A13" s="1">
        <v>10</v>
      </c>
      <c r="B13" s="7">
        <v>149</v>
      </c>
      <c r="C13" s="2">
        <v>51</v>
      </c>
      <c r="D13" s="2">
        <v>55.816000000000003</v>
      </c>
      <c r="E13" s="4">
        <f t="shared" si="0"/>
        <v>8.4301327646092172</v>
      </c>
      <c r="F13" s="1" t="s">
        <v>1</v>
      </c>
      <c r="G13" s="1" t="s">
        <v>6</v>
      </c>
      <c r="J13" s="6">
        <v>100</v>
      </c>
      <c r="K13" s="1">
        <v>202419</v>
      </c>
      <c r="L13" s="1">
        <v>34811</v>
      </c>
      <c r="M13" s="6">
        <f>(K13-L13)/K13*100</f>
        <v>82.802503717536396</v>
      </c>
      <c r="P13" s="1">
        <v>0</v>
      </c>
      <c r="S13" s="1">
        <v>0</v>
      </c>
      <c r="V13" s="1">
        <v>0</v>
      </c>
      <c r="Y13" s="1">
        <v>0</v>
      </c>
      <c r="Z13" s="1" t="s">
        <v>2</v>
      </c>
    </row>
    <row r="14" spans="1:27">
      <c r="A14" s="1">
        <v>11</v>
      </c>
      <c r="B14" s="7">
        <v>149</v>
      </c>
      <c r="C14" s="2">
        <v>56</v>
      </c>
      <c r="D14" s="2">
        <v>1069.482</v>
      </c>
      <c r="E14" s="4">
        <f t="shared" si="0"/>
        <v>36.90131128811619</v>
      </c>
      <c r="F14" s="1" t="s">
        <v>0</v>
      </c>
      <c r="G14" s="1" t="s">
        <v>6</v>
      </c>
      <c r="J14" s="6">
        <v>100</v>
      </c>
      <c r="K14" s="1">
        <v>1220592</v>
      </c>
      <c r="L14" s="1">
        <v>56598</v>
      </c>
      <c r="M14" s="6">
        <f>(K14-L14)/K14*100</f>
        <v>95.363069723543987</v>
      </c>
      <c r="P14" s="1">
        <v>0</v>
      </c>
      <c r="S14" s="1">
        <v>0</v>
      </c>
      <c r="V14" s="1">
        <v>0</v>
      </c>
      <c r="Y14" s="1">
        <v>0</v>
      </c>
      <c r="Z14" s="1" t="s">
        <v>2</v>
      </c>
    </row>
    <row r="15" spans="1:27">
      <c r="A15" s="1">
        <v>12</v>
      </c>
      <c r="B15" s="7">
        <v>149</v>
      </c>
      <c r="C15" s="2">
        <v>58</v>
      </c>
      <c r="D15" s="8">
        <v>214.56299999999999</v>
      </c>
      <c r="E15" s="4">
        <f t="shared" si="0"/>
        <v>16.528463220669085</v>
      </c>
      <c r="F15" s="1" t="s">
        <v>1</v>
      </c>
      <c r="G15" s="1" t="s">
        <v>5</v>
      </c>
      <c r="J15" s="6">
        <v>100</v>
      </c>
      <c r="M15" s="1">
        <v>100</v>
      </c>
      <c r="P15" s="1">
        <v>100</v>
      </c>
      <c r="S15" s="1">
        <v>100</v>
      </c>
      <c r="V15" s="1">
        <v>100</v>
      </c>
      <c r="Y15" s="1">
        <v>100</v>
      </c>
      <c r="Z15" s="1" t="s">
        <v>4</v>
      </c>
    </row>
    <row r="16" spans="1:27">
      <c r="A16" s="1">
        <v>13</v>
      </c>
      <c r="B16" s="7">
        <v>149</v>
      </c>
      <c r="C16" s="2">
        <v>59</v>
      </c>
      <c r="D16" s="2">
        <v>1055.4100000000001</v>
      </c>
      <c r="E16" s="4">
        <f t="shared" si="0"/>
        <v>36.657737899506813</v>
      </c>
      <c r="F16" s="1" t="s">
        <v>1</v>
      </c>
      <c r="G16" s="1" t="s">
        <v>6</v>
      </c>
      <c r="J16" s="6">
        <v>100</v>
      </c>
      <c r="M16" s="1">
        <v>100</v>
      </c>
      <c r="P16" s="1">
        <v>100</v>
      </c>
      <c r="S16" s="1">
        <v>100</v>
      </c>
      <c r="V16" s="1">
        <v>100</v>
      </c>
      <c r="Y16" s="1">
        <v>100</v>
      </c>
      <c r="Z16" s="1" t="s">
        <v>4</v>
      </c>
    </row>
    <row r="17" spans="1:26">
      <c r="A17" s="1">
        <v>14</v>
      </c>
      <c r="B17" s="7">
        <v>148</v>
      </c>
      <c r="C17" s="2">
        <v>60</v>
      </c>
      <c r="D17" s="2">
        <v>571.35900000000004</v>
      </c>
      <c r="E17" s="4">
        <f>SQRT(D17/PI())*2</f>
        <v>26.971779196788962</v>
      </c>
      <c r="F17" s="1" t="s">
        <v>1</v>
      </c>
      <c r="G17" s="1" t="s">
        <v>6</v>
      </c>
      <c r="H17" s="1">
        <v>445.178</v>
      </c>
      <c r="I17" s="1">
        <v>31.402999999999999</v>
      </c>
      <c r="J17" s="6">
        <f>(H17-I17)/H17*100</f>
        <v>92.945967680343585</v>
      </c>
      <c r="K17" s="1">
        <v>703779</v>
      </c>
      <c r="L17" s="1">
        <v>183864</v>
      </c>
      <c r="M17" s="6">
        <f>(K17-L17)/K17*100</f>
        <v>73.874753296134159</v>
      </c>
      <c r="N17" s="1">
        <v>851622</v>
      </c>
      <c r="O17" s="1">
        <v>702219</v>
      </c>
      <c r="P17" s="6">
        <f>(N17-O17)/N17*100</f>
        <v>17.543346696069385</v>
      </c>
      <c r="Q17" s="6">
        <v>776679</v>
      </c>
      <c r="R17" s="1">
        <v>728683</v>
      </c>
      <c r="S17" s="6">
        <f>(Q17-R17)/Q17*100</f>
        <v>6.1796443575788711</v>
      </c>
      <c r="T17" s="6">
        <v>653588</v>
      </c>
      <c r="U17" s="1">
        <v>29855</v>
      </c>
      <c r="V17" s="6">
        <f>U17/T17*100</f>
        <v>4.5678623230536664</v>
      </c>
      <c r="W17" s="1">
        <v>899346</v>
      </c>
      <c r="X17" s="1">
        <v>56383</v>
      </c>
      <c r="Y17" s="6">
        <f>X17/W17*100</f>
        <v>6.2693334934496843</v>
      </c>
      <c r="Z17" s="1" t="s">
        <v>3</v>
      </c>
    </row>
    <row r="18" spans="1:26">
      <c r="A18" s="1">
        <v>15</v>
      </c>
      <c r="B18" s="7">
        <v>148</v>
      </c>
      <c r="C18" s="2">
        <v>61</v>
      </c>
      <c r="D18" s="2">
        <v>114.9</v>
      </c>
      <c r="E18" s="4">
        <f t="shared" ref="E18" si="1">SQRT(D18/PI())*2</f>
        <v>12.095256247391793</v>
      </c>
      <c r="F18" s="1" t="s">
        <v>1</v>
      </c>
      <c r="G18" s="1" t="s">
        <v>6</v>
      </c>
      <c r="J18" s="6">
        <v>100</v>
      </c>
      <c r="M18" s="6">
        <v>100</v>
      </c>
      <c r="P18" s="1">
        <v>100</v>
      </c>
      <c r="Q18" s="1">
        <v>147190</v>
      </c>
      <c r="R18" s="1">
        <v>18582</v>
      </c>
      <c r="S18" s="6">
        <f>(Q18-R18)/Q18*100</f>
        <v>87.375501053060674</v>
      </c>
      <c r="T18" s="6">
        <v>118925</v>
      </c>
      <c r="U18" s="1">
        <v>35732</v>
      </c>
      <c r="V18" s="6">
        <f>(T18-U18)/T18*100</f>
        <v>69.954172797981911</v>
      </c>
      <c r="W18" s="6"/>
      <c r="Y18" s="6">
        <v>0</v>
      </c>
      <c r="Z18" s="1" t="s">
        <v>2</v>
      </c>
    </row>
    <row r="19" spans="1:26">
      <c r="A19" s="1">
        <v>16</v>
      </c>
      <c r="B19" s="7">
        <v>148</v>
      </c>
      <c r="C19" s="2">
        <v>66</v>
      </c>
      <c r="D19" s="2">
        <v>351.209</v>
      </c>
      <c r="E19" s="4">
        <f>SQRT(D19/PI())*2</f>
        <v>21.146469853545103</v>
      </c>
      <c r="F19" s="1" t="s">
        <v>1</v>
      </c>
      <c r="G19" s="1" t="s">
        <v>6</v>
      </c>
      <c r="J19" s="6">
        <v>100</v>
      </c>
      <c r="K19" s="1">
        <v>598657</v>
      </c>
      <c r="L19" s="1">
        <v>307944</v>
      </c>
      <c r="M19" s="6">
        <f>(K19-L19)/K19*100</f>
        <v>48.560862062917501</v>
      </c>
      <c r="N19" s="1">
        <v>774582</v>
      </c>
      <c r="O19" s="1">
        <v>602785</v>
      </c>
      <c r="P19" s="6">
        <f>(N19-O19)/N19*100</f>
        <v>22.179317360847527</v>
      </c>
      <c r="Q19" s="6"/>
      <c r="S19" s="1">
        <v>0</v>
      </c>
      <c r="V19" s="1">
        <v>0</v>
      </c>
      <c r="Y19" s="1">
        <v>0</v>
      </c>
      <c r="Z19" s="1" t="s">
        <v>2</v>
      </c>
    </row>
    <row r="20" spans="1:26">
      <c r="A20" s="1">
        <v>17</v>
      </c>
      <c r="B20" s="7">
        <v>148</v>
      </c>
      <c r="C20" s="3">
        <v>66.099999999999994</v>
      </c>
      <c r="D20" s="2">
        <v>21.800999999999998</v>
      </c>
      <c r="E20" s="4">
        <f t="shared" ref="E20" si="2">SQRT(D20/PI())*2</f>
        <v>5.2685762132450247</v>
      </c>
      <c r="F20" s="1" t="s">
        <v>1</v>
      </c>
      <c r="G20" s="1" t="s">
        <v>6</v>
      </c>
      <c r="J20" s="6">
        <v>100</v>
      </c>
      <c r="M20" s="6">
        <v>100</v>
      </c>
      <c r="P20" s="1">
        <v>100</v>
      </c>
      <c r="S20" s="1">
        <v>0</v>
      </c>
      <c r="V20" s="1">
        <v>0</v>
      </c>
      <c r="Y20" s="1">
        <v>0</v>
      </c>
      <c r="Z20" s="1" t="s">
        <v>2</v>
      </c>
    </row>
    <row r="21" spans="1:26">
      <c r="A21" s="1">
        <v>18</v>
      </c>
      <c r="B21" s="7">
        <v>148</v>
      </c>
      <c r="C21" s="2">
        <v>69</v>
      </c>
      <c r="D21" s="2">
        <v>289.46300000000002</v>
      </c>
      <c r="E21" s="4">
        <f>SQRT(D21/PI())*2</f>
        <v>19.197805560471604</v>
      </c>
      <c r="F21" s="1" t="s">
        <v>1</v>
      </c>
      <c r="G21" s="1" t="s">
        <v>6</v>
      </c>
      <c r="H21" s="1">
        <v>661618</v>
      </c>
      <c r="I21" s="1">
        <v>330991</v>
      </c>
      <c r="J21" s="6">
        <f t="shared" ref="J21:J22" si="3">(H21-I21)/H21*100</f>
        <v>49.972491679488769</v>
      </c>
      <c r="K21" s="1">
        <v>765830</v>
      </c>
      <c r="L21" s="1">
        <v>718383</v>
      </c>
      <c r="M21" s="6">
        <f>(K21-L21)/K21*100</f>
        <v>6.195500306856613</v>
      </c>
      <c r="P21" s="1">
        <v>0</v>
      </c>
      <c r="S21" s="1">
        <v>0</v>
      </c>
      <c r="V21" s="1">
        <v>0</v>
      </c>
      <c r="Y21" s="1">
        <v>0</v>
      </c>
      <c r="Z21" s="1" t="s">
        <v>2</v>
      </c>
    </row>
    <row r="22" spans="1:26">
      <c r="A22" s="1">
        <v>19</v>
      </c>
      <c r="B22" s="7">
        <v>148</v>
      </c>
      <c r="C22" s="2">
        <v>70</v>
      </c>
      <c r="D22" s="2">
        <v>526.40300000000002</v>
      </c>
      <c r="E22" s="4">
        <f>SQRT(D22/PI())*2</f>
        <v>25.888938102348344</v>
      </c>
      <c r="F22" s="1" t="s">
        <v>1</v>
      </c>
      <c r="G22" s="1" t="s">
        <v>6</v>
      </c>
      <c r="H22" s="1">
        <v>1133718</v>
      </c>
      <c r="I22" s="1">
        <v>799918</v>
      </c>
      <c r="J22" s="6">
        <f t="shared" si="3"/>
        <v>29.44294789356789</v>
      </c>
      <c r="K22" s="1">
        <v>972462</v>
      </c>
      <c r="L22" s="1">
        <v>864862</v>
      </c>
      <c r="M22" s="6">
        <f>(K22-L22)/K22*100</f>
        <v>11.064699700348188</v>
      </c>
      <c r="P22" s="1">
        <v>0</v>
      </c>
      <c r="S22" s="1">
        <v>0</v>
      </c>
      <c r="V22" s="1">
        <v>0</v>
      </c>
      <c r="Y22" s="1">
        <v>0</v>
      </c>
      <c r="Z22" s="1" t="s">
        <v>2</v>
      </c>
    </row>
    <row r="23" spans="1:26">
      <c r="A23" s="1">
        <v>20</v>
      </c>
      <c r="B23" s="7">
        <v>148</v>
      </c>
      <c r="C23" s="2">
        <v>77</v>
      </c>
      <c r="D23" s="2">
        <v>479.50700000000001</v>
      </c>
      <c r="E23" s="4">
        <f t="shared" ref="E23:E35" si="4">SQRT(D23/PI())*2</f>
        <v>24.70885012252338</v>
      </c>
      <c r="F23" s="1" t="s">
        <v>1</v>
      </c>
      <c r="G23" s="1" t="s">
        <v>6</v>
      </c>
      <c r="J23" s="6">
        <v>100</v>
      </c>
      <c r="M23" s="1">
        <v>100</v>
      </c>
      <c r="N23" s="1">
        <v>807892</v>
      </c>
      <c r="O23" s="1">
        <v>431143</v>
      </c>
      <c r="P23" s="6">
        <f>(N23-O23)/N23*100</f>
        <v>46.633584687062132</v>
      </c>
      <c r="Q23" s="1">
        <v>228523</v>
      </c>
      <c r="R23" s="1">
        <v>152727</v>
      </c>
      <c r="S23" s="6">
        <f>(Q23-R23)/Q23*100</f>
        <v>33.167777422841468</v>
      </c>
      <c r="T23" s="6"/>
      <c r="U23" s="6"/>
      <c r="V23" s="6">
        <v>0</v>
      </c>
      <c r="W23" s="6"/>
      <c r="X23" s="6"/>
      <c r="Y23" s="6">
        <v>0</v>
      </c>
      <c r="Z23" s="1" t="s">
        <v>2</v>
      </c>
    </row>
    <row r="24" spans="1:26">
      <c r="A24" s="1">
        <v>21</v>
      </c>
      <c r="B24" s="7">
        <v>148</v>
      </c>
      <c r="C24" s="2">
        <v>78</v>
      </c>
      <c r="D24" s="2">
        <v>159.66499999999999</v>
      </c>
      <c r="E24" s="4">
        <f t="shared" si="4"/>
        <v>14.258043060327029</v>
      </c>
      <c r="F24" s="1" t="s">
        <v>1</v>
      </c>
      <c r="G24" s="1" t="s">
        <v>6</v>
      </c>
      <c r="J24" s="6">
        <v>100</v>
      </c>
      <c r="M24" s="1">
        <v>100</v>
      </c>
      <c r="P24" s="1">
        <v>100</v>
      </c>
      <c r="S24" s="1">
        <v>100</v>
      </c>
      <c r="V24" s="1">
        <v>100</v>
      </c>
      <c r="Y24" s="1">
        <v>100</v>
      </c>
      <c r="Z24" s="1" t="s">
        <v>4</v>
      </c>
    </row>
    <row r="25" spans="1:26">
      <c r="A25" s="1">
        <v>22</v>
      </c>
      <c r="B25" s="7">
        <v>148</v>
      </c>
      <c r="C25" s="2">
        <v>79</v>
      </c>
      <c r="D25" s="2">
        <v>311.49799999999999</v>
      </c>
      <c r="E25" s="4">
        <f t="shared" si="4"/>
        <v>19.915109131157521</v>
      </c>
      <c r="F25" s="1" t="s">
        <v>1</v>
      </c>
      <c r="G25" s="1" t="s">
        <v>6</v>
      </c>
      <c r="H25" s="1">
        <v>602699</v>
      </c>
      <c r="I25" s="1">
        <v>75217</v>
      </c>
      <c r="J25" s="6">
        <f>(H25-I25)/H25*100</f>
        <v>87.519972656334261</v>
      </c>
      <c r="K25" s="1">
        <v>201751</v>
      </c>
      <c r="L25" s="1">
        <v>54290</v>
      </c>
      <c r="M25" s="6">
        <f>(K25-L25)/K25*100</f>
        <v>73.090591868193968</v>
      </c>
      <c r="N25" s="1">
        <v>577252</v>
      </c>
      <c r="O25" s="1">
        <v>424612</v>
      </c>
      <c r="P25" s="6">
        <f>(N25-O25)/N25*100</f>
        <v>26.442524235515858</v>
      </c>
      <c r="Q25" s="1">
        <v>151467</v>
      </c>
      <c r="R25" s="1">
        <v>128643</v>
      </c>
      <c r="S25" s="6">
        <f>(Q25-R25)/Q25*100</f>
        <v>15.068628810235893</v>
      </c>
      <c r="T25" s="6"/>
      <c r="U25" s="6"/>
      <c r="V25" s="6">
        <v>0</v>
      </c>
      <c r="W25" s="6"/>
      <c r="X25" s="6"/>
      <c r="Y25" s="6">
        <v>0</v>
      </c>
      <c r="Z25" s="1" t="s">
        <v>2</v>
      </c>
    </row>
    <row r="26" spans="1:26">
      <c r="A26" s="1">
        <v>23</v>
      </c>
      <c r="B26" s="7">
        <v>148</v>
      </c>
      <c r="C26" s="2">
        <v>80</v>
      </c>
      <c r="D26" s="2">
        <v>67.018000000000001</v>
      </c>
      <c r="E26" s="4">
        <f t="shared" si="4"/>
        <v>9.2374221408930488</v>
      </c>
      <c r="F26" s="1" t="s">
        <v>1</v>
      </c>
      <c r="G26" s="1" t="s">
        <v>6</v>
      </c>
      <c r="J26" s="6">
        <v>100</v>
      </c>
      <c r="M26" s="1">
        <v>0</v>
      </c>
      <c r="P26" s="1">
        <v>0</v>
      </c>
      <c r="S26" s="1">
        <v>0</v>
      </c>
      <c r="V26" s="1">
        <v>0</v>
      </c>
      <c r="Y26" s="1">
        <v>0</v>
      </c>
      <c r="Z26" s="1" t="s">
        <v>2</v>
      </c>
    </row>
    <row r="27" spans="1:26">
      <c r="A27" s="1">
        <v>24</v>
      </c>
      <c r="B27" s="7">
        <v>148</v>
      </c>
      <c r="C27" s="2">
        <v>82</v>
      </c>
      <c r="D27" s="2">
        <v>220.32599999999999</v>
      </c>
      <c r="E27" s="4">
        <f t="shared" si="4"/>
        <v>16.748963428622066</v>
      </c>
      <c r="F27" s="1" t="s">
        <v>1</v>
      </c>
      <c r="G27" s="1" t="s">
        <v>6</v>
      </c>
      <c r="H27" s="1">
        <v>546602</v>
      </c>
      <c r="I27" s="1">
        <v>31674</v>
      </c>
      <c r="J27" s="6">
        <f>(H27-I27)/H27*100</f>
        <v>94.205290137979731</v>
      </c>
      <c r="K27" s="1">
        <v>161286</v>
      </c>
      <c r="L27" s="1">
        <v>11493</v>
      </c>
      <c r="M27" s="6">
        <f>(K27-L27)/K27*100</f>
        <v>92.874149027193937</v>
      </c>
      <c r="N27" s="1">
        <v>401019</v>
      </c>
      <c r="O27" s="1">
        <v>42812</v>
      </c>
      <c r="P27" s="6">
        <f>(N27-O27)/N27*100</f>
        <v>89.324196609138212</v>
      </c>
      <c r="Q27" s="1">
        <v>691391</v>
      </c>
      <c r="R27" s="1">
        <v>99361</v>
      </c>
      <c r="S27" s="6">
        <f>(Q27-R27)/Q27*100</f>
        <v>85.628826525077699</v>
      </c>
      <c r="T27" s="1">
        <v>584678</v>
      </c>
      <c r="U27" s="6">
        <v>27415</v>
      </c>
      <c r="V27" s="6">
        <f>U27/T27*100</f>
        <v>4.6889056882591786</v>
      </c>
      <c r="W27" s="6"/>
      <c r="X27" s="6"/>
      <c r="Y27" s="6">
        <v>0</v>
      </c>
      <c r="Z27" s="1" t="s">
        <v>2</v>
      </c>
    </row>
    <row r="28" spans="1:26">
      <c r="A28" s="1">
        <v>25</v>
      </c>
      <c r="B28" s="7">
        <v>148</v>
      </c>
      <c r="C28" s="2">
        <v>85</v>
      </c>
      <c r="D28" s="2">
        <v>92.647000000000006</v>
      </c>
      <c r="E28" s="4">
        <f t="shared" si="4"/>
        <v>10.861023160875712</v>
      </c>
      <c r="F28" s="1" t="s">
        <v>1</v>
      </c>
      <c r="G28" s="1" t="s">
        <v>6</v>
      </c>
      <c r="J28" s="6">
        <v>100</v>
      </c>
      <c r="M28" s="1">
        <v>100</v>
      </c>
      <c r="P28" s="1">
        <v>100</v>
      </c>
      <c r="S28" s="1">
        <v>100</v>
      </c>
      <c r="V28" s="1">
        <v>100</v>
      </c>
      <c r="Y28" s="1">
        <v>100</v>
      </c>
      <c r="Z28" s="1" t="s">
        <v>4</v>
      </c>
    </row>
    <row r="29" spans="1:26">
      <c r="A29" s="1">
        <v>26</v>
      </c>
      <c r="B29" s="7">
        <v>148</v>
      </c>
      <c r="C29" s="2">
        <v>87</v>
      </c>
      <c r="D29" s="2">
        <v>352.54500000000002</v>
      </c>
      <c r="E29" s="4">
        <f t="shared" si="4"/>
        <v>21.186652290974571</v>
      </c>
      <c r="F29" s="1" t="s">
        <v>1</v>
      </c>
      <c r="G29" s="1" t="s">
        <v>6</v>
      </c>
      <c r="J29" s="6">
        <v>100</v>
      </c>
      <c r="M29" s="1">
        <v>100</v>
      </c>
      <c r="N29" s="1">
        <v>603107</v>
      </c>
      <c r="O29" s="1">
        <v>175475</v>
      </c>
      <c r="P29" s="6">
        <f>(N29-O29)/N29*100</f>
        <v>70.904831149364881</v>
      </c>
      <c r="Q29" s="1">
        <v>674731</v>
      </c>
      <c r="R29" s="1">
        <v>291896</v>
      </c>
      <c r="S29" s="6">
        <f>(Q29-R29)/Q29*100</f>
        <v>56.738907801775817</v>
      </c>
      <c r="T29" s="1">
        <v>856306</v>
      </c>
      <c r="U29" s="6">
        <v>68250</v>
      </c>
      <c r="V29" s="6">
        <f>U29/T29*100</f>
        <v>7.9702816516525639</v>
      </c>
      <c r="W29" s="6"/>
      <c r="X29" s="6"/>
      <c r="Y29" s="6">
        <v>0</v>
      </c>
      <c r="Z29" s="1" t="s">
        <v>2</v>
      </c>
    </row>
    <row r="30" spans="1:26">
      <c r="A30" s="1">
        <v>27</v>
      </c>
      <c r="B30" s="7">
        <v>148</v>
      </c>
      <c r="C30" s="2">
        <v>91</v>
      </c>
      <c r="D30" s="2">
        <v>30.190999999999999</v>
      </c>
      <c r="E30" s="4">
        <f t="shared" si="4"/>
        <v>6.2000302495309887</v>
      </c>
      <c r="F30" s="1" t="s">
        <v>1</v>
      </c>
      <c r="G30" s="1" t="s">
        <v>6</v>
      </c>
      <c r="J30" s="6">
        <v>50</v>
      </c>
      <c r="K30" s="1">
        <v>67614</v>
      </c>
      <c r="L30" s="1">
        <v>38733</v>
      </c>
      <c r="M30" s="6">
        <f>(K30-L30)/K30*100</f>
        <v>42.714526577336052</v>
      </c>
      <c r="P30" s="1">
        <v>0</v>
      </c>
      <c r="S30" s="1">
        <v>0</v>
      </c>
      <c r="V30" s="1">
        <v>0</v>
      </c>
      <c r="Y30" s="1">
        <v>0</v>
      </c>
      <c r="Z30" s="1" t="s">
        <v>2</v>
      </c>
    </row>
    <row r="31" spans="1:26">
      <c r="A31" s="1">
        <v>28</v>
      </c>
      <c r="B31" s="7">
        <v>148</v>
      </c>
      <c r="C31" s="2">
        <v>94</v>
      </c>
      <c r="D31" s="2">
        <v>131.69900000000001</v>
      </c>
      <c r="E31" s="4">
        <f t="shared" si="4"/>
        <v>12.949300166498428</v>
      </c>
      <c r="F31" s="1" t="s">
        <v>1</v>
      </c>
      <c r="G31" s="1" t="s">
        <v>6</v>
      </c>
      <c r="J31" s="6">
        <v>100</v>
      </c>
      <c r="M31" s="1">
        <v>100</v>
      </c>
      <c r="P31" s="1">
        <v>100</v>
      </c>
      <c r="S31" s="1">
        <v>100</v>
      </c>
      <c r="T31" s="6">
        <v>234192</v>
      </c>
      <c r="U31" s="1">
        <v>63559</v>
      </c>
      <c r="V31" s="6">
        <f>(T31-U31)/T31*100</f>
        <v>72.860302657648418</v>
      </c>
      <c r="W31" s="6">
        <v>202742</v>
      </c>
      <c r="X31" s="6">
        <v>85276</v>
      </c>
      <c r="Y31" s="6">
        <f>X31/W31*100</f>
        <v>42.061339041737774</v>
      </c>
      <c r="Z31" s="1" t="s">
        <v>3</v>
      </c>
    </row>
    <row r="32" spans="1:26">
      <c r="A32" s="1">
        <v>29</v>
      </c>
      <c r="B32" s="7">
        <v>148</v>
      </c>
      <c r="C32" s="2">
        <v>95</v>
      </c>
      <c r="D32" s="2">
        <v>612.51900000000001</v>
      </c>
      <c r="E32" s="4">
        <f t="shared" si="4"/>
        <v>27.926392762074322</v>
      </c>
      <c r="F32" s="1" t="s">
        <v>1</v>
      </c>
      <c r="G32" s="1" t="s">
        <v>6</v>
      </c>
      <c r="H32" s="1">
        <v>1698985</v>
      </c>
      <c r="I32" s="1">
        <v>351756</v>
      </c>
      <c r="J32" s="6">
        <f>(H32-I32)/H32*100</f>
        <v>79.29610914752044</v>
      </c>
      <c r="K32" s="1">
        <v>554893</v>
      </c>
      <c r="L32" s="1">
        <v>313963</v>
      </c>
      <c r="M32" s="6">
        <f>(K32-L32)/K32*100</f>
        <v>43.419181716114643</v>
      </c>
      <c r="N32" s="1">
        <v>1265185</v>
      </c>
      <c r="O32" s="1">
        <v>912481</v>
      </c>
      <c r="P32" s="6">
        <f>(N32-O32)/N32*100</f>
        <v>27.877662160079357</v>
      </c>
      <c r="Q32" s="1">
        <v>770496</v>
      </c>
      <c r="R32" s="1">
        <v>627912</v>
      </c>
      <c r="S32" s="6">
        <f>(Q32-R32)/Q32*100</f>
        <v>18.50548218290556</v>
      </c>
      <c r="T32" s="6"/>
      <c r="V32" s="6">
        <v>0</v>
      </c>
      <c r="W32" s="6"/>
      <c r="X32" s="6"/>
      <c r="Y32" s="6">
        <v>0</v>
      </c>
      <c r="Z32" s="1" t="s">
        <v>2</v>
      </c>
    </row>
    <row r="33" spans="1:26">
      <c r="A33" s="1">
        <v>30</v>
      </c>
      <c r="B33" s="7">
        <v>148</v>
      </c>
      <c r="C33" s="2">
        <v>99</v>
      </c>
      <c r="D33" s="2">
        <v>279.697</v>
      </c>
      <c r="E33" s="4">
        <f t="shared" si="4"/>
        <v>18.871175929013823</v>
      </c>
      <c r="F33" s="1" t="s">
        <v>1</v>
      </c>
      <c r="G33" s="1" t="s">
        <v>6</v>
      </c>
      <c r="J33" s="6">
        <v>15</v>
      </c>
      <c r="M33" s="1">
        <v>0</v>
      </c>
      <c r="P33" s="1">
        <v>0</v>
      </c>
      <c r="S33" s="1">
        <v>0</v>
      </c>
      <c r="V33" s="1">
        <v>0</v>
      </c>
      <c r="Y33" s="1">
        <v>0</v>
      </c>
      <c r="Z33" s="1" t="s">
        <v>2</v>
      </c>
    </row>
    <row r="34" spans="1:26">
      <c r="A34" s="1">
        <v>31</v>
      </c>
      <c r="B34" s="7">
        <v>148</v>
      </c>
      <c r="C34" s="3">
        <v>100</v>
      </c>
      <c r="D34" s="2">
        <v>126.08799999999999</v>
      </c>
      <c r="E34" s="4">
        <f t="shared" si="4"/>
        <v>12.670447021181502</v>
      </c>
      <c r="F34" s="1" t="s">
        <v>1</v>
      </c>
      <c r="G34" s="1" t="s">
        <v>6</v>
      </c>
      <c r="J34" s="6">
        <v>90</v>
      </c>
      <c r="M34" s="1">
        <v>0</v>
      </c>
      <c r="P34" s="1">
        <v>0</v>
      </c>
      <c r="S34" s="1">
        <v>0</v>
      </c>
      <c r="V34" s="1">
        <v>0</v>
      </c>
      <c r="Y34" s="1">
        <v>0</v>
      </c>
      <c r="Z34" s="1" t="s">
        <v>2</v>
      </c>
    </row>
    <row r="35" spans="1:26">
      <c r="A35" s="1">
        <v>32</v>
      </c>
      <c r="B35" s="7">
        <v>148</v>
      </c>
      <c r="C35" s="2">
        <v>101</v>
      </c>
      <c r="D35" s="2">
        <v>521.40099999999995</v>
      </c>
      <c r="E35" s="4">
        <f t="shared" si="4"/>
        <v>25.765643245695586</v>
      </c>
      <c r="F35" s="1" t="s">
        <v>1</v>
      </c>
      <c r="G35" s="1" t="s">
        <v>6</v>
      </c>
      <c r="H35" s="1">
        <v>921153</v>
      </c>
      <c r="I35" s="1">
        <v>415526</v>
      </c>
      <c r="J35" s="6">
        <f>(H35-I35)/H35*100</f>
        <v>54.890664200192582</v>
      </c>
      <c r="K35" s="1">
        <v>353780</v>
      </c>
      <c r="L35" s="1">
        <v>274083</v>
      </c>
      <c r="M35" s="6">
        <f>(K35-L35)/K35*100</f>
        <v>22.527276838713327</v>
      </c>
      <c r="N35" s="1">
        <v>1110638</v>
      </c>
      <c r="O35" s="1">
        <v>961589</v>
      </c>
      <c r="P35" s="6">
        <f>(N35-O35)/N35*100</f>
        <v>13.420124288922223</v>
      </c>
      <c r="Q35" s="1">
        <v>725810</v>
      </c>
      <c r="R35" s="1">
        <v>657493</v>
      </c>
      <c r="S35" s="6">
        <f>(Q35-R35)/Q35*100</f>
        <v>9.4125184276876865</v>
      </c>
      <c r="T35" s="6"/>
      <c r="U35" s="6"/>
      <c r="V35" s="6">
        <v>0</v>
      </c>
      <c r="W35" s="6"/>
      <c r="X35" s="6"/>
      <c r="Y35" s="6">
        <v>0</v>
      </c>
      <c r="Z35" s="1" t="s">
        <v>2</v>
      </c>
    </row>
    <row r="36" spans="1:26">
      <c r="A36" s="1">
        <v>33</v>
      </c>
      <c r="B36" s="7">
        <v>150</v>
      </c>
      <c r="C36" s="3">
        <v>102</v>
      </c>
      <c r="D36" s="2">
        <v>160.15700000000001</v>
      </c>
      <c r="E36" s="4">
        <f t="shared" ref="E36:E43" si="5">SQRT(D36/PI())*2</f>
        <v>14.279993899373679</v>
      </c>
      <c r="F36" s="1" t="s">
        <v>1</v>
      </c>
      <c r="G36" s="1" t="s">
        <v>6</v>
      </c>
      <c r="J36" s="6">
        <v>100</v>
      </c>
      <c r="M36" s="1">
        <v>100</v>
      </c>
      <c r="P36" s="1">
        <v>100</v>
      </c>
      <c r="Q36" s="1">
        <v>225483</v>
      </c>
      <c r="R36" s="1">
        <v>65458</v>
      </c>
      <c r="S36" s="6">
        <f>(Q36-R36)/Q36*100</f>
        <v>70.969873560312749</v>
      </c>
      <c r="T36" s="6"/>
      <c r="U36" s="6"/>
      <c r="V36" s="6">
        <v>25</v>
      </c>
      <c r="W36" s="6">
        <v>313091</v>
      </c>
      <c r="X36" s="6">
        <v>65833</v>
      </c>
      <c r="Y36" s="6">
        <f>X36/W36*100</f>
        <v>21.026794126947117</v>
      </c>
      <c r="Z36" s="1" t="s">
        <v>2</v>
      </c>
    </row>
    <row r="37" spans="1:26">
      <c r="A37" s="1">
        <v>34</v>
      </c>
      <c r="B37" s="7">
        <v>150</v>
      </c>
      <c r="C37" s="3">
        <v>104</v>
      </c>
      <c r="D37" s="2">
        <v>840.86500000000001</v>
      </c>
      <c r="E37" s="4">
        <f t="shared" si="5"/>
        <v>32.720369340576411</v>
      </c>
      <c r="F37" s="1" t="s">
        <v>1</v>
      </c>
      <c r="G37" s="1" t="s">
        <v>6</v>
      </c>
      <c r="J37" s="6">
        <v>100</v>
      </c>
      <c r="M37" s="1">
        <v>100</v>
      </c>
      <c r="N37" s="1">
        <v>1094508</v>
      </c>
      <c r="O37" s="1">
        <v>788268</v>
      </c>
      <c r="P37" s="6">
        <f>(N37-O37)/N37*100</f>
        <v>27.979694986240393</v>
      </c>
      <c r="Q37" s="1">
        <v>408303</v>
      </c>
      <c r="R37" s="1">
        <v>337978</v>
      </c>
      <c r="S37" s="6">
        <f>(Q37-R37)/Q37*100</f>
        <v>17.223728456562895</v>
      </c>
      <c r="T37" s="6"/>
      <c r="U37" s="6"/>
      <c r="V37" s="6">
        <v>0</v>
      </c>
      <c r="Y37" s="6">
        <v>0</v>
      </c>
      <c r="Z37" s="1" t="s">
        <v>2</v>
      </c>
    </row>
    <row r="38" spans="1:26">
      <c r="A38" s="1">
        <v>35</v>
      </c>
      <c r="B38" s="7">
        <v>150</v>
      </c>
      <c r="C38" s="3">
        <v>109</v>
      </c>
      <c r="D38" s="2">
        <v>229.16800000000001</v>
      </c>
      <c r="E38" s="4">
        <f t="shared" si="5"/>
        <v>17.08173761617558</v>
      </c>
      <c r="F38" s="1" t="s">
        <v>1</v>
      </c>
      <c r="G38" s="1" t="s">
        <v>6</v>
      </c>
      <c r="J38" s="6">
        <v>100</v>
      </c>
      <c r="M38" s="1">
        <v>100</v>
      </c>
      <c r="N38" s="1">
        <v>506428</v>
      </c>
      <c r="O38" s="1">
        <v>34319</v>
      </c>
      <c r="P38" s="6">
        <f>(N38-O38)/N38*100</f>
        <v>93.223320985411547</v>
      </c>
      <c r="Q38" s="1">
        <v>447225</v>
      </c>
      <c r="R38" s="1">
        <v>153759</v>
      </c>
      <c r="S38" s="6">
        <f>(Q38-R38)/Q38*100</f>
        <v>65.619319134663755</v>
      </c>
      <c r="T38" s="1">
        <v>520892</v>
      </c>
      <c r="U38" s="1">
        <v>498241</v>
      </c>
      <c r="V38" s="6">
        <f>(T38-U38)/T38*100</f>
        <v>4.3485021847139134</v>
      </c>
      <c r="W38" s="6"/>
      <c r="X38" s="6"/>
      <c r="Y38" s="6">
        <v>0</v>
      </c>
      <c r="Z38" s="1" t="s">
        <v>2</v>
      </c>
    </row>
    <row r="39" spans="1:26">
      <c r="A39" s="1">
        <v>36</v>
      </c>
      <c r="B39" s="7">
        <v>150</v>
      </c>
      <c r="C39" s="3">
        <v>117</v>
      </c>
      <c r="D39" s="2">
        <v>48.156999999999996</v>
      </c>
      <c r="E39" s="4">
        <f t="shared" si="5"/>
        <v>7.8304148520886958</v>
      </c>
      <c r="F39" s="5" t="s">
        <v>1</v>
      </c>
      <c r="G39" s="1" t="s">
        <v>6</v>
      </c>
      <c r="J39" s="6">
        <v>100</v>
      </c>
      <c r="M39" s="1">
        <v>100</v>
      </c>
      <c r="P39" s="1">
        <v>100</v>
      </c>
      <c r="S39" s="1">
        <v>100</v>
      </c>
      <c r="V39" s="1">
        <v>100</v>
      </c>
      <c r="W39" s="6"/>
      <c r="X39" s="6"/>
      <c r="Y39" s="1">
        <v>100</v>
      </c>
      <c r="Z39" s="1" t="s">
        <v>4</v>
      </c>
    </row>
    <row r="40" spans="1:26">
      <c r="A40" s="1">
        <v>37</v>
      </c>
      <c r="B40" s="7">
        <v>150</v>
      </c>
      <c r="C40" s="3">
        <v>135</v>
      </c>
      <c r="D40" s="2">
        <v>43.203000000000003</v>
      </c>
      <c r="E40" s="4">
        <f t="shared" si="5"/>
        <v>7.4167221905093115</v>
      </c>
      <c r="F40" s="1" t="s">
        <v>1</v>
      </c>
      <c r="G40" s="1" t="s">
        <v>6</v>
      </c>
      <c r="J40" s="6">
        <v>100</v>
      </c>
      <c r="M40" s="1">
        <v>100</v>
      </c>
      <c r="P40" s="1">
        <v>100</v>
      </c>
      <c r="S40" s="1">
        <v>100</v>
      </c>
      <c r="T40" s="1">
        <v>64731</v>
      </c>
      <c r="U40" s="1">
        <v>12759</v>
      </c>
      <c r="V40" s="6">
        <f>(T40-U40)/T40*100</f>
        <v>80.289196829957817</v>
      </c>
      <c r="W40" s="1">
        <v>72954</v>
      </c>
      <c r="X40" s="1">
        <v>29769</v>
      </c>
      <c r="Y40" s="6">
        <f>(W40-X40)/W40*100</f>
        <v>59.194835101570852</v>
      </c>
      <c r="Z40" s="1" t="s">
        <v>20</v>
      </c>
    </row>
    <row r="41" spans="1:26">
      <c r="A41" s="1">
        <v>38</v>
      </c>
      <c r="B41" s="7">
        <v>150</v>
      </c>
      <c r="C41" s="3">
        <v>136</v>
      </c>
      <c r="D41" s="2">
        <v>185.12200000000001</v>
      </c>
      <c r="E41" s="4">
        <f t="shared" si="5"/>
        <v>15.352675695150433</v>
      </c>
      <c r="F41" s="1" t="s">
        <v>1</v>
      </c>
      <c r="G41" s="1" t="s">
        <v>6</v>
      </c>
      <c r="J41" s="6">
        <v>100</v>
      </c>
      <c r="M41" s="1">
        <v>100</v>
      </c>
      <c r="P41" s="1">
        <v>0</v>
      </c>
      <c r="S41" s="1">
        <v>0</v>
      </c>
      <c r="V41" s="1">
        <v>0</v>
      </c>
      <c r="Y41" s="1">
        <v>0</v>
      </c>
      <c r="Z41" s="1" t="s">
        <v>2</v>
      </c>
    </row>
    <row r="42" spans="1:26">
      <c r="A42" s="1">
        <v>39</v>
      </c>
      <c r="B42" s="7">
        <v>150</v>
      </c>
      <c r="C42" s="3">
        <v>137</v>
      </c>
      <c r="D42" s="2">
        <v>78.959999999999994</v>
      </c>
      <c r="E42" s="4">
        <f t="shared" si="5"/>
        <v>10.02671404061612</v>
      </c>
      <c r="F42" s="1" t="s">
        <v>1</v>
      </c>
      <c r="G42" s="1" t="s">
        <v>6</v>
      </c>
      <c r="J42" s="6">
        <v>100</v>
      </c>
      <c r="M42" s="1">
        <v>100</v>
      </c>
      <c r="P42" s="6">
        <v>100</v>
      </c>
      <c r="S42" s="6">
        <v>100</v>
      </c>
      <c r="T42" s="6"/>
      <c r="U42" s="6"/>
      <c r="V42" s="6">
        <v>100</v>
      </c>
      <c r="W42" s="6"/>
      <c r="X42" s="6"/>
      <c r="Y42" s="1">
        <v>100</v>
      </c>
      <c r="Z42" s="1" t="s">
        <v>4</v>
      </c>
    </row>
    <row r="43" spans="1:26">
      <c r="A43" s="1">
        <v>40</v>
      </c>
      <c r="B43" s="7">
        <v>150</v>
      </c>
      <c r="C43" s="3">
        <v>139</v>
      </c>
      <c r="D43" s="2">
        <v>479.92</v>
      </c>
      <c r="E43" s="4">
        <f t="shared" si="5"/>
        <v>24.719488714560811</v>
      </c>
      <c r="F43" s="1" t="s">
        <v>1</v>
      </c>
      <c r="G43" s="1" t="s">
        <v>6</v>
      </c>
      <c r="J43" s="6">
        <v>100</v>
      </c>
      <c r="M43" s="1">
        <v>100</v>
      </c>
      <c r="N43" s="1">
        <v>568188</v>
      </c>
      <c r="O43" s="1">
        <v>370194</v>
      </c>
      <c r="P43" s="6">
        <f>(N43-O43)/N43*100</f>
        <v>34.84656486937422</v>
      </c>
      <c r="Q43" s="1">
        <v>598053</v>
      </c>
      <c r="R43" s="1">
        <v>513449</v>
      </c>
      <c r="S43" s="6">
        <f>(Q43-R43)/Q43*100</f>
        <v>14.146572293759919</v>
      </c>
      <c r="T43" s="6">
        <v>632354</v>
      </c>
      <c r="U43" s="1">
        <v>584068</v>
      </c>
      <c r="V43" s="6">
        <f>(T43-U43)/T43*100</f>
        <v>7.635912795680901</v>
      </c>
      <c r="W43" s="1">
        <v>523509</v>
      </c>
      <c r="X43" s="6">
        <v>9717</v>
      </c>
      <c r="Y43" s="6">
        <f>X43/W43*100</f>
        <v>1.8561285479332734</v>
      </c>
      <c r="Z43" s="1" t="s">
        <v>3</v>
      </c>
    </row>
  </sheetData>
  <mergeCells count="8">
    <mergeCell ref="B2:E2"/>
    <mergeCell ref="Z2:AA2"/>
    <mergeCell ref="W2:Y2"/>
    <mergeCell ref="K2:M2"/>
    <mergeCell ref="G2:J2"/>
    <mergeCell ref="N2:P2"/>
    <mergeCell ref="Q2:S2"/>
    <mergeCell ref="T2:V2"/>
  </mergeCells>
  <phoneticPr fontId="1"/>
  <dataValidations count="6">
    <dataValidation type="list" allowBlank="1" showInputMessage="1" showErrorMessage="1" sqref="F17" xr:uid="{FA282129-54EE-7E4A-ACCE-7161216E9B30}">
      <formula1>$Z$21:$Z$38</formula1>
    </dataValidation>
    <dataValidation type="list" allowBlank="1" showInputMessage="1" showErrorMessage="1" sqref="F19 F21:F22" xr:uid="{C217C686-DAD1-CD40-AB3C-E4BAC0A7C81C}">
      <formula1>$Z$19:$Z$37</formula1>
    </dataValidation>
    <dataValidation type="list" allowBlank="1" showInputMessage="1" showErrorMessage="1" sqref="F4:F16" xr:uid="{928C35F4-4F31-8545-9C9C-6F26D2F77914}">
      <formula1>$S$5:$S$16</formula1>
    </dataValidation>
    <dataValidation type="list" allowBlank="1" showInputMessage="1" showErrorMessage="1" sqref="F36:F43" xr:uid="{7C99562E-3E36-C14F-ABA0-BF30D2E3EACF}">
      <formula1>$R$5:$R$22</formula1>
    </dataValidation>
    <dataValidation type="list" allowBlank="1" showInputMessage="1" showErrorMessage="1" sqref="F18 F20 F23:F24" xr:uid="{31A492FB-0A7F-C943-AC82-B49D2FBD0E50}">
      <formula1>$R$19:$R$36</formula1>
    </dataValidation>
    <dataValidation type="list" allowBlank="1" showInputMessage="1" showErrorMessage="1" sqref="F25:F35" xr:uid="{627AF2E4-670C-994D-A6C9-696FC3C87227}">
      <formula1>$R$18:$R$35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%AliveAgem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Sakai K</cp:lastModifiedBy>
  <dcterms:created xsi:type="dcterms:W3CDTF">2018-11-28T06:24:28Z</dcterms:created>
  <dcterms:modified xsi:type="dcterms:W3CDTF">2019-05-03T06:48:41Z</dcterms:modified>
</cp:coreProperties>
</file>