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정필수\1. 실험\1. porcine\03. Chimera\02. aggregation\18. PeerJ\리비젼\data 정리\"/>
    </mc:Choice>
  </mc:AlternateContent>
  <bookViews>
    <workbookView xWindow="0" yWindow="0" windowWidth="28800" windowHeight="12255"/>
  </bookViews>
  <sheets>
    <sheet name="Figure 3" sheetId="1" r:id="rId1"/>
    <sheet name="Figure 4" sheetId="2" r:id="rId2"/>
    <sheet name="Figure 5" sheetId="3" r:id="rId3"/>
    <sheet name="Figure 6" sheetId="4" r:id="rId4"/>
    <sheet name="Supplementary Figure 1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2" i="5" l="1"/>
  <c r="AB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AB6" i="5"/>
  <c r="AB5" i="5"/>
  <c r="AB4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X9" i="5"/>
  <c r="X8" i="5"/>
  <c r="X7" i="5"/>
  <c r="X6" i="5"/>
  <c r="X5" i="5"/>
  <c r="X4" i="5"/>
  <c r="S27" i="5" l="1"/>
  <c r="Q26" i="5"/>
  <c r="S26" i="5" s="1"/>
  <c r="Q25" i="5"/>
  <c r="S25" i="5" s="1"/>
  <c r="Q24" i="5"/>
  <c r="S24" i="5" s="1"/>
  <c r="Q23" i="5"/>
  <c r="S23" i="5" s="1"/>
  <c r="S22" i="5"/>
  <c r="Q22" i="5"/>
  <c r="Q21" i="5"/>
  <c r="S21" i="5" s="1"/>
  <c r="Q20" i="5"/>
  <c r="S20" i="5" s="1"/>
  <c r="S19" i="5"/>
  <c r="Q19" i="5"/>
  <c r="Q18" i="5"/>
  <c r="S18" i="5" s="1"/>
  <c r="Q17" i="5"/>
  <c r="S17" i="5" s="1"/>
  <c r="Q16" i="5"/>
  <c r="S16" i="5" s="1"/>
  <c r="Q15" i="5"/>
  <c r="S15" i="5" s="1"/>
  <c r="Q14" i="5"/>
  <c r="S14" i="5" s="1"/>
  <c r="S13" i="5"/>
  <c r="Q13" i="5"/>
  <c r="Q12" i="5"/>
  <c r="S12" i="5" s="1"/>
  <c r="Q11" i="5"/>
  <c r="S11" i="5" s="1"/>
  <c r="S10" i="5"/>
  <c r="Q10" i="5"/>
  <c r="Q9" i="5"/>
  <c r="S9" i="5" s="1"/>
  <c r="Q8" i="5"/>
  <c r="S8" i="5" s="1"/>
  <c r="Q7" i="5"/>
  <c r="S7" i="5" s="1"/>
  <c r="Q6" i="5"/>
  <c r="S6" i="5" s="1"/>
  <c r="Q5" i="5"/>
  <c r="S5" i="5" s="1"/>
  <c r="S4" i="5"/>
  <c r="Q4" i="5"/>
  <c r="L24" i="5"/>
  <c r="N24" i="5" s="1"/>
  <c r="L23" i="5"/>
  <c r="N23" i="5" s="1"/>
  <c r="N22" i="5"/>
  <c r="L22" i="5"/>
  <c r="L21" i="5"/>
  <c r="N21" i="5" s="1"/>
  <c r="L20" i="5"/>
  <c r="N20" i="5" s="1"/>
  <c r="L19" i="5"/>
  <c r="N19" i="5" s="1"/>
  <c r="L18" i="5"/>
  <c r="N18" i="5" s="1"/>
  <c r="L17" i="5"/>
  <c r="N17" i="5" s="1"/>
  <c r="N16" i="5"/>
  <c r="L16" i="5"/>
  <c r="L15" i="5"/>
  <c r="N15" i="5" s="1"/>
  <c r="L14" i="5"/>
  <c r="N14" i="5" s="1"/>
  <c r="N13" i="5"/>
  <c r="L13" i="5"/>
  <c r="L12" i="5"/>
  <c r="N12" i="5" s="1"/>
  <c r="L11" i="5"/>
  <c r="N11" i="5" s="1"/>
  <c r="L10" i="5"/>
  <c r="N10" i="5" s="1"/>
  <c r="L9" i="5"/>
  <c r="N9" i="5" s="1"/>
  <c r="L8" i="5"/>
  <c r="N8" i="5" s="1"/>
  <c r="N7" i="5"/>
  <c r="L7" i="5"/>
  <c r="L6" i="5"/>
  <c r="N6" i="5" s="1"/>
  <c r="L5" i="5"/>
  <c r="N5" i="5" s="1"/>
  <c r="N4" i="5"/>
  <c r="L4" i="5"/>
  <c r="P18" i="2" l="1"/>
  <c r="P19" i="2"/>
  <c r="P12" i="2"/>
  <c r="P14" i="2"/>
  <c r="P16" i="2"/>
  <c r="P5" i="2"/>
  <c r="P10" i="2"/>
  <c r="P8" i="2"/>
  <c r="P7" i="2"/>
  <c r="P15" i="2"/>
  <c r="P13" i="2"/>
  <c r="P11" i="2"/>
  <c r="P17" i="2"/>
  <c r="P20" i="2"/>
  <c r="P6" i="2"/>
  <c r="P9" i="2"/>
  <c r="T14" i="2"/>
  <c r="T15" i="2"/>
  <c r="T10" i="2"/>
  <c r="T16" i="2"/>
  <c r="T19" i="2"/>
  <c r="T7" i="2"/>
  <c r="T17" i="2"/>
  <c r="T11" i="2"/>
  <c r="T5" i="2"/>
  <c r="T6" i="2"/>
  <c r="T12" i="2"/>
  <c r="T18" i="2"/>
  <c r="T13" i="2"/>
  <c r="T9" i="2"/>
  <c r="T20" i="2"/>
  <c r="T8" i="2"/>
  <c r="AX27" i="1" l="1"/>
  <c r="AX26" i="1"/>
  <c r="AX25" i="1"/>
  <c r="AX24" i="1"/>
  <c r="AX23" i="1"/>
  <c r="AX22" i="1"/>
  <c r="AX21" i="1"/>
  <c r="AX20" i="1"/>
  <c r="AT20" i="1"/>
  <c r="AX19" i="1"/>
  <c r="AT19" i="1"/>
  <c r="AP19" i="1"/>
  <c r="AL19" i="1"/>
  <c r="AX18" i="1"/>
  <c r="AT18" i="1"/>
  <c r="AP18" i="1"/>
  <c r="AL18" i="1"/>
  <c r="AX17" i="1"/>
  <c r="AT17" i="1"/>
  <c r="AP17" i="1"/>
  <c r="AL17" i="1"/>
  <c r="AX16" i="1"/>
  <c r="AT16" i="1"/>
  <c r="AP16" i="1"/>
  <c r="AL16" i="1"/>
  <c r="AX15" i="1"/>
  <c r="AT15" i="1"/>
  <c r="AP15" i="1"/>
  <c r="AL15" i="1"/>
  <c r="AX14" i="1"/>
  <c r="AT14" i="1"/>
  <c r="AP14" i="1"/>
  <c r="AL14" i="1"/>
  <c r="AX13" i="1"/>
  <c r="AT13" i="1"/>
  <c r="AP13" i="1"/>
  <c r="AL13" i="1"/>
  <c r="AX12" i="1"/>
  <c r="AT12" i="1"/>
  <c r="AP12" i="1"/>
  <c r="AL12" i="1"/>
  <c r="AX11" i="1"/>
  <c r="AT11" i="1"/>
  <c r="AP11" i="1"/>
  <c r="AL11" i="1"/>
  <c r="AX10" i="1"/>
  <c r="AT10" i="1"/>
  <c r="AP10" i="1"/>
  <c r="AL10" i="1"/>
  <c r="AX9" i="1"/>
  <c r="AT9" i="1"/>
  <c r="AP9" i="1"/>
  <c r="AL9" i="1"/>
  <c r="AX8" i="1"/>
  <c r="AT8" i="1"/>
  <c r="AP8" i="1"/>
  <c r="AL8" i="1"/>
  <c r="AX7" i="1"/>
  <c r="AT7" i="1"/>
  <c r="AP7" i="1"/>
  <c r="AL7" i="1"/>
  <c r="AX6" i="1"/>
  <c r="AT6" i="1"/>
  <c r="AP6" i="1"/>
  <c r="AL6" i="1"/>
  <c r="AX5" i="1"/>
  <c r="AT5" i="1"/>
  <c r="AP5" i="1"/>
  <c r="AL5" i="1"/>
</calcChain>
</file>

<file path=xl/sharedStrings.xml><?xml version="1.0" encoding="utf-8"?>
<sst xmlns="http://schemas.openxmlformats.org/spreadsheetml/2006/main" count="221" uniqueCount="78">
  <si>
    <t>RE</t>
    <phoneticPr fontId="1" type="noConversion"/>
  </si>
  <si>
    <t>NC</t>
    <phoneticPr fontId="1" type="noConversion"/>
  </si>
  <si>
    <t>1X</t>
    <phoneticPr fontId="1" type="noConversion"/>
  </si>
  <si>
    <t>2X</t>
    <phoneticPr fontId="1" type="noConversion"/>
  </si>
  <si>
    <t>3X</t>
    <phoneticPr fontId="1" type="noConversion"/>
  </si>
  <si>
    <t>RE</t>
    <phoneticPr fontId="1" type="noConversion"/>
  </si>
  <si>
    <t>NC</t>
    <phoneticPr fontId="1" type="noConversion"/>
  </si>
  <si>
    <t>2X</t>
    <phoneticPr fontId="1" type="noConversion"/>
  </si>
  <si>
    <t>3X</t>
    <phoneticPr fontId="1" type="noConversion"/>
  </si>
  <si>
    <t>100 - 199 (um)</t>
    <phoneticPr fontId="1" type="noConversion"/>
  </si>
  <si>
    <t>200 - 299 (um)</t>
    <phoneticPr fontId="1" type="noConversion"/>
  </si>
  <si>
    <r>
      <rPr>
        <sz val="11"/>
        <color theme="1"/>
        <rFont val="맑은 고딕"/>
        <family val="3"/>
        <charset val="129"/>
      </rPr>
      <t>≥</t>
    </r>
    <r>
      <rPr>
        <sz val="11"/>
        <color theme="1"/>
        <rFont val="맑은 고딕"/>
        <family val="2"/>
        <charset val="129"/>
      </rPr>
      <t xml:space="preserve"> 300</t>
    </r>
    <r>
      <rPr>
        <sz val="11"/>
        <color theme="1"/>
        <rFont val="맑은 고딕"/>
        <family val="2"/>
        <charset val="129"/>
        <scheme val="minor"/>
      </rPr>
      <t xml:space="preserve"> (um)</t>
    </r>
    <phoneticPr fontId="1" type="noConversion"/>
  </si>
  <si>
    <t>ICM</t>
    <phoneticPr fontId="1" type="noConversion"/>
  </si>
  <si>
    <t>TE</t>
    <phoneticPr fontId="1" type="noConversion"/>
  </si>
  <si>
    <t>Total</t>
    <phoneticPr fontId="1" type="noConversion"/>
  </si>
  <si>
    <t>ICM/TE</t>
    <phoneticPr fontId="1" type="noConversion"/>
  </si>
  <si>
    <t>1X</t>
    <phoneticPr fontId="1" type="noConversion"/>
  </si>
  <si>
    <t>number</t>
    <phoneticPr fontId="1" type="noConversion"/>
  </si>
  <si>
    <t>Figure 3B</t>
    <phoneticPr fontId="1" type="noConversion"/>
  </si>
  <si>
    <t>Figure 3C</t>
    <phoneticPr fontId="1" type="noConversion"/>
  </si>
  <si>
    <t>Figure 3E</t>
    <phoneticPr fontId="1" type="noConversion"/>
  </si>
  <si>
    <t>total cell</t>
    <phoneticPr fontId="1" type="noConversion"/>
  </si>
  <si>
    <t>apoptotic cell</t>
    <phoneticPr fontId="1" type="noConversion"/>
  </si>
  <si>
    <t>apoptosis (%)</t>
    <phoneticPr fontId="1" type="noConversion"/>
  </si>
  <si>
    <t>2X</t>
    <phoneticPr fontId="1" type="noConversion"/>
  </si>
  <si>
    <t>Figure 3G</t>
    <phoneticPr fontId="1" type="noConversion"/>
  </si>
  <si>
    <t>Figure 4B</t>
    <phoneticPr fontId="1" type="noConversion"/>
  </si>
  <si>
    <t>number</t>
    <phoneticPr fontId="1" type="noConversion"/>
  </si>
  <si>
    <t>1X</t>
    <phoneticPr fontId="1" type="noConversion"/>
  </si>
  <si>
    <t>Figure 4D</t>
    <phoneticPr fontId="1" type="noConversion"/>
  </si>
  <si>
    <t>1X</t>
    <phoneticPr fontId="1" type="noConversion"/>
  </si>
  <si>
    <t>number</t>
    <phoneticPr fontId="1" type="noConversion"/>
  </si>
  <si>
    <t>green</t>
    <phoneticPr fontId="1" type="noConversion"/>
  </si>
  <si>
    <t>red</t>
    <phoneticPr fontId="1" type="noConversion"/>
  </si>
  <si>
    <t>red/green</t>
    <phoneticPr fontId="1" type="noConversion"/>
  </si>
  <si>
    <t>number</t>
    <phoneticPr fontId="1" type="noConversion"/>
  </si>
  <si>
    <t>green</t>
    <phoneticPr fontId="1" type="noConversion"/>
  </si>
  <si>
    <t>red</t>
    <phoneticPr fontId="1" type="noConversion"/>
  </si>
  <si>
    <t>red/green</t>
    <phoneticPr fontId="1" type="noConversion"/>
  </si>
  <si>
    <t>Figure 4G</t>
    <phoneticPr fontId="1" type="noConversion"/>
  </si>
  <si>
    <t>number</t>
    <phoneticPr fontId="1" type="noConversion"/>
  </si>
  <si>
    <t>1X</t>
    <phoneticPr fontId="1" type="noConversion"/>
  </si>
  <si>
    <t>3X</t>
    <phoneticPr fontId="1" type="noConversion"/>
  </si>
  <si>
    <t>Figure 4E</t>
    <phoneticPr fontId="1" type="noConversion"/>
  </si>
  <si>
    <t>Figure 5A</t>
    <phoneticPr fontId="1" type="noConversion"/>
  </si>
  <si>
    <t>number</t>
    <phoneticPr fontId="1" type="noConversion"/>
  </si>
  <si>
    <t>ATF4</t>
    <phoneticPr fontId="1" type="noConversion"/>
  </si>
  <si>
    <t>CHOP</t>
    <phoneticPr fontId="1" type="noConversion"/>
  </si>
  <si>
    <t>IRE1</t>
    <phoneticPr fontId="1" type="noConversion"/>
  </si>
  <si>
    <t>Figure 5B</t>
    <phoneticPr fontId="1" type="noConversion"/>
  </si>
  <si>
    <t>Figure 5C</t>
    <phoneticPr fontId="1" type="noConversion"/>
  </si>
  <si>
    <t>SOD1</t>
    <phoneticPr fontId="1" type="noConversion"/>
  </si>
  <si>
    <t>SOD2</t>
    <phoneticPr fontId="1" type="noConversion"/>
  </si>
  <si>
    <t>Catalase</t>
    <phoneticPr fontId="1" type="noConversion"/>
  </si>
  <si>
    <t>TFAM</t>
    <phoneticPr fontId="1" type="noConversion"/>
  </si>
  <si>
    <t>POLG</t>
    <phoneticPr fontId="1" type="noConversion"/>
  </si>
  <si>
    <t>POLG2</t>
    <phoneticPr fontId="1" type="noConversion"/>
  </si>
  <si>
    <t>Figure 6A</t>
    <phoneticPr fontId="1" type="noConversion"/>
  </si>
  <si>
    <t>Figure 6B</t>
    <phoneticPr fontId="1" type="noConversion"/>
  </si>
  <si>
    <t>Figure 6C</t>
    <phoneticPr fontId="1" type="noConversion"/>
  </si>
  <si>
    <t>Sox2</t>
    <phoneticPr fontId="1" type="noConversion"/>
  </si>
  <si>
    <t>Nanog</t>
    <phoneticPr fontId="1" type="noConversion"/>
  </si>
  <si>
    <t>Cdx2</t>
    <phoneticPr fontId="1" type="noConversion"/>
  </si>
  <si>
    <t>Oct4</t>
    <phoneticPr fontId="1" type="noConversion"/>
  </si>
  <si>
    <t>Bax</t>
    <phoneticPr fontId="1" type="noConversion"/>
  </si>
  <si>
    <t>Bak</t>
    <phoneticPr fontId="1" type="noConversion"/>
  </si>
  <si>
    <t>Bcl-xl</t>
    <phoneticPr fontId="1" type="noConversion"/>
  </si>
  <si>
    <t>Bcl2</t>
    <phoneticPr fontId="1" type="noConversion"/>
  </si>
  <si>
    <t>VEGF</t>
    <phoneticPr fontId="1" type="noConversion"/>
  </si>
  <si>
    <t>IFNG</t>
    <phoneticPr fontId="1" type="noConversion"/>
  </si>
  <si>
    <t>LIF</t>
    <phoneticPr fontId="1" type="noConversion"/>
  </si>
  <si>
    <t>Supplementary Figure 1B</t>
    <phoneticPr fontId="1" type="noConversion"/>
  </si>
  <si>
    <t>Supplementary Figure 1C</t>
    <phoneticPr fontId="1" type="noConversion"/>
  </si>
  <si>
    <t>Supplementary Figure 1E</t>
    <phoneticPr fontId="1" type="noConversion"/>
  </si>
  <si>
    <t>Supplementary Figure 1G</t>
    <phoneticPr fontId="1" type="noConversion"/>
  </si>
  <si>
    <t>1X</t>
    <phoneticPr fontId="1" type="noConversion"/>
  </si>
  <si>
    <t>1X</t>
    <phoneticPr fontId="1" type="noConversion"/>
  </si>
  <si>
    <t>3X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</si>
</sst>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###.0000"/>
    <numFmt numFmtId="178" formatCode="####.000"/>
    <numFmt numFmtId="179" formatCode="####.0"/>
    <numFmt numFmtId="180" formatCode="0.00_ "/>
    <numFmt numFmtId="181" formatCode="0.0_ 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b/>
      <sz val="11"/>
      <color rgb="FF00B05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aj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77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6" fillId="0" borderId="0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8" fontId="8" fillId="0" borderId="0" xfId="1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9" fontId="6" fillId="0" borderId="0" xfId="1" applyNumberFormat="1" applyFont="1" applyBorder="1" applyAlignment="1">
      <alignment horizontal="center" vertical="center"/>
    </xf>
    <xf numFmtId="179" fontId="8" fillId="0" borderId="0" xfId="1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1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Border="1">
      <alignment vertical="center"/>
    </xf>
    <xf numFmtId="1" fontId="0" fillId="0" borderId="7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2" fontId="0" fillId="0" borderId="0" xfId="0" applyNumberFormat="1">
      <alignment vertical="center"/>
    </xf>
    <xf numFmtId="180" fontId="0" fillId="0" borderId="5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80" fontId="0" fillId="0" borderId="8" xfId="0" applyNumberFormat="1" applyBorder="1" applyAlignment="1">
      <alignment horizontal="center" vertical="center"/>
    </xf>
    <xf numFmtId="2" fontId="0" fillId="0" borderId="5" xfId="0" applyNumberFormat="1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2" fontId="0" fillId="0" borderId="8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81" fontId="0" fillId="0" borderId="0" xfId="0" applyNumberFormat="1" applyBorder="1" applyAlignment="1">
      <alignment horizontal="center" vertical="center"/>
    </xf>
    <xf numFmtId="181" fontId="0" fillId="0" borderId="5" xfId="0" applyNumberForma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81" fontId="0" fillId="0" borderId="8" xfId="0" applyNumberFormat="1" applyBorder="1" applyAlignment="1">
      <alignment horizontal="center" vertical="center"/>
    </xf>
  </cellXfs>
  <cellStyles count="2">
    <cellStyle name="표준" xfId="0" builtinId="0"/>
    <cellStyle name="표준_통계처리-2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tabSelected="1" zoomScale="40" zoomScaleNormal="40" workbookViewId="0">
      <selection activeCell="H51" sqref="H51"/>
    </sheetView>
  </sheetViews>
  <sheetFormatPr defaultRowHeight="16.5" x14ac:dyDescent="0.3"/>
  <cols>
    <col min="1" max="35" width="9" style="2"/>
    <col min="36" max="36" width="9.5" style="2" bestFit="1" customWidth="1"/>
    <col min="37" max="37" width="14.625" style="2" bestFit="1" customWidth="1"/>
    <col min="38" max="38" width="14" style="2" bestFit="1" customWidth="1"/>
    <col min="39" max="39" width="9" style="2"/>
    <col min="40" max="40" width="9.5" style="2" bestFit="1" customWidth="1"/>
    <col min="41" max="41" width="14.625" style="2" bestFit="1" customWidth="1"/>
    <col min="42" max="42" width="14" style="2" bestFit="1" customWidth="1"/>
    <col min="43" max="43" width="9" style="2"/>
    <col min="44" max="44" width="9.5" style="2" bestFit="1" customWidth="1"/>
    <col min="45" max="45" width="14.625" style="2" bestFit="1" customWidth="1"/>
    <col min="46" max="46" width="14" style="2" bestFit="1" customWidth="1"/>
    <col min="47" max="47" width="9" style="2"/>
    <col min="48" max="48" width="9.5" style="2" bestFit="1" customWidth="1"/>
    <col min="49" max="49" width="14.625" style="2" bestFit="1" customWidth="1"/>
    <col min="50" max="50" width="16.375" style="2" bestFit="1" customWidth="1"/>
    <col min="51" max="16384" width="9" style="2"/>
  </cols>
  <sheetData>
    <row r="1" spans="1:54" ht="17.25" thickBot="1" x14ac:dyDescent="0.35"/>
    <row r="2" spans="1:54" x14ac:dyDescent="0.3">
      <c r="A2" s="62" t="s">
        <v>18</v>
      </c>
      <c r="B2" s="63"/>
      <c r="C2" s="63"/>
      <c r="D2" s="63"/>
      <c r="E2" s="64"/>
      <c r="G2" s="62" t="s">
        <v>19</v>
      </c>
      <c r="H2" s="63"/>
      <c r="I2" s="63"/>
      <c r="J2" s="63"/>
      <c r="K2" s="63"/>
      <c r="L2" s="64"/>
      <c r="M2" s="14"/>
      <c r="N2" s="62" t="s">
        <v>20</v>
      </c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4"/>
      <c r="AI2" s="62" t="s">
        <v>25</v>
      </c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4"/>
      <c r="AY2" s="15"/>
      <c r="AZ2" s="15"/>
      <c r="BA2" s="15"/>
      <c r="BB2" s="15"/>
    </row>
    <row r="3" spans="1:54" ht="16.5" customHeight="1" x14ac:dyDescent="0.3">
      <c r="A3" s="19" t="s">
        <v>0</v>
      </c>
      <c r="B3" s="20" t="s">
        <v>1</v>
      </c>
      <c r="C3" s="20" t="s">
        <v>2</v>
      </c>
      <c r="D3" s="20" t="s">
        <v>3</v>
      </c>
      <c r="E3" s="21" t="s">
        <v>4</v>
      </c>
      <c r="G3" s="65" t="s">
        <v>9</v>
      </c>
      <c r="H3" s="20" t="s">
        <v>5</v>
      </c>
      <c r="I3" s="20" t="s">
        <v>6</v>
      </c>
      <c r="J3" s="20" t="s">
        <v>2</v>
      </c>
      <c r="K3" s="20" t="s">
        <v>7</v>
      </c>
      <c r="L3" s="21" t="s">
        <v>8</v>
      </c>
      <c r="N3" s="59" t="s">
        <v>6</v>
      </c>
      <c r="O3" s="60"/>
      <c r="P3" s="60"/>
      <c r="Q3" s="60"/>
      <c r="R3" s="60"/>
      <c r="S3" s="60" t="s">
        <v>16</v>
      </c>
      <c r="T3" s="60"/>
      <c r="U3" s="60"/>
      <c r="V3" s="60"/>
      <c r="W3" s="60"/>
      <c r="X3" s="60" t="s">
        <v>3</v>
      </c>
      <c r="Y3" s="60"/>
      <c r="Z3" s="60"/>
      <c r="AA3" s="60"/>
      <c r="AB3" s="60"/>
      <c r="AC3" s="60" t="s">
        <v>8</v>
      </c>
      <c r="AD3" s="60"/>
      <c r="AE3" s="60"/>
      <c r="AF3" s="60"/>
      <c r="AG3" s="61"/>
      <c r="AI3" s="59" t="s">
        <v>6</v>
      </c>
      <c r="AJ3" s="60"/>
      <c r="AK3" s="60"/>
      <c r="AL3" s="60"/>
      <c r="AM3" s="60" t="s">
        <v>16</v>
      </c>
      <c r="AN3" s="60"/>
      <c r="AO3" s="60"/>
      <c r="AP3" s="60"/>
      <c r="AQ3" s="60" t="s">
        <v>24</v>
      </c>
      <c r="AR3" s="60"/>
      <c r="AS3" s="60"/>
      <c r="AT3" s="60"/>
      <c r="AU3" s="60" t="s">
        <v>8</v>
      </c>
      <c r="AV3" s="60"/>
      <c r="AW3" s="60"/>
      <c r="AX3" s="61"/>
    </row>
    <row r="4" spans="1:54" x14ac:dyDescent="0.3">
      <c r="A4" s="19">
        <v>1</v>
      </c>
      <c r="B4" s="20">
        <v>60</v>
      </c>
      <c r="C4" s="22">
        <v>53.333333333333336</v>
      </c>
      <c r="D4" s="22">
        <v>91.666666666666657</v>
      </c>
      <c r="E4" s="23">
        <v>85.714285714285708</v>
      </c>
      <c r="F4" s="1"/>
      <c r="G4" s="65"/>
      <c r="H4" s="20">
        <v>1</v>
      </c>
      <c r="I4" s="22">
        <v>70</v>
      </c>
      <c r="J4" s="22">
        <v>80</v>
      </c>
      <c r="K4" s="22">
        <v>40</v>
      </c>
      <c r="L4" s="23">
        <v>28.571428571428569</v>
      </c>
      <c r="M4" s="1"/>
      <c r="N4" s="19" t="s">
        <v>17</v>
      </c>
      <c r="O4" s="20" t="s">
        <v>12</v>
      </c>
      <c r="P4" s="20" t="s">
        <v>13</v>
      </c>
      <c r="Q4" s="20" t="s">
        <v>14</v>
      </c>
      <c r="R4" s="20" t="s">
        <v>15</v>
      </c>
      <c r="S4" s="20" t="s">
        <v>17</v>
      </c>
      <c r="T4" s="20" t="s">
        <v>12</v>
      </c>
      <c r="U4" s="20" t="s">
        <v>13</v>
      </c>
      <c r="V4" s="20" t="s">
        <v>14</v>
      </c>
      <c r="W4" s="20" t="s">
        <v>15</v>
      </c>
      <c r="X4" s="20" t="s">
        <v>17</v>
      </c>
      <c r="Y4" s="20" t="s">
        <v>12</v>
      </c>
      <c r="Z4" s="20" t="s">
        <v>13</v>
      </c>
      <c r="AA4" s="20" t="s">
        <v>14</v>
      </c>
      <c r="AB4" s="20" t="s">
        <v>15</v>
      </c>
      <c r="AC4" s="20" t="s">
        <v>17</v>
      </c>
      <c r="AD4" s="20" t="s">
        <v>12</v>
      </c>
      <c r="AE4" s="20" t="s">
        <v>13</v>
      </c>
      <c r="AF4" s="20" t="s">
        <v>14</v>
      </c>
      <c r="AG4" s="21" t="s">
        <v>15</v>
      </c>
      <c r="AI4" s="19" t="s">
        <v>17</v>
      </c>
      <c r="AJ4" s="20" t="s">
        <v>21</v>
      </c>
      <c r="AK4" s="20" t="s">
        <v>22</v>
      </c>
      <c r="AL4" s="20" t="s">
        <v>23</v>
      </c>
      <c r="AM4" s="20" t="s">
        <v>17</v>
      </c>
      <c r="AN4" s="20" t="s">
        <v>21</v>
      </c>
      <c r="AO4" s="20" t="s">
        <v>22</v>
      </c>
      <c r="AP4" s="20" t="s">
        <v>23</v>
      </c>
      <c r="AQ4" s="20" t="s">
        <v>17</v>
      </c>
      <c r="AR4" s="20" t="s">
        <v>21</v>
      </c>
      <c r="AS4" s="20" t="s">
        <v>22</v>
      </c>
      <c r="AT4" s="20" t="s">
        <v>23</v>
      </c>
      <c r="AU4" s="20" t="s">
        <v>17</v>
      </c>
      <c r="AV4" s="20" t="s">
        <v>21</v>
      </c>
      <c r="AW4" s="20" t="s">
        <v>22</v>
      </c>
      <c r="AX4" s="21" t="s">
        <v>23</v>
      </c>
    </row>
    <row r="5" spans="1:54" x14ac:dyDescent="0.3">
      <c r="A5" s="19">
        <v>2</v>
      </c>
      <c r="B5" s="20">
        <v>65</v>
      </c>
      <c r="C5" s="22">
        <v>70</v>
      </c>
      <c r="D5" s="22">
        <v>83.333333333333343</v>
      </c>
      <c r="E5" s="23">
        <v>95</v>
      </c>
      <c r="F5" s="1"/>
      <c r="G5" s="65"/>
      <c r="H5" s="20">
        <v>2</v>
      </c>
      <c r="I5" s="22">
        <v>66.666666666666657</v>
      </c>
      <c r="J5" s="22">
        <v>72.727272727272734</v>
      </c>
      <c r="K5" s="22">
        <v>41.666666666666671</v>
      </c>
      <c r="L5" s="23">
        <v>33.333333333333329</v>
      </c>
      <c r="M5" s="1"/>
      <c r="N5" s="19">
        <v>1</v>
      </c>
      <c r="O5" s="33">
        <v>16</v>
      </c>
      <c r="P5" s="33">
        <v>36</v>
      </c>
      <c r="Q5" s="33">
        <v>52</v>
      </c>
      <c r="R5" s="22">
        <v>44.444444444444443</v>
      </c>
      <c r="S5" s="20">
        <v>1</v>
      </c>
      <c r="T5" s="34">
        <v>17</v>
      </c>
      <c r="U5" s="34">
        <v>36</v>
      </c>
      <c r="V5" s="34">
        <v>53</v>
      </c>
      <c r="W5" s="35">
        <v>47.222222222222221</v>
      </c>
      <c r="X5" s="20">
        <v>1</v>
      </c>
      <c r="Y5" s="33">
        <v>44</v>
      </c>
      <c r="Z5" s="33">
        <v>110</v>
      </c>
      <c r="AA5" s="33">
        <v>154</v>
      </c>
      <c r="AB5" s="22">
        <v>40</v>
      </c>
      <c r="AC5" s="20">
        <v>1</v>
      </c>
      <c r="AD5" s="33">
        <v>38</v>
      </c>
      <c r="AE5" s="33">
        <v>52</v>
      </c>
      <c r="AF5" s="33">
        <v>90</v>
      </c>
      <c r="AG5" s="23">
        <v>73.076923076923066</v>
      </c>
      <c r="AI5" s="19">
        <v>1</v>
      </c>
      <c r="AJ5" s="33">
        <v>55</v>
      </c>
      <c r="AK5" s="33">
        <v>3</v>
      </c>
      <c r="AL5" s="35">
        <f t="shared" ref="AL5:AL19" si="0">AK5/AJ5*100</f>
        <v>5.4545454545454541</v>
      </c>
      <c r="AM5" s="20">
        <v>1</v>
      </c>
      <c r="AN5" s="39">
        <v>63</v>
      </c>
      <c r="AO5" s="39">
        <v>3</v>
      </c>
      <c r="AP5" s="35">
        <f t="shared" ref="AP5:AP19" si="1">AO5/AN5*100</f>
        <v>4.7619047619047619</v>
      </c>
      <c r="AQ5" s="20">
        <v>1</v>
      </c>
      <c r="AR5" s="39">
        <v>165</v>
      </c>
      <c r="AS5" s="39">
        <v>4</v>
      </c>
      <c r="AT5" s="35">
        <f t="shared" ref="AT5:AT20" si="2">AS5/AR5*100</f>
        <v>2.4242424242424243</v>
      </c>
      <c r="AU5" s="20">
        <v>1</v>
      </c>
      <c r="AV5" s="39">
        <v>231</v>
      </c>
      <c r="AW5" s="39">
        <v>2</v>
      </c>
      <c r="AX5" s="40">
        <f t="shared" ref="AX5:AX27" si="3">AW5/AV5*100</f>
        <v>0.86580086580086579</v>
      </c>
    </row>
    <row r="6" spans="1:54" ht="17.25" thickBot="1" x14ac:dyDescent="0.35">
      <c r="A6" s="24">
        <v>3</v>
      </c>
      <c r="B6" s="25">
        <v>61.9</v>
      </c>
      <c r="C6" s="26">
        <v>66.666666666666657</v>
      </c>
      <c r="D6" s="26">
        <v>93.75</v>
      </c>
      <c r="E6" s="27">
        <v>100</v>
      </c>
      <c r="F6" s="1"/>
      <c r="G6" s="65"/>
      <c r="H6" s="20">
        <v>3</v>
      </c>
      <c r="I6" s="22">
        <v>61.53846153846154</v>
      </c>
      <c r="J6" s="22">
        <v>72.727272727272734</v>
      </c>
      <c r="K6" s="22">
        <v>38.461538461538467</v>
      </c>
      <c r="L6" s="23">
        <v>29.411764705882355</v>
      </c>
      <c r="M6" s="1"/>
      <c r="N6" s="19">
        <v>2</v>
      </c>
      <c r="O6" s="33">
        <v>23</v>
      </c>
      <c r="P6" s="33">
        <v>53</v>
      </c>
      <c r="Q6" s="33">
        <v>76</v>
      </c>
      <c r="R6" s="22">
        <v>43.39622641509434</v>
      </c>
      <c r="S6" s="20">
        <v>2</v>
      </c>
      <c r="T6" s="34">
        <v>14</v>
      </c>
      <c r="U6" s="34">
        <v>35</v>
      </c>
      <c r="V6" s="34">
        <v>49</v>
      </c>
      <c r="W6" s="35">
        <v>40</v>
      </c>
      <c r="X6" s="20">
        <v>2</v>
      </c>
      <c r="Y6" s="33">
        <v>47</v>
      </c>
      <c r="Z6" s="33">
        <v>106</v>
      </c>
      <c r="AA6" s="33">
        <v>153</v>
      </c>
      <c r="AB6" s="22">
        <v>44.339622641509436</v>
      </c>
      <c r="AC6" s="20">
        <v>2</v>
      </c>
      <c r="AD6" s="33">
        <v>35</v>
      </c>
      <c r="AE6" s="33">
        <v>49</v>
      </c>
      <c r="AF6" s="33">
        <v>84</v>
      </c>
      <c r="AG6" s="23">
        <v>71.428571428571431</v>
      </c>
      <c r="AI6" s="19">
        <v>2</v>
      </c>
      <c r="AJ6" s="39">
        <v>54</v>
      </c>
      <c r="AK6" s="39">
        <v>2</v>
      </c>
      <c r="AL6" s="35">
        <f t="shared" si="0"/>
        <v>3.7037037037037033</v>
      </c>
      <c r="AM6" s="20">
        <v>2</v>
      </c>
      <c r="AN6" s="39">
        <v>60</v>
      </c>
      <c r="AO6" s="39">
        <v>3</v>
      </c>
      <c r="AP6" s="35">
        <f t="shared" si="1"/>
        <v>5</v>
      </c>
      <c r="AQ6" s="20">
        <v>2</v>
      </c>
      <c r="AR6" s="39">
        <v>154</v>
      </c>
      <c r="AS6" s="39">
        <v>5</v>
      </c>
      <c r="AT6" s="35">
        <f t="shared" si="2"/>
        <v>3.2467532467532463</v>
      </c>
      <c r="AU6" s="20">
        <v>2</v>
      </c>
      <c r="AV6" s="34">
        <v>219</v>
      </c>
      <c r="AW6" s="34">
        <v>3</v>
      </c>
      <c r="AX6" s="40">
        <f t="shared" si="3"/>
        <v>1.3698630136986301</v>
      </c>
    </row>
    <row r="7" spans="1:54" x14ac:dyDescent="0.3">
      <c r="A7" s="3"/>
      <c r="B7" s="3"/>
      <c r="C7" s="3"/>
      <c r="D7" s="3"/>
      <c r="E7" s="3"/>
      <c r="F7" s="3"/>
      <c r="G7" s="28"/>
      <c r="H7" s="29"/>
      <c r="I7" s="29"/>
      <c r="J7" s="29"/>
      <c r="K7" s="29"/>
      <c r="L7" s="30"/>
      <c r="M7" s="3"/>
      <c r="N7" s="19">
        <v>3</v>
      </c>
      <c r="O7" s="33">
        <v>13</v>
      </c>
      <c r="P7" s="33">
        <v>33</v>
      </c>
      <c r="Q7" s="33">
        <v>46</v>
      </c>
      <c r="R7" s="22">
        <v>39.393939393939391</v>
      </c>
      <c r="S7" s="20">
        <v>3</v>
      </c>
      <c r="T7" s="34">
        <v>13</v>
      </c>
      <c r="U7" s="34">
        <v>37</v>
      </c>
      <c r="V7" s="34">
        <v>50</v>
      </c>
      <c r="W7" s="35">
        <v>35.135135135135137</v>
      </c>
      <c r="X7" s="20">
        <v>3</v>
      </c>
      <c r="Y7" s="33">
        <v>33</v>
      </c>
      <c r="Z7" s="33">
        <v>105</v>
      </c>
      <c r="AA7" s="33">
        <v>138</v>
      </c>
      <c r="AB7" s="22">
        <v>31.428571428571427</v>
      </c>
      <c r="AC7" s="20">
        <v>3</v>
      </c>
      <c r="AD7" s="33">
        <v>58</v>
      </c>
      <c r="AE7" s="33">
        <v>87</v>
      </c>
      <c r="AF7" s="33">
        <v>145</v>
      </c>
      <c r="AG7" s="23">
        <v>66.666666666666657</v>
      </c>
      <c r="AI7" s="19">
        <v>3</v>
      </c>
      <c r="AJ7" s="33">
        <v>52</v>
      </c>
      <c r="AK7" s="33">
        <v>2</v>
      </c>
      <c r="AL7" s="35">
        <f t="shared" si="0"/>
        <v>3.8461538461538463</v>
      </c>
      <c r="AM7" s="20">
        <v>3</v>
      </c>
      <c r="AN7" s="33">
        <v>59</v>
      </c>
      <c r="AO7" s="33">
        <v>1</v>
      </c>
      <c r="AP7" s="35">
        <f t="shared" si="1"/>
        <v>1.6949152542372881</v>
      </c>
      <c r="AQ7" s="20">
        <v>3</v>
      </c>
      <c r="AR7" s="34">
        <v>79</v>
      </c>
      <c r="AS7" s="34">
        <v>3</v>
      </c>
      <c r="AT7" s="35">
        <f t="shared" si="2"/>
        <v>3.79746835443038</v>
      </c>
      <c r="AU7" s="20">
        <v>3</v>
      </c>
      <c r="AV7" s="34">
        <v>219</v>
      </c>
      <c r="AW7" s="34">
        <v>2</v>
      </c>
      <c r="AX7" s="40">
        <f t="shared" si="3"/>
        <v>0.91324200913242004</v>
      </c>
    </row>
    <row r="8" spans="1:54" x14ac:dyDescent="0.3">
      <c r="A8" s="4"/>
      <c r="B8" s="9"/>
      <c r="C8" s="9"/>
      <c r="D8" s="9"/>
      <c r="E8" s="9"/>
      <c r="F8" s="5"/>
      <c r="G8" s="65" t="s">
        <v>10</v>
      </c>
      <c r="H8" s="20" t="s">
        <v>5</v>
      </c>
      <c r="I8" s="20" t="s">
        <v>6</v>
      </c>
      <c r="J8" s="20" t="s">
        <v>2</v>
      </c>
      <c r="K8" s="20" t="s">
        <v>7</v>
      </c>
      <c r="L8" s="21" t="s">
        <v>8</v>
      </c>
      <c r="M8" s="9"/>
      <c r="N8" s="19">
        <v>4</v>
      </c>
      <c r="O8" s="33">
        <v>14</v>
      </c>
      <c r="P8" s="33">
        <v>45</v>
      </c>
      <c r="Q8" s="33">
        <v>59</v>
      </c>
      <c r="R8" s="22">
        <v>31.111111111111111</v>
      </c>
      <c r="S8" s="20">
        <v>4</v>
      </c>
      <c r="T8" s="34">
        <v>12</v>
      </c>
      <c r="U8" s="34">
        <v>35</v>
      </c>
      <c r="V8" s="34">
        <v>47</v>
      </c>
      <c r="W8" s="35">
        <v>34.285714285714285</v>
      </c>
      <c r="X8" s="20">
        <v>4</v>
      </c>
      <c r="Y8" s="33">
        <v>49</v>
      </c>
      <c r="Z8" s="33">
        <v>88</v>
      </c>
      <c r="AA8" s="33">
        <v>137</v>
      </c>
      <c r="AB8" s="22">
        <v>55.68181818181818</v>
      </c>
      <c r="AC8" s="20">
        <v>4</v>
      </c>
      <c r="AD8" s="33">
        <v>36</v>
      </c>
      <c r="AE8" s="33">
        <v>58</v>
      </c>
      <c r="AF8" s="33">
        <v>94</v>
      </c>
      <c r="AG8" s="23">
        <v>62.068965517241381</v>
      </c>
      <c r="AI8" s="19">
        <v>4</v>
      </c>
      <c r="AJ8" s="34">
        <v>51</v>
      </c>
      <c r="AK8" s="34">
        <v>1</v>
      </c>
      <c r="AL8" s="35">
        <f t="shared" si="0"/>
        <v>1.9607843137254901</v>
      </c>
      <c r="AM8" s="20">
        <v>4</v>
      </c>
      <c r="AN8" s="39">
        <v>53</v>
      </c>
      <c r="AO8" s="39">
        <v>1</v>
      </c>
      <c r="AP8" s="35">
        <f t="shared" si="1"/>
        <v>1.8867924528301887</v>
      </c>
      <c r="AQ8" s="20">
        <v>4</v>
      </c>
      <c r="AR8" s="33">
        <v>75</v>
      </c>
      <c r="AS8" s="33">
        <v>3</v>
      </c>
      <c r="AT8" s="35">
        <f t="shared" si="2"/>
        <v>4</v>
      </c>
      <c r="AU8" s="20">
        <v>4</v>
      </c>
      <c r="AV8" s="34">
        <v>209</v>
      </c>
      <c r="AW8" s="34">
        <v>4</v>
      </c>
      <c r="AX8" s="40">
        <f t="shared" si="3"/>
        <v>1.9138755980861244</v>
      </c>
    </row>
    <row r="9" spans="1:54" x14ac:dyDescent="0.3">
      <c r="A9" s="6"/>
      <c r="B9" s="10"/>
      <c r="C9" s="10"/>
      <c r="D9" s="10"/>
      <c r="E9" s="10"/>
      <c r="F9" s="7"/>
      <c r="G9" s="65"/>
      <c r="H9" s="20">
        <v>1</v>
      </c>
      <c r="I9" s="22">
        <v>30</v>
      </c>
      <c r="J9" s="22">
        <v>20</v>
      </c>
      <c r="K9" s="22">
        <v>30</v>
      </c>
      <c r="L9" s="23">
        <v>35.714285714285715</v>
      </c>
      <c r="M9" s="10"/>
      <c r="N9" s="19">
        <v>5</v>
      </c>
      <c r="O9" s="33">
        <v>11</v>
      </c>
      <c r="P9" s="33">
        <v>36</v>
      </c>
      <c r="Q9" s="33">
        <v>47</v>
      </c>
      <c r="R9" s="22">
        <v>30.555555555555557</v>
      </c>
      <c r="S9" s="20">
        <v>5</v>
      </c>
      <c r="T9" s="34">
        <v>13</v>
      </c>
      <c r="U9" s="34">
        <v>38</v>
      </c>
      <c r="V9" s="34">
        <v>51</v>
      </c>
      <c r="W9" s="35">
        <v>34.210526315789473</v>
      </c>
      <c r="X9" s="20">
        <v>5</v>
      </c>
      <c r="Y9" s="33">
        <v>40</v>
      </c>
      <c r="Z9" s="33">
        <v>87</v>
      </c>
      <c r="AA9" s="33">
        <v>127</v>
      </c>
      <c r="AB9" s="22">
        <v>45.977011494252871</v>
      </c>
      <c r="AC9" s="20">
        <v>5</v>
      </c>
      <c r="AD9" s="33">
        <v>69</v>
      </c>
      <c r="AE9" s="33">
        <v>127</v>
      </c>
      <c r="AF9" s="33">
        <v>196</v>
      </c>
      <c r="AG9" s="23">
        <v>54.330708661417326</v>
      </c>
      <c r="AI9" s="19">
        <v>5</v>
      </c>
      <c r="AJ9" s="34">
        <v>51</v>
      </c>
      <c r="AK9" s="34">
        <v>2</v>
      </c>
      <c r="AL9" s="35">
        <f t="shared" si="0"/>
        <v>3.9215686274509802</v>
      </c>
      <c r="AM9" s="20">
        <v>5</v>
      </c>
      <c r="AN9" s="39">
        <v>47</v>
      </c>
      <c r="AO9" s="39">
        <v>3</v>
      </c>
      <c r="AP9" s="35">
        <f t="shared" si="1"/>
        <v>6.3829787234042552</v>
      </c>
      <c r="AQ9" s="20">
        <v>5</v>
      </c>
      <c r="AR9" s="39">
        <v>66</v>
      </c>
      <c r="AS9" s="39">
        <v>3</v>
      </c>
      <c r="AT9" s="35">
        <f t="shared" si="2"/>
        <v>4.5454545454545459</v>
      </c>
      <c r="AU9" s="20">
        <v>5</v>
      </c>
      <c r="AV9" s="34">
        <v>196</v>
      </c>
      <c r="AW9" s="34">
        <v>4</v>
      </c>
      <c r="AX9" s="40">
        <f t="shared" si="3"/>
        <v>2.0408163265306123</v>
      </c>
    </row>
    <row r="10" spans="1:54" ht="16.5" customHeight="1" x14ac:dyDescent="0.3">
      <c r="G10" s="65"/>
      <c r="H10" s="20">
        <v>2</v>
      </c>
      <c r="I10" s="22">
        <v>25</v>
      </c>
      <c r="J10" s="22">
        <v>27.27272727272727</v>
      </c>
      <c r="K10" s="22">
        <v>33.333333333333329</v>
      </c>
      <c r="L10" s="23">
        <v>33.333333333333329</v>
      </c>
      <c r="N10" s="19">
        <v>6</v>
      </c>
      <c r="O10" s="33">
        <v>20</v>
      </c>
      <c r="P10" s="33">
        <v>72</v>
      </c>
      <c r="Q10" s="33">
        <v>92</v>
      </c>
      <c r="R10" s="22">
        <v>27.777777777777779</v>
      </c>
      <c r="S10" s="20">
        <v>6</v>
      </c>
      <c r="T10" s="34">
        <v>9</v>
      </c>
      <c r="U10" s="34">
        <v>27</v>
      </c>
      <c r="V10" s="34">
        <v>36</v>
      </c>
      <c r="W10" s="35">
        <v>33.333333333333329</v>
      </c>
      <c r="X10" s="20">
        <v>6</v>
      </c>
      <c r="Y10" s="33">
        <v>42</v>
      </c>
      <c r="Z10" s="33">
        <v>82</v>
      </c>
      <c r="AA10" s="33">
        <v>124</v>
      </c>
      <c r="AB10" s="22">
        <v>51.219512195121951</v>
      </c>
      <c r="AC10" s="20">
        <v>6</v>
      </c>
      <c r="AD10" s="33">
        <v>28</v>
      </c>
      <c r="AE10" s="33">
        <v>52</v>
      </c>
      <c r="AF10" s="33">
        <v>80</v>
      </c>
      <c r="AG10" s="23">
        <v>53.846153846153847</v>
      </c>
      <c r="AI10" s="19">
        <v>6</v>
      </c>
      <c r="AJ10" s="39">
        <v>50</v>
      </c>
      <c r="AK10" s="39">
        <v>1</v>
      </c>
      <c r="AL10" s="35">
        <f t="shared" si="0"/>
        <v>2</v>
      </c>
      <c r="AM10" s="20">
        <v>6</v>
      </c>
      <c r="AN10" s="39">
        <v>45</v>
      </c>
      <c r="AO10" s="39">
        <v>2</v>
      </c>
      <c r="AP10" s="35">
        <f t="shared" si="1"/>
        <v>4.4444444444444446</v>
      </c>
      <c r="AQ10" s="20">
        <v>6</v>
      </c>
      <c r="AR10" s="39">
        <v>64</v>
      </c>
      <c r="AS10" s="39">
        <v>2</v>
      </c>
      <c r="AT10" s="35">
        <f t="shared" si="2"/>
        <v>3.125</v>
      </c>
      <c r="AU10" s="20">
        <v>6</v>
      </c>
      <c r="AV10" s="34">
        <v>191</v>
      </c>
      <c r="AW10" s="34">
        <v>2</v>
      </c>
      <c r="AX10" s="40">
        <f t="shared" si="3"/>
        <v>1.0471204188481675</v>
      </c>
    </row>
    <row r="11" spans="1:54" x14ac:dyDescent="0.3">
      <c r="C11" s="1"/>
      <c r="D11" s="1"/>
      <c r="E11" s="1"/>
      <c r="G11" s="65"/>
      <c r="H11" s="20">
        <v>3</v>
      </c>
      <c r="I11" s="22">
        <v>30.76923076923077</v>
      </c>
      <c r="J11" s="22">
        <v>18.181818181818183</v>
      </c>
      <c r="K11" s="22">
        <v>30.76923076923077</v>
      </c>
      <c r="L11" s="23">
        <v>35.294117647058826</v>
      </c>
      <c r="M11" s="1"/>
      <c r="N11" s="19">
        <v>7</v>
      </c>
      <c r="O11" s="33">
        <v>10</v>
      </c>
      <c r="P11" s="33">
        <v>46</v>
      </c>
      <c r="Q11" s="33">
        <v>56</v>
      </c>
      <c r="R11" s="22">
        <v>21.739130434782609</v>
      </c>
      <c r="S11" s="20">
        <v>7</v>
      </c>
      <c r="T11" s="34">
        <v>6</v>
      </c>
      <c r="U11" s="34">
        <v>28</v>
      </c>
      <c r="V11" s="34">
        <v>34</v>
      </c>
      <c r="W11" s="35">
        <v>21.428571428571427</v>
      </c>
      <c r="X11" s="20">
        <v>7</v>
      </c>
      <c r="Y11" s="33">
        <v>30</v>
      </c>
      <c r="Z11" s="33">
        <v>94</v>
      </c>
      <c r="AA11" s="33">
        <v>124</v>
      </c>
      <c r="AB11" s="22">
        <v>31.914893617021278</v>
      </c>
      <c r="AC11" s="20">
        <v>7</v>
      </c>
      <c r="AD11" s="33">
        <v>30</v>
      </c>
      <c r="AE11" s="33">
        <v>56</v>
      </c>
      <c r="AF11" s="33">
        <v>86</v>
      </c>
      <c r="AG11" s="23">
        <v>53.571428571428569</v>
      </c>
      <c r="AI11" s="19">
        <v>7</v>
      </c>
      <c r="AJ11" s="34">
        <v>50</v>
      </c>
      <c r="AK11" s="34">
        <v>2</v>
      </c>
      <c r="AL11" s="35">
        <f t="shared" si="0"/>
        <v>4</v>
      </c>
      <c r="AM11" s="20">
        <v>7</v>
      </c>
      <c r="AN11" s="33">
        <v>44</v>
      </c>
      <c r="AO11" s="33">
        <v>1</v>
      </c>
      <c r="AP11" s="35">
        <f t="shared" si="1"/>
        <v>2.2727272727272729</v>
      </c>
      <c r="AQ11" s="20">
        <v>7</v>
      </c>
      <c r="AR11" s="34">
        <v>64</v>
      </c>
      <c r="AS11" s="34">
        <v>2</v>
      </c>
      <c r="AT11" s="35">
        <f t="shared" si="2"/>
        <v>3.125</v>
      </c>
      <c r="AU11" s="20">
        <v>7</v>
      </c>
      <c r="AV11" s="33">
        <v>178</v>
      </c>
      <c r="AW11" s="33">
        <v>3</v>
      </c>
      <c r="AX11" s="40">
        <f t="shared" si="3"/>
        <v>1.6853932584269662</v>
      </c>
    </row>
    <row r="12" spans="1:54" x14ac:dyDescent="0.3">
      <c r="G12" s="19"/>
      <c r="H12" s="20"/>
      <c r="I12" s="20"/>
      <c r="J12" s="20"/>
      <c r="K12" s="20"/>
      <c r="L12" s="21"/>
      <c r="M12" s="1"/>
      <c r="N12" s="19">
        <v>8</v>
      </c>
      <c r="O12" s="33">
        <v>13</v>
      </c>
      <c r="P12" s="33">
        <v>62</v>
      </c>
      <c r="Q12" s="33">
        <v>75</v>
      </c>
      <c r="R12" s="22">
        <v>20.967741935483872</v>
      </c>
      <c r="S12" s="20">
        <v>8</v>
      </c>
      <c r="T12" s="34">
        <v>6</v>
      </c>
      <c r="U12" s="34">
        <v>36</v>
      </c>
      <c r="V12" s="34">
        <v>42</v>
      </c>
      <c r="W12" s="35">
        <v>16.666666666666664</v>
      </c>
      <c r="X12" s="20">
        <v>8</v>
      </c>
      <c r="Y12" s="33">
        <v>29</v>
      </c>
      <c r="Z12" s="33">
        <v>92</v>
      </c>
      <c r="AA12" s="33">
        <v>121</v>
      </c>
      <c r="AB12" s="22">
        <v>31.521739130434785</v>
      </c>
      <c r="AC12" s="20">
        <v>8</v>
      </c>
      <c r="AD12" s="33">
        <v>32</v>
      </c>
      <c r="AE12" s="33">
        <v>60</v>
      </c>
      <c r="AF12" s="33">
        <v>92</v>
      </c>
      <c r="AG12" s="23">
        <v>53.333333333333336</v>
      </c>
      <c r="AI12" s="19">
        <v>8</v>
      </c>
      <c r="AJ12" s="34">
        <v>47</v>
      </c>
      <c r="AK12" s="34">
        <v>2</v>
      </c>
      <c r="AL12" s="35">
        <f t="shared" si="0"/>
        <v>4.2553191489361701</v>
      </c>
      <c r="AM12" s="20">
        <v>8</v>
      </c>
      <c r="AN12" s="39">
        <v>42</v>
      </c>
      <c r="AO12" s="39">
        <v>2</v>
      </c>
      <c r="AP12" s="35">
        <f t="shared" si="1"/>
        <v>4.7619047619047619</v>
      </c>
      <c r="AQ12" s="20">
        <v>8</v>
      </c>
      <c r="AR12" s="39">
        <v>144</v>
      </c>
      <c r="AS12" s="39">
        <v>4</v>
      </c>
      <c r="AT12" s="35">
        <f t="shared" si="2"/>
        <v>2.7777777777777777</v>
      </c>
      <c r="AU12" s="20">
        <v>8</v>
      </c>
      <c r="AV12" s="34">
        <v>165</v>
      </c>
      <c r="AW12" s="34">
        <v>2</v>
      </c>
      <c r="AX12" s="40">
        <f t="shared" si="3"/>
        <v>1.2121212121212122</v>
      </c>
    </row>
    <row r="13" spans="1:54" x14ac:dyDescent="0.3">
      <c r="G13" s="66" t="s">
        <v>11</v>
      </c>
      <c r="H13" s="20" t="s">
        <v>5</v>
      </c>
      <c r="I13" s="20" t="s">
        <v>6</v>
      </c>
      <c r="J13" s="20" t="s">
        <v>2</v>
      </c>
      <c r="K13" s="20" t="s">
        <v>7</v>
      </c>
      <c r="L13" s="21" t="s">
        <v>8</v>
      </c>
      <c r="M13" s="1"/>
      <c r="N13" s="19">
        <v>9</v>
      </c>
      <c r="O13" s="33">
        <v>14</v>
      </c>
      <c r="P13" s="33">
        <v>78</v>
      </c>
      <c r="Q13" s="33">
        <v>92</v>
      </c>
      <c r="R13" s="22">
        <v>17.948717948717949</v>
      </c>
      <c r="S13" s="20">
        <v>9</v>
      </c>
      <c r="T13" s="34">
        <v>11</v>
      </c>
      <c r="U13" s="34">
        <v>67</v>
      </c>
      <c r="V13" s="34">
        <v>78</v>
      </c>
      <c r="W13" s="35">
        <v>16.417910447761194</v>
      </c>
      <c r="X13" s="20">
        <v>9</v>
      </c>
      <c r="Y13" s="33">
        <v>27</v>
      </c>
      <c r="Z13" s="33">
        <v>80</v>
      </c>
      <c r="AA13" s="33">
        <v>107</v>
      </c>
      <c r="AB13" s="22">
        <v>33.75</v>
      </c>
      <c r="AC13" s="20">
        <v>9</v>
      </c>
      <c r="AD13" s="33">
        <v>28</v>
      </c>
      <c r="AE13" s="33">
        <v>59</v>
      </c>
      <c r="AF13" s="33">
        <v>87</v>
      </c>
      <c r="AG13" s="23">
        <v>47.457627118644069</v>
      </c>
      <c r="AI13" s="19">
        <v>9</v>
      </c>
      <c r="AJ13" s="39">
        <v>45</v>
      </c>
      <c r="AK13" s="39">
        <v>2</v>
      </c>
      <c r="AL13" s="35">
        <f t="shared" si="0"/>
        <v>4.4444444444444446</v>
      </c>
      <c r="AM13" s="20">
        <v>9</v>
      </c>
      <c r="AN13" s="33">
        <v>42</v>
      </c>
      <c r="AO13" s="33">
        <v>1</v>
      </c>
      <c r="AP13" s="35">
        <f t="shared" si="1"/>
        <v>2.3809523809523809</v>
      </c>
      <c r="AQ13" s="20">
        <v>9</v>
      </c>
      <c r="AR13" s="33">
        <v>133</v>
      </c>
      <c r="AS13" s="33">
        <v>4</v>
      </c>
      <c r="AT13" s="35">
        <f t="shared" si="2"/>
        <v>3.007518796992481</v>
      </c>
      <c r="AU13" s="20">
        <v>9</v>
      </c>
      <c r="AV13" s="39">
        <v>161</v>
      </c>
      <c r="AW13" s="39">
        <v>3</v>
      </c>
      <c r="AX13" s="40">
        <f t="shared" si="3"/>
        <v>1.8633540372670807</v>
      </c>
    </row>
    <row r="14" spans="1:54" x14ac:dyDescent="0.3">
      <c r="G14" s="66"/>
      <c r="H14" s="20">
        <v>1</v>
      </c>
      <c r="I14" s="22">
        <v>0</v>
      </c>
      <c r="J14" s="22">
        <v>0</v>
      </c>
      <c r="K14" s="22">
        <v>30</v>
      </c>
      <c r="L14" s="23">
        <v>35.714285714285715</v>
      </c>
      <c r="M14" s="3"/>
      <c r="N14" s="19">
        <v>10</v>
      </c>
      <c r="O14" s="33">
        <v>13</v>
      </c>
      <c r="P14" s="33">
        <v>29</v>
      </c>
      <c r="Q14" s="33">
        <v>42</v>
      </c>
      <c r="R14" s="22">
        <v>44.827586206896555</v>
      </c>
      <c r="S14" s="20">
        <v>10</v>
      </c>
      <c r="T14" s="34">
        <v>8</v>
      </c>
      <c r="U14" s="34">
        <v>76</v>
      </c>
      <c r="V14" s="34">
        <v>84</v>
      </c>
      <c r="W14" s="35">
        <v>10.526315789473683</v>
      </c>
      <c r="X14" s="20">
        <v>10</v>
      </c>
      <c r="Y14" s="33">
        <v>18</v>
      </c>
      <c r="Z14" s="33">
        <v>77</v>
      </c>
      <c r="AA14" s="33">
        <v>95</v>
      </c>
      <c r="AB14" s="22">
        <v>23.376623376623375</v>
      </c>
      <c r="AC14" s="20">
        <v>10</v>
      </c>
      <c r="AD14" s="33">
        <v>52</v>
      </c>
      <c r="AE14" s="33">
        <v>113</v>
      </c>
      <c r="AF14" s="33">
        <v>165</v>
      </c>
      <c r="AG14" s="23">
        <v>46.017699115044245</v>
      </c>
      <c r="AI14" s="19">
        <v>10</v>
      </c>
      <c r="AJ14" s="39">
        <v>45</v>
      </c>
      <c r="AK14" s="39">
        <v>2</v>
      </c>
      <c r="AL14" s="35">
        <f t="shared" si="0"/>
        <v>4.4444444444444446</v>
      </c>
      <c r="AM14" s="20">
        <v>10</v>
      </c>
      <c r="AN14" s="33">
        <v>26</v>
      </c>
      <c r="AO14" s="33">
        <v>1</v>
      </c>
      <c r="AP14" s="35">
        <f t="shared" si="1"/>
        <v>3.8461538461538463</v>
      </c>
      <c r="AQ14" s="20">
        <v>10</v>
      </c>
      <c r="AR14" s="33">
        <v>131</v>
      </c>
      <c r="AS14" s="33">
        <v>2</v>
      </c>
      <c r="AT14" s="35">
        <f t="shared" si="2"/>
        <v>1.5267175572519083</v>
      </c>
      <c r="AU14" s="20">
        <v>10</v>
      </c>
      <c r="AV14" s="39">
        <v>153</v>
      </c>
      <c r="AW14" s="39">
        <v>3</v>
      </c>
      <c r="AX14" s="40">
        <f t="shared" si="3"/>
        <v>1.9607843137254901</v>
      </c>
    </row>
    <row r="15" spans="1:54" x14ac:dyDescent="0.3">
      <c r="G15" s="66"/>
      <c r="H15" s="20">
        <v>2</v>
      </c>
      <c r="I15" s="22">
        <v>8.3333333333333321</v>
      </c>
      <c r="J15" s="22">
        <v>0</v>
      </c>
      <c r="K15" s="22">
        <v>25</v>
      </c>
      <c r="L15" s="23">
        <v>33.333333333333329</v>
      </c>
      <c r="M15" s="9"/>
      <c r="N15" s="19">
        <v>11</v>
      </c>
      <c r="O15" s="33">
        <v>8</v>
      </c>
      <c r="P15" s="33">
        <v>28</v>
      </c>
      <c r="Q15" s="33">
        <v>36</v>
      </c>
      <c r="R15" s="22">
        <v>28.571428571428569</v>
      </c>
      <c r="S15" s="20">
        <v>11</v>
      </c>
      <c r="T15" s="34">
        <v>20</v>
      </c>
      <c r="U15" s="34">
        <v>67</v>
      </c>
      <c r="V15" s="34">
        <v>87</v>
      </c>
      <c r="W15" s="35">
        <v>29.850746268656714</v>
      </c>
      <c r="X15" s="20">
        <v>11</v>
      </c>
      <c r="Y15" s="33">
        <v>30</v>
      </c>
      <c r="Z15" s="33">
        <v>64</v>
      </c>
      <c r="AA15" s="33">
        <v>94</v>
      </c>
      <c r="AB15" s="22">
        <v>46.875</v>
      </c>
      <c r="AC15" s="20">
        <v>11</v>
      </c>
      <c r="AD15" s="33">
        <v>42</v>
      </c>
      <c r="AE15" s="33">
        <v>92</v>
      </c>
      <c r="AF15" s="33">
        <v>134</v>
      </c>
      <c r="AG15" s="23">
        <v>45.652173913043477</v>
      </c>
      <c r="AI15" s="19">
        <v>11</v>
      </c>
      <c r="AJ15" s="34">
        <v>39</v>
      </c>
      <c r="AK15" s="34">
        <v>1</v>
      </c>
      <c r="AL15" s="35">
        <f t="shared" si="0"/>
        <v>2.5641025641025639</v>
      </c>
      <c r="AM15" s="20">
        <v>11</v>
      </c>
      <c r="AN15" s="33">
        <v>42</v>
      </c>
      <c r="AO15" s="33">
        <v>1</v>
      </c>
      <c r="AP15" s="35">
        <f t="shared" si="1"/>
        <v>2.3809523809523809</v>
      </c>
      <c r="AQ15" s="20">
        <v>11</v>
      </c>
      <c r="AR15" s="39">
        <v>125</v>
      </c>
      <c r="AS15" s="39">
        <v>3</v>
      </c>
      <c r="AT15" s="35">
        <f t="shared" si="2"/>
        <v>2.4</v>
      </c>
      <c r="AU15" s="20">
        <v>11</v>
      </c>
      <c r="AV15" s="34">
        <v>148</v>
      </c>
      <c r="AW15" s="34">
        <v>2</v>
      </c>
      <c r="AX15" s="40">
        <f t="shared" si="3"/>
        <v>1.3513513513513513</v>
      </c>
    </row>
    <row r="16" spans="1:54" ht="17.25" thickBot="1" x14ac:dyDescent="0.35">
      <c r="G16" s="67"/>
      <c r="H16" s="25">
        <v>3</v>
      </c>
      <c r="I16" s="26">
        <v>7.6923076923076925</v>
      </c>
      <c r="J16" s="26">
        <v>9.0909090909090917</v>
      </c>
      <c r="K16" s="26">
        <v>30.76923076923077</v>
      </c>
      <c r="L16" s="27">
        <v>35.294117647058826</v>
      </c>
      <c r="M16" s="10"/>
      <c r="N16" s="19">
        <v>12</v>
      </c>
      <c r="O16" s="33">
        <v>9</v>
      </c>
      <c r="P16" s="33">
        <v>31</v>
      </c>
      <c r="Q16" s="33">
        <v>40</v>
      </c>
      <c r="R16" s="22">
        <v>29.032258064516132</v>
      </c>
      <c r="S16" s="20">
        <v>12</v>
      </c>
      <c r="T16" s="34">
        <v>11</v>
      </c>
      <c r="U16" s="34">
        <v>22</v>
      </c>
      <c r="V16" s="34">
        <v>33</v>
      </c>
      <c r="W16" s="35">
        <v>50</v>
      </c>
      <c r="X16" s="20">
        <v>12</v>
      </c>
      <c r="Y16" s="33">
        <v>18</v>
      </c>
      <c r="Z16" s="33">
        <v>76</v>
      </c>
      <c r="AA16" s="33">
        <v>94</v>
      </c>
      <c r="AB16" s="22">
        <v>23.684210526315788</v>
      </c>
      <c r="AC16" s="20">
        <v>12</v>
      </c>
      <c r="AD16" s="33">
        <v>46</v>
      </c>
      <c r="AE16" s="33">
        <v>103</v>
      </c>
      <c r="AF16" s="33">
        <v>149</v>
      </c>
      <c r="AG16" s="23">
        <v>44.660194174757287</v>
      </c>
      <c r="AI16" s="19">
        <v>12</v>
      </c>
      <c r="AJ16" s="39">
        <v>37</v>
      </c>
      <c r="AK16" s="39">
        <v>2</v>
      </c>
      <c r="AL16" s="35">
        <f t="shared" si="0"/>
        <v>5.4054054054054053</v>
      </c>
      <c r="AM16" s="20">
        <v>12</v>
      </c>
      <c r="AN16" s="39">
        <v>53</v>
      </c>
      <c r="AO16" s="39">
        <v>2</v>
      </c>
      <c r="AP16" s="35">
        <f t="shared" si="1"/>
        <v>3.7735849056603774</v>
      </c>
      <c r="AQ16" s="20">
        <v>12</v>
      </c>
      <c r="AR16" s="34">
        <v>103</v>
      </c>
      <c r="AS16" s="34">
        <v>4</v>
      </c>
      <c r="AT16" s="35">
        <f t="shared" si="2"/>
        <v>3.8834951456310676</v>
      </c>
      <c r="AU16" s="20">
        <v>12</v>
      </c>
      <c r="AV16" s="34">
        <v>145</v>
      </c>
      <c r="AW16" s="34">
        <v>2</v>
      </c>
      <c r="AX16" s="40">
        <f t="shared" si="3"/>
        <v>1.3793103448275863</v>
      </c>
    </row>
    <row r="17" spans="7:50" ht="16.5" customHeight="1" x14ac:dyDescent="0.3">
      <c r="N17" s="19">
        <v>13</v>
      </c>
      <c r="O17" s="33">
        <v>9</v>
      </c>
      <c r="P17" s="33">
        <v>24</v>
      </c>
      <c r="Q17" s="33">
        <v>33</v>
      </c>
      <c r="R17" s="22">
        <v>37.5</v>
      </c>
      <c r="S17" s="20">
        <v>13</v>
      </c>
      <c r="T17" s="34">
        <v>12</v>
      </c>
      <c r="U17" s="34">
        <v>60</v>
      </c>
      <c r="V17" s="34">
        <v>72</v>
      </c>
      <c r="W17" s="35">
        <v>20</v>
      </c>
      <c r="X17" s="20">
        <v>13</v>
      </c>
      <c r="Y17" s="33">
        <v>20</v>
      </c>
      <c r="Z17" s="33">
        <v>68</v>
      </c>
      <c r="AA17" s="33">
        <v>88</v>
      </c>
      <c r="AB17" s="22">
        <v>29.411764705882355</v>
      </c>
      <c r="AC17" s="20">
        <v>13</v>
      </c>
      <c r="AD17" s="33">
        <v>34</v>
      </c>
      <c r="AE17" s="33">
        <v>77</v>
      </c>
      <c r="AF17" s="33">
        <v>111</v>
      </c>
      <c r="AG17" s="23">
        <v>44.155844155844157</v>
      </c>
      <c r="AI17" s="19">
        <v>13</v>
      </c>
      <c r="AJ17" s="39">
        <v>35</v>
      </c>
      <c r="AK17" s="39">
        <v>1</v>
      </c>
      <c r="AL17" s="35">
        <f t="shared" si="0"/>
        <v>2.8571428571428572</v>
      </c>
      <c r="AM17" s="20">
        <v>13</v>
      </c>
      <c r="AN17" s="33">
        <v>42</v>
      </c>
      <c r="AO17" s="33">
        <v>2</v>
      </c>
      <c r="AP17" s="35">
        <f t="shared" si="1"/>
        <v>4.7619047619047619</v>
      </c>
      <c r="AQ17" s="20">
        <v>13</v>
      </c>
      <c r="AR17" s="39">
        <v>101</v>
      </c>
      <c r="AS17" s="39">
        <v>1</v>
      </c>
      <c r="AT17" s="35">
        <f t="shared" si="2"/>
        <v>0.99009900990099009</v>
      </c>
      <c r="AU17" s="20">
        <v>13</v>
      </c>
      <c r="AV17" s="39">
        <v>142</v>
      </c>
      <c r="AW17" s="39">
        <v>2</v>
      </c>
      <c r="AX17" s="40">
        <f t="shared" si="3"/>
        <v>1.4084507042253522</v>
      </c>
    </row>
    <row r="18" spans="7:50" x14ac:dyDescent="0.3">
      <c r="M18" s="1"/>
      <c r="N18" s="19">
        <v>14</v>
      </c>
      <c r="O18" s="34">
        <v>10</v>
      </c>
      <c r="P18" s="34">
        <v>32</v>
      </c>
      <c r="Q18" s="34">
        <v>42</v>
      </c>
      <c r="R18" s="35">
        <v>31.25</v>
      </c>
      <c r="S18" s="20">
        <v>14</v>
      </c>
      <c r="T18" s="34">
        <v>13</v>
      </c>
      <c r="U18" s="34">
        <v>38</v>
      </c>
      <c r="V18" s="34">
        <v>51</v>
      </c>
      <c r="W18" s="35">
        <v>34.210526315789473</v>
      </c>
      <c r="X18" s="20">
        <v>14</v>
      </c>
      <c r="Y18" s="33">
        <v>25</v>
      </c>
      <c r="Z18" s="33">
        <v>54</v>
      </c>
      <c r="AA18" s="33">
        <v>79</v>
      </c>
      <c r="AB18" s="22">
        <v>46.296296296296298</v>
      </c>
      <c r="AC18" s="20">
        <v>14</v>
      </c>
      <c r="AD18" s="33">
        <v>39</v>
      </c>
      <c r="AE18" s="33">
        <v>93</v>
      </c>
      <c r="AF18" s="33">
        <v>132</v>
      </c>
      <c r="AG18" s="23">
        <v>41.935483870967744</v>
      </c>
      <c r="AI18" s="19">
        <v>14</v>
      </c>
      <c r="AJ18" s="33">
        <v>34</v>
      </c>
      <c r="AK18" s="33">
        <v>1</v>
      </c>
      <c r="AL18" s="35">
        <f t="shared" si="0"/>
        <v>2.9411764705882351</v>
      </c>
      <c r="AM18" s="20">
        <v>14</v>
      </c>
      <c r="AN18" s="39">
        <v>53</v>
      </c>
      <c r="AO18" s="39">
        <v>2</v>
      </c>
      <c r="AP18" s="35">
        <f t="shared" si="1"/>
        <v>3.7735849056603774</v>
      </c>
      <c r="AQ18" s="20">
        <v>14</v>
      </c>
      <c r="AR18" s="33">
        <v>85</v>
      </c>
      <c r="AS18" s="33">
        <v>1</v>
      </c>
      <c r="AT18" s="35">
        <f t="shared" si="2"/>
        <v>1.1764705882352942</v>
      </c>
      <c r="AU18" s="20">
        <v>14</v>
      </c>
      <c r="AV18" s="33">
        <v>131</v>
      </c>
      <c r="AW18" s="33">
        <v>3</v>
      </c>
      <c r="AX18" s="40">
        <f t="shared" si="3"/>
        <v>2.2900763358778624</v>
      </c>
    </row>
    <row r="19" spans="7:50" x14ac:dyDescent="0.3">
      <c r="M19" s="1"/>
      <c r="N19" s="19">
        <v>15</v>
      </c>
      <c r="O19" s="34">
        <v>15</v>
      </c>
      <c r="P19" s="34">
        <v>43</v>
      </c>
      <c r="Q19" s="34">
        <v>58</v>
      </c>
      <c r="R19" s="35">
        <v>34.883720930232556</v>
      </c>
      <c r="S19" s="20">
        <v>15</v>
      </c>
      <c r="T19" s="34">
        <v>15</v>
      </c>
      <c r="U19" s="34">
        <v>39</v>
      </c>
      <c r="V19" s="34">
        <v>54</v>
      </c>
      <c r="W19" s="35">
        <v>38.461538461538467</v>
      </c>
      <c r="X19" s="20">
        <v>15</v>
      </c>
      <c r="Y19" s="33">
        <v>24</v>
      </c>
      <c r="Z19" s="33">
        <v>44</v>
      </c>
      <c r="AA19" s="33">
        <v>68</v>
      </c>
      <c r="AB19" s="22">
        <v>54.54545454545454</v>
      </c>
      <c r="AC19" s="20">
        <v>15</v>
      </c>
      <c r="AD19" s="33">
        <v>25</v>
      </c>
      <c r="AE19" s="33">
        <v>66</v>
      </c>
      <c r="AF19" s="33">
        <v>91</v>
      </c>
      <c r="AG19" s="23">
        <v>37.878787878787875</v>
      </c>
      <c r="AI19" s="19">
        <v>15</v>
      </c>
      <c r="AJ19" s="34">
        <v>39</v>
      </c>
      <c r="AK19" s="34">
        <v>2</v>
      </c>
      <c r="AL19" s="35">
        <f t="shared" si="0"/>
        <v>5.1282051282051277</v>
      </c>
      <c r="AM19" s="20">
        <v>15</v>
      </c>
      <c r="AN19" s="33">
        <v>42</v>
      </c>
      <c r="AO19" s="33">
        <v>2</v>
      </c>
      <c r="AP19" s="35">
        <f t="shared" si="1"/>
        <v>4.7619047619047619</v>
      </c>
      <c r="AQ19" s="20">
        <v>15</v>
      </c>
      <c r="AR19" s="39">
        <v>84</v>
      </c>
      <c r="AS19" s="39">
        <v>2</v>
      </c>
      <c r="AT19" s="35">
        <f t="shared" si="2"/>
        <v>2.3809523809523809</v>
      </c>
      <c r="AU19" s="20">
        <v>15</v>
      </c>
      <c r="AV19" s="20">
        <v>120</v>
      </c>
      <c r="AW19" s="20">
        <v>1</v>
      </c>
      <c r="AX19" s="40">
        <f t="shared" si="3"/>
        <v>0.83333333333333337</v>
      </c>
    </row>
    <row r="20" spans="7:50" x14ac:dyDescent="0.3">
      <c r="M20" s="1"/>
      <c r="N20" s="19">
        <v>16</v>
      </c>
      <c r="O20" s="34">
        <v>12</v>
      </c>
      <c r="P20" s="34">
        <v>32</v>
      </c>
      <c r="Q20" s="34">
        <v>44</v>
      </c>
      <c r="R20" s="35">
        <v>37.5</v>
      </c>
      <c r="S20" s="20">
        <v>16</v>
      </c>
      <c r="T20" s="34">
        <v>12</v>
      </c>
      <c r="U20" s="34">
        <v>40</v>
      </c>
      <c r="V20" s="34">
        <v>52</v>
      </c>
      <c r="W20" s="35">
        <v>30</v>
      </c>
      <c r="X20" s="20">
        <v>16</v>
      </c>
      <c r="Y20" s="33">
        <v>21</v>
      </c>
      <c r="Z20" s="33">
        <v>41</v>
      </c>
      <c r="AA20" s="33">
        <v>62</v>
      </c>
      <c r="AB20" s="22">
        <v>51.219512195121951</v>
      </c>
      <c r="AC20" s="20">
        <v>16</v>
      </c>
      <c r="AD20" s="33">
        <v>33</v>
      </c>
      <c r="AE20" s="33">
        <v>90</v>
      </c>
      <c r="AF20" s="33">
        <v>123</v>
      </c>
      <c r="AG20" s="23">
        <v>36.666666666666664</v>
      </c>
      <c r="AI20" s="19"/>
      <c r="AJ20" s="33"/>
      <c r="AK20" s="33"/>
      <c r="AL20" s="35"/>
      <c r="AM20" s="20"/>
      <c r="AN20" s="20"/>
      <c r="AO20" s="20"/>
      <c r="AP20" s="20"/>
      <c r="AQ20" s="20">
        <v>16</v>
      </c>
      <c r="AR20" s="39">
        <v>82</v>
      </c>
      <c r="AS20" s="39">
        <v>4</v>
      </c>
      <c r="AT20" s="35">
        <f t="shared" si="2"/>
        <v>4.8780487804878048</v>
      </c>
      <c r="AU20" s="20">
        <v>16</v>
      </c>
      <c r="AV20" s="39">
        <v>118</v>
      </c>
      <c r="AW20" s="39">
        <v>2</v>
      </c>
      <c r="AX20" s="40">
        <f t="shared" si="3"/>
        <v>1.6949152542372881</v>
      </c>
    </row>
    <row r="21" spans="7:50" x14ac:dyDescent="0.3">
      <c r="G21" s="11"/>
      <c r="H21" s="3"/>
      <c r="I21" s="3"/>
      <c r="J21" s="3"/>
      <c r="K21" s="3"/>
      <c r="L21" s="3"/>
      <c r="M21" s="3"/>
      <c r="N21" s="19">
        <v>17</v>
      </c>
      <c r="O21" s="34">
        <v>15</v>
      </c>
      <c r="P21" s="34">
        <v>60</v>
      </c>
      <c r="Q21" s="34">
        <v>75</v>
      </c>
      <c r="R21" s="35">
        <v>25</v>
      </c>
      <c r="S21" s="20"/>
      <c r="T21" s="20"/>
      <c r="U21" s="36"/>
      <c r="V21" s="36"/>
      <c r="W21" s="20"/>
      <c r="X21" s="20">
        <v>17</v>
      </c>
      <c r="Y21" s="33">
        <v>10</v>
      </c>
      <c r="Z21" s="33">
        <v>59</v>
      </c>
      <c r="AA21" s="33">
        <v>69</v>
      </c>
      <c r="AB21" s="22">
        <v>16.949152542372879</v>
      </c>
      <c r="AC21" s="20">
        <v>17</v>
      </c>
      <c r="AD21" s="33">
        <v>33</v>
      </c>
      <c r="AE21" s="33">
        <v>90</v>
      </c>
      <c r="AF21" s="33">
        <v>123</v>
      </c>
      <c r="AG21" s="23">
        <v>36.666666666666664</v>
      </c>
      <c r="AI21" s="19"/>
      <c r="AJ21" s="20"/>
      <c r="AK21" s="20"/>
      <c r="AL21" s="22"/>
      <c r="AM21" s="20"/>
      <c r="AN21" s="20"/>
      <c r="AO21" s="20"/>
      <c r="AP21" s="22"/>
      <c r="AQ21" s="20"/>
      <c r="AR21" s="20"/>
      <c r="AS21" s="20"/>
      <c r="AT21" s="20"/>
      <c r="AU21" s="20">
        <v>17</v>
      </c>
      <c r="AV21" s="34">
        <v>116</v>
      </c>
      <c r="AW21" s="34">
        <v>2</v>
      </c>
      <c r="AX21" s="40">
        <f t="shared" si="3"/>
        <v>1.7241379310344827</v>
      </c>
    </row>
    <row r="22" spans="7:50" x14ac:dyDescent="0.3">
      <c r="G22" s="11"/>
      <c r="H22" s="4"/>
      <c r="I22" s="9"/>
      <c r="J22" s="9"/>
      <c r="K22" s="9"/>
      <c r="L22" s="9"/>
      <c r="M22" s="9"/>
      <c r="N22" s="19"/>
      <c r="O22" s="36"/>
      <c r="P22" s="20"/>
      <c r="Q22" s="20"/>
      <c r="R22" s="20"/>
      <c r="S22" s="20"/>
      <c r="T22" s="20"/>
      <c r="U22" s="36"/>
      <c r="V22" s="36"/>
      <c r="W22" s="20"/>
      <c r="X22" s="20">
        <v>18</v>
      </c>
      <c r="Y22" s="33">
        <v>12</v>
      </c>
      <c r="Z22" s="33">
        <v>73</v>
      </c>
      <c r="AA22" s="33">
        <v>85</v>
      </c>
      <c r="AB22" s="22">
        <v>16.43835616438356</v>
      </c>
      <c r="AC22" s="20">
        <v>18</v>
      </c>
      <c r="AD22" s="33">
        <v>52</v>
      </c>
      <c r="AE22" s="33">
        <v>142</v>
      </c>
      <c r="AF22" s="33">
        <v>194</v>
      </c>
      <c r="AG22" s="23">
        <v>36.619718309859159</v>
      </c>
      <c r="AI22" s="19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>
        <v>18</v>
      </c>
      <c r="AV22" s="39">
        <v>115</v>
      </c>
      <c r="AW22" s="39">
        <v>1</v>
      </c>
      <c r="AX22" s="40">
        <f t="shared" si="3"/>
        <v>0.86956521739130432</v>
      </c>
    </row>
    <row r="23" spans="7:50" x14ac:dyDescent="0.3">
      <c r="G23" s="11"/>
      <c r="H23" s="6"/>
      <c r="I23" s="10"/>
      <c r="J23" s="10"/>
      <c r="K23" s="10"/>
      <c r="L23" s="10"/>
      <c r="M23" s="10"/>
      <c r="N23" s="19"/>
      <c r="O23" s="36"/>
      <c r="P23" s="20"/>
      <c r="Q23" s="20"/>
      <c r="R23" s="20"/>
      <c r="S23" s="20"/>
      <c r="T23" s="20"/>
      <c r="U23" s="36"/>
      <c r="V23" s="36"/>
      <c r="W23" s="20"/>
      <c r="X23" s="20">
        <v>19</v>
      </c>
      <c r="Y23" s="33">
        <v>51</v>
      </c>
      <c r="Z23" s="33">
        <v>106</v>
      </c>
      <c r="AA23" s="33">
        <v>157</v>
      </c>
      <c r="AB23" s="22">
        <v>48.113207547169814</v>
      </c>
      <c r="AC23" s="20">
        <v>19</v>
      </c>
      <c r="AD23" s="33">
        <v>48</v>
      </c>
      <c r="AE23" s="33">
        <v>138</v>
      </c>
      <c r="AF23" s="33">
        <v>186</v>
      </c>
      <c r="AG23" s="23">
        <v>34.782608695652172</v>
      </c>
      <c r="AI23" s="19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2"/>
      <c r="AU23" s="20">
        <v>19</v>
      </c>
      <c r="AV23" s="34">
        <v>106</v>
      </c>
      <c r="AW23" s="34">
        <v>1</v>
      </c>
      <c r="AX23" s="40">
        <f t="shared" si="3"/>
        <v>0.94339622641509435</v>
      </c>
    </row>
    <row r="24" spans="7:50" x14ac:dyDescent="0.3">
      <c r="N24" s="19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>
        <v>20</v>
      </c>
      <c r="AD24" s="33">
        <v>43</v>
      </c>
      <c r="AE24" s="33">
        <v>125</v>
      </c>
      <c r="AF24" s="33">
        <v>168</v>
      </c>
      <c r="AG24" s="23">
        <v>34.4</v>
      </c>
      <c r="AI24" s="19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>
        <v>20</v>
      </c>
      <c r="AV24" s="33">
        <v>249</v>
      </c>
      <c r="AW24" s="33">
        <v>2</v>
      </c>
      <c r="AX24" s="40">
        <f t="shared" si="3"/>
        <v>0.80321285140562237</v>
      </c>
    </row>
    <row r="25" spans="7:50" x14ac:dyDescent="0.3">
      <c r="N25" s="19"/>
      <c r="O25" s="33"/>
      <c r="P25" s="33"/>
      <c r="Q25" s="33"/>
      <c r="R25" s="33"/>
      <c r="S25" s="20"/>
      <c r="T25" s="33"/>
      <c r="U25" s="33"/>
      <c r="V25" s="33"/>
      <c r="W25" s="33"/>
      <c r="X25" s="20"/>
      <c r="Y25" s="20"/>
      <c r="Z25" s="20"/>
      <c r="AA25" s="20"/>
      <c r="AB25" s="20"/>
      <c r="AC25" s="20">
        <v>21</v>
      </c>
      <c r="AD25" s="33">
        <v>29</v>
      </c>
      <c r="AE25" s="33">
        <v>94</v>
      </c>
      <c r="AF25" s="33">
        <v>123</v>
      </c>
      <c r="AG25" s="23">
        <v>30.851063829787233</v>
      </c>
      <c r="AI25" s="19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>
        <v>21</v>
      </c>
      <c r="AV25" s="34">
        <v>241</v>
      </c>
      <c r="AW25" s="39">
        <v>2</v>
      </c>
      <c r="AX25" s="40">
        <f t="shared" si="3"/>
        <v>0.82987551867219922</v>
      </c>
    </row>
    <row r="26" spans="7:50" x14ac:dyDescent="0.3">
      <c r="N26" s="19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>
        <v>22</v>
      </c>
      <c r="AD26" s="33">
        <v>29</v>
      </c>
      <c r="AE26" s="33">
        <v>101</v>
      </c>
      <c r="AF26" s="33">
        <v>130</v>
      </c>
      <c r="AG26" s="23">
        <v>28.71287128712871</v>
      </c>
      <c r="AI26" s="19"/>
      <c r="AJ26" s="20"/>
      <c r="AK26" s="20"/>
      <c r="AL26" s="20"/>
      <c r="AM26" s="20"/>
      <c r="AN26" s="33"/>
      <c r="AO26" s="33"/>
      <c r="AP26" s="35"/>
      <c r="AQ26" s="20"/>
      <c r="AR26" s="20"/>
      <c r="AS26" s="20"/>
      <c r="AT26" s="20"/>
      <c r="AU26" s="20">
        <v>22</v>
      </c>
      <c r="AV26" s="39">
        <v>239</v>
      </c>
      <c r="AW26" s="33">
        <v>2</v>
      </c>
      <c r="AX26" s="40">
        <f t="shared" si="3"/>
        <v>0.83682008368200833</v>
      </c>
    </row>
    <row r="27" spans="7:50" ht="17.25" thickBot="1" x14ac:dyDescent="0.35">
      <c r="N27" s="24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>
        <v>23</v>
      </c>
      <c r="AD27" s="37">
        <v>33</v>
      </c>
      <c r="AE27" s="37">
        <v>125</v>
      </c>
      <c r="AF27" s="37">
        <v>158</v>
      </c>
      <c r="AG27" s="27">
        <v>26.400000000000002</v>
      </c>
      <c r="AI27" s="24"/>
      <c r="AJ27" s="25"/>
      <c r="AK27" s="25"/>
      <c r="AL27" s="25"/>
      <c r="AM27" s="25"/>
      <c r="AN27" s="37"/>
      <c r="AO27" s="37"/>
      <c r="AP27" s="41"/>
      <c r="AQ27" s="25"/>
      <c r="AR27" s="25"/>
      <c r="AS27" s="25"/>
      <c r="AT27" s="25"/>
      <c r="AU27" s="25">
        <v>23</v>
      </c>
      <c r="AV27" s="42">
        <v>150</v>
      </c>
      <c r="AW27" s="42">
        <v>2</v>
      </c>
      <c r="AX27" s="43">
        <f t="shared" si="3"/>
        <v>1.3333333333333335</v>
      </c>
    </row>
    <row r="28" spans="7:50" x14ac:dyDescent="0.3"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I28"/>
      <c r="AJ28"/>
      <c r="AK28"/>
      <c r="AL28"/>
      <c r="AM28"/>
      <c r="AN28" s="16"/>
      <c r="AO28" s="16"/>
      <c r="AP28" s="17"/>
      <c r="AQ28"/>
      <c r="AR28"/>
      <c r="AS28"/>
      <c r="AT28"/>
      <c r="AU28"/>
      <c r="AV28"/>
      <c r="AW28"/>
      <c r="AX28"/>
    </row>
    <row r="29" spans="7:50" x14ac:dyDescent="0.3">
      <c r="N29" s="6"/>
      <c r="O29" s="34"/>
      <c r="P29" s="34"/>
      <c r="Q29" s="34"/>
      <c r="R29" s="35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I29"/>
      <c r="AJ29"/>
      <c r="AK29"/>
      <c r="AL29"/>
      <c r="AM29"/>
      <c r="AN29" s="18"/>
      <c r="AO29" s="18"/>
      <c r="AP29" s="17"/>
      <c r="AQ29"/>
      <c r="AR29"/>
      <c r="AS29"/>
      <c r="AT29"/>
      <c r="AU29"/>
      <c r="AV29"/>
      <c r="AW29"/>
      <c r="AX29" s="12"/>
    </row>
    <row r="30" spans="7:50" x14ac:dyDescent="0.3">
      <c r="O30" s="34"/>
      <c r="P30" s="34"/>
      <c r="Q30" s="34"/>
      <c r="R30" s="35"/>
      <c r="T30" s="34"/>
      <c r="U30" s="34"/>
      <c r="V30" s="34"/>
      <c r="W30" s="35"/>
    </row>
    <row r="31" spans="7:50" x14ac:dyDescent="0.3">
      <c r="O31" s="34"/>
      <c r="P31" s="34"/>
      <c r="Q31" s="34"/>
      <c r="R31" s="35"/>
      <c r="T31" s="34"/>
      <c r="U31" s="34"/>
      <c r="V31" s="34"/>
      <c r="W31" s="35"/>
    </row>
    <row r="32" spans="7:50" x14ac:dyDescent="0.3">
      <c r="O32" s="34"/>
      <c r="P32" s="34"/>
      <c r="Q32" s="34"/>
      <c r="R32" s="35"/>
      <c r="T32" s="34"/>
      <c r="U32" s="34"/>
      <c r="V32" s="34"/>
      <c r="W32" s="35"/>
    </row>
    <row r="33" spans="20:23" x14ac:dyDescent="0.3">
      <c r="T33" s="34"/>
      <c r="U33" s="34"/>
      <c r="V33" s="34"/>
      <c r="W33" s="35"/>
    </row>
  </sheetData>
  <mergeCells count="15">
    <mergeCell ref="A2:E2"/>
    <mergeCell ref="G8:G11"/>
    <mergeCell ref="G13:G16"/>
    <mergeCell ref="AM3:AP3"/>
    <mergeCell ref="AQ3:AT3"/>
    <mergeCell ref="AU3:AX3"/>
    <mergeCell ref="AI2:AX2"/>
    <mergeCell ref="G2:L2"/>
    <mergeCell ref="N2:AG2"/>
    <mergeCell ref="G3:G6"/>
    <mergeCell ref="N3:R3"/>
    <mergeCell ref="S3:W3"/>
    <mergeCell ref="X3:AB3"/>
    <mergeCell ref="AC3:AG3"/>
    <mergeCell ref="AI3:AL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="85" zoomScaleNormal="85" workbookViewId="0">
      <selection activeCell="L27" sqref="L27"/>
    </sheetView>
  </sheetViews>
  <sheetFormatPr defaultRowHeight="16.5" x14ac:dyDescent="0.3"/>
  <sheetData>
    <row r="1" spans="1:20" ht="17.25" thickBot="1" x14ac:dyDescent="0.35"/>
    <row r="2" spans="1:20" x14ac:dyDescent="0.3">
      <c r="A2" s="62" t="s">
        <v>26</v>
      </c>
      <c r="B2" s="63"/>
      <c r="C2" s="64"/>
      <c r="E2" s="62" t="s">
        <v>29</v>
      </c>
      <c r="F2" s="63"/>
      <c r="G2" s="64"/>
      <c r="H2" s="14"/>
      <c r="I2" s="62" t="s">
        <v>43</v>
      </c>
      <c r="J2" s="63"/>
      <c r="K2" s="64"/>
      <c r="L2" s="14"/>
      <c r="M2" s="62" t="s">
        <v>39</v>
      </c>
      <c r="N2" s="63"/>
      <c r="O2" s="63"/>
      <c r="P2" s="63"/>
      <c r="Q2" s="63"/>
      <c r="R2" s="63"/>
      <c r="S2" s="63"/>
      <c r="T2" s="64"/>
    </row>
    <row r="3" spans="1:20" x14ac:dyDescent="0.3">
      <c r="A3" s="19" t="s">
        <v>27</v>
      </c>
      <c r="B3" s="20" t="s">
        <v>28</v>
      </c>
      <c r="C3" s="21" t="s">
        <v>8</v>
      </c>
      <c r="D3" s="2"/>
      <c r="E3" s="19" t="s">
        <v>27</v>
      </c>
      <c r="F3" s="20" t="s">
        <v>28</v>
      </c>
      <c r="G3" s="21" t="s">
        <v>8</v>
      </c>
      <c r="H3" s="2"/>
      <c r="I3" s="19" t="s">
        <v>40</v>
      </c>
      <c r="J3" s="20" t="s">
        <v>41</v>
      </c>
      <c r="K3" s="21" t="s">
        <v>42</v>
      </c>
      <c r="L3" s="2"/>
      <c r="M3" s="59" t="s">
        <v>30</v>
      </c>
      <c r="N3" s="60"/>
      <c r="O3" s="60"/>
      <c r="P3" s="60"/>
      <c r="Q3" s="60" t="s">
        <v>8</v>
      </c>
      <c r="R3" s="60"/>
      <c r="S3" s="60"/>
      <c r="T3" s="61"/>
    </row>
    <row r="4" spans="1:20" x14ac:dyDescent="0.3">
      <c r="A4" s="19">
        <v>1</v>
      </c>
      <c r="B4" s="20">
        <v>66.465000000000003</v>
      </c>
      <c r="C4" s="21">
        <v>54.033999999999999</v>
      </c>
      <c r="E4" s="47">
        <v>1</v>
      </c>
      <c r="F4" s="48">
        <v>1.212</v>
      </c>
      <c r="G4" s="49">
        <v>3.36</v>
      </c>
      <c r="H4" s="8"/>
      <c r="I4" s="47">
        <v>1</v>
      </c>
      <c r="J4" s="48">
        <v>1</v>
      </c>
      <c r="K4" s="45">
        <v>2.9896984972698877</v>
      </c>
      <c r="L4" s="8"/>
      <c r="M4" s="19" t="s">
        <v>31</v>
      </c>
      <c r="N4" s="20" t="s">
        <v>32</v>
      </c>
      <c r="O4" s="20" t="s">
        <v>33</v>
      </c>
      <c r="P4" s="20" t="s">
        <v>34</v>
      </c>
      <c r="Q4" s="20" t="s">
        <v>35</v>
      </c>
      <c r="R4" s="20" t="s">
        <v>36</v>
      </c>
      <c r="S4" s="20" t="s">
        <v>37</v>
      </c>
      <c r="T4" s="21" t="s">
        <v>38</v>
      </c>
    </row>
    <row r="5" spans="1:20" x14ac:dyDescent="0.3">
      <c r="A5" s="19">
        <v>2</v>
      </c>
      <c r="B5" s="20">
        <v>66.135000000000005</v>
      </c>
      <c r="C5" s="21">
        <v>49.712000000000003</v>
      </c>
      <c r="E5" s="47">
        <v>2</v>
      </c>
      <c r="F5" s="48">
        <v>1.2</v>
      </c>
      <c r="G5" s="49">
        <v>3.3519999999999999</v>
      </c>
      <c r="H5" s="8"/>
      <c r="I5" s="47">
        <v>2</v>
      </c>
      <c r="J5" s="48">
        <v>1</v>
      </c>
      <c r="K5" s="45">
        <v>2.7510836362794824</v>
      </c>
      <c r="L5" s="8"/>
      <c r="M5" s="19">
        <v>1</v>
      </c>
      <c r="N5" s="20">
        <v>2.7130000000000001</v>
      </c>
      <c r="O5" s="20">
        <v>2.629</v>
      </c>
      <c r="P5" s="48">
        <f t="shared" ref="P5:P20" si="0">O5/N5</f>
        <v>0.96903796535200881</v>
      </c>
      <c r="Q5" s="20">
        <v>1</v>
      </c>
      <c r="R5" s="20">
        <v>5.0880000000000001</v>
      </c>
      <c r="S5" s="20">
        <v>8.3919999999999995</v>
      </c>
      <c r="T5" s="49">
        <f t="shared" ref="T5:T20" si="1">S5/R5</f>
        <v>1.6493710691823897</v>
      </c>
    </row>
    <row r="6" spans="1:20" ht="17.25" thickBot="1" x14ac:dyDescent="0.35">
      <c r="A6" s="19">
        <v>3</v>
      </c>
      <c r="B6" s="20">
        <v>63.619</v>
      </c>
      <c r="C6" s="21">
        <v>44.243000000000002</v>
      </c>
      <c r="E6" s="47">
        <v>3</v>
      </c>
      <c r="F6" s="48">
        <v>1.1000000000000001</v>
      </c>
      <c r="G6" s="49">
        <v>3.12</v>
      </c>
      <c r="H6" s="8"/>
      <c r="I6" s="50">
        <v>3</v>
      </c>
      <c r="J6" s="51">
        <v>1</v>
      </c>
      <c r="K6" s="53">
        <v>2.7906707437854958</v>
      </c>
      <c r="L6" s="8"/>
      <c r="M6" s="19">
        <v>2</v>
      </c>
      <c r="N6" s="20">
        <v>3.4620000000000002</v>
      </c>
      <c r="O6" s="20">
        <v>2.7570000000000001</v>
      </c>
      <c r="P6" s="48">
        <f t="shared" si="0"/>
        <v>0.79636048526863079</v>
      </c>
      <c r="Q6" s="20">
        <v>2</v>
      </c>
      <c r="R6" s="20">
        <v>5.64</v>
      </c>
      <c r="S6" s="20">
        <v>9.0909999999999993</v>
      </c>
      <c r="T6" s="49">
        <f t="shared" si="1"/>
        <v>1.6118794326241135</v>
      </c>
    </row>
    <row r="7" spans="1:20" x14ac:dyDescent="0.3">
      <c r="A7" s="19">
        <v>4</v>
      </c>
      <c r="B7" s="20">
        <v>63.051000000000002</v>
      </c>
      <c r="C7" s="21">
        <v>44.232999999999997</v>
      </c>
      <c r="E7" s="47">
        <v>4</v>
      </c>
      <c r="F7" s="48">
        <v>1.0900000000000001</v>
      </c>
      <c r="G7" s="49">
        <v>3.02</v>
      </c>
      <c r="H7" s="8"/>
      <c r="I7" s="13"/>
      <c r="J7" s="8"/>
      <c r="K7" s="8"/>
      <c r="L7" s="8"/>
      <c r="M7" s="19">
        <v>3</v>
      </c>
      <c r="N7" s="20">
        <v>6.0229999999999997</v>
      </c>
      <c r="O7" s="20">
        <v>4.6680000000000001</v>
      </c>
      <c r="P7" s="48">
        <f t="shared" si="0"/>
        <v>0.77502905528806254</v>
      </c>
      <c r="Q7" s="20">
        <v>3</v>
      </c>
      <c r="R7" s="20">
        <v>5.6210000000000004</v>
      </c>
      <c r="S7" s="20">
        <v>8.8239999999999998</v>
      </c>
      <c r="T7" s="49">
        <f t="shared" si="1"/>
        <v>1.5698274328411312</v>
      </c>
    </row>
    <row r="8" spans="1:20" x14ac:dyDescent="0.3">
      <c r="A8" s="19">
        <v>5</v>
      </c>
      <c r="B8" s="20">
        <v>58.432000000000002</v>
      </c>
      <c r="C8" s="21">
        <v>40.795000000000002</v>
      </c>
      <c r="E8" s="47">
        <v>5</v>
      </c>
      <c r="F8" s="48">
        <v>1.0860000000000001</v>
      </c>
      <c r="G8" s="49">
        <v>2.95</v>
      </c>
      <c r="H8" s="8"/>
      <c r="I8" s="8"/>
      <c r="J8" s="8"/>
      <c r="K8" s="8"/>
      <c r="L8" s="8"/>
      <c r="M8" s="19">
        <v>4</v>
      </c>
      <c r="N8" s="20">
        <v>4.7910000000000004</v>
      </c>
      <c r="O8" s="20">
        <v>3.3530000000000002</v>
      </c>
      <c r="P8" s="48">
        <f t="shared" si="0"/>
        <v>0.69985389271550824</v>
      </c>
      <c r="Q8" s="20">
        <v>4</v>
      </c>
      <c r="R8" s="20">
        <v>5.5069999999999997</v>
      </c>
      <c r="S8" s="20">
        <v>8.4250000000000007</v>
      </c>
      <c r="T8" s="49">
        <f t="shared" si="1"/>
        <v>1.5298710731795899</v>
      </c>
    </row>
    <row r="9" spans="1:20" x14ac:dyDescent="0.3">
      <c r="A9" s="19">
        <v>6</v>
      </c>
      <c r="B9" s="20">
        <v>58.348999999999997</v>
      </c>
      <c r="C9" s="21">
        <v>40.533999999999999</v>
      </c>
      <c r="E9" s="47">
        <v>6</v>
      </c>
      <c r="F9" s="48">
        <v>1.0840000000000001</v>
      </c>
      <c r="G9" s="49">
        <v>2.8062</v>
      </c>
      <c r="H9" s="8"/>
      <c r="I9" s="8"/>
      <c r="J9" s="8"/>
      <c r="K9" s="8"/>
      <c r="L9" s="8"/>
      <c r="M9" s="19">
        <v>5</v>
      </c>
      <c r="N9" s="20">
        <v>4.8879999999999999</v>
      </c>
      <c r="O9" s="20">
        <v>3.387</v>
      </c>
      <c r="P9" s="48">
        <f t="shared" si="0"/>
        <v>0.69292144026186586</v>
      </c>
      <c r="Q9" s="20">
        <v>5</v>
      </c>
      <c r="R9" s="20">
        <v>4.9249999999999998</v>
      </c>
      <c r="S9" s="20">
        <v>6.5819999999999999</v>
      </c>
      <c r="T9" s="49">
        <f t="shared" si="1"/>
        <v>1.3364467005076142</v>
      </c>
    </row>
    <row r="10" spans="1:20" x14ac:dyDescent="0.3">
      <c r="A10" s="19">
        <v>7</v>
      </c>
      <c r="B10" s="20">
        <v>57.984999999999999</v>
      </c>
      <c r="C10" s="21">
        <v>40.182000000000002</v>
      </c>
      <c r="E10" s="47">
        <v>7</v>
      </c>
      <c r="F10" s="48">
        <v>1.0649999999999999</v>
      </c>
      <c r="G10" s="49">
        <v>2.62</v>
      </c>
      <c r="H10" s="8"/>
      <c r="I10" s="8"/>
      <c r="J10" s="8"/>
      <c r="K10" s="8"/>
      <c r="L10" s="8"/>
      <c r="M10" s="19">
        <v>6</v>
      </c>
      <c r="N10" s="20">
        <v>6.99</v>
      </c>
      <c r="O10" s="20">
        <v>4.5199999999999996</v>
      </c>
      <c r="P10" s="48">
        <f t="shared" si="0"/>
        <v>0.64663805436337618</v>
      </c>
      <c r="Q10" s="20">
        <v>6</v>
      </c>
      <c r="R10" s="20">
        <v>6.8760000000000003</v>
      </c>
      <c r="S10" s="20">
        <v>9.1199999999999992</v>
      </c>
      <c r="T10" s="49">
        <f t="shared" si="1"/>
        <v>1.326352530541012</v>
      </c>
    </row>
    <row r="11" spans="1:20" x14ac:dyDescent="0.3">
      <c r="A11" s="19">
        <v>8</v>
      </c>
      <c r="B11" s="20">
        <v>51.820999999999998</v>
      </c>
      <c r="C11" s="21">
        <v>37.677999999999997</v>
      </c>
      <c r="E11" s="47">
        <v>8</v>
      </c>
      <c r="F11" s="48">
        <v>1.0548</v>
      </c>
      <c r="G11" s="49">
        <v>2.5362</v>
      </c>
      <c r="H11" s="8"/>
      <c r="I11" s="8"/>
      <c r="J11" s="8"/>
      <c r="K11" s="8"/>
      <c r="L11" s="8"/>
      <c r="M11" s="19">
        <v>7</v>
      </c>
      <c r="N11" s="20">
        <v>4.58</v>
      </c>
      <c r="O11" s="20">
        <v>2.956</v>
      </c>
      <c r="P11" s="48">
        <f t="shared" si="0"/>
        <v>0.64541484716157205</v>
      </c>
      <c r="Q11" s="20">
        <v>7</v>
      </c>
      <c r="R11" s="20">
        <v>10.241</v>
      </c>
      <c r="S11" s="20">
        <v>13.521000000000001</v>
      </c>
      <c r="T11" s="49">
        <f t="shared" si="1"/>
        <v>1.3202812225368619</v>
      </c>
    </row>
    <row r="12" spans="1:20" x14ac:dyDescent="0.3">
      <c r="A12" s="19">
        <v>9</v>
      </c>
      <c r="B12" s="20">
        <v>50.883000000000003</v>
      </c>
      <c r="C12" s="21">
        <v>36.976999999999997</v>
      </c>
      <c r="E12" s="47">
        <v>9</v>
      </c>
      <c r="F12" s="48">
        <v>1.02</v>
      </c>
      <c r="G12" s="49">
        <v>2.5</v>
      </c>
      <c r="H12" s="8"/>
      <c r="I12" s="8"/>
      <c r="J12" s="8"/>
      <c r="K12" s="8"/>
      <c r="L12" s="8"/>
      <c r="M12" s="19">
        <v>8</v>
      </c>
      <c r="N12" s="20">
        <v>3.8639999999999999</v>
      </c>
      <c r="O12" s="20">
        <v>2.423</v>
      </c>
      <c r="P12" s="48">
        <f t="shared" si="0"/>
        <v>0.62707039337474124</v>
      </c>
      <c r="Q12" s="20">
        <v>8</v>
      </c>
      <c r="R12" s="20">
        <v>5.3220000000000001</v>
      </c>
      <c r="S12" s="20">
        <v>7</v>
      </c>
      <c r="T12" s="49">
        <f t="shared" si="1"/>
        <v>1.3152950018789928</v>
      </c>
    </row>
    <row r="13" spans="1:20" x14ac:dyDescent="0.3">
      <c r="A13" s="19">
        <v>10</v>
      </c>
      <c r="B13" s="20">
        <v>49.232999999999997</v>
      </c>
      <c r="C13" s="21">
        <v>34.377000000000002</v>
      </c>
      <c r="E13" s="47">
        <v>10</v>
      </c>
      <c r="F13" s="48">
        <v>1.0116000000000001</v>
      </c>
      <c r="G13" s="49">
        <v>2.4079999999999999</v>
      </c>
      <c r="H13" s="8"/>
      <c r="I13" s="8"/>
      <c r="J13" s="8"/>
      <c r="K13" s="8"/>
      <c r="L13" s="8"/>
      <c r="M13" s="19">
        <v>9</v>
      </c>
      <c r="N13" s="20">
        <v>4.1070000000000002</v>
      </c>
      <c r="O13" s="20">
        <v>2.5449999999999999</v>
      </c>
      <c r="P13" s="48">
        <f t="shared" si="0"/>
        <v>0.61967372778183583</v>
      </c>
      <c r="Q13" s="20">
        <v>9</v>
      </c>
      <c r="R13" s="20">
        <v>6.6059999999999999</v>
      </c>
      <c r="S13" s="20">
        <v>8.516</v>
      </c>
      <c r="T13" s="49">
        <f t="shared" si="1"/>
        <v>1.2891310929458069</v>
      </c>
    </row>
    <row r="14" spans="1:20" x14ac:dyDescent="0.3">
      <c r="A14" s="19">
        <v>11</v>
      </c>
      <c r="B14" s="20">
        <v>48.485999999999997</v>
      </c>
      <c r="C14" s="21">
        <v>33.893999999999998</v>
      </c>
      <c r="E14" s="47">
        <v>11</v>
      </c>
      <c r="F14" s="48">
        <v>1</v>
      </c>
      <c r="G14" s="49">
        <v>2.3508</v>
      </c>
      <c r="H14" s="8"/>
      <c r="I14" s="8"/>
      <c r="J14" s="8"/>
      <c r="K14" s="8"/>
      <c r="L14" s="8"/>
      <c r="M14" s="19">
        <v>10</v>
      </c>
      <c r="N14" s="20">
        <v>4.5030000000000001</v>
      </c>
      <c r="O14" s="20">
        <v>2.7829999999999999</v>
      </c>
      <c r="P14" s="48">
        <f t="shared" si="0"/>
        <v>0.61803242282922488</v>
      </c>
      <c r="Q14" s="20">
        <v>10</v>
      </c>
      <c r="R14" s="20">
        <v>8.952</v>
      </c>
      <c r="S14" s="20">
        <v>11.254</v>
      </c>
      <c r="T14" s="49">
        <f t="shared" si="1"/>
        <v>1.2571492403932081</v>
      </c>
    </row>
    <row r="15" spans="1:20" x14ac:dyDescent="0.3">
      <c r="A15" s="19">
        <v>12</v>
      </c>
      <c r="B15" s="20">
        <v>44.777000000000001</v>
      </c>
      <c r="C15" s="21">
        <v>33.283000000000001</v>
      </c>
      <c r="E15" s="47">
        <v>12</v>
      </c>
      <c r="F15" s="48">
        <v>0.99099999999999999</v>
      </c>
      <c r="G15" s="49">
        <v>2.2650000000000001</v>
      </c>
      <c r="H15" s="8"/>
      <c r="I15" s="8"/>
      <c r="J15" s="8"/>
      <c r="K15" s="8"/>
      <c r="L15" s="8"/>
      <c r="M15" s="19">
        <v>11</v>
      </c>
      <c r="N15" s="20">
        <v>2.7909999999999999</v>
      </c>
      <c r="O15" s="20">
        <v>1.6519999999999999</v>
      </c>
      <c r="P15" s="48">
        <f t="shared" si="0"/>
        <v>0.59190254389107844</v>
      </c>
      <c r="Q15" s="20">
        <v>11</v>
      </c>
      <c r="R15" s="20">
        <v>7.4560000000000004</v>
      </c>
      <c r="S15" s="20">
        <v>9.2370000000000001</v>
      </c>
      <c r="T15" s="49">
        <f t="shared" si="1"/>
        <v>1.2388680257510729</v>
      </c>
    </row>
    <row r="16" spans="1:20" x14ac:dyDescent="0.3">
      <c r="A16" s="19">
        <v>13</v>
      </c>
      <c r="B16" s="20">
        <v>41.148000000000003</v>
      </c>
      <c r="C16" s="21">
        <v>29.867000000000001</v>
      </c>
      <c r="E16" s="47">
        <v>13</v>
      </c>
      <c r="F16" s="48">
        <v>0.8</v>
      </c>
      <c r="G16" s="49">
        <v>2.23</v>
      </c>
      <c r="H16" s="8"/>
      <c r="I16" s="8"/>
      <c r="J16" s="8"/>
      <c r="K16" s="8"/>
      <c r="L16" s="8"/>
      <c r="M16" s="19">
        <v>12</v>
      </c>
      <c r="N16" s="20">
        <v>4.1020000000000003</v>
      </c>
      <c r="O16" s="20">
        <v>2.347</v>
      </c>
      <c r="P16" s="48">
        <f t="shared" si="0"/>
        <v>0.57215992198927346</v>
      </c>
      <c r="Q16" s="20">
        <v>12</v>
      </c>
      <c r="R16" s="20">
        <v>6.1550000000000002</v>
      </c>
      <c r="S16" s="20">
        <v>7.5910000000000002</v>
      </c>
      <c r="T16" s="49">
        <f t="shared" si="1"/>
        <v>1.233306255077173</v>
      </c>
    </row>
    <row r="17" spans="1:20" x14ac:dyDescent="0.3">
      <c r="A17" s="19">
        <v>14</v>
      </c>
      <c r="B17" s="20">
        <v>39.817999999999998</v>
      </c>
      <c r="C17" s="21">
        <v>29.204000000000001</v>
      </c>
      <c r="E17" s="47">
        <v>14</v>
      </c>
      <c r="F17" s="48">
        <v>0.8</v>
      </c>
      <c r="G17" s="49">
        <v>2.1949999999999998</v>
      </c>
      <c r="H17" s="8"/>
      <c r="I17" s="8"/>
      <c r="J17" s="8"/>
      <c r="K17" s="8"/>
      <c r="L17" s="8"/>
      <c r="M17" s="19">
        <v>13</v>
      </c>
      <c r="N17" s="20">
        <v>4.1859999999999999</v>
      </c>
      <c r="O17" s="20">
        <v>2.3580000000000001</v>
      </c>
      <c r="P17" s="48">
        <f t="shared" si="0"/>
        <v>0.56330625895843289</v>
      </c>
      <c r="Q17" s="20">
        <v>13</v>
      </c>
      <c r="R17" s="20">
        <v>6.3680000000000003</v>
      </c>
      <c r="S17" s="20">
        <v>7.4320000000000004</v>
      </c>
      <c r="T17" s="49">
        <f t="shared" si="1"/>
        <v>1.1670854271356783</v>
      </c>
    </row>
    <row r="18" spans="1:20" x14ac:dyDescent="0.3">
      <c r="A18" s="19">
        <v>15</v>
      </c>
      <c r="B18" s="20">
        <v>39.726999999999997</v>
      </c>
      <c r="C18" s="21">
        <v>28.17</v>
      </c>
      <c r="E18" s="47">
        <v>15</v>
      </c>
      <c r="F18" s="48">
        <v>0.78600000000000003</v>
      </c>
      <c r="G18" s="49">
        <v>2.15</v>
      </c>
      <c r="H18" s="8"/>
      <c r="I18" s="8"/>
      <c r="J18" s="8"/>
      <c r="K18" s="8"/>
      <c r="L18" s="8"/>
      <c r="M18" s="19">
        <v>14</v>
      </c>
      <c r="N18" s="20">
        <v>2.6320000000000001</v>
      </c>
      <c r="O18" s="20">
        <v>1.363</v>
      </c>
      <c r="P18" s="48">
        <f t="shared" si="0"/>
        <v>0.51785714285714279</v>
      </c>
      <c r="Q18" s="20">
        <v>14</v>
      </c>
      <c r="R18" s="20">
        <v>7.5049999999999999</v>
      </c>
      <c r="S18" s="20">
        <v>8.7349999999999994</v>
      </c>
      <c r="T18" s="49">
        <f t="shared" si="1"/>
        <v>1.1638907395069953</v>
      </c>
    </row>
    <row r="19" spans="1:20" x14ac:dyDescent="0.3">
      <c r="A19" s="19">
        <v>16</v>
      </c>
      <c r="B19" s="20">
        <v>38.756</v>
      </c>
      <c r="C19" s="21">
        <v>26.905000000000001</v>
      </c>
      <c r="E19" s="47">
        <v>16</v>
      </c>
      <c r="F19" s="48">
        <v>0.78</v>
      </c>
      <c r="G19" s="49">
        <v>2.1389999999999998</v>
      </c>
      <c r="H19" s="8"/>
      <c r="I19" s="8"/>
      <c r="J19" s="8"/>
      <c r="K19" s="8"/>
      <c r="L19" s="8"/>
      <c r="M19" s="19">
        <v>15</v>
      </c>
      <c r="N19" s="20">
        <v>3.1880000000000002</v>
      </c>
      <c r="O19" s="20">
        <v>1.631</v>
      </c>
      <c r="P19" s="48">
        <f t="shared" si="0"/>
        <v>0.51160602258469257</v>
      </c>
      <c r="Q19" s="20">
        <v>15</v>
      </c>
      <c r="R19" s="20">
        <v>7.7939999999999996</v>
      </c>
      <c r="S19" s="20">
        <v>8.4489999999999998</v>
      </c>
      <c r="T19" s="49">
        <f t="shared" si="1"/>
        <v>1.08403900436233</v>
      </c>
    </row>
    <row r="20" spans="1:20" ht="17.25" thickBot="1" x14ac:dyDescent="0.35">
      <c r="A20" s="19">
        <v>17</v>
      </c>
      <c r="B20" s="20">
        <v>35.744999999999997</v>
      </c>
      <c r="C20" s="21">
        <v>26.798999999999999</v>
      </c>
      <c r="E20" s="50">
        <v>17</v>
      </c>
      <c r="F20" s="51">
        <v>0.75700000000000001</v>
      </c>
      <c r="G20" s="52">
        <v>2.1190000000000002</v>
      </c>
      <c r="H20" s="8"/>
      <c r="I20" s="8"/>
      <c r="J20" s="8"/>
      <c r="K20" s="8"/>
      <c r="L20" s="8"/>
      <c r="M20" s="24">
        <v>16</v>
      </c>
      <c r="N20" s="25">
        <v>6.33</v>
      </c>
      <c r="O20" s="25">
        <v>2.1930000000000001</v>
      </c>
      <c r="P20" s="51">
        <f t="shared" si="0"/>
        <v>0.34644549763033178</v>
      </c>
      <c r="Q20" s="25">
        <v>16</v>
      </c>
      <c r="R20" s="25">
        <v>8.5150000000000006</v>
      </c>
      <c r="S20" s="25">
        <v>9.2289999999999992</v>
      </c>
      <c r="T20" s="52">
        <f t="shared" si="1"/>
        <v>1.0838520258367585</v>
      </c>
    </row>
    <row r="21" spans="1:20" x14ac:dyDescent="0.3">
      <c r="A21" s="19">
        <v>18</v>
      </c>
      <c r="B21" s="20">
        <v>34.347000000000001</v>
      </c>
      <c r="C21" s="21">
        <v>23.664999999999999</v>
      </c>
      <c r="E21" s="44"/>
    </row>
    <row r="22" spans="1:20" x14ac:dyDescent="0.3">
      <c r="A22" s="19">
        <v>19</v>
      </c>
      <c r="B22" s="20">
        <v>33.088999999999999</v>
      </c>
      <c r="C22" s="21">
        <v>20.959</v>
      </c>
      <c r="E22" s="44"/>
    </row>
    <row r="23" spans="1:20" ht="17.25" thickBot="1" x14ac:dyDescent="0.35">
      <c r="A23" s="24">
        <v>20</v>
      </c>
      <c r="B23" s="25">
        <v>31.948</v>
      </c>
      <c r="C23" s="46">
        <v>18.321000000000002</v>
      </c>
      <c r="E23" s="44"/>
    </row>
    <row r="24" spans="1:20" x14ac:dyDescent="0.3">
      <c r="F24" s="44"/>
      <c r="G24" s="44"/>
      <c r="H24" s="44"/>
      <c r="I24" s="44"/>
      <c r="J24" s="44"/>
      <c r="K24" s="44"/>
      <c r="L24" s="44"/>
    </row>
    <row r="25" spans="1:20" x14ac:dyDescent="0.3">
      <c r="F25" s="44"/>
      <c r="G25" s="44"/>
      <c r="H25" s="44"/>
      <c r="I25" s="44"/>
      <c r="J25" s="44"/>
      <c r="K25" s="44"/>
      <c r="L25" s="44"/>
    </row>
  </sheetData>
  <sortState ref="R5:T20">
    <sortCondition descending="1" ref="T5"/>
  </sortState>
  <mergeCells count="6">
    <mergeCell ref="A2:C2"/>
    <mergeCell ref="E2:G2"/>
    <mergeCell ref="I2:K2"/>
    <mergeCell ref="M3:P3"/>
    <mergeCell ref="Q3:T3"/>
    <mergeCell ref="M2:T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K30" sqref="K30"/>
    </sheetView>
  </sheetViews>
  <sheetFormatPr defaultRowHeight="16.5" x14ac:dyDescent="0.3"/>
  <sheetData>
    <row r="1" spans="1:11" ht="17.25" thickBot="1" x14ac:dyDescent="0.35"/>
    <row r="2" spans="1:11" x14ac:dyDescent="0.3">
      <c r="A2" s="62" t="s">
        <v>44</v>
      </c>
      <c r="B2" s="63"/>
      <c r="C2" s="64"/>
      <c r="D2" s="2"/>
      <c r="E2" s="62" t="s">
        <v>49</v>
      </c>
      <c r="F2" s="63"/>
      <c r="G2" s="64"/>
      <c r="H2" s="2"/>
      <c r="I2" s="62" t="s">
        <v>50</v>
      </c>
      <c r="J2" s="63"/>
      <c r="K2" s="64"/>
    </row>
    <row r="3" spans="1:11" x14ac:dyDescent="0.3">
      <c r="A3" s="59" t="s">
        <v>46</v>
      </c>
      <c r="B3" s="60"/>
      <c r="C3" s="61"/>
      <c r="D3" s="2"/>
      <c r="E3" s="59" t="s">
        <v>51</v>
      </c>
      <c r="F3" s="60"/>
      <c r="G3" s="61"/>
      <c r="H3" s="2"/>
      <c r="I3" s="59" t="s">
        <v>54</v>
      </c>
      <c r="J3" s="60"/>
      <c r="K3" s="61"/>
    </row>
    <row r="4" spans="1:11" x14ac:dyDescent="0.3">
      <c r="A4" s="19" t="s">
        <v>45</v>
      </c>
      <c r="B4" s="20" t="s">
        <v>41</v>
      </c>
      <c r="C4" s="21" t="s">
        <v>8</v>
      </c>
      <c r="D4" s="2"/>
      <c r="E4" s="19" t="s">
        <v>45</v>
      </c>
      <c r="F4" s="20" t="s">
        <v>41</v>
      </c>
      <c r="G4" s="21" t="s">
        <v>8</v>
      </c>
      <c r="H4" s="2"/>
      <c r="I4" s="19" t="s">
        <v>45</v>
      </c>
      <c r="J4" s="20" t="s">
        <v>41</v>
      </c>
      <c r="K4" s="21" t="s">
        <v>8</v>
      </c>
    </row>
    <row r="5" spans="1:11" x14ac:dyDescent="0.3">
      <c r="A5" s="19">
        <v>1</v>
      </c>
      <c r="B5" s="48">
        <v>1</v>
      </c>
      <c r="C5" s="54">
        <v>0.81790205855777953</v>
      </c>
      <c r="D5" s="2"/>
      <c r="E5" s="19">
        <v>1</v>
      </c>
      <c r="F5" s="48">
        <v>1</v>
      </c>
      <c r="G5" s="21">
        <v>1.28</v>
      </c>
      <c r="H5" s="2"/>
      <c r="I5" s="19">
        <v>1</v>
      </c>
      <c r="J5" s="48">
        <v>1</v>
      </c>
      <c r="K5" s="21">
        <v>1.93</v>
      </c>
    </row>
    <row r="6" spans="1:11" x14ac:dyDescent="0.3">
      <c r="A6" s="19">
        <v>2</v>
      </c>
      <c r="B6" s="48">
        <v>1</v>
      </c>
      <c r="C6" s="54">
        <v>0.83508791942837046</v>
      </c>
      <c r="D6" s="2"/>
      <c r="E6" s="19">
        <v>2</v>
      </c>
      <c r="F6" s="48">
        <v>1</v>
      </c>
      <c r="G6" s="21">
        <v>1.26</v>
      </c>
      <c r="H6" s="2"/>
      <c r="I6" s="19">
        <v>2</v>
      </c>
      <c r="J6" s="48">
        <v>1</v>
      </c>
      <c r="K6" s="21">
        <v>1.73</v>
      </c>
    </row>
    <row r="7" spans="1:11" x14ac:dyDescent="0.3">
      <c r="A7" s="19">
        <v>3</v>
      </c>
      <c r="B7" s="48">
        <v>1</v>
      </c>
      <c r="C7" s="54">
        <v>0.90751915531716276</v>
      </c>
      <c r="D7" s="2"/>
      <c r="E7" s="19">
        <v>3</v>
      </c>
      <c r="F7" s="48">
        <v>1</v>
      </c>
      <c r="G7" s="49">
        <v>1.1000000000000001</v>
      </c>
      <c r="H7" s="2"/>
      <c r="I7" s="19">
        <v>3</v>
      </c>
      <c r="J7" s="48">
        <v>1</v>
      </c>
      <c r="K7" s="21">
        <v>1.69</v>
      </c>
    </row>
    <row r="8" spans="1:11" x14ac:dyDescent="0.3">
      <c r="A8" s="19"/>
      <c r="B8" s="20"/>
      <c r="C8" s="21"/>
      <c r="D8" s="2"/>
      <c r="E8" s="19"/>
      <c r="F8" s="20"/>
      <c r="G8" s="21"/>
      <c r="H8" s="2"/>
      <c r="I8" s="19"/>
      <c r="J8" s="20"/>
      <c r="K8" s="21"/>
    </row>
    <row r="9" spans="1:11" x14ac:dyDescent="0.3">
      <c r="A9" s="59" t="s">
        <v>47</v>
      </c>
      <c r="B9" s="60"/>
      <c r="C9" s="61"/>
      <c r="D9" s="2"/>
      <c r="E9" s="59" t="s">
        <v>52</v>
      </c>
      <c r="F9" s="60"/>
      <c r="G9" s="61"/>
      <c r="H9" s="2"/>
      <c r="I9" s="59" t="s">
        <v>55</v>
      </c>
      <c r="J9" s="60"/>
      <c r="K9" s="61"/>
    </row>
    <row r="10" spans="1:11" x14ac:dyDescent="0.3">
      <c r="A10" s="19" t="s">
        <v>45</v>
      </c>
      <c r="B10" s="20" t="s">
        <v>41</v>
      </c>
      <c r="C10" s="21" t="s">
        <v>8</v>
      </c>
      <c r="D10" s="2"/>
      <c r="E10" s="19" t="s">
        <v>45</v>
      </c>
      <c r="F10" s="20" t="s">
        <v>41</v>
      </c>
      <c r="G10" s="21" t="s">
        <v>8</v>
      </c>
      <c r="H10" s="2"/>
      <c r="I10" s="19" t="s">
        <v>45</v>
      </c>
      <c r="J10" s="20" t="s">
        <v>41</v>
      </c>
      <c r="K10" s="21" t="s">
        <v>8</v>
      </c>
    </row>
    <row r="11" spans="1:11" x14ac:dyDescent="0.3">
      <c r="A11" s="19">
        <v>1</v>
      </c>
      <c r="B11" s="48">
        <v>1</v>
      </c>
      <c r="C11" s="54">
        <v>0.35601254889926831</v>
      </c>
      <c r="D11" s="2"/>
      <c r="E11" s="19">
        <v>1</v>
      </c>
      <c r="F11" s="48">
        <v>1</v>
      </c>
      <c r="G11" s="21">
        <v>1.83</v>
      </c>
      <c r="H11" s="2"/>
      <c r="I11" s="19">
        <v>1</v>
      </c>
      <c r="J11" s="48">
        <v>1</v>
      </c>
      <c r="K11" s="21">
        <v>4.38</v>
      </c>
    </row>
    <row r="12" spans="1:11" x14ac:dyDescent="0.3">
      <c r="A12" s="19">
        <v>2</v>
      </c>
      <c r="B12" s="48">
        <v>1</v>
      </c>
      <c r="C12" s="54">
        <v>0.47631899902196978</v>
      </c>
      <c r="D12" s="2"/>
      <c r="E12" s="19">
        <v>2</v>
      </c>
      <c r="F12" s="48">
        <v>1</v>
      </c>
      <c r="G12" s="49">
        <v>1.6</v>
      </c>
      <c r="H12" s="2"/>
      <c r="I12" s="19">
        <v>2</v>
      </c>
      <c r="J12" s="48">
        <v>1</v>
      </c>
      <c r="K12" s="21">
        <v>3.92</v>
      </c>
    </row>
    <row r="13" spans="1:11" x14ac:dyDescent="0.3">
      <c r="A13" s="19">
        <v>3</v>
      </c>
      <c r="B13" s="48">
        <v>1</v>
      </c>
      <c r="C13" s="54">
        <v>0.49311635224667971</v>
      </c>
      <c r="D13" s="2"/>
      <c r="E13" s="19">
        <v>3</v>
      </c>
      <c r="F13" s="48">
        <v>1</v>
      </c>
      <c r="G13" s="21">
        <v>1.56</v>
      </c>
      <c r="H13" s="2"/>
      <c r="I13" s="19">
        <v>3</v>
      </c>
      <c r="J13" s="48">
        <v>1</v>
      </c>
      <c r="K13" s="21">
        <v>3.58</v>
      </c>
    </row>
    <row r="14" spans="1:11" x14ac:dyDescent="0.3">
      <c r="A14" s="19"/>
      <c r="B14" s="20"/>
      <c r="C14" s="21"/>
      <c r="D14" s="2"/>
      <c r="E14" s="19"/>
      <c r="F14" s="20"/>
      <c r="G14" s="21"/>
      <c r="H14" s="2"/>
      <c r="I14" s="19"/>
      <c r="J14" s="20"/>
      <c r="K14" s="21"/>
    </row>
    <row r="15" spans="1:11" x14ac:dyDescent="0.3">
      <c r="A15" s="59" t="s">
        <v>48</v>
      </c>
      <c r="B15" s="60"/>
      <c r="C15" s="61"/>
      <c r="D15" s="2"/>
      <c r="E15" s="59" t="s">
        <v>53</v>
      </c>
      <c r="F15" s="60"/>
      <c r="G15" s="61"/>
      <c r="H15" s="2"/>
      <c r="I15" s="59" t="s">
        <v>56</v>
      </c>
      <c r="J15" s="60"/>
      <c r="K15" s="61"/>
    </row>
    <row r="16" spans="1:11" x14ac:dyDescent="0.3">
      <c r="A16" s="19" t="s">
        <v>45</v>
      </c>
      <c r="B16" s="20" t="s">
        <v>41</v>
      </c>
      <c r="C16" s="21" t="s">
        <v>8</v>
      </c>
      <c r="D16" s="2"/>
      <c r="E16" s="19" t="s">
        <v>45</v>
      </c>
      <c r="F16" s="20" t="s">
        <v>41</v>
      </c>
      <c r="G16" s="21" t="s">
        <v>8</v>
      </c>
      <c r="H16" s="2"/>
      <c r="I16" s="19" t="s">
        <v>45</v>
      </c>
      <c r="J16" s="20" t="s">
        <v>41</v>
      </c>
      <c r="K16" s="21" t="s">
        <v>8</v>
      </c>
    </row>
    <row r="17" spans="1:11" x14ac:dyDescent="0.3">
      <c r="A17" s="19">
        <v>1</v>
      </c>
      <c r="B17" s="48">
        <v>1</v>
      </c>
      <c r="C17" s="54">
        <v>0.24316373685307152</v>
      </c>
      <c r="D17" s="2"/>
      <c r="E17" s="19">
        <v>1</v>
      </c>
      <c r="F17" s="48">
        <v>1</v>
      </c>
      <c r="G17" s="21">
        <v>2.57</v>
      </c>
      <c r="H17" s="2"/>
      <c r="I17" s="19">
        <v>1</v>
      </c>
      <c r="J17" s="48">
        <v>1</v>
      </c>
      <c r="K17" s="21">
        <v>1.54</v>
      </c>
    </row>
    <row r="18" spans="1:11" x14ac:dyDescent="0.3">
      <c r="A18" s="19">
        <v>2</v>
      </c>
      <c r="B18" s="48">
        <v>1</v>
      </c>
      <c r="C18" s="54">
        <v>0.26061644021027952</v>
      </c>
      <c r="D18" s="2"/>
      <c r="E18" s="19">
        <v>2</v>
      </c>
      <c r="F18" s="48">
        <v>1</v>
      </c>
      <c r="G18" s="21">
        <v>2.4500000000000002</v>
      </c>
      <c r="H18" s="2"/>
      <c r="I18" s="19">
        <v>2</v>
      </c>
      <c r="J18" s="48">
        <v>1</v>
      </c>
      <c r="K18" s="21">
        <v>1.41</v>
      </c>
    </row>
    <row r="19" spans="1:11" ht="17.25" thickBot="1" x14ac:dyDescent="0.35">
      <c r="A19" s="24">
        <v>3</v>
      </c>
      <c r="B19" s="51">
        <v>1</v>
      </c>
      <c r="C19" s="58">
        <v>0.63728031365963167</v>
      </c>
      <c r="D19" s="2"/>
      <c r="E19" s="24">
        <v>3</v>
      </c>
      <c r="F19" s="51">
        <v>1</v>
      </c>
      <c r="G19" s="46">
        <v>2.36</v>
      </c>
      <c r="H19" s="2"/>
      <c r="I19" s="24">
        <v>3</v>
      </c>
      <c r="J19" s="51">
        <v>1</v>
      </c>
      <c r="K19" s="52">
        <v>1.4</v>
      </c>
    </row>
  </sheetData>
  <mergeCells count="12">
    <mergeCell ref="I2:K2"/>
    <mergeCell ref="I3:K3"/>
    <mergeCell ref="I9:K9"/>
    <mergeCell ref="I15:K15"/>
    <mergeCell ref="A2:C2"/>
    <mergeCell ref="A3:C3"/>
    <mergeCell ref="A9:C9"/>
    <mergeCell ref="A15:C15"/>
    <mergeCell ref="E2:G2"/>
    <mergeCell ref="E3:G3"/>
    <mergeCell ref="E9:G9"/>
    <mergeCell ref="E15:G15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M18" sqref="M18"/>
    </sheetView>
  </sheetViews>
  <sheetFormatPr defaultRowHeight="16.5" x14ac:dyDescent="0.3"/>
  <sheetData>
    <row r="1" spans="1:11" ht="17.25" thickBot="1" x14ac:dyDescent="0.35"/>
    <row r="2" spans="1:11" x14ac:dyDescent="0.3">
      <c r="A2" s="62" t="s">
        <v>57</v>
      </c>
      <c r="B2" s="63"/>
      <c r="C2" s="64"/>
      <c r="D2" s="2"/>
      <c r="E2" s="62" t="s">
        <v>58</v>
      </c>
      <c r="F2" s="63"/>
      <c r="G2" s="64"/>
      <c r="H2" s="2"/>
      <c r="I2" s="62" t="s">
        <v>59</v>
      </c>
      <c r="J2" s="63"/>
      <c r="K2" s="64"/>
    </row>
    <row r="3" spans="1:11" x14ac:dyDescent="0.3">
      <c r="A3" s="68" t="s">
        <v>63</v>
      </c>
      <c r="B3" s="69"/>
      <c r="C3" s="70"/>
      <c r="D3" s="2"/>
      <c r="E3" s="59" t="s">
        <v>64</v>
      </c>
      <c r="F3" s="60"/>
      <c r="G3" s="61"/>
      <c r="H3" s="2"/>
      <c r="I3" s="59" t="s">
        <v>68</v>
      </c>
      <c r="J3" s="60"/>
      <c r="K3" s="61"/>
    </row>
    <row r="4" spans="1:11" x14ac:dyDescent="0.3">
      <c r="A4" s="19" t="s">
        <v>45</v>
      </c>
      <c r="B4" s="20" t="s">
        <v>41</v>
      </c>
      <c r="C4" s="21" t="s">
        <v>8</v>
      </c>
      <c r="D4" s="2"/>
      <c r="E4" s="19" t="s">
        <v>45</v>
      </c>
      <c r="F4" s="20" t="s">
        <v>41</v>
      </c>
      <c r="G4" s="21" t="s">
        <v>8</v>
      </c>
      <c r="H4" s="2"/>
      <c r="I4" s="19" t="s">
        <v>45</v>
      </c>
      <c r="J4" s="20" t="s">
        <v>41</v>
      </c>
      <c r="K4" s="21" t="s">
        <v>8</v>
      </c>
    </row>
    <row r="5" spans="1:11" x14ac:dyDescent="0.3">
      <c r="A5" s="19">
        <v>1</v>
      </c>
      <c r="B5" s="48">
        <v>1</v>
      </c>
      <c r="C5" s="54">
        <v>1.92</v>
      </c>
      <c r="D5" s="2"/>
      <c r="E5" s="19">
        <v>1</v>
      </c>
      <c r="F5" s="48">
        <v>1</v>
      </c>
      <c r="G5" s="21">
        <v>0.92</v>
      </c>
      <c r="H5" s="2"/>
      <c r="I5" s="19">
        <v>1</v>
      </c>
      <c r="J5" s="48">
        <v>1</v>
      </c>
      <c r="K5" s="21">
        <v>1.22</v>
      </c>
    </row>
    <row r="6" spans="1:11" x14ac:dyDescent="0.3">
      <c r="A6" s="19">
        <v>2</v>
      </c>
      <c r="B6" s="48">
        <v>1</v>
      </c>
      <c r="C6" s="54">
        <v>1.91</v>
      </c>
      <c r="D6" s="2"/>
      <c r="E6" s="19">
        <v>2</v>
      </c>
      <c r="F6" s="48">
        <v>1</v>
      </c>
      <c r="G6" s="21">
        <v>0.99</v>
      </c>
      <c r="H6" s="2"/>
      <c r="I6" s="19">
        <v>2</v>
      </c>
      <c r="J6" s="48">
        <v>1</v>
      </c>
      <c r="K6" s="21">
        <v>1.1599999999999999</v>
      </c>
    </row>
    <row r="7" spans="1:11" x14ac:dyDescent="0.3">
      <c r="A7" s="19">
        <v>3</v>
      </c>
      <c r="B7" s="48">
        <v>1</v>
      </c>
      <c r="C7" s="54">
        <v>1.66</v>
      </c>
      <c r="D7" s="2"/>
      <c r="E7" s="19">
        <v>3</v>
      </c>
      <c r="F7" s="48">
        <v>1</v>
      </c>
      <c r="G7" s="49">
        <v>1.06</v>
      </c>
      <c r="H7" s="2"/>
      <c r="I7" s="19">
        <v>3</v>
      </c>
      <c r="J7" s="48">
        <v>1</v>
      </c>
      <c r="K7" s="21">
        <v>1.1499999999999999</v>
      </c>
    </row>
    <row r="8" spans="1:11" x14ac:dyDescent="0.3">
      <c r="A8" s="19"/>
      <c r="B8" s="20"/>
      <c r="C8" s="21"/>
      <c r="D8" s="2"/>
      <c r="E8" s="19"/>
      <c r="F8" s="20"/>
      <c r="G8" s="21"/>
      <c r="H8" s="2"/>
      <c r="I8" s="19"/>
      <c r="J8" s="20"/>
      <c r="K8" s="21"/>
    </row>
    <row r="9" spans="1:11" x14ac:dyDescent="0.3">
      <c r="A9" s="59" t="s">
        <v>60</v>
      </c>
      <c r="B9" s="60"/>
      <c r="C9" s="61"/>
      <c r="D9" s="2"/>
      <c r="E9" s="59" t="s">
        <v>65</v>
      </c>
      <c r="F9" s="60"/>
      <c r="G9" s="61"/>
      <c r="H9" s="2"/>
      <c r="I9" s="59" t="s">
        <v>69</v>
      </c>
      <c r="J9" s="60"/>
      <c r="K9" s="61"/>
    </row>
    <row r="10" spans="1:11" x14ac:dyDescent="0.3">
      <c r="A10" s="19" t="s">
        <v>45</v>
      </c>
      <c r="B10" s="20" t="s">
        <v>41</v>
      </c>
      <c r="C10" s="21" t="s">
        <v>8</v>
      </c>
      <c r="D10" s="2"/>
      <c r="E10" s="19" t="s">
        <v>45</v>
      </c>
      <c r="F10" s="20" t="s">
        <v>41</v>
      </c>
      <c r="G10" s="21" t="s">
        <v>8</v>
      </c>
      <c r="H10" s="2"/>
      <c r="I10" s="19" t="s">
        <v>45</v>
      </c>
      <c r="J10" s="20" t="s">
        <v>41</v>
      </c>
      <c r="K10" s="21" t="s">
        <v>8</v>
      </c>
    </row>
    <row r="11" spans="1:11" x14ac:dyDescent="0.3">
      <c r="A11" s="19">
        <v>1</v>
      </c>
      <c r="B11" s="48">
        <v>1</v>
      </c>
      <c r="C11" s="54">
        <v>2.06</v>
      </c>
      <c r="D11" s="2"/>
      <c r="E11" s="19">
        <v>1</v>
      </c>
      <c r="F11" s="48">
        <v>1</v>
      </c>
      <c r="G11" s="21">
        <v>0.67</v>
      </c>
      <c r="H11" s="2"/>
      <c r="I11" s="19">
        <v>1</v>
      </c>
      <c r="J11" s="48">
        <v>1</v>
      </c>
      <c r="K11" s="21">
        <v>6.45</v>
      </c>
    </row>
    <row r="12" spans="1:11" x14ac:dyDescent="0.3">
      <c r="A12" s="19">
        <v>2</v>
      </c>
      <c r="B12" s="48">
        <v>1</v>
      </c>
      <c r="C12" s="54">
        <v>1.96</v>
      </c>
      <c r="D12" s="2"/>
      <c r="E12" s="19">
        <v>2</v>
      </c>
      <c r="F12" s="48">
        <v>1</v>
      </c>
      <c r="G12" s="49">
        <v>0.73</v>
      </c>
      <c r="H12" s="2"/>
      <c r="I12" s="19">
        <v>2</v>
      </c>
      <c r="J12" s="48">
        <v>1</v>
      </c>
      <c r="K12" s="21">
        <v>5.82</v>
      </c>
    </row>
    <row r="13" spans="1:11" x14ac:dyDescent="0.3">
      <c r="A13" s="19">
        <v>3</v>
      </c>
      <c r="B13" s="48">
        <v>1</v>
      </c>
      <c r="C13" s="54">
        <v>1.68</v>
      </c>
      <c r="D13" s="2"/>
      <c r="E13" s="19">
        <v>3</v>
      </c>
      <c r="F13" s="48">
        <v>1</v>
      </c>
      <c r="G13" s="21">
        <v>0.75</v>
      </c>
      <c r="H13" s="2"/>
      <c r="I13" s="19">
        <v>3</v>
      </c>
      <c r="J13" s="48">
        <v>1</v>
      </c>
      <c r="K13" s="21">
        <v>5.28</v>
      </c>
    </row>
    <row r="14" spans="1:11" x14ac:dyDescent="0.3">
      <c r="A14" s="19"/>
      <c r="B14" s="20"/>
      <c r="C14" s="21"/>
      <c r="D14" s="2"/>
      <c r="E14" s="19"/>
      <c r="F14" s="20"/>
      <c r="G14" s="21"/>
      <c r="H14" s="2"/>
      <c r="I14" s="19"/>
      <c r="J14" s="20"/>
      <c r="K14" s="21"/>
    </row>
    <row r="15" spans="1:11" x14ac:dyDescent="0.3">
      <c r="A15" s="59" t="s">
        <v>61</v>
      </c>
      <c r="B15" s="60"/>
      <c r="C15" s="61"/>
      <c r="D15" s="2"/>
      <c r="E15" s="59" t="s">
        <v>66</v>
      </c>
      <c r="F15" s="60"/>
      <c r="G15" s="61"/>
      <c r="H15" s="2"/>
      <c r="I15" s="59" t="s">
        <v>70</v>
      </c>
      <c r="J15" s="60"/>
      <c r="K15" s="61"/>
    </row>
    <row r="16" spans="1:11" x14ac:dyDescent="0.3">
      <c r="A16" s="19" t="s">
        <v>45</v>
      </c>
      <c r="B16" s="20" t="s">
        <v>41</v>
      </c>
      <c r="C16" s="21" t="s">
        <v>8</v>
      </c>
      <c r="D16" s="2"/>
      <c r="E16" s="19" t="s">
        <v>45</v>
      </c>
      <c r="F16" s="20" t="s">
        <v>41</v>
      </c>
      <c r="G16" s="21" t="s">
        <v>8</v>
      </c>
      <c r="H16" s="2"/>
      <c r="I16" s="19" t="s">
        <v>45</v>
      </c>
      <c r="J16" s="20" t="s">
        <v>41</v>
      </c>
      <c r="K16" s="21" t="s">
        <v>8</v>
      </c>
    </row>
    <row r="17" spans="1:11" x14ac:dyDescent="0.3">
      <c r="A17" s="19">
        <v>1</v>
      </c>
      <c r="B17" s="48">
        <v>1</v>
      </c>
      <c r="C17" s="54">
        <v>2.79</v>
      </c>
      <c r="D17" s="2"/>
      <c r="E17" s="19">
        <v>1</v>
      </c>
      <c r="F17" s="48">
        <v>1</v>
      </c>
      <c r="G17" s="49">
        <v>4</v>
      </c>
      <c r="H17" s="2"/>
      <c r="I17" s="19">
        <v>1</v>
      </c>
      <c r="J17" s="48">
        <v>1</v>
      </c>
      <c r="K17" s="21">
        <v>2.59</v>
      </c>
    </row>
    <row r="18" spans="1:11" x14ac:dyDescent="0.3">
      <c r="A18" s="19">
        <v>2</v>
      </c>
      <c r="B18" s="48">
        <v>1</v>
      </c>
      <c r="C18" s="54">
        <v>2.46</v>
      </c>
      <c r="D18" s="2"/>
      <c r="E18" s="19">
        <v>2</v>
      </c>
      <c r="F18" s="48">
        <v>1</v>
      </c>
      <c r="G18" s="21">
        <v>3.92</v>
      </c>
      <c r="H18" s="2"/>
      <c r="I18" s="19">
        <v>2</v>
      </c>
      <c r="J18" s="48">
        <v>1</v>
      </c>
      <c r="K18" s="21">
        <v>2.35</v>
      </c>
    </row>
    <row r="19" spans="1:11" ht="17.25" thickBot="1" x14ac:dyDescent="0.35">
      <c r="A19" s="19">
        <v>3</v>
      </c>
      <c r="B19" s="48">
        <v>1</v>
      </c>
      <c r="C19" s="54">
        <v>2.46</v>
      </c>
      <c r="D19" s="2"/>
      <c r="E19" s="19">
        <v>3</v>
      </c>
      <c r="F19" s="48">
        <v>1</v>
      </c>
      <c r="G19" s="21">
        <v>3.51</v>
      </c>
      <c r="H19" s="2"/>
      <c r="I19" s="24">
        <v>3</v>
      </c>
      <c r="J19" s="51">
        <v>1</v>
      </c>
      <c r="K19" s="52">
        <v>2.46</v>
      </c>
    </row>
    <row r="20" spans="1:11" x14ac:dyDescent="0.3">
      <c r="A20" s="55"/>
      <c r="B20" s="56"/>
      <c r="C20" s="57"/>
      <c r="E20" s="55"/>
      <c r="F20" s="56"/>
      <c r="G20" s="57"/>
    </row>
    <row r="21" spans="1:11" x14ac:dyDescent="0.3">
      <c r="A21" s="59" t="s">
        <v>62</v>
      </c>
      <c r="B21" s="60"/>
      <c r="C21" s="61"/>
      <c r="E21" s="59" t="s">
        <v>67</v>
      </c>
      <c r="F21" s="60"/>
      <c r="G21" s="61"/>
    </row>
    <row r="22" spans="1:11" x14ac:dyDescent="0.3">
      <c r="A22" s="19" t="s">
        <v>45</v>
      </c>
      <c r="B22" s="20" t="s">
        <v>41</v>
      </c>
      <c r="C22" s="21" t="s">
        <v>8</v>
      </c>
      <c r="E22" s="19" t="s">
        <v>45</v>
      </c>
      <c r="F22" s="20" t="s">
        <v>41</v>
      </c>
      <c r="G22" s="21" t="s">
        <v>8</v>
      </c>
    </row>
    <row r="23" spans="1:11" x14ac:dyDescent="0.3">
      <c r="A23" s="19">
        <v>1</v>
      </c>
      <c r="B23" s="48">
        <v>1</v>
      </c>
      <c r="C23" s="54">
        <v>1.95</v>
      </c>
      <c r="E23" s="19">
        <v>1</v>
      </c>
      <c r="F23" s="48">
        <v>1</v>
      </c>
      <c r="G23" s="21">
        <v>3.51</v>
      </c>
    </row>
    <row r="24" spans="1:11" x14ac:dyDescent="0.3">
      <c r="A24" s="19">
        <v>2</v>
      </c>
      <c r="B24" s="48">
        <v>1</v>
      </c>
      <c r="C24" s="54">
        <v>1.92</v>
      </c>
      <c r="E24" s="19">
        <v>2</v>
      </c>
      <c r="F24" s="48">
        <v>1</v>
      </c>
      <c r="G24" s="21">
        <v>3.39</v>
      </c>
    </row>
    <row r="25" spans="1:11" ht="17.25" thickBot="1" x14ac:dyDescent="0.35">
      <c r="A25" s="24">
        <v>3</v>
      </c>
      <c r="B25" s="51">
        <v>1</v>
      </c>
      <c r="C25" s="58">
        <v>1.47</v>
      </c>
      <c r="E25" s="24">
        <v>3</v>
      </c>
      <c r="F25" s="51">
        <v>1</v>
      </c>
      <c r="G25" s="46">
        <v>3.29</v>
      </c>
    </row>
  </sheetData>
  <mergeCells count="14">
    <mergeCell ref="A2:C2"/>
    <mergeCell ref="E2:G2"/>
    <mergeCell ref="I2:K2"/>
    <mergeCell ref="A3:C3"/>
    <mergeCell ref="E3:G3"/>
    <mergeCell ref="I3:K3"/>
    <mergeCell ref="A21:C21"/>
    <mergeCell ref="E21:G21"/>
    <mergeCell ref="A9:C9"/>
    <mergeCell ref="E9:G9"/>
    <mergeCell ref="I9:K9"/>
    <mergeCell ref="A15:C15"/>
    <mergeCell ref="E15:G15"/>
    <mergeCell ref="I15:K15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zoomScale="70" zoomScaleNormal="70" workbookViewId="0">
      <selection activeCell="L40" sqref="L40"/>
    </sheetView>
  </sheetViews>
  <sheetFormatPr defaultRowHeight="16.5" x14ac:dyDescent="0.3"/>
  <cols>
    <col min="23" max="24" width="13.5" bestFit="1" customWidth="1"/>
    <col min="27" max="28" width="13.5" bestFit="1" customWidth="1"/>
  </cols>
  <sheetData>
    <row r="1" spans="1:28" x14ac:dyDescent="0.3">
      <c r="A1" s="62" t="s">
        <v>71</v>
      </c>
      <c r="B1" s="63"/>
      <c r="C1" s="64"/>
      <c r="D1" s="71"/>
      <c r="E1" s="62" t="s">
        <v>72</v>
      </c>
      <c r="F1" s="63"/>
      <c r="G1" s="63"/>
      <c r="H1" s="64"/>
      <c r="I1" s="71"/>
      <c r="J1" s="62" t="s">
        <v>73</v>
      </c>
      <c r="K1" s="63"/>
      <c r="L1" s="63"/>
      <c r="M1" s="63"/>
      <c r="N1" s="63"/>
      <c r="O1" s="63"/>
      <c r="P1" s="63"/>
      <c r="Q1" s="63"/>
      <c r="R1" s="63"/>
      <c r="S1" s="64"/>
      <c r="T1" s="2"/>
      <c r="U1" s="62" t="s">
        <v>74</v>
      </c>
      <c r="V1" s="63"/>
      <c r="W1" s="63"/>
      <c r="X1" s="63"/>
      <c r="Y1" s="63"/>
      <c r="Z1" s="63"/>
      <c r="AA1" s="63"/>
      <c r="AB1" s="64"/>
    </row>
    <row r="2" spans="1:28" x14ac:dyDescent="0.3">
      <c r="A2" s="38" t="s">
        <v>0</v>
      </c>
      <c r="B2" s="31" t="s">
        <v>75</v>
      </c>
      <c r="C2" s="32" t="s">
        <v>42</v>
      </c>
      <c r="D2" s="31"/>
      <c r="E2" s="65" t="s">
        <v>9</v>
      </c>
      <c r="F2" s="31" t="s">
        <v>5</v>
      </c>
      <c r="G2" s="31" t="s">
        <v>75</v>
      </c>
      <c r="H2" s="32" t="s">
        <v>42</v>
      </c>
      <c r="I2" s="31"/>
      <c r="J2" s="59" t="s">
        <v>75</v>
      </c>
      <c r="K2" s="60"/>
      <c r="L2" s="60"/>
      <c r="M2" s="60"/>
      <c r="N2" s="60"/>
      <c r="O2" s="60" t="s">
        <v>42</v>
      </c>
      <c r="P2" s="60"/>
      <c r="Q2" s="60"/>
      <c r="R2" s="60"/>
      <c r="S2" s="61"/>
      <c r="T2" s="2"/>
      <c r="U2" s="59" t="s">
        <v>76</v>
      </c>
      <c r="V2" s="60"/>
      <c r="W2" s="60"/>
      <c r="X2" s="60"/>
      <c r="Y2" s="60" t="s">
        <v>77</v>
      </c>
      <c r="Z2" s="60"/>
      <c r="AA2" s="60"/>
      <c r="AB2" s="61"/>
    </row>
    <row r="3" spans="1:28" x14ac:dyDescent="0.3">
      <c r="A3" s="38">
        <v>1</v>
      </c>
      <c r="B3" s="22">
        <v>64.5</v>
      </c>
      <c r="C3" s="23">
        <v>83.9</v>
      </c>
      <c r="D3" s="22"/>
      <c r="E3" s="65"/>
      <c r="F3" s="31">
        <v>1</v>
      </c>
      <c r="G3" s="22">
        <v>38.9</v>
      </c>
      <c r="H3" s="23">
        <v>20</v>
      </c>
      <c r="I3" s="22"/>
      <c r="J3" s="38" t="s">
        <v>17</v>
      </c>
      <c r="K3" s="31" t="s">
        <v>12</v>
      </c>
      <c r="L3" s="31" t="s">
        <v>13</v>
      </c>
      <c r="M3" s="31" t="s">
        <v>14</v>
      </c>
      <c r="N3" s="31" t="s">
        <v>15</v>
      </c>
      <c r="O3" s="31" t="s">
        <v>17</v>
      </c>
      <c r="P3" s="31" t="s">
        <v>12</v>
      </c>
      <c r="Q3" s="31" t="s">
        <v>13</v>
      </c>
      <c r="R3" s="31" t="s">
        <v>14</v>
      </c>
      <c r="S3" s="32" t="s">
        <v>15</v>
      </c>
      <c r="T3" s="2"/>
      <c r="U3" s="38" t="s">
        <v>17</v>
      </c>
      <c r="V3" s="31" t="s">
        <v>21</v>
      </c>
      <c r="W3" s="31" t="s">
        <v>22</v>
      </c>
      <c r="X3" s="31" t="s">
        <v>23</v>
      </c>
      <c r="Y3" s="31" t="s">
        <v>17</v>
      </c>
      <c r="Z3" s="31" t="s">
        <v>21</v>
      </c>
      <c r="AA3" s="31" t="s">
        <v>22</v>
      </c>
      <c r="AB3" s="32" t="s">
        <v>23</v>
      </c>
    </row>
    <row r="4" spans="1:28" x14ac:dyDescent="0.3">
      <c r="A4" s="38">
        <v>2</v>
      </c>
      <c r="B4" s="22">
        <v>60</v>
      </c>
      <c r="C4" s="23">
        <v>80</v>
      </c>
      <c r="D4" s="22"/>
      <c r="E4" s="65"/>
      <c r="F4" s="31">
        <v>2</v>
      </c>
      <c r="G4" s="22">
        <v>44.4</v>
      </c>
      <c r="H4" s="23">
        <v>13.3</v>
      </c>
      <c r="I4" s="22"/>
      <c r="J4" s="38">
        <v>1</v>
      </c>
      <c r="K4" s="31">
        <v>29</v>
      </c>
      <c r="L4" s="33">
        <f t="shared" ref="L4:L24" si="0">M4-K4</f>
        <v>78</v>
      </c>
      <c r="M4" s="31">
        <v>107</v>
      </c>
      <c r="N4" s="72">
        <f t="shared" ref="N4:N24" si="1">K4/L4*100</f>
        <v>37.179487179487182</v>
      </c>
      <c r="O4" s="31">
        <v>1</v>
      </c>
      <c r="P4" s="31">
        <v>114</v>
      </c>
      <c r="Q4" s="33">
        <f t="shared" ref="Q4:Q26" si="2">R4-P4</f>
        <v>191</v>
      </c>
      <c r="R4" s="31">
        <v>305</v>
      </c>
      <c r="S4" s="73">
        <f t="shared" ref="S4:S27" si="3">P4/Q4*100</f>
        <v>59.685863874345543</v>
      </c>
      <c r="T4" s="2"/>
      <c r="U4" s="38">
        <v>1</v>
      </c>
      <c r="V4" s="31">
        <v>73</v>
      </c>
      <c r="W4" s="31">
        <v>5</v>
      </c>
      <c r="X4" s="22">
        <f t="shared" ref="X4:X28" si="4">W4/V4*100</f>
        <v>6.8493150684931505</v>
      </c>
      <c r="Y4" s="31">
        <v>1</v>
      </c>
      <c r="Z4" s="31">
        <v>172</v>
      </c>
      <c r="AA4" s="31">
        <v>5</v>
      </c>
      <c r="AB4" s="23">
        <f t="shared" ref="AB4:AB32" si="5">AA4/Z4*100</f>
        <v>2.9069767441860463</v>
      </c>
    </row>
    <row r="5" spans="1:28" ht="17.25" thickBot="1" x14ac:dyDescent="0.35">
      <c r="A5" s="24">
        <v>3</v>
      </c>
      <c r="B5" s="26">
        <v>58.9</v>
      </c>
      <c r="C5" s="27">
        <v>89.1</v>
      </c>
      <c r="D5" s="22"/>
      <c r="E5" s="65"/>
      <c r="F5" s="31">
        <v>3</v>
      </c>
      <c r="G5" s="22">
        <v>30.4</v>
      </c>
      <c r="H5" s="23">
        <v>10.7</v>
      </c>
      <c r="I5" s="22"/>
      <c r="J5" s="38">
        <v>2</v>
      </c>
      <c r="K5" s="31">
        <v>28</v>
      </c>
      <c r="L5" s="33">
        <f t="shared" si="0"/>
        <v>77</v>
      </c>
      <c r="M5" s="31">
        <v>105</v>
      </c>
      <c r="N5" s="72">
        <f t="shared" si="1"/>
        <v>36.363636363636367</v>
      </c>
      <c r="O5" s="31">
        <v>2</v>
      </c>
      <c r="P5" s="31">
        <v>104</v>
      </c>
      <c r="Q5" s="33">
        <f t="shared" si="2"/>
        <v>164</v>
      </c>
      <c r="R5" s="31">
        <v>268</v>
      </c>
      <c r="S5" s="73">
        <f t="shared" si="3"/>
        <v>63.414634146341463</v>
      </c>
      <c r="T5" s="2"/>
      <c r="U5" s="38">
        <v>2</v>
      </c>
      <c r="V5" s="31">
        <v>107</v>
      </c>
      <c r="W5" s="31">
        <v>4</v>
      </c>
      <c r="X5" s="22">
        <f t="shared" si="4"/>
        <v>3.7383177570093453</v>
      </c>
      <c r="Y5" s="31">
        <v>2</v>
      </c>
      <c r="Z5" s="31">
        <v>142</v>
      </c>
      <c r="AA5" s="31">
        <v>4</v>
      </c>
      <c r="AB5" s="23">
        <f t="shared" si="5"/>
        <v>2.8169014084507045</v>
      </c>
    </row>
    <row r="6" spans="1:28" x14ac:dyDescent="0.3">
      <c r="A6" s="3"/>
      <c r="B6" s="3"/>
      <c r="C6" s="3"/>
      <c r="D6" s="29"/>
      <c r="E6" s="28"/>
      <c r="F6" s="29"/>
      <c r="G6" s="29"/>
      <c r="H6" s="30"/>
      <c r="I6" s="29"/>
      <c r="J6" s="38">
        <v>3</v>
      </c>
      <c r="K6" s="31">
        <v>25</v>
      </c>
      <c r="L6" s="33">
        <f t="shared" si="0"/>
        <v>79</v>
      </c>
      <c r="M6" s="31">
        <v>104</v>
      </c>
      <c r="N6" s="72">
        <f t="shared" si="1"/>
        <v>31.645569620253166</v>
      </c>
      <c r="O6" s="31">
        <v>3</v>
      </c>
      <c r="P6" s="31">
        <v>103</v>
      </c>
      <c r="Q6" s="33">
        <f t="shared" si="2"/>
        <v>195</v>
      </c>
      <c r="R6" s="31">
        <v>298</v>
      </c>
      <c r="S6" s="73">
        <f t="shared" si="3"/>
        <v>52.820512820512825</v>
      </c>
      <c r="T6" s="2"/>
      <c r="U6" s="38">
        <v>3</v>
      </c>
      <c r="V6" s="31">
        <v>74</v>
      </c>
      <c r="W6" s="31">
        <v>4</v>
      </c>
      <c r="X6" s="22">
        <f t="shared" si="4"/>
        <v>5.4054054054054053</v>
      </c>
      <c r="Y6" s="31">
        <v>3</v>
      </c>
      <c r="Z6" s="31">
        <v>159</v>
      </c>
      <c r="AA6" s="31">
        <v>4</v>
      </c>
      <c r="AB6" s="23">
        <f t="shared" si="5"/>
        <v>2.5157232704402519</v>
      </c>
    </row>
    <row r="7" spans="1:28" x14ac:dyDescent="0.3">
      <c r="A7" s="4"/>
      <c r="B7" s="9"/>
      <c r="C7" s="9"/>
      <c r="D7" s="9"/>
      <c r="E7" s="65" t="s">
        <v>10</v>
      </c>
      <c r="F7" s="31" t="s">
        <v>5</v>
      </c>
      <c r="G7" s="31" t="s">
        <v>75</v>
      </c>
      <c r="H7" s="32" t="s">
        <v>42</v>
      </c>
      <c r="I7" s="31"/>
      <c r="J7" s="38">
        <v>4</v>
      </c>
      <c r="K7" s="31">
        <v>27</v>
      </c>
      <c r="L7" s="33">
        <f t="shared" si="0"/>
        <v>72</v>
      </c>
      <c r="M7" s="31">
        <v>99</v>
      </c>
      <c r="N7" s="72">
        <f t="shared" si="1"/>
        <v>37.5</v>
      </c>
      <c r="O7" s="31">
        <v>4</v>
      </c>
      <c r="P7" s="31">
        <v>86</v>
      </c>
      <c r="Q7" s="33">
        <f t="shared" si="2"/>
        <v>146</v>
      </c>
      <c r="R7" s="31">
        <v>232</v>
      </c>
      <c r="S7" s="73">
        <f t="shared" si="3"/>
        <v>58.904109589041099</v>
      </c>
      <c r="T7" s="2"/>
      <c r="U7" s="38">
        <v>4</v>
      </c>
      <c r="V7" s="31">
        <v>56</v>
      </c>
      <c r="W7" s="31">
        <v>4</v>
      </c>
      <c r="X7" s="22">
        <f t="shared" si="4"/>
        <v>7.1428571428571423</v>
      </c>
      <c r="Y7" s="31">
        <v>4</v>
      </c>
      <c r="Z7" s="31">
        <v>240</v>
      </c>
      <c r="AA7" s="31">
        <v>6</v>
      </c>
      <c r="AB7" s="23">
        <f t="shared" si="5"/>
        <v>2.5</v>
      </c>
    </row>
    <row r="8" spans="1:28" x14ac:dyDescent="0.3">
      <c r="A8" s="6"/>
      <c r="B8" s="10"/>
      <c r="C8" s="10"/>
      <c r="D8" s="10"/>
      <c r="E8" s="65"/>
      <c r="F8" s="31">
        <v>1</v>
      </c>
      <c r="G8" s="22">
        <v>50</v>
      </c>
      <c r="H8" s="23">
        <v>40</v>
      </c>
      <c r="I8" s="22"/>
      <c r="J8" s="38">
        <v>5</v>
      </c>
      <c r="K8" s="31">
        <v>23</v>
      </c>
      <c r="L8" s="33">
        <f t="shared" si="0"/>
        <v>69</v>
      </c>
      <c r="M8" s="31">
        <v>92</v>
      </c>
      <c r="N8" s="72">
        <f t="shared" si="1"/>
        <v>33.333333333333329</v>
      </c>
      <c r="O8" s="31">
        <v>5</v>
      </c>
      <c r="P8" s="31">
        <v>83</v>
      </c>
      <c r="Q8" s="33">
        <f t="shared" si="2"/>
        <v>137</v>
      </c>
      <c r="R8" s="31">
        <v>220</v>
      </c>
      <c r="S8" s="73">
        <f t="shared" si="3"/>
        <v>60.583941605839421</v>
      </c>
      <c r="T8" s="2"/>
      <c r="U8" s="38">
        <v>5</v>
      </c>
      <c r="V8" s="31">
        <v>109</v>
      </c>
      <c r="W8" s="31">
        <v>3</v>
      </c>
      <c r="X8" s="22">
        <f t="shared" si="4"/>
        <v>2.7522935779816518</v>
      </c>
      <c r="Y8" s="31">
        <v>5</v>
      </c>
      <c r="Z8" s="31">
        <v>170</v>
      </c>
      <c r="AA8" s="31">
        <v>4</v>
      </c>
      <c r="AB8" s="23">
        <f t="shared" si="5"/>
        <v>2.3529411764705883</v>
      </c>
    </row>
    <row r="9" spans="1:28" x14ac:dyDescent="0.3">
      <c r="A9" s="2"/>
      <c r="B9" s="2"/>
      <c r="C9" s="2"/>
      <c r="D9" s="2"/>
      <c r="E9" s="65"/>
      <c r="F9" s="31">
        <v>2</v>
      </c>
      <c r="G9" s="22">
        <v>44.4</v>
      </c>
      <c r="H9" s="23">
        <v>36.700000000000003</v>
      </c>
      <c r="I9" s="22"/>
      <c r="J9" s="38">
        <v>6</v>
      </c>
      <c r="K9" s="31">
        <v>20</v>
      </c>
      <c r="L9" s="33">
        <f t="shared" si="0"/>
        <v>68</v>
      </c>
      <c r="M9" s="31">
        <v>88</v>
      </c>
      <c r="N9" s="72">
        <f t="shared" si="1"/>
        <v>29.411764705882355</v>
      </c>
      <c r="O9" s="31">
        <v>6</v>
      </c>
      <c r="P9" s="31">
        <v>82</v>
      </c>
      <c r="Q9" s="33">
        <f t="shared" si="2"/>
        <v>146</v>
      </c>
      <c r="R9" s="31">
        <v>228</v>
      </c>
      <c r="S9" s="73">
        <f t="shared" si="3"/>
        <v>56.164383561643838</v>
      </c>
      <c r="T9" s="2"/>
      <c r="U9" s="38">
        <v>6</v>
      </c>
      <c r="V9" s="31">
        <v>96</v>
      </c>
      <c r="W9" s="31">
        <v>3</v>
      </c>
      <c r="X9" s="22">
        <f t="shared" si="4"/>
        <v>3.125</v>
      </c>
      <c r="Y9" s="31">
        <v>6</v>
      </c>
      <c r="Z9" s="31">
        <v>171</v>
      </c>
      <c r="AA9" s="31">
        <v>4</v>
      </c>
      <c r="AB9" s="23">
        <f t="shared" si="5"/>
        <v>2.3391812865497075</v>
      </c>
    </row>
    <row r="10" spans="1:28" x14ac:dyDescent="0.3">
      <c r="A10" s="2"/>
      <c r="B10" s="2"/>
      <c r="C10" s="1"/>
      <c r="D10" s="1"/>
      <c r="E10" s="65"/>
      <c r="F10" s="31">
        <v>3</v>
      </c>
      <c r="G10" s="22">
        <v>56.5</v>
      </c>
      <c r="H10" s="23">
        <v>42.9</v>
      </c>
      <c r="I10" s="22"/>
      <c r="J10" s="38">
        <v>7</v>
      </c>
      <c r="K10" s="31">
        <v>23</v>
      </c>
      <c r="L10" s="33">
        <f t="shared" si="0"/>
        <v>63</v>
      </c>
      <c r="M10" s="31">
        <v>86</v>
      </c>
      <c r="N10" s="72">
        <f t="shared" si="1"/>
        <v>36.507936507936506</v>
      </c>
      <c r="O10" s="31">
        <v>7</v>
      </c>
      <c r="P10" s="31">
        <v>82</v>
      </c>
      <c r="Q10" s="33">
        <f t="shared" si="2"/>
        <v>201</v>
      </c>
      <c r="R10" s="31">
        <v>283</v>
      </c>
      <c r="S10" s="73">
        <f t="shared" si="3"/>
        <v>40.796019900497512</v>
      </c>
      <c r="T10" s="2"/>
      <c r="U10" s="38">
        <v>7</v>
      </c>
      <c r="V10" s="31">
        <v>85</v>
      </c>
      <c r="W10" s="31">
        <v>3</v>
      </c>
      <c r="X10" s="22">
        <f t="shared" si="4"/>
        <v>3.5294117647058822</v>
      </c>
      <c r="Y10" s="31">
        <v>7</v>
      </c>
      <c r="Z10" s="31">
        <v>178</v>
      </c>
      <c r="AA10" s="31">
        <v>4</v>
      </c>
      <c r="AB10" s="23">
        <f t="shared" si="5"/>
        <v>2.2471910112359552</v>
      </c>
    </row>
    <row r="11" spans="1:28" x14ac:dyDescent="0.3">
      <c r="A11" s="2"/>
      <c r="B11" s="2"/>
      <c r="C11" s="2"/>
      <c r="D11" s="2"/>
      <c r="E11" s="38"/>
      <c r="F11" s="31"/>
      <c r="G11" s="31"/>
      <c r="H11" s="32"/>
      <c r="I11" s="31"/>
      <c r="J11" s="38">
        <v>8</v>
      </c>
      <c r="K11" s="31">
        <v>20</v>
      </c>
      <c r="L11" s="33">
        <f t="shared" si="0"/>
        <v>66</v>
      </c>
      <c r="M11" s="31">
        <v>86</v>
      </c>
      <c r="N11" s="72">
        <f t="shared" si="1"/>
        <v>30.303030303030305</v>
      </c>
      <c r="O11" s="31">
        <v>8</v>
      </c>
      <c r="P11" s="31">
        <v>82</v>
      </c>
      <c r="Q11" s="33">
        <f t="shared" si="2"/>
        <v>233</v>
      </c>
      <c r="R11" s="31">
        <v>315</v>
      </c>
      <c r="S11" s="73">
        <f t="shared" si="3"/>
        <v>35.193133047210303</v>
      </c>
      <c r="T11" s="2"/>
      <c r="U11" s="38">
        <v>8</v>
      </c>
      <c r="V11" s="31">
        <v>64</v>
      </c>
      <c r="W11" s="31">
        <v>3</v>
      </c>
      <c r="X11" s="22">
        <f t="shared" si="4"/>
        <v>4.6875</v>
      </c>
      <c r="Y11" s="31">
        <v>8</v>
      </c>
      <c r="Z11" s="31">
        <v>194</v>
      </c>
      <c r="AA11" s="31">
        <v>4</v>
      </c>
      <c r="AB11" s="23">
        <f t="shared" si="5"/>
        <v>2.0618556701030926</v>
      </c>
    </row>
    <row r="12" spans="1:28" x14ac:dyDescent="0.3">
      <c r="A12" s="2"/>
      <c r="B12" s="2"/>
      <c r="C12" s="2"/>
      <c r="D12" s="2"/>
      <c r="E12" s="66" t="s">
        <v>11</v>
      </c>
      <c r="F12" s="31" t="s">
        <v>5</v>
      </c>
      <c r="G12" s="31" t="s">
        <v>75</v>
      </c>
      <c r="H12" s="32" t="s">
        <v>42</v>
      </c>
      <c r="I12" s="31"/>
      <c r="J12" s="38">
        <v>9</v>
      </c>
      <c r="K12" s="31">
        <v>18</v>
      </c>
      <c r="L12" s="33">
        <f t="shared" si="0"/>
        <v>64</v>
      </c>
      <c r="M12" s="31">
        <v>82</v>
      </c>
      <c r="N12" s="72">
        <f t="shared" si="1"/>
        <v>28.125</v>
      </c>
      <c r="O12" s="31">
        <v>9</v>
      </c>
      <c r="P12" s="31">
        <v>81</v>
      </c>
      <c r="Q12" s="33">
        <f t="shared" si="2"/>
        <v>140</v>
      </c>
      <c r="R12" s="31">
        <v>221</v>
      </c>
      <c r="S12" s="73">
        <f t="shared" si="3"/>
        <v>57.857142857142861</v>
      </c>
      <c r="T12" s="2"/>
      <c r="U12" s="38">
        <v>9</v>
      </c>
      <c r="V12" s="31">
        <v>62</v>
      </c>
      <c r="W12" s="31">
        <v>3</v>
      </c>
      <c r="X12" s="22">
        <f t="shared" si="4"/>
        <v>4.838709677419355</v>
      </c>
      <c r="Y12" s="31">
        <v>9</v>
      </c>
      <c r="Z12" s="31">
        <v>245</v>
      </c>
      <c r="AA12" s="31">
        <v>5</v>
      </c>
      <c r="AB12" s="23">
        <f t="shared" si="5"/>
        <v>2.0408163265306123</v>
      </c>
    </row>
    <row r="13" spans="1:28" x14ac:dyDescent="0.3">
      <c r="A13" s="2"/>
      <c r="B13" s="2"/>
      <c r="C13" s="2"/>
      <c r="D13" s="2"/>
      <c r="E13" s="66"/>
      <c r="F13" s="31">
        <v>1</v>
      </c>
      <c r="G13" s="22">
        <v>11.1</v>
      </c>
      <c r="H13" s="23">
        <v>40</v>
      </c>
      <c r="I13" s="22"/>
      <c r="J13" s="38">
        <v>10</v>
      </c>
      <c r="K13" s="31">
        <v>26</v>
      </c>
      <c r="L13" s="33">
        <f t="shared" si="0"/>
        <v>51</v>
      </c>
      <c r="M13" s="31">
        <v>77</v>
      </c>
      <c r="N13" s="72">
        <f t="shared" si="1"/>
        <v>50.980392156862742</v>
      </c>
      <c r="O13" s="31">
        <v>10</v>
      </c>
      <c r="P13" s="31">
        <v>80</v>
      </c>
      <c r="Q13" s="33">
        <f t="shared" si="2"/>
        <v>166</v>
      </c>
      <c r="R13" s="31">
        <v>246</v>
      </c>
      <c r="S13" s="73">
        <f t="shared" si="3"/>
        <v>48.192771084337352</v>
      </c>
      <c r="T13" s="2"/>
      <c r="U13" s="38">
        <v>10</v>
      </c>
      <c r="V13" s="31">
        <v>59</v>
      </c>
      <c r="W13" s="31">
        <v>3</v>
      </c>
      <c r="X13" s="22">
        <f t="shared" si="4"/>
        <v>5.0847457627118651</v>
      </c>
      <c r="Y13" s="31">
        <v>10</v>
      </c>
      <c r="Z13" s="31">
        <v>199</v>
      </c>
      <c r="AA13" s="31">
        <v>4</v>
      </c>
      <c r="AB13" s="23">
        <f t="shared" si="5"/>
        <v>2.0100502512562812</v>
      </c>
    </row>
    <row r="14" spans="1:28" x14ac:dyDescent="0.3">
      <c r="A14" s="2"/>
      <c r="B14" s="2"/>
      <c r="C14" s="2"/>
      <c r="D14" s="2"/>
      <c r="E14" s="66"/>
      <c r="F14" s="31">
        <v>2</v>
      </c>
      <c r="G14" s="22">
        <v>11.1</v>
      </c>
      <c r="H14" s="23">
        <v>50</v>
      </c>
      <c r="I14" s="22"/>
      <c r="J14" s="38">
        <v>11</v>
      </c>
      <c r="K14" s="31">
        <v>20</v>
      </c>
      <c r="L14" s="33">
        <f t="shared" si="0"/>
        <v>55</v>
      </c>
      <c r="M14" s="31">
        <v>75</v>
      </c>
      <c r="N14" s="72">
        <f t="shared" si="1"/>
        <v>36.363636363636367</v>
      </c>
      <c r="O14" s="31">
        <v>11</v>
      </c>
      <c r="P14" s="31">
        <v>75</v>
      </c>
      <c r="Q14" s="33">
        <f t="shared" si="2"/>
        <v>223</v>
      </c>
      <c r="R14" s="31">
        <v>298</v>
      </c>
      <c r="S14" s="73">
        <f t="shared" si="3"/>
        <v>33.632286995515699</v>
      </c>
      <c r="T14" s="2"/>
      <c r="U14" s="38">
        <v>11</v>
      </c>
      <c r="V14" s="31">
        <v>56</v>
      </c>
      <c r="W14" s="31">
        <v>3</v>
      </c>
      <c r="X14" s="22">
        <f t="shared" si="4"/>
        <v>5.3571428571428568</v>
      </c>
      <c r="Y14" s="31">
        <v>11</v>
      </c>
      <c r="Z14" s="31">
        <v>171</v>
      </c>
      <c r="AA14" s="31">
        <v>3</v>
      </c>
      <c r="AB14" s="23">
        <f t="shared" si="5"/>
        <v>1.7543859649122806</v>
      </c>
    </row>
    <row r="15" spans="1:28" ht="17.25" thickBot="1" x14ac:dyDescent="0.35">
      <c r="A15" s="2"/>
      <c r="B15" s="2"/>
      <c r="C15" s="2"/>
      <c r="D15" s="2"/>
      <c r="E15" s="67"/>
      <c r="F15" s="25">
        <v>3</v>
      </c>
      <c r="G15" s="26">
        <v>13</v>
      </c>
      <c r="H15" s="27">
        <v>46.4</v>
      </c>
      <c r="I15" s="22"/>
      <c r="J15" s="38">
        <v>12</v>
      </c>
      <c r="K15" s="31">
        <v>18</v>
      </c>
      <c r="L15" s="33">
        <f t="shared" si="0"/>
        <v>51</v>
      </c>
      <c r="M15" s="31">
        <v>69</v>
      </c>
      <c r="N15" s="72">
        <f t="shared" si="1"/>
        <v>35.294117647058826</v>
      </c>
      <c r="O15" s="31">
        <v>12</v>
      </c>
      <c r="P15" s="31">
        <v>70</v>
      </c>
      <c r="Q15" s="33">
        <f t="shared" si="2"/>
        <v>101</v>
      </c>
      <c r="R15" s="31">
        <v>171</v>
      </c>
      <c r="S15" s="73">
        <f t="shared" si="3"/>
        <v>69.306930693069305</v>
      </c>
      <c r="T15" s="2"/>
      <c r="U15" s="38">
        <v>12</v>
      </c>
      <c r="V15" s="31">
        <v>91</v>
      </c>
      <c r="W15" s="31">
        <v>2</v>
      </c>
      <c r="X15" s="22">
        <f t="shared" si="4"/>
        <v>2.197802197802198</v>
      </c>
      <c r="Y15" s="31">
        <v>12</v>
      </c>
      <c r="Z15" s="31">
        <v>233</v>
      </c>
      <c r="AA15" s="31">
        <v>4</v>
      </c>
      <c r="AB15" s="23">
        <f t="shared" si="5"/>
        <v>1.7167381974248928</v>
      </c>
    </row>
    <row r="16" spans="1:28" x14ac:dyDescent="0.3">
      <c r="A16" s="2"/>
      <c r="B16" s="2"/>
      <c r="C16" s="2"/>
      <c r="D16" s="2"/>
      <c r="E16" s="2"/>
      <c r="F16" s="2"/>
      <c r="G16" s="2"/>
      <c r="H16" s="2"/>
      <c r="I16" s="31"/>
      <c r="J16" s="38">
        <v>13</v>
      </c>
      <c r="K16" s="31">
        <v>23</v>
      </c>
      <c r="L16" s="33">
        <f t="shared" si="0"/>
        <v>44</v>
      </c>
      <c r="M16" s="31">
        <v>67</v>
      </c>
      <c r="N16" s="72">
        <f t="shared" si="1"/>
        <v>52.272727272727273</v>
      </c>
      <c r="O16" s="31">
        <v>13</v>
      </c>
      <c r="P16" s="31">
        <v>66</v>
      </c>
      <c r="Q16" s="33">
        <f t="shared" si="2"/>
        <v>127</v>
      </c>
      <c r="R16" s="31">
        <v>193</v>
      </c>
      <c r="S16" s="73">
        <f t="shared" si="3"/>
        <v>51.968503937007867</v>
      </c>
      <c r="T16" s="2"/>
      <c r="U16" s="38">
        <v>13</v>
      </c>
      <c r="V16" s="31">
        <v>76</v>
      </c>
      <c r="W16" s="31">
        <v>2</v>
      </c>
      <c r="X16" s="22">
        <f t="shared" si="4"/>
        <v>2.6315789473684208</v>
      </c>
      <c r="Y16" s="31">
        <v>13</v>
      </c>
      <c r="Z16" s="31">
        <v>305</v>
      </c>
      <c r="AA16" s="31">
        <v>5</v>
      </c>
      <c r="AB16" s="23">
        <f t="shared" si="5"/>
        <v>1.639344262295082</v>
      </c>
    </row>
    <row r="17" spans="1:28" x14ac:dyDescent="0.3">
      <c r="A17" s="2"/>
      <c r="B17" s="2"/>
      <c r="C17" s="2"/>
      <c r="D17" s="2"/>
      <c r="E17" s="2"/>
      <c r="F17" s="2"/>
      <c r="G17" s="2"/>
      <c r="H17" s="2"/>
      <c r="I17" s="2"/>
      <c r="J17" s="38">
        <v>14</v>
      </c>
      <c r="K17" s="31">
        <v>18</v>
      </c>
      <c r="L17" s="33">
        <f t="shared" si="0"/>
        <v>49</v>
      </c>
      <c r="M17" s="31">
        <v>67</v>
      </c>
      <c r="N17" s="72">
        <f t="shared" si="1"/>
        <v>36.734693877551024</v>
      </c>
      <c r="O17" s="31">
        <v>14</v>
      </c>
      <c r="P17" s="31">
        <v>65</v>
      </c>
      <c r="Q17" s="33">
        <f t="shared" si="2"/>
        <v>152</v>
      </c>
      <c r="R17" s="31">
        <v>217</v>
      </c>
      <c r="S17" s="73">
        <f t="shared" si="3"/>
        <v>42.763157894736842</v>
      </c>
      <c r="T17" s="2"/>
      <c r="U17" s="38">
        <v>14</v>
      </c>
      <c r="V17" s="31">
        <v>65</v>
      </c>
      <c r="W17" s="31">
        <v>2</v>
      </c>
      <c r="X17" s="22">
        <f t="shared" si="4"/>
        <v>3.0769230769230771</v>
      </c>
      <c r="Y17" s="31">
        <v>14</v>
      </c>
      <c r="Z17" s="31">
        <v>201</v>
      </c>
      <c r="AA17" s="31">
        <v>3</v>
      </c>
      <c r="AB17" s="23">
        <f t="shared" si="5"/>
        <v>1.4925373134328357</v>
      </c>
    </row>
    <row r="18" spans="1:28" x14ac:dyDescent="0.3">
      <c r="A18" s="2"/>
      <c r="B18" s="2"/>
      <c r="C18" s="2"/>
      <c r="D18" s="2"/>
      <c r="E18" s="2"/>
      <c r="F18" s="2"/>
      <c r="G18" s="2"/>
      <c r="H18" s="2"/>
      <c r="I18" s="2"/>
      <c r="J18" s="38">
        <v>15</v>
      </c>
      <c r="K18" s="31">
        <v>13</v>
      </c>
      <c r="L18" s="33">
        <f t="shared" si="0"/>
        <v>52</v>
      </c>
      <c r="M18" s="31">
        <v>65</v>
      </c>
      <c r="N18" s="72">
        <f t="shared" si="1"/>
        <v>25</v>
      </c>
      <c r="O18" s="31">
        <v>15</v>
      </c>
      <c r="P18" s="31">
        <v>65</v>
      </c>
      <c r="Q18" s="33">
        <f t="shared" si="2"/>
        <v>158</v>
      </c>
      <c r="R18" s="31">
        <v>223</v>
      </c>
      <c r="S18" s="73">
        <f t="shared" si="3"/>
        <v>41.139240506329116</v>
      </c>
      <c r="T18" s="2"/>
      <c r="U18" s="38">
        <v>15</v>
      </c>
      <c r="V18" s="31">
        <v>59</v>
      </c>
      <c r="W18" s="31">
        <v>2</v>
      </c>
      <c r="X18" s="22">
        <f t="shared" si="4"/>
        <v>3.3898305084745761</v>
      </c>
      <c r="Y18" s="31">
        <v>15</v>
      </c>
      <c r="Z18" s="31">
        <v>209</v>
      </c>
      <c r="AA18" s="31">
        <v>3</v>
      </c>
      <c r="AB18" s="23">
        <f t="shared" si="5"/>
        <v>1.4354066985645932</v>
      </c>
    </row>
    <row r="19" spans="1:28" x14ac:dyDescent="0.3">
      <c r="A19" s="2"/>
      <c r="B19" s="2"/>
      <c r="C19" s="2"/>
      <c r="D19" s="2"/>
      <c r="E19" s="2"/>
      <c r="F19" s="2"/>
      <c r="G19" s="1"/>
      <c r="H19" s="1"/>
      <c r="I19" s="2"/>
      <c r="J19" s="38">
        <v>16</v>
      </c>
      <c r="K19" s="31">
        <v>13</v>
      </c>
      <c r="L19" s="33">
        <f t="shared" si="0"/>
        <v>51</v>
      </c>
      <c r="M19" s="31">
        <v>64</v>
      </c>
      <c r="N19" s="72">
        <f t="shared" si="1"/>
        <v>25.490196078431371</v>
      </c>
      <c r="O19" s="31">
        <v>16</v>
      </c>
      <c r="P19" s="31">
        <v>65</v>
      </c>
      <c r="Q19" s="33">
        <f t="shared" si="2"/>
        <v>164</v>
      </c>
      <c r="R19" s="31">
        <v>229</v>
      </c>
      <c r="S19" s="73">
        <f t="shared" si="3"/>
        <v>39.634146341463413</v>
      </c>
      <c r="T19" s="2"/>
      <c r="U19" s="38">
        <v>16</v>
      </c>
      <c r="V19" s="31">
        <v>59</v>
      </c>
      <c r="W19" s="31">
        <v>2</v>
      </c>
      <c r="X19" s="22">
        <f t="shared" si="4"/>
        <v>3.3898305084745761</v>
      </c>
      <c r="Y19" s="31">
        <v>16</v>
      </c>
      <c r="Z19" s="31">
        <v>288</v>
      </c>
      <c r="AA19" s="31">
        <v>4</v>
      </c>
      <c r="AB19" s="23">
        <f t="shared" si="5"/>
        <v>1.3888888888888888</v>
      </c>
    </row>
    <row r="20" spans="1:28" x14ac:dyDescent="0.3">
      <c r="A20" s="2"/>
      <c r="B20" s="2"/>
      <c r="C20" s="2"/>
      <c r="D20" s="2"/>
      <c r="E20" s="11"/>
      <c r="F20" s="3"/>
      <c r="G20" s="1"/>
      <c r="H20" s="1"/>
      <c r="I20" s="3"/>
      <c r="J20" s="38">
        <v>17</v>
      </c>
      <c r="K20" s="31">
        <v>17</v>
      </c>
      <c r="L20" s="33">
        <f t="shared" si="0"/>
        <v>46</v>
      </c>
      <c r="M20" s="31">
        <v>63</v>
      </c>
      <c r="N20" s="72">
        <f t="shared" si="1"/>
        <v>36.95652173913043</v>
      </c>
      <c r="O20" s="31">
        <v>17</v>
      </c>
      <c r="P20" s="31">
        <v>60</v>
      </c>
      <c r="Q20" s="33">
        <f t="shared" si="2"/>
        <v>195</v>
      </c>
      <c r="R20" s="31">
        <v>255</v>
      </c>
      <c r="S20" s="73">
        <f t="shared" si="3"/>
        <v>30.76923076923077</v>
      </c>
      <c r="T20" s="2"/>
      <c r="U20" s="38">
        <v>17</v>
      </c>
      <c r="V20" s="31">
        <v>49</v>
      </c>
      <c r="W20" s="31">
        <v>2</v>
      </c>
      <c r="X20" s="22">
        <f t="shared" si="4"/>
        <v>4.0816326530612246</v>
      </c>
      <c r="Y20" s="31">
        <v>17</v>
      </c>
      <c r="Z20" s="31">
        <v>226</v>
      </c>
      <c r="AA20" s="31">
        <v>3</v>
      </c>
      <c r="AB20" s="23">
        <f t="shared" si="5"/>
        <v>1.3274336283185841</v>
      </c>
    </row>
    <row r="21" spans="1:28" x14ac:dyDescent="0.3">
      <c r="A21" s="2"/>
      <c r="B21" s="2"/>
      <c r="C21" s="2"/>
      <c r="D21" s="2"/>
      <c r="E21" s="11"/>
      <c r="F21" s="4"/>
      <c r="G21" s="1"/>
      <c r="H21" s="1"/>
      <c r="I21" s="9"/>
      <c r="J21" s="38">
        <v>18</v>
      </c>
      <c r="K21" s="31">
        <v>14</v>
      </c>
      <c r="L21" s="33">
        <f t="shared" si="0"/>
        <v>48</v>
      </c>
      <c r="M21" s="31">
        <v>62</v>
      </c>
      <c r="N21" s="72">
        <f t="shared" si="1"/>
        <v>29.166666666666668</v>
      </c>
      <c r="O21" s="31">
        <v>18</v>
      </c>
      <c r="P21" s="31">
        <v>57</v>
      </c>
      <c r="Q21" s="33">
        <f t="shared" si="2"/>
        <v>158</v>
      </c>
      <c r="R21" s="31">
        <v>215</v>
      </c>
      <c r="S21" s="73">
        <f t="shared" si="3"/>
        <v>36.075949367088604</v>
      </c>
      <c r="T21" s="2"/>
      <c r="U21" s="38">
        <v>18</v>
      </c>
      <c r="V21" s="31">
        <v>49</v>
      </c>
      <c r="W21" s="31">
        <v>2</v>
      </c>
      <c r="X21" s="22">
        <f t="shared" si="4"/>
        <v>4.0816326530612246</v>
      </c>
      <c r="Y21" s="31">
        <v>18</v>
      </c>
      <c r="Z21" s="31">
        <v>151</v>
      </c>
      <c r="AA21" s="31">
        <v>2</v>
      </c>
      <c r="AB21" s="23">
        <f t="shared" si="5"/>
        <v>1.3245033112582782</v>
      </c>
    </row>
    <row r="22" spans="1:28" x14ac:dyDescent="0.3">
      <c r="A22" s="2"/>
      <c r="B22" s="2"/>
      <c r="C22" s="2"/>
      <c r="D22" s="2"/>
      <c r="E22" s="11"/>
      <c r="F22" s="6"/>
      <c r="G22" s="10"/>
      <c r="H22" s="10"/>
      <c r="I22" s="10"/>
      <c r="J22" s="38">
        <v>19</v>
      </c>
      <c r="K22" s="31">
        <v>12</v>
      </c>
      <c r="L22" s="33">
        <f t="shared" si="0"/>
        <v>43</v>
      </c>
      <c r="M22" s="31">
        <v>55</v>
      </c>
      <c r="N22" s="72">
        <f t="shared" si="1"/>
        <v>27.906976744186046</v>
      </c>
      <c r="O22" s="31">
        <v>19</v>
      </c>
      <c r="P22" s="31">
        <v>56</v>
      </c>
      <c r="Q22" s="33">
        <f t="shared" si="2"/>
        <v>103</v>
      </c>
      <c r="R22" s="31">
        <v>159</v>
      </c>
      <c r="S22" s="73">
        <f t="shared" si="3"/>
        <v>54.368932038834949</v>
      </c>
      <c r="T22" s="2"/>
      <c r="U22" s="38">
        <v>19</v>
      </c>
      <c r="V22" s="31">
        <v>94</v>
      </c>
      <c r="W22" s="31">
        <v>1</v>
      </c>
      <c r="X22" s="22">
        <f t="shared" si="4"/>
        <v>1.0638297872340425</v>
      </c>
      <c r="Y22" s="31">
        <v>19</v>
      </c>
      <c r="Z22" s="31">
        <v>231</v>
      </c>
      <c r="AA22" s="31">
        <v>3</v>
      </c>
      <c r="AB22" s="23">
        <f t="shared" si="5"/>
        <v>1.2987012987012987</v>
      </c>
    </row>
    <row r="23" spans="1:28" x14ac:dyDescent="0.3">
      <c r="A23" s="2"/>
      <c r="B23" s="2"/>
      <c r="C23" s="2"/>
      <c r="D23" s="2"/>
      <c r="E23" s="2"/>
      <c r="F23" s="2"/>
      <c r="G23" s="2"/>
      <c r="H23" s="2"/>
      <c r="I23" s="2"/>
      <c r="J23" s="38">
        <v>20</v>
      </c>
      <c r="K23" s="31">
        <v>12</v>
      </c>
      <c r="L23" s="33">
        <f t="shared" si="0"/>
        <v>37</v>
      </c>
      <c r="M23" s="31">
        <v>49</v>
      </c>
      <c r="N23" s="72">
        <f t="shared" si="1"/>
        <v>32.432432432432435</v>
      </c>
      <c r="O23" s="31">
        <v>20</v>
      </c>
      <c r="P23" s="31">
        <v>52</v>
      </c>
      <c r="Q23" s="33">
        <f t="shared" si="2"/>
        <v>198</v>
      </c>
      <c r="R23" s="31">
        <v>250</v>
      </c>
      <c r="S23" s="73">
        <f t="shared" si="3"/>
        <v>26.262626262626267</v>
      </c>
      <c r="T23" s="2"/>
      <c r="U23" s="38">
        <v>20</v>
      </c>
      <c r="V23" s="31">
        <v>94</v>
      </c>
      <c r="W23" s="31">
        <v>1</v>
      </c>
      <c r="X23" s="22">
        <f t="shared" si="4"/>
        <v>1.0638297872340425</v>
      </c>
      <c r="Y23" s="31">
        <v>20</v>
      </c>
      <c r="Z23" s="31">
        <v>267</v>
      </c>
      <c r="AA23" s="31">
        <v>3</v>
      </c>
      <c r="AB23" s="23">
        <f t="shared" si="5"/>
        <v>1.1235955056179776</v>
      </c>
    </row>
    <row r="24" spans="1:28" x14ac:dyDescent="0.3">
      <c r="A24" s="2"/>
      <c r="B24" s="2"/>
      <c r="C24" s="2"/>
      <c r="D24" s="2"/>
      <c r="E24" s="2"/>
      <c r="F24" s="2"/>
      <c r="G24" s="2"/>
      <c r="H24" s="2"/>
      <c r="I24" s="2"/>
      <c r="J24" s="38">
        <v>21</v>
      </c>
      <c r="K24" s="31">
        <v>13</v>
      </c>
      <c r="L24" s="33">
        <f t="shared" si="0"/>
        <v>33</v>
      </c>
      <c r="M24" s="31">
        <v>46</v>
      </c>
      <c r="N24" s="72">
        <f t="shared" si="1"/>
        <v>39.393939393939391</v>
      </c>
      <c r="O24" s="31">
        <v>21</v>
      </c>
      <c r="P24" s="31">
        <v>51</v>
      </c>
      <c r="Q24" s="33">
        <f t="shared" si="2"/>
        <v>113</v>
      </c>
      <c r="R24" s="31">
        <v>164</v>
      </c>
      <c r="S24" s="73">
        <f t="shared" si="3"/>
        <v>45.132743362831853</v>
      </c>
      <c r="T24" s="2"/>
      <c r="U24" s="38">
        <v>21</v>
      </c>
      <c r="V24" s="31">
        <v>68</v>
      </c>
      <c r="W24" s="31">
        <v>1</v>
      </c>
      <c r="X24" s="22">
        <f t="shared" si="4"/>
        <v>1.4705882352941175</v>
      </c>
      <c r="Y24" s="31">
        <v>21</v>
      </c>
      <c r="Z24" s="31">
        <v>186</v>
      </c>
      <c r="AA24" s="31">
        <v>2</v>
      </c>
      <c r="AB24" s="23">
        <f t="shared" si="5"/>
        <v>1.0752688172043012</v>
      </c>
    </row>
    <row r="25" spans="1:28" x14ac:dyDescent="0.3">
      <c r="A25" s="2"/>
      <c r="B25" s="2"/>
      <c r="C25" s="2"/>
      <c r="D25" s="2"/>
      <c r="E25" s="2"/>
      <c r="F25" s="2"/>
      <c r="G25" s="2"/>
      <c r="H25" s="2"/>
      <c r="I25" s="2"/>
      <c r="J25" s="38"/>
      <c r="K25" s="31"/>
      <c r="L25" s="31"/>
      <c r="M25" s="31"/>
      <c r="N25" s="31"/>
      <c r="O25" s="31">
        <v>22</v>
      </c>
      <c r="P25" s="31">
        <v>44</v>
      </c>
      <c r="Q25" s="33">
        <f t="shared" si="2"/>
        <v>134</v>
      </c>
      <c r="R25" s="31">
        <v>178</v>
      </c>
      <c r="S25" s="73">
        <f t="shared" si="3"/>
        <v>32.835820895522389</v>
      </c>
      <c r="T25" s="2"/>
      <c r="U25" s="38">
        <v>22</v>
      </c>
      <c r="V25" s="31">
        <v>65</v>
      </c>
      <c r="W25" s="31">
        <v>1</v>
      </c>
      <c r="X25" s="22">
        <f t="shared" si="4"/>
        <v>1.5384615384615385</v>
      </c>
      <c r="Y25" s="31">
        <v>22</v>
      </c>
      <c r="Z25" s="31">
        <v>287</v>
      </c>
      <c r="AA25" s="31">
        <v>3</v>
      </c>
      <c r="AB25" s="23">
        <f t="shared" si="5"/>
        <v>1.0452961672473868</v>
      </c>
    </row>
    <row r="26" spans="1:28" x14ac:dyDescent="0.3">
      <c r="A26" s="2"/>
      <c r="B26" s="2"/>
      <c r="C26" s="2"/>
      <c r="D26" s="2"/>
      <c r="E26" s="2"/>
      <c r="F26" s="2"/>
      <c r="G26" s="2"/>
      <c r="H26" s="2"/>
      <c r="I26" s="2"/>
      <c r="J26" s="38"/>
      <c r="K26" s="31"/>
      <c r="L26" s="31"/>
      <c r="M26" s="31"/>
      <c r="N26" s="31"/>
      <c r="O26" s="31">
        <v>23</v>
      </c>
      <c r="P26" s="31">
        <v>42</v>
      </c>
      <c r="Q26" s="33">
        <f t="shared" si="2"/>
        <v>115</v>
      </c>
      <c r="R26" s="31">
        <v>157</v>
      </c>
      <c r="S26" s="73">
        <f t="shared" si="3"/>
        <v>36.521739130434781</v>
      </c>
      <c r="T26" s="2"/>
      <c r="U26" s="38">
        <v>23</v>
      </c>
      <c r="V26" s="31">
        <v>115</v>
      </c>
      <c r="W26" s="31">
        <v>0</v>
      </c>
      <c r="X26" s="22">
        <f t="shared" si="4"/>
        <v>0</v>
      </c>
      <c r="Y26" s="31">
        <v>23</v>
      </c>
      <c r="Z26" s="31">
        <v>299</v>
      </c>
      <c r="AA26" s="31">
        <v>3</v>
      </c>
      <c r="AB26" s="23">
        <f t="shared" si="5"/>
        <v>1.0033444816053512</v>
      </c>
    </row>
    <row r="27" spans="1:28" ht="17.25" thickBot="1" x14ac:dyDescent="0.35">
      <c r="J27" s="74"/>
      <c r="K27" s="75"/>
      <c r="L27" s="75"/>
      <c r="M27" s="75"/>
      <c r="N27" s="75"/>
      <c r="O27" s="25">
        <v>24</v>
      </c>
      <c r="P27" s="37">
        <v>72</v>
      </c>
      <c r="Q27" s="37">
        <v>159</v>
      </c>
      <c r="R27" s="37">
        <v>231</v>
      </c>
      <c r="S27" s="76">
        <f t="shared" si="3"/>
        <v>45.283018867924532</v>
      </c>
      <c r="U27" s="38">
        <v>24</v>
      </c>
      <c r="V27" s="31">
        <v>101</v>
      </c>
      <c r="W27" s="31">
        <v>0</v>
      </c>
      <c r="X27" s="22">
        <f t="shared" si="4"/>
        <v>0</v>
      </c>
      <c r="Y27" s="31">
        <v>24</v>
      </c>
      <c r="Z27" s="31">
        <v>205</v>
      </c>
      <c r="AA27" s="31">
        <v>2</v>
      </c>
      <c r="AB27" s="23">
        <f t="shared" si="5"/>
        <v>0.97560975609756095</v>
      </c>
    </row>
    <row r="28" spans="1:28" x14ac:dyDescent="0.3">
      <c r="J28" s="56"/>
      <c r="K28" s="56"/>
      <c r="L28" s="56"/>
      <c r="M28" s="56"/>
      <c r="N28" s="56"/>
      <c r="O28" s="56"/>
      <c r="U28" s="38">
        <v>25</v>
      </c>
      <c r="V28" s="31">
        <v>79</v>
      </c>
      <c r="W28" s="31">
        <v>0</v>
      </c>
      <c r="X28" s="22">
        <f t="shared" si="4"/>
        <v>0</v>
      </c>
      <c r="Y28" s="31">
        <v>25</v>
      </c>
      <c r="Z28" s="31">
        <v>151</v>
      </c>
      <c r="AA28" s="31">
        <v>1</v>
      </c>
      <c r="AB28" s="23">
        <f t="shared" si="5"/>
        <v>0.66225165562913912</v>
      </c>
    </row>
    <row r="29" spans="1:28" x14ac:dyDescent="0.3">
      <c r="J29" s="56"/>
      <c r="K29" s="56"/>
      <c r="L29" s="56"/>
      <c r="M29" s="56"/>
      <c r="N29" s="56"/>
      <c r="O29" s="56"/>
      <c r="U29" s="38"/>
      <c r="V29" s="31"/>
      <c r="W29" s="31"/>
      <c r="X29" s="31"/>
      <c r="Y29" s="31">
        <v>26</v>
      </c>
      <c r="Z29" s="31">
        <v>310</v>
      </c>
      <c r="AA29" s="31">
        <v>2</v>
      </c>
      <c r="AB29" s="23">
        <f t="shared" si="5"/>
        <v>0.64516129032258063</v>
      </c>
    </row>
    <row r="30" spans="1:28" x14ac:dyDescent="0.3">
      <c r="J30" s="56"/>
      <c r="K30" s="56"/>
      <c r="L30" s="56"/>
      <c r="M30" s="56"/>
      <c r="N30" s="56"/>
      <c r="O30" s="56"/>
      <c r="U30" s="38"/>
      <c r="V30" s="31"/>
      <c r="W30" s="31"/>
      <c r="X30" s="31"/>
      <c r="Y30" s="31">
        <v>27</v>
      </c>
      <c r="Z30" s="31">
        <v>220</v>
      </c>
      <c r="AA30" s="31">
        <v>1</v>
      </c>
      <c r="AB30" s="23">
        <f t="shared" si="5"/>
        <v>0.45454545454545453</v>
      </c>
    </row>
    <row r="31" spans="1:28" x14ac:dyDescent="0.3">
      <c r="J31" s="56"/>
      <c r="K31" s="56"/>
      <c r="L31" s="56"/>
      <c r="M31" s="56"/>
      <c r="N31" s="56"/>
      <c r="O31" s="56"/>
      <c r="U31" s="38"/>
      <c r="V31" s="31"/>
      <c r="W31" s="31"/>
      <c r="X31" s="31"/>
      <c r="Y31" s="31">
        <v>28</v>
      </c>
      <c r="Z31" s="31">
        <v>244</v>
      </c>
      <c r="AA31" s="31">
        <v>1</v>
      </c>
      <c r="AB31" s="23">
        <f t="shared" si="5"/>
        <v>0.4098360655737705</v>
      </c>
    </row>
    <row r="32" spans="1:28" ht="17.25" thickBot="1" x14ac:dyDescent="0.35">
      <c r="U32" s="24"/>
      <c r="V32" s="25"/>
      <c r="W32" s="25"/>
      <c r="X32" s="25"/>
      <c r="Y32" s="25">
        <v>29</v>
      </c>
      <c r="Z32" s="25">
        <v>298</v>
      </c>
      <c r="AA32" s="25">
        <v>1</v>
      </c>
      <c r="AB32" s="27">
        <f t="shared" si="5"/>
        <v>0.33557046979865773</v>
      </c>
    </row>
  </sheetData>
  <mergeCells count="11">
    <mergeCell ref="Y2:AB2"/>
    <mergeCell ref="E7:E10"/>
    <mergeCell ref="E12:E15"/>
    <mergeCell ref="A1:C1"/>
    <mergeCell ref="E1:H1"/>
    <mergeCell ref="J1:S1"/>
    <mergeCell ref="U1:AB1"/>
    <mergeCell ref="E2:E5"/>
    <mergeCell ref="J2:N2"/>
    <mergeCell ref="O2:S2"/>
    <mergeCell ref="U2:X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Figure 3</vt:lpstr>
      <vt:lpstr>Figure 4</vt:lpstr>
      <vt:lpstr>Figure 5</vt:lpstr>
      <vt:lpstr>Figure 6</vt:lpstr>
      <vt:lpstr>Supplementary Figure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2019-07-16T02:51:37Z</dcterms:created>
  <dcterms:modified xsi:type="dcterms:W3CDTF">2019-10-11T06:17:37Z</dcterms:modified>
</cp:coreProperties>
</file>