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072\Documents\Research\Aging Flagship\Students\Aimi Syamima\Manuscripts\PeerJ\"/>
    </mc:Choice>
  </mc:AlternateContent>
  <bookViews>
    <workbookView xWindow="0" yWindow="0" windowWidth="20490" windowHeight="7020" activeTab="2"/>
  </bookViews>
  <sheets>
    <sheet name="GROUP 1 {CUR+AB}" sheetId="1" r:id="rId1"/>
    <sheet name="GROUP 2 {Pip+AB}" sheetId="2" r:id="rId2"/>
    <sheet name="GROUP 3 {CP+AB}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3" l="1"/>
  <c r="F36" i="3"/>
  <c r="K35" i="3"/>
  <c r="F35" i="3"/>
  <c r="K34" i="3"/>
  <c r="M34" i="3" s="1"/>
  <c r="F34" i="3"/>
  <c r="K33" i="3"/>
  <c r="F33" i="3"/>
  <c r="K32" i="3"/>
  <c r="F32" i="3"/>
  <c r="K31" i="3"/>
  <c r="F31" i="3"/>
  <c r="K23" i="3"/>
  <c r="F23" i="3"/>
  <c r="K22" i="3"/>
  <c r="F22" i="3"/>
  <c r="K21" i="3"/>
  <c r="F21" i="3"/>
  <c r="K20" i="3"/>
  <c r="F20" i="3"/>
  <c r="K19" i="3"/>
  <c r="F19" i="3"/>
  <c r="K18" i="3"/>
  <c r="F18" i="3"/>
  <c r="K49" i="2"/>
  <c r="F49" i="2"/>
  <c r="K48" i="2"/>
  <c r="F48" i="2"/>
  <c r="K47" i="2"/>
  <c r="F47" i="2"/>
  <c r="K46" i="2"/>
  <c r="F46" i="2"/>
  <c r="K45" i="2"/>
  <c r="F45" i="2"/>
  <c r="K44" i="2"/>
  <c r="F44" i="2"/>
  <c r="K36" i="2"/>
  <c r="M36" i="2" s="1"/>
  <c r="F36" i="2"/>
  <c r="M35" i="2"/>
  <c r="K35" i="2"/>
  <c r="F35" i="2"/>
  <c r="K34" i="2"/>
  <c r="F34" i="2"/>
  <c r="M34" i="2" s="1"/>
  <c r="K33" i="2"/>
  <c r="M33" i="2" s="1"/>
  <c r="F33" i="2"/>
  <c r="K32" i="2"/>
  <c r="F32" i="2"/>
  <c r="M32" i="2" s="1"/>
  <c r="K31" i="2"/>
  <c r="F31" i="2"/>
  <c r="M31" i="2" s="1"/>
  <c r="K10" i="2"/>
  <c r="K9" i="2"/>
  <c r="K8" i="2"/>
  <c r="K7" i="2"/>
  <c r="K6" i="2"/>
  <c r="K5" i="2"/>
  <c r="F10" i="2"/>
  <c r="M10" i="2" s="1"/>
  <c r="F9" i="2"/>
  <c r="F8" i="2"/>
  <c r="F7" i="2"/>
  <c r="F6" i="2"/>
  <c r="F5" i="2"/>
  <c r="K78" i="1"/>
  <c r="K77" i="1"/>
  <c r="K76" i="1"/>
  <c r="K75" i="1"/>
  <c r="K74" i="1"/>
  <c r="K73" i="1"/>
  <c r="F78" i="1"/>
  <c r="F77" i="1"/>
  <c r="F76" i="1"/>
  <c r="F75" i="1"/>
  <c r="F74" i="1"/>
  <c r="F73" i="1"/>
  <c r="K65" i="1"/>
  <c r="F65" i="1"/>
  <c r="K64" i="1"/>
  <c r="F64" i="1"/>
  <c r="K63" i="1"/>
  <c r="F63" i="1"/>
  <c r="K62" i="1"/>
  <c r="F62" i="1"/>
  <c r="K61" i="1"/>
  <c r="F61" i="1"/>
  <c r="K60" i="1"/>
  <c r="F60" i="1"/>
  <c r="K92" i="1"/>
  <c r="K91" i="1"/>
  <c r="K90" i="1"/>
  <c r="K89" i="1"/>
  <c r="K88" i="1"/>
  <c r="K87" i="1"/>
  <c r="F92" i="1"/>
  <c r="F91" i="1"/>
  <c r="F90" i="1"/>
  <c r="F89" i="1"/>
  <c r="F88" i="1"/>
  <c r="F87" i="1"/>
  <c r="F70" i="2"/>
  <c r="K70" i="2"/>
  <c r="M70" i="2" s="1"/>
  <c r="F71" i="2"/>
  <c r="M71" i="2" s="1"/>
  <c r="K71" i="2"/>
  <c r="F72" i="2"/>
  <c r="K72" i="2"/>
  <c r="M72" i="2" s="1"/>
  <c r="F73" i="2"/>
  <c r="K73" i="2"/>
  <c r="M73" i="2"/>
  <c r="F74" i="2"/>
  <c r="M74" i="2" s="1"/>
  <c r="K74" i="2"/>
  <c r="F75" i="2"/>
  <c r="K75" i="2"/>
  <c r="M75" i="2" s="1"/>
  <c r="K6" i="1"/>
  <c r="K7" i="1"/>
  <c r="K8" i="1"/>
  <c r="K9" i="1"/>
  <c r="K10" i="1"/>
  <c r="K5" i="1"/>
  <c r="F47" i="1"/>
  <c r="F48" i="1"/>
  <c r="F49" i="1"/>
  <c r="F50" i="1"/>
  <c r="F51" i="1"/>
  <c r="F46" i="1"/>
  <c r="K47" i="1"/>
  <c r="K48" i="1"/>
  <c r="K49" i="1"/>
  <c r="K50" i="1"/>
  <c r="K51" i="1"/>
  <c r="K46" i="1"/>
  <c r="K38" i="1"/>
  <c r="F10" i="1"/>
  <c r="F9" i="1"/>
  <c r="F8" i="1"/>
  <c r="F7" i="1"/>
  <c r="F6" i="1"/>
  <c r="F5" i="1"/>
  <c r="F24" i="1"/>
  <c r="F23" i="1"/>
  <c r="F22" i="1"/>
  <c r="F21" i="1"/>
  <c r="F20" i="1"/>
  <c r="F19" i="1"/>
  <c r="K10" i="3"/>
  <c r="F10" i="3"/>
  <c r="K9" i="3"/>
  <c r="F9" i="3"/>
  <c r="K8" i="3"/>
  <c r="F8" i="3"/>
  <c r="K7" i="3"/>
  <c r="F7" i="3"/>
  <c r="K6" i="3"/>
  <c r="F6" i="3"/>
  <c r="K5" i="3"/>
  <c r="F5" i="3"/>
  <c r="F44" i="3"/>
  <c r="K44" i="3"/>
  <c r="M44" i="3" s="1"/>
  <c r="F45" i="3"/>
  <c r="K45" i="3"/>
  <c r="M45" i="3" s="1"/>
  <c r="F46" i="3"/>
  <c r="K46" i="3"/>
  <c r="M46" i="3" s="1"/>
  <c r="F47" i="3"/>
  <c r="K47" i="3"/>
  <c r="M47" i="3"/>
  <c r="F48" i="3"/>
  <c r="K48" i="3"/>
  <c r="M48" i="3" s="1"/>
  <c r="F49" i="3"/>
  <c r="M49" i="3" s="1"/>
  <c r="K49" i="3"/>
  <c r="K62" i="2"/>
  <c r="M62" i="2" s="1"/>
  <c r="F62" i="2"/>
  <c r="K61" i="2"/>
  <c r="F61" i="2"/>
  <c r="M61" i="2" s="1"/>
  <c r="M60" i="2"/>
  <c r="K60" i="2"/>
  <c r="F60" i="2"/>
  <c r="M59" i="2"/>
  <c r="K59" i="2"/>
  <c r="F59" i="2"/>
  <c r="K58" i="2"/>
  <c r="M58" i="2" s="1"/>
  <c r="F58" i="2"/>
  <c r="M57" i="2"/>
  <c r="K57" i="2"/>
  <c r="F57" i="2"/>
  <c r="K23" i="2"/>
  <c r="F23" i="2"/>
  <c r="K22" i="2"/>
  <c r="M22" i="2" s="1"/>
  <c r="F22" i="2"/>
  <c r="K21" i="2"/>
  <c r="F21" i="2"/>
  <c r="K20" i="2"/>
  <c r="F20" i="2"/>
  <c r="K19" i="2"/>
  <c r="F19" i="2"/>
  <c r="K18" i="2"/>
  <c r="F18" i="2"/>
  <c r="K34" i="1"/>
  <c r="K35" i="1"/>
  <c r="K36" i="1"/>
  <c r="K37" i="1"/>
  <c r="K33" i="1"/>
  <c r="F34" i="1"/>
  <c r="F35" i="1"/>
  <c r="F36" i="1"/>
  <c r="F37" i="1"/>
  <c r="F38" i="1"/>
  <c r="F33" i="1"/>
  <c r="K20" i="1"/>
  <c r="K21" i="1"/>
  <c r="K22" i="1"/>
  <c r="K23" i="1"/>
  <c r="M23" i="1" s="1"/>
  <c r="K24" i="1"/>
  <c r="K19" i="1"/>
  <c r="M9" i="3" l="1"/>
  <c r="M33" i="1"/>
  <c r="M46" i="1"/>
  <c r="M48" i="1"/>
  <c r="M50" i="1"/>
  <c r="M7" i="1"/>
  <c r="M49" i="1"/>
  <c r="M90" i="1"/>
  <c r="M10" i="1"/>
  <c r="M9" i="1"/>
  <c r="M88" i="1"/>
  <c r="M92" i="1"/>
  <c r="M8" i="1"/>
  <c r="M87" i="1"/>
  <c r="M89" i="1"/>
  <c r="M60" i="1"/>
  <c r="M62" i="1"/>
  <c r="M32" i="3"/>
  <c r="M36" i="3"/>
  <c r="M33" i="3"/>
  <c r="M35" i="3"/>
  <c r="M31" i="3"/>
  <c r="M38" i="3" s="1"/>
  <c r="N35" i="3" s="1"/>
  <c r="O35" i="3" s="1"/>
  <c r="M19" i="3"/>
  <c r="M23" i="3"/>
  <c r="M20" i="3"/>
  <c r="M22" i="3"/>
  <c r="M21" i="3"/>
  <c r="M18" i="3"/>
  <c r="M49" i="2"/>
  <c r="M48" i="2"/>
  <c r="M46" i="2"/>
  <c r="M45" i="2"/>
  <c r="M47" i="2"/>
  <c r="M44" i="2"/>
  <c r="M38" i="2"/>
  <c r="N33" i="2" s="1"/>
  <c r="O33" i="2" s="1"/>
  <c r="M7" i="2"/>
  <c r="M9" i="2"/>
  <c r="M6" i="2"/>
  <c r="M8" i="2"/>
  <c r="M5" i="2"/>
  <c r="M75" i="1"/>
  <c r="M78" i="1"/>
  <c r="M77" i="1"/>
  <c r="M76" i="1"/>
  <c r="M74" i="1"/>
  <c r="M73" i="1"/>
  <c r="M21" i="2"/>
  <c r="M23" i="2"/>
  <c r="M20" i="2"/>
  <c r="M19" i="2"/>
  <c r="M18" i="2"/>
  <c r="M24" i="1"/>
  <c r="M5" i="1"/>
  <c r="M63" i="1"/>
  <c r="M51" i="1"/>
  <c r="M6" i="1"/>
  <c r="M91" i="1"/>
  <c r="M65" i="1"/>
  <c r="M64" i="1"/>
  <c r="M61" i="1"/>
  <c r="M67" i="1" s="1"/>
  <c r="N62" i="1" s="1"/>
  <c r="O62" i="1" s="1"/>
  <c r="N71" i="2"/>
  <c r="O71" i="2" s="1"/>
  <c r="N74" i="2"/>
  <c r="O74" i="2" s="1"/>
  <c r="N70" i="2"/>
  <c r="O70" i="2" s="1"/>
  <c r="M77" i="2"/>
  <c r="N72" i="2" s="1"/>
  <c r="O72" i="2" s="1"/>
  <c r="N75" i="2"/>
  <c r="O75" i="2" s="1"/>
  <c r="N73" i="2"/>
  <c r="O73" i="2" s="1"/>
  <c r="R73" i="2" s="1"/>
  <c r="M47" i="1"/>
  <c r="M35" i="1"/>
  <c r="M34" i="1"/>
  <c r="M21" i="1"/>
  <c r="M22" i="1"/>
  <c r="M8" i="3"/>
  <c r="M10" i="3"/>
  <c r="M7" i="3"/>
  <c r="M6" i="3"/>
  <c r="M5" i="3"/>
  <c r="N48" i="3"/>
  <c r="O48" i="3" s="1"/>
  <c r="N46" i="3"/>
  <c r="O46" i="3" s="1"/>
  <c r="M51" i="3"/>
  <c r="N49" i="3" s="1"/>
  <c r="O49" i="3" s="1"/>
  <c r="N47" i="3"/>
  <c r="O47" i="3" s="1"/>
  <c r="M64" i="2"/>
  <c r="N59" i="2" s="1"/>
  <c r="O59" i="2" s="1"/>
  <c r="N60" i="2"/>
  <c r="O60" i="2" s="1"/>
  <c r="M36" i="1"/>
  <c r="M38" i="1"/>
  <c r="M37" i="1"/>
  <c r="M19" i="1"/>
  <c r="M20" i="1"/>
  <c r="M53" i="1" l="1"/>
  <c r="N47" i="1" s="1"/>
  <c r="O47" i="1" s="1"/>
  <c r="M94" i="1"/>
  <c r="N89" i="1" s="1"/>
  <c r="O89" i="1" s="1"/>
  <c r="M12" i="1"/>
  <c r="N32" i="3"/>
  <c r="O32" i="3" s="1"/>
  <c r="N36" i="3"/>
  <c r="O36" i="3" s="1"/>
  <c r="N33" i="3"/>
  <c r="O33" i="3" s="1"/>
  <c r="N31" i="3"/>
  <c r="O31" i="3" s="1"/>
  <c r="N34" i="3"/>
  <c r="O34" i="3" s="1"/>
  <c r="M25" i="3"/>
  <c r="N19" i="3" s="1"/>
  <c r="O19" i="3" s="1"/>
  <c r="N34" i="2"/>
  <c r="O34" i="2" s="1"/>
  <c r="N36" i="2"/>
  <c r="O36" i="2" s="1"/>
  <c r="N32" i="2"/>
  <c r="O32" i="2" s="1"/>
  <c r="N35" i="2"/>
  <c r="O35" i="2" s="1"/>
  <c r="M51" i="2"/>
  <c r="N45" i="2" s="1"/>
  <c r="O45" i="2" s="1"/>
  <c r="N31" i="2"/>
  <c r="O31" i="2" s="1"/>
  <c r="M12" i="2"/>
  <c r="N5" i="2" s="1"/>
  <c r="O5" i="2" s="1"/>
  <c r="M80" i="1"/>
  <c r="N74" i="1" s="1"/>
  <c r="O74" i="1" s="1"/>
  <c r="M25" i="2"/>
  <c r="N19" i="2" s="1"/>
  <c r="O19" i="2" s="1"/>
  <c r="N65" i="1"/>
  <c r="O65" i="1" s="1"/>
  <c r="N64" i="1"/>
  <c r="O64" i="1" s="1"/>
  <c r="N60" i="1"/>
  <c r="O60" i="1" s="1"/>
  <c r="N61" i="1"/>
  <c r="O61" i="1" s="1"/>
  <c r="N63" i="1"/>
  <c r="O63" i="1" s="1"/>
  <c r="N88" i="1"/>
  <c r="O88" i="1" s="1"/>
  <c r="N10" i="1"/>
  <c r="O10" i="1" s="1"/>
  <c r="N7" i="1"/>
  <c r="O7" i="1" s="1"/>
  <c r="N8" i="1"/>
  <c r="O8" i="1" s="1"/>
  <c r="N9" i="1"/>
  <c r="O9" i="1" s="1"/>
  <c r="N6" i="1"/>
  <c r="O6" i="1" s="1"/>
  <c r="N5" i="1"/>
  <c r="O5" i="1" s="1"/>
  <c r="R5" i="1" s="1"/>
  <c r="N50" i="1"/>
  <c r="O50" i="1" s="1"/>
  <c r="N46" i="1"/>
  <c r="O46" i="1" s="1"/>
  <c r="N48" i="1"/>
  <c r="O48" i="1" s="1"/>
  <c r="N49" i="1"/>
  <c r="O49" i="1" s="1"/>
  <c r="N51" i="1"/>
  <c r="O51" i="1" s="1"/>
  <c r="M40" i="1"/>
  <c r="N35" i="1" s="1"/>
  <c r="O35" i="1" s="1"/>
  <c r="M26" i="1"/>
  <c r="N21" i="1" s="1"/>
  <c r="O21" i="1" s="1"/>
  <c r="M12" i="3"/>
  <c r="N8" i="3" s="1"/>
  <c r="O8" i="3" s="1"/>
  <c r="N44" i="3"/>
  <c r="O44" i="3" s="1"/>
  <c r="N45" i="3"/>
  <c r="O45" i="3" s="1"/>
  <c r="R47" i="3"/>
  <c r="N57" i="2"/>
  <c r="O57" i="2" s="1"/>
  <c r="N58" i="2"/>
  <c r="O58" i="2" s="1"/>
  <c r="N62" i="2"/>
  <c r="O62" i="2" s="1"/>
  <c r="N61" i="2"/>
  <c r="O61" i="2" s="1"/>
  <c r="R60" i="2" s="1"/>
  <c r="N5" i="3" l="1"/>
  <c r="O5" i="3" s="1"/>
  <c r="N92" i="1"/>
  <c r="O92" i="1" s="1"/>
  <c r="N87" i="1"/>
  <c r="O87" i="1" s="1"/>
  <c r="R87" i="1" s="1"/>
  <c r="N91" i="1"/>
  <c r="O91" i="1" s="1"/>
  <c r="R90" i="1" s="1"/>
  <c r="N90" i="1"/>
  <c r="O90" i="1" s="1"/>
  <c r="R34" i="3"/>
  <c r="N23" i="3"/>
  <c r="O23" i="3" s="1"/>
  <c r="N18" i="3"/>
  <c r="O18" i="3" s="1"/>
  <c r="N22" i="3"/>
  <c r="O22" i="3" s="1"/>
  <c r="N21" i="3"/>
  <c r="O21" i="3" s="1"/>
  <c r="N20" i="3"/>
  <c r="O20" i="3" s="1"/>
  <c r="R34" i="2"/>
  <c r="N48" i="2"/>
  <c r="O48" i="2" s="1"/>
  <c r="N47" i="2"/>
  <c r="O47" i="2" s="1"/>
  <c r="N46" i="2"/>
  <c r="O46" i="2" s="1"/>
  <c r="N44" i="2"/>
  <c r="O44" i="2" s="1"/>
  <c r="N49" i="2"/>
  <c r="O49" i="2" s="1"/>
  <c r="N7" i="2"/>
  <c r="O7" i="2" s="1"/>
  <c r="N10" i="2"/>
  <c r="O10" i="2" s="1"/>
  <c r="N8" i="2"/>
  <c r="O8" i="2" s="1"/>
  <c r="R8" i="2" s="1"/>
  <c r="N6" i="2"/>
  <c r="O6" i="2" s="1"/>
  <c r="N9" i="2"/>
  <c r="O9" i="2" s="1"/>
  <c r="N77" i="1"/>
  <c r="O77" i="1" s="1"/>
  <c r="N73" i="1"/>
  <c r="O73" i="1" s="1"/>
  <c r="N78" i="1"/>
  <c r="O78" i="1" s="1"/>
  <c r="N75" i="1"/>
  <c r="O75" i="1" s="1"/>
  <c r="N76" i="1"/>
  <c r="O76" i="1" s="1"/>
  <c r="N20" i="2"/>
  <c r="O20" i="2" s="1"/>
  <c r="N23" i="2"/>
  <c r="O23" i="2" s="1"/>
  <c r="N22" i="2"/>
  <c r="O22" i="2" s="1"/>
  <c r="N21" i="2"/>
  <c r="O21" i="2" s="1"/>
  <c r="N18" i="2"/>
  <c r="O18" i="2" s="1"/>
  <c r="R18" i="2" s="1"/>
  <c r="R60" i="1"/>
  <c r="R64" i="1"/>
  <c r="R9" i="1"/>
  <c r="R49" i="1"/>
  <c r="N37" i="1"/>
  <c r="O37" i="1" s="1"/>
  <c r="N33" i="1"/>
  <c r="O33" i="1" s="1"/>
  <c r="N36" i="1"/>
  <c r="O36" i="1" s="1"/>
  <c r="N34" i="1"/>
  <c r="O34" i="1" s="1"/>
  <c r="N38" i="1"/>
  <c r="O38" i="1" s="1"/>
  <c r="N23" i="1"/>
  <c r="O23" i="1" s="1"/>
  <c r="R23" i="1" s="1"/>
  <c r="N22" i="1"/>
  <c r="O22" i="1" s="1"/>
  <c r="N19" i="1"/>
  <c r="O19" i="1" s="1"/>
  <c r="N20" i="1"/>
  <c r="O20" i="1" s="1"/>
  <c r="N24" i="1"/>
  <c r="O24" i="1" s="1"/>
  <c r="N6" i="3"/>
  <c r="O6" i="3" s="1"/>
  <c r="N10" i="3"/>
  <c r="O10" i="3" s="1"/>
  <c r="N9" i="3"/>
  <c r="O9" i="3" s="1"/>
  <c r="N7" i="3"/>
  <c r="O7" i="3" s="1"/>
  <c r="R44" i="3"/>
  <c r="R57" i="2"/>
  <c r="R73" i="1" l="1"/>
  <c r="R21" i="3"/>
  <c r="R47" i="2"/>
  <c r="R76" i="1"/>
  <c r="R21" i="2"/>
  <c r="R33" i="1"/>
  <c r="R36" i="1"/>
  <c r="R19" i="1"/>
  <c r="R8" i="3"/>
</calcChain>
</file>

<file path=xl/sharedStrings.xml><?xml version="1.0" encoding="utf-8"?>
<sst xmlns="http://schemas.openxmlformats.org/spreadsheetml/2006/main" count="442" uniqueCount="60">
  <si>
    <t>Sample</t>
  </si>
  <si>
    <t>Ct1</t>
  </si>
  <si>
    <t>Ct2</t>
  </si>
  <si>
    <t>Ct3</t>
  </si>
  <si>
    <t>Average Ct</t>
  </si>
  <si>
    <t>Housekeeping gene</t>
  </si>
  <si>
    <t>SYPL1</t>
  </si>
  <si>
    <t>Control 1</t>
  </si>
  <si>
    <t>Control 2</t>
  </si>
  <si>
    <t>Control 3</t>
  </si>
  <si>
    <t>Treated 1</t>
  </si>
  <si>
    <t>Treated 2</t>
  </si>
  <si>
    <t>Treated 3</t>
  </si>
  <si>
    <t>ΔCt</t>
  </si>
  <si>
    <t>ΔΔCt</t>
  </si>
  <si>
    <t>2^-(ΔΔCt)</t>
  </si>
  <si>
    <t>Gene of Interest 1: SYPL1</t>
  </si>
  <si>
    <t>Control average</t>
  </si>
  <si>
    <t>Gene of Interest : AK5</t>
  </si>
  <si>
    <t>Gene of Interest : RAB 5</t>
  </si>
  <si>
    <t>Gene of Interest : PICALM</t>
  </si>
  <si>
    <t>Gene of Interest : CASP8AP2</t>
  </si>
  <si>
    <t>Gene of Interest : APOE</t>
  </si>
  <si>
    <t>Gene of Interest : GABARAPL1</t>
  </si>
  <si>
    <t>Gene of Interest : RAB5</t>
  </si>
  <si>
    <t>Gene of Interest : PSEN1</t>
  </si>
  <si>
    <t>Gene of Interest : CREB1</t>
  </si>
  <si>
    <t>Gene of Interest 1: RAB5</t>
  </si>
  <si>
    <t>Gene of Interest :ADAMTS5</t>
  </si>
  <si>
    <t>RAB5</t>
  </si>
  <si>
    <t xml:space="preserve">Avg.ΔCt </t>
  </si>
  <si>
    <t>control</t>
  </si>
  <si>
    <t>treated</t>
  </si>
  <si>
    <t>Avg ΔCt</t>
  </si>
  <si>
    <t>GABARAPL1</t>
  </si>
  <si>
    <t>AK5</t>
  </si>
  <si>
    <t>AvgΔCt</t>
  </si>
  <si>
    <t>17.9 fold increase</t>
  </si>
  <si>
    <t>5 fold decrease</t>
  </si>
  <si>
    <t>26.9 fold increase</t>
  </si>
  <si>
    <t>5.4 fold increase</t>
  </si>
  <si>
    <t>2.6 fold increase</t>
  </si>
  <si>
    <t>17.4 fold increase</t>
  </si>
  <si>
    <t>4 fold increase</t>
  </si>
  <si>
    <t>3.1 fold increase</t>
  </si>
  <si>
    <t>10 fold decrease</t>
  </si>
  <si>
    <t>16.67 fold decrease</t>
  </si>
  <si>
    <t>16.13 fold decrease</t>
  </si>
  <si>
    <t>18.18 fold decrease</t>
  </si>
  <si>
    <t>13.3 fold increase</t>
  </si>
  <si>
    <t>14.28 fold decrease</t>
  </si>
  <si>
    <t>ADAMTS5</t>
  </si>
  <si>
    <t>3.3 fold increase</t>
  </si>
  <si>
    <t>CASP8A2</t>
  </si>
  <si>
    <t>PSEN 1</t>
  </si>
  <si>
    <t>CREB1</t>
  </si>
  <si>
    <t>PICALM</t>
  </si>
  <si>
    <t>APOE</t>
  </si>
  <si>
    <t>3.33 fold decrease</t>
  </si>
  <si>
    <t>12.5 fold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</si>
</sst>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164" fontId="0" fillId="0" borderId="2" xfId="0" applyNumberFormat="1" applyFill="1" applyBorder="1"/>
    <xf numFmtId="0" fontId="0" fillId="0" borderId="0" xfId="0" applyFill="1" applyAlignment="1">
      <alignment horizontal="center"/>
    </xf>
    <xf numFmtId="2" fontId="0" fillId="0" borderId="0" xfId="0" applyNumberFormat="1" applyFill="1" applyBorder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zoomScale="62" zoomScaleNormal="62" workbookViewId="0">
      <selection activeCell="Y76" sqref="Y76"/>
    </sheetView>
  </sheetViews>
  <sheetFormatPr defaultRowHeight="15" x14ac:dyDescent="0.25"/>
  <cols>
    <col min="1" max="1" width="44.7109375" style="6" customWidth="1"/>
    <col min="2" max="2" width="17.42578125" style="6" customWidth="1"/>
    <col min="3" max="5" width="9.140625" style="6"/>
    <col min="6" max="6" width="11.85546875" style="6" customWidth="1"/>
    <col min="7" max="10" width="9.140625" style="6"/>
    <col min="11" max="11" width="11.42578125" style="6" customWidth="1"/>
    <col min="12" max="21" width="9.140625" style="6"/>
    <col min="22" max="22" width="14.140625" style="6" bestFit="1" customWidth="1"/>
    <col min="23" max="16384" width="9.140625" style="6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x14ac:dyDescent="0.25">
      <c r="A2" s="7" t="s">
        <v>16</v>
      </c>
      <c r="B2" s="8"/>
      <c r="C2" s="24" t="s">
        <v>5</v>
      </c>
      <c r="D2" s="24"/>
      <c r="E2" s="24"/>
      <c r="F2" s="24"/>
      <c r="G2" s="9"/>
      <c r="H2" s="24" t="s">
        <v>6</v>
      </c>
      <c r="I2" s="24"/>
      <c r="J2" s="24"/>
      <c r="K2" s="24"/>
      <c r="L2" s="9"/>
      <c r="M2" s="8"/>
      <c r="N2" s="8"/>
      <c r="O2" s="8"/>
      <c r="P2" s="1"/>
    </row>
    <row r="3" spans="1:20" x14ac:dyDescent="0.25">
      <c r="A3" s="2"/>
      <c r="B3" s="10"/>
      <c r="C3" s="11" t="s">
        <v>1</v>
      </c>
      <c r="D3" s="11" t="s">
        <v>2</v>
      </c>
      <c r="E3" s="11" t="s">
        <v>3</v>
      </c>
      <c r="F3" s="11" t="s">
        <v>4</v>
      </c>
      <c r="G3" s="1"/>
      <c r="H3" s="12" t="s">
        <v>1</v>
      </c>
      <c r="I3" s="12" t="s">
        <v>2</v>
      </c>
      <c r="J3" s="12" t="s">
        <v>3</v>
      </c>
      <c r="K3" s="12" t="s">
        <v>4</v>
      </c>
      <c r="L3" s="1"/>
      <c r="M3" s="11" t="s">
        <v>13</v>
      </c>
      <c r="N3" s="11" t="s">
        <v>14</v>
      </c>
      <c r="O3" s="11" t="s">
        <v>15</v>
      </c>
      <c r="P3" s="2"/>
    </row>
    <row r="4" spans="1:20" x14ac:dyDescent="0.25">
      <c r="A4" s="2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</row>
    <row r="5" spans="1:20" x14ac:dyDescent="0.25">
      <c r="A5" s="2"/>
      <c r="B5" s="2" t="s">
        <v>7</v>
      </c>
      <c r="C5" s="4">
        <v>21.32</v>
      </c>
      <c r="D5" s="4">
        <v>21.33</v>
      </c>
      <c r="E5" s="4">
        <v>21.34</v>
      </c>
      <c r="F5" s="4">
        <f>AVERAGE(C5:E5)</f>
        <v>21.33</v>
      </c>
      <c r="G5" s="13"/>
      <c r="H5" s="4">
        <v>25.71</v>
      </c>
      <c r="I5" s="4">
        <v>25.72</v>
      </c>
      <c r="J5" s="4">
        <v>25.73</v>
      </c>
      <c r="K5" s="4">
        <f>AVERAGE(H5:J5)</f>
        <v>25.72</v>
      </c>
      <c r="L5" s="13"/>
      <c r="M5" s="13">
        <f>K5-F5</f>
        <v>4.3900000000000006</v>
      </c>
      <c r="N5" s="13">
        <f>M5-M12</f>
        <v>0.16000000000000103</v>
      </c>
      <c r="O5" s="13">
        <f t="shared" ref="O5:O10" si="0">2^-(N5)</f>
        <v>0.8950250709279719</v>
      </c>
      <c r="Q5" s="6" t="s">
        <v>31</v>
      </c>
      <c r="R5" s="13">
        <f>AVERAGE(O5:O7)</f>
        <v>1.0412886233684231</v>
      </c>
    </row>
    <row r="6" spans="1:20" x14ac:dyDescent="0.25">
      <c r="A6" s="2"/>
      <c r="B6" s="2" t="s">
        <v>8</v>
      </c>
      <c r="C6" s="4">
        <v>21.14</v>
      </c>
      <c r="D6" s="4">
        <v>21.15</v>
      </c>
      <c r="E6" s="4">
        <v>21.16</v>
      </c>
      <c r="F6" s="4">
        <f t="shared" ref="F6:F10" si="1">AVERAGE(C6:E6)</f>
        <v>21.150000000000002</v>
      </c>
      <c r="G6" s="13"/>
      <c r="H6" s="4">
        <v>25.43</v>
      </c>
      <c r="I6" s="4">
        <v>25.44</v>
      </c>
      <c r="J6" s="4">
        <v>26.45</v>
      </c>
      <c r="K6" s="4">
        <f t="shared" ref="K6:K10" si="2">AVERAGE(H6:J6)</f>
        <v>25.773333333333337</v>
      </c>
      <c r="L6" s="13"/>
      <c r="M6" s="13">
        <f t="shared" ref="M6:M10" si="3">K6-F6</f>
        <v>4.6233333333333348</v>
      </c>
      <c r="N6" s="13">
        <f>M6-M12</f>
        <v>0.39333333333333531</v>
      </c>
      <c r="O6" s="13">
        <f t="shared" si="0"/>
        <v>0.76136843606613547</v>
      </c>
    </row>
    <row r="7" spans="1:20" x14ac:dyDescent="0.25">
      <c r="A7" s="2"/>
      <c r="B7" s="2" t="s">
        <v>9</v>
      </c>
      <c r="C7" s="4">
        <v>22.56</v>
      </c>
      <c r="D7" s="4">
        <v>22.72</v>
      </c>
      <c r="E7" s="4">
        <v>22.73</v>
      </c>
      <c r="F7" s="4">
        <f t="shared" si="1"/>
        <v>22.67</v>
      </c>
      <c r="G7" s="13"/>
      <c r="H7" s="4">
        <v>26.35</v>
      </c>
      <c r="I7" s="4">
        <v>26.37</v>
      </c>
      <c r="J7" s="4">
        <v>26.32</v>
      </c>
      <c r="K7" s="4">
        <f t="shared" si="2"/>
        <v>26.346666666666664</v>
      </c>
      <c r="L7" s="13"/>
      <c r="M7" s="13">
        <f t="shared" si="3"/>
        <v>3.6766666666666623</v>
      </c>
      <c r="N7" s="13">
        <f>M7-M12</f>
        <v>-0.55333333333333723</v>
      </c>
      <c r="O7" s="13">
        <f t="shared" si="0"/>
        <v>1.4674723631111619</v>
      </c>
    </row>
    <row r="8" spans="1:20" x14ac:dyDescent="0.25">
      <c r="A8" s="2"/>
      <c r="B8" s="2" t="s">
        <v>10</v>
      </c>
      <c r="C8" s="4">
        <v>23.11</v>
      </c>
      <c r="D8" s="4">
        <v>23.15</v>
      </c>
      <c r="E8" s="4">
        <v>23.16</v>
      </c>
      <c r="F8" s="4">
        <f t="shared" si="1"/>
        <v>23.14</v>
      </c>
      <c r="G8" s="13"/>
      <c r="H8" s="4">
        <v>27.45</v>
      </c>
      <c r="I8" s="4">
        <v>27.56</v>
      </c>
      <c r="J8" s="4">
        <v>27.57</v>
      </c>
      <c r="K8" s="4">
        <f t="shared" si="2"/>
        <v>27.526666666666667</v>
      </c>
      <c r="L8" s="13"/>
      <c r="M8" s="13">
        <f>K8-F8</f>
        <v>4.3866666666666667</v>
      </c>
      <c r="N8" s="13">
        <f>M8-M12</f>
        <v>0.15666666666666718</v>
      </c>
      <c r="O8" s="13">
        <f t="shared" si="0"/>
        <v>0.89709540876983085</v>
      </c>
    </row>
    <row r="9" spans="1:20" x14ac:dyDescent="0.25">
      <c r="A9" s="2"/>
      <c r="B9" s="2" t="s">
        <v>11</v>
      </c>
      <c r="C9" s="4">
        <v>23.99</v>
      </c>
      <c r="D9" s="4">
        <v>24.01</v>
      </c>
      <c r="E9" s="4">
        <v>24.06</v>
      </c>
      <c r="F9" s="4">
        <f t="shared" si="1"/>
        <v>24.02</v>
      </c>
      <c r="G9" s="13"/>
      <c r="H9" s="4">
        <v>28.1</v>
      </c>
      <c r="I9" s="4">
        <v>28.23</v>
      </c>
      <c r="J9" s="4">
        <v>28.34</v>
      </c>
      <c r="K9" s="4">
        <f t="shared" si="2"/>
        <v>28.223333333333333</v>
      </c>
      <c r="L9" s="13"/>
      <c r="M9" s="13">
        <f t="shared" si="3"/>
        <v>4.2033333333333331</v>
      </c>
      <c r="N9" s="13">
        <f>M9-M12</f>
        <v>-2.6666666666666394E-2</v>
      </c>
      <c r="O9" s="13">
        <f t="shared" si="0"/>
        <v>1.0186558099572922</v>
      </c>
      <c r="Q9" s="6" t="s">
        <v>32</v>
      </c>
      <c r="R9" s="13">
        <f>AVERAGE(O8:O10)</f>
        <v>2.5593795553513776</v>
      </c>
      <c r="T9" s="6" t="s">
        <v>41</v>
      </c>
    </row>
    <row r="10" spans="1:20" x14ac:dyDescent="0.25">
      <c r="A10" s="2"/>
      <c r="B10" s="2" t="s">
        <v>12</v>
      </c>
      <c r="C10" s="4">
        <v>24.12</v>
      </c>
      <c r="D10" s="4">
        <v>24.56</v>
      </c>
      <c r="E10" s="4">
        <v>24.63</v>
      </c>
      <c r="F10" s="4">
        <f t="shared" si="1"/>
        <v>24.436666666666667</v>
      </c>
      <c r="G10" s="13"/>
      <c r="H10" s="4">
        <v>26.1</v>
      </c>
      <c r="I10" s="4">
        <v>26.15</v>
      </c>
      <c r="J10" s="4">
        <v>26.17</v>
      </c>
      <c r="K10" s="4">
        <f t="shared" si="2"/>
        <v>26.14</v>
      </c>
      <c r="L10" s="13"/>
      <c r="M10" s="13">
        <f t="shared" si="3"/>
        <v>1.7033333333333331</v>
      </c>
      <c r="N10" s="13">
        <f>M10-M12</f>
        <v>-2.5266666666666664</v>
      </c>
      <c r="O10" s="13">
        <f t="shared" si="0"/>
        <v>5.7623874473270096</v>
      </c>
    </row>
    <row r="11" spans="1:20" x14ac:dyDescent="0.25">
      <c r="A11" s="2"/>
      <c r="B11" s="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20" x14ac:dyDescent="0.25">
      <c r="B12" s="10" t="s">
        <v>17</v>
      </c>
      <c r="C12" s="16"/>
      <c r="D12" s="16"/>
      <c r="E12" s="16"/>
      <c r="F12" s="16"/>
      <c r="G12" s="16"/>
      <c r="H12" s="16"/>
      <c r="I12" s="16"/>
      <c r="J12" s="16"/>
      <c r="K12" s="16"/>
      <c r="L12" s="16" t="s">
        <v>36</v>
      </c>
      <c r="M12" s="16">
        <f>AVERAGE(M5:M7)</f>
        <v>4.2299999999999995</v>
      </c>
      <c r="N12" s="16"/>
      <c r="O12" s="16"/>
    </row>
    <row r="13" spans="1:20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0" x14ac:dyDescent="0.25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0" x14ac:dyDescent="0.2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0" x14ac:dyDescent="0.25">
      <c r="A16" s="7" t="s">
        <v>19</v>
      </c>
      <c r="B16" s="8"/>
      <c r="C16" s="23" t="s">
        <v>5</v>
      </c>
      <c r="D16" s="23"/>
      <c r="E16" s="23"/>
      <c r="F16" s="23"/>
      <c r="G16" s="19"/>
      <c r="H16" s="23" t="s">
        <v>29</v>
      </c>
      <c r="I16" s="23"/>
      <c r="J16" s="23"/>
      <c r="K16" s="23"/>
      <c r="L16" s="19"/>
      <c r="M16" s="20"/>
      <c r="N16" s="20"/>
      <c r="O16" s="20"/>
    </row>
    <row r="17" spans="1:20" x14ac:dyDescent="0.25">
      <c r="A17" s="2"/>
      <c r="B17" s="10"/>
      <c r="C17" s="21" t="s">
        <v>1</v>
      </c>
      <c r="D17" s="21" t="s">
        <v>2</v>
      </c>
      <c r="E17" s="21" t="s">
        <v>3</v>
      </c>
      <c r="F17" s="21" t="s">
        <v>4</v>
      </c>
      <c r="G17" s="4"/>
      <c r="H17" s="22" t="s">
        <v>1</v>
      </c>
      <c r="I17" s="22" t="s">
        <v>2</v>
      </c>
      <c r="J17" s="22" t="s">
        <v>3</v>
      </c>
      <c r="K17" s="22" t="s">
        <v>4</v>
      </c>
      <c r="L17" s="4"/>
      <c r="M17" s="21" t="s">
        <v>13</v>
      </c>
      <c r="N17" s="21" t="s">
        <v>14</v>
      </c>
      <c r="O17" s="21" t="s">
        <v>15</v>
      </c>
    </row>
    <row r="18" spans="1:20" x14ac:dyDescent="0.25">
      <c r="A18" s="2"/>
      <c r="B18" s="2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20" x14ac:dyDescent="0.25">
      <c r="A19" s="2"/>
      <c r="B19" s="2" t="s">
        <v>7</v>
      </c>
      <c r="C19" s="4">
        <v>17.18</v>
      </c>
      <c r="D19" s="4">
        <v>17.21</v>
      </c>
      <c r="E19" s="4">
        <v>17.22</v>
      </c>
      <c r="F19" s="4">
        <f>AVERAGE(C19:E19)</f>
        <v>17.203333333333333</v>
      </c>
      <c r="G19" s="4"/>
      <c r="H19" s="4">
        <v>29.22</v>
      </c>
      <c r="I19" s="4">
        <v>29.23</v>
      </c>
      <c r="J19" s="4">
        <v>29.12</v>
      </c>
      <c r="K19" s="4">
        <f>AVERAGE(H19:J19)</f>
        <v>29.19</v>
      </c>
      <c r="L19" s="4"/>
      <c r="M19" s="3">
        <f t="shared" ref="M19:M24" si="4">K19-F19</f>
        <v>11.986666666666668</v>
      </c>
      <c r="N19" s="3">
        <f>M19-M26</f>
        <v>0.5088888888888885</v>
      </c>
      <c r="O19" s="3">
        <f>2^-(N19)</f>
        <v>0.70276347229912217</v>
      </c>
      <c r="Q19" s="6" t="s">
        <v>31</v>
      </c>
      <c r="R19" s="13">
        <f>AVERAGE(O19:O21)</f>
        <v>1.0296772997077042</v>
      </c>
    </row>
    <row r="20" spans="1:20" x14ac:dyDescent="0.25">
      <c r="A20" s="2"/>
      <c r="B20" s="2" t="s">
        <v>8</v>
      </c>
      <c r="C20" s="4">
        <v>16.95</v>
      </c>
      <c r="D20" s="4">
        <v>16.93</v>
      </c>
      <c r="E20" s="4">
        <v>16.940000000000001</v>
      </c>
      <c r="F20" s="4">
        <f t="shared" ref="F20:F24" si="5">AVERAGE(C20:E20)</f>
        <v>16.939999999999998</v>
      </c>
      <c r="G20" s="4"/>
      <c r="H20" s="4">
        <v>28.12</v>
      </c>
      <c r="I20" s="4">
        <v>28.13</v>
      </c>
      <c r="J20" s="4">
        <v>28.15</v>
      </c>
      <c r="K20" s="4">
        <f t="shared" ref="K20:K24" si="6">AVERAGE(H20:J20)</f>
        <v>28.133333333333336</v>
      </c>
      <c r="L20" s="4"/>
      <c r="M20" s="3">
        <f t="shared" si="4"/>
        <v>11.193333333333339</v>
      </c>
      <c r="N20" s="3">
        <f>M20-M26</f>
        <v>-0.28444444444444095</v>
      </c>
      <c r="O20" s="3">
        <f>2^-(N20)</f>
        <v>1.2179411664241444</v>
      </c>
    </row>
    <row r="21" spans="1:20" x14ac:dyDescent="0.25">
      <c r="A21" s="2"/>
      <c r="B21" s="2" t="s">
        <v>9</v>
      </c>
      <c r="C21" s="4">
        <v>17.010000000000002</v>
      </c>
      <c r="D21" s="4">
        <v>17.13</v>
      </c>
      <c r="E21" s="4">
        <v>17.21</v>
      </c>
      <c r="F21" s="4">
        <f t="shared" si="5"/>
        <v>17.116666666666667</v>
      </c>
      <c r="G21" s="4"/>
      <c r="H21" s="4">
        <v>28.4</v>
      </c>
      <c r="I21" s="4">
        <v>28.41</v>
      </c>
      <c r="J21" s="4">
        <v>28.3</v>
      </c>
      <c r="K21" s="4">
        <f t="shared" si="6"/>
        <v>28.37</v>
      </c>
      <c r="L21" s="4"/>
      <c r="M21" s="3">
        <f t="shared" si="4"/>
        <v>11.253333333333334</v>
      </c>
      <c r="N21" s="3">
        <f>M21-M26</f>
        <v>-0.22444444444444578</v>
      </c>
      <c r="O21" s="3">
        <f>2^-(N21)</f>
        <v>1.168327260399846</v>
      </c>
    </row>
    <row r="22" spans="1:20" x14ac:dyDescent="0.25">
      <c r="A22" s="2"/>
      <c r="B22" s="2" t="s">
        <v>10</v>
      </c>
      <c r="C22" s="4">
        <v>16</v>
      </c>
      <c r="D22" s="4">
        <v>16</v>
      </c>
      <c r="E22" s="4">
        <v>16.100000000000001</v>
      </c>
      <c r="F22" s="4">
        <f t="shared" si="5"/>
        <v>16.033333333333335</v>
      </c>
      <c r="G22" s="4"/>
      <c r="H22" s="4">
        <v>30.36</v>
      </c>
      <c r="I22" s="4">
        <v>30.1</v>
      </c>
      <c r="J22" s="4">
        <v>31.86</v>
      </c>
      <c r="K22" s="4">
        <f t="shared" si="6"/>
        <v>30.77333333333333</v>
      </c>
      <c r="L22" s="4"/>
      <c r="M22" s="3">
        <f t="shared" si="4"/>
        <v>14.739999999999995</v>
      </c>
      <c r="N22" s="3">
        <f>M22-M26</f>
        <v>3.2622222222222153</v>
      </c>
      <c r="O22" s="3">
        <f>2^-(N22)</f>
        <v>0.10422532513268223</v>
      </c>
    </row>
    <row r="23" spans="1:20" x14ac:dyDescent="0.25">
      <c r="A23" s="2"/>
      <c r="B23" s="2" t="s">
        <v>11</v>
      </c>
      <c r="C23" s="4">
        <v>16.989999999999998</v>
      </c>
      <c r="D23" s="4">
        <v>16.91</v>
      </c>
      <c r="E23" s="4">
        <v>16.95</v>
      </c>
      <c r="F23" s="4">
        <f t="shared" si="5"/>
        <v>16.95</v>
      </c>
      <c r="G23" s="4"/>
      <c r="H23" s="4">
        <v>30.12</v>
      </c>
      <c r="I23" s="4">
        <v>30.19</v>
      </c>
      <c r="J23" s="4">
        <v>30.16</v>
      </c>
      <c r="K23" s="4">
        <f t="shared" si="6"/>
        <v>30.156666666666666</v>
      </c>
      <c r="L23" s="4"/>
      <c r="M23" s="3">
        <f t="shared" si="4"/>
        <v>13.206666666666667</v>
      </c>
      <c r="N23" s="3">
        <f>M23-M26</f>
        <v>1.7288888888888874</v>
      </c>
      <c r="O23" s="3">
        <f t="shared" ref="O23:O24" si="7">2^-(N23)</f>
        <v>0.30168421365350384</v>
      </c>
      <c r="Q23" s="6" t="s">
        <v>32</v>
      </c>
      <c r="R23" s="6">
        <f>O22:O24</f>
        <v>0.30168421365350384</v>
      </c>
      <c r="T23" s="6" t="s">
        <v>58</v>
      </c>
    </row>
    <row r="24" spans="1:20" x14ac:dyDescent="0.25">
      <c r="A24" s="2"/>
      <c r="B24" s="2" t="s">
        <v>12</v>
      </c>
      <c r="C24" s="4">
        <v>17.899999999999999</v>
      </c>
      <c r="D24" s="4">
        <v>17.86</v>
      </c>
      <c r="E24" s="4">
        <v>17.88</v>
      </c>
      <c r="F24" s="4">
        <f t="shared" si="5"/>
        <v>17.88</v>
      </c>
      <c r="G24" s="3"/>
      <c r="H24" s="4">
        <v>30.23</v>
      </c>
      <c r="I24" s="4">
        <v>30.34</v>
      </c>
      <c r="J24" s="4">
        <v>30.34</v>
      </c>
      <c r="K24" s="4">
        <f t="shared" si="6"/>
        <v>30.303333333333331</v>
      </c>
      <c r="L24" s="3"/>
      <c r="M24" s="3">
        <f t="shared" si="4"/>
        <v>12.423333333333332</v>
      </c>
      <c r="N24" s="3">
        <f>M24-M26</f>
        <v>0.94555555555555237</v>
      </c>
      <c r="O24" s="3">
        <f t="shared" si="7"/>
        <v>0.51922956730689707</v>
      </c>
    </row>
    <row r="25" spans="1:20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0" x14ac:dyDescent="0.25">
      <c r="B26" s="10" t="s">
        <v>17</v>
      </c>
      <c r="C26" s="16"/>
      <c r="D26" s="16"/>
      <c r="E26" s="16"/>
      <c r="F26" s="16"/>
      <c r="G26" s="16"/>
      <c r="H26" s="16"/>
      <c r="I26" s="16"/>
      <c r="J26" s="16"/>
      <c r="K26" s="16"/>
      <c r="L26" s="16" t="s">
        <v>33</v>
      </c>
      <c r="M26" s="16">
        <f>AVERAGE(M19:M21)</f>
        <v>11.47777777777778</v>
      </c>
      <c r="N26" s="16"/>
      <c r="O26" s="16"/>
    </row>
    <row r="27" spans="1:20" x14ac:dyDescent="0.25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0" x14ac:dyDescent="0.25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0" x14ac:dyDescent="0.2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20" x14ac:dyDescent="0.25">
      <c r="A30" s="7" t="s">
        <v>18</v>
      </c>
      <c r="B30" s="8"/>
      <c r="C30" s="23" t="s">
        <v>5</v>
      </c>
      <c r="D30" s="23"/>
      <c r="E30" s="23"/>
      <c r="F30" s="23"/>
      <c r="G30" s="19"/>
      <c r="H30" s="23" t="s">
        <v>35</v>
      </c>
      <c r="I30" s="23"/>
      <c r="J30" s="23"/>
      <c r="K30" s="23"/>
      <c r="L30" s="19"/>
      <c r="M30" s="20"/>
      <c r="N30" s="20"/>
      <c r="O30" s="20"/>
    </row>
    <row r="31" spans="1:20" x14ac:dyDescent="0.25">
      <c r="A31" s="2"/>
      <c r="B31" s="10"/>
      <c r="C31" s="21" t="s">
        <v>1</v>
      </c>
      <c r="D31" s="21" t="s">
        <v>2</v>
      </c>
      <c r="E31" s="21" t="s">
        <v>3</v>
      </c>
      <c r="F31" s="21" t="s">
        <v>4</v>
      </c>
      <c r="G31" s="4"/>
      <c r="H31" s="22" t="s">
        <v>1</v>
      </c>
      <c r="I31" s="22" t="s">
        <v>2</v>
      </c>
      <c r="J31" s="22" t="s">
        <v>3</v>
      </c>
      <c r="K31" s="22" t="s">
        <v>4</v>
      </c>
      <c r="L31" s="4"/>
      <c r="M31" s="21" t="s">
        <v>13</v>
      </c>
      <c r="N31" s="21" t="s">
        <v>14</v>
      </c>
      <c r="O31" s="21" t="s">
        <v>15</v>
      </c>
    </row>
    <row r="32" spans="1:20" x14ac:dyDescent="0.25">
      <c r="A32" s="2"/>
      <c r="B32" s="2" t="s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3"/>
      <c r="N32" s="3"/>
      <c r="O32" s="3"/>
    </row>
    <row r="33" spans="1:22" x14ac:dyDescent="0.25">
      <c r="A33" s="2"/>
      <c r="B33" s="2" t="s">
        <v>7</v>
      </c>
      <c r="C33" s="4">
        <v>17.25</v>
      </c>
      <c r="D33" s="4">
        <v>17.260000000000002</v>
      </c>
      <c r="E33" s="4">
        <v>17.28</v>
      </c>
      <c r="F33" s="4">
        <f>AVERAGE(C33:E33)</f>
        <v>17.263333333333335</v>
      </c>
      <c r="G33" s="4"/>
      <c r="H33" s="4">
        <v>30.12</v>
      </c>
      <c r="I33" s="4">
        <v>30.15</v>
      </c>
      <c r="J33" s="4">
        <v>30.16</v>
      </c>
      <c r="K33" s="4">
        <f>AVERAGE(H33:J33)</f>
        <v>30.143333333333331</v>
      </c>
      <c r="L33" s="4"/>
      <c r="M33" s="3">
        <f>K33-F33</f>
        <v>12.879999999999995</v>
      </c>
      <c r="N33" s="3">
        <f>M33-M40</f>
        <v>0.33666666666666423</v>
      </c>
      <c r="O33" s="3">
        <f>2^-(N33)</f>
        <v>0.79186880527972103</v>
      </c>
      <c r="Q33" s="6" t="s">
        <v>31</v>
      </c>
      <c r="R33" s="13">
        <f>AVERAGE(O33:O35)</f>
        <v>1.0236646990290097</v>
      </c>
    </row>
    <row r="34" spans="1:22" x14ac:dyDescent="0.25">
      <c r="A34" s="2"/>
      <c r="B34" s="2" t="s">
        <v>8</v>
      </c>
      <c r="C34" s="4">
        <v>18</v>
      </c>
      <c r="D34" s="4">
        <v>18.2</v>
      </c>
      <c r="E34" s="4">
        <v>18.3</v>
      </c>
      <c r="F34" s="4">
        <f t="shared" ref="F34:F38" si="8">AVERAGE(C34:E34)</f>
        <v>18.166666666666668</v>
      </c>
      <c r="G34" s="4"/>
      <c r="H34" s="4">
        <v>30.23</v>
      </c>
      <c r="I34" s="4">
        <v>30.33</v>
      </c>
      <c r="J34" s="4">
        <v>30.34</v>
      </c>
      <c r="K34" s="4">
        <f t="shared" ref="K34:K37" si="9">AVERAGE(H34:J34)</f>
        <v>30.3</v>
      </c>
      <c r="L34" s="4"/>
      <c r="M34" s="3">
        <f t="shared" ref="M34:M38" si="10">K34-F34</f>
        <v>12.133333333333333</v>
      </c>
      <c r="N34" s="3">
        <f>M34-M40</f>
        <v>-0.40999999999999837</v>
      </c>
      <c r="O34" s="3">
        <f t="shared" ref="O34:O38" si="11">2^-(N34)</f>
        <v>1.3286858140965101</v>
      </c>
      <c r="V34" s="14"/>
    </row>
    <row r="35" spans="1:22" x14ac:dyDescent="0.25">
      <c r="A35" s="2"/>
      <c r="B35" s="2" t="s">
        <v>9</v>
      </c>
      <c r="C35" s="4">
        <v>18.239999999999998</v>
      </c>
      <c r="D35" s="4">
        <v>18.23</v>
      </c>
      <c r="E35" s="4">
        <v>18.239999999999998</v>
      </c>
      <c r="F35" s="4">
        <f t="shared" si="8"/>
        <v>18.236666666666665</v>
      </c>
      <c r="G35" s="4"/>
      <c r="H35" s="4">
        <v>31.18</v>
      </c>
      <c r="I35" s="4">
        <v>31.19</v>
      </c>
      <c r="J35" s="4">
        <v>30.19</v>
      </c>
      <c r="K35" s="4">
        <f t="shared" si="9"/>
        <v>30.853333333333335</v>
      </c>
      <c r="L35" s="4"/>
      <c r="M35" s="3">
        <f t="shared" si="10"/>
        <v>12.616666666666671</v>
      </c>
      <c r="N35" s="3">
        <f>M35-M40</f>
        <v>7.3333333333339468E-2</v>
      </c>
      <c r="O35" s="3">
        <f t="shared" si="11"/>
        <v>0.95043947771079818</v>
      </c>
    </row>
    <row r="36" spans="1:22" x14ac:dyDescent="0.25">
      <c r="A36" s="2"/>
      <c r="B36" s="2" t="s">
        <v>10</v>
      </c>
      <c r="C36" s="4">
        <v>17.559999999999999</v>
      </c>
      <c r="D36" s="4">
        <v>17.98</v>
      </c>
      <c r="E36" s="4">
        <v>17.97</v>
      </c>
      <c r="F36" s="4">
        <f t="shared" si="8"/>
        <v>17.836666666666666</v>
      </c>
      <c r="G36" s="4"/>
      <c r="H36" s="4">
        <v>33.229999999999997</v>
      </c>
      <c r="I36" s="4">
        <v>32.340000000000003</v>
      </c>
      <c r="J36" s="4">
        <v>29.48</v>
      </c>
      <c r="K36" s="4">
        <f t="shared" si="9"/>
        <v>31.683333333333334</v>
      </c>
      <c r="L36" s="4"/>
      <c r="M36" s="3">
        <f t="shared" si="10"/>
        <v>13.846666666666668</v>
      </c>
      <c r="N36" s="3">
        <f>M36-M40</f>
        <v>1.3033333333333363</v>
      </c>
      <c r="O36" s="3">
        <f t="shared" si="11"/>
        <v>0.40518893060497069</v>
      </c>
      <c r="Q36" s="6" t="s">
        <v>32</v>
      </c>
      <c r="R36" s="13">
        <f>AVERAGE(O36:O38)</f>
        <v>0.2245618187975276</v>
      </c>
      <c r="T36" s="6" t="s">
        <v>38</v>
      </c>
    </row>
    <row r="37" spans="1:22" x14ac:dyDescent="0.25">
      <c r="A37" s="2"/>
      <c r="B37" s="2" t="s">
        <v>11</v>
      </c>
      <c r="C37" s="4">
        <v>17.649999999999999</v>
      </c>
      <c r="D37" s="4">
        <v>17.670000000000002</v>
      </c>
      <c r="E37" s="4">
        <v>17.68</v>
      </c>
      <c r="F37" s="4">
        <f t="shared" si="8"/>
        <v>17.666666666666668</v>
      </c>
      <c r="G37" s="4"/>
      <c r="H37" s="4">
        <v>32.340000000000003</v>
      </c>
      <c r="I37" s="4">
        <v>32.56</v>
      </c>
      <c r="J37" s="4">
        <v>32.65</v>
      </c>
      <c r="K37" s="4">
        <f t="shared" si="9"/>
        <v>32.516666666666673</v>
      </c>
      <c r="L37" s="4"/>
      <c r="M37" s="3">
        <f t="shared" si="10"/>
        <v>14.850000000000005</v>
      </c>
      <c r="N37" s="3">
        <f>M37-M40</f>
        <v>2.3066666666666737</v>
      </c>
      <c r="O37" s="3">
        <f t="shared" si="11"/>
        <v>0.20212691303996455</v>
      </c>
    </row>
    <row r="38" spans="1:22" x14ac:dyDescent="0.25">
      <c r="A38" s="2"/>
      <c r="B38" s="2" t="s">
        <v>12</v>
      </c>
      <c r="C38" s="4">
        <v>18.02</v>
      </c>
      <c r="D38" s="4">
        <v>18.23</v>
      </c>
      <c r="E38" s="4">
        <v>18.21</v>
      </c>
      <c r="F38" s="4">
        <f t="shared" si="8"/>
        <v>18.153333333333332</v>
      </c>
      <c r="G38" s="3"/>
      <c r="H38" s="4">
        <v>33.92</v>
      </c>
      <c r="I38" s="4">
        <v>34.93</v>
      </c>
      <c r="J38" s="4">
        <v>34.979999999999997</v>
      </c>
      <c r="K38" s="4">
        <f>AVERAGE(H38:J38)</f>
        <v>34.609999999999992</v>
      </c>
      <c r="L38" s="3"/>
      <c r="M38" s="3">
        <f t="shared" si="10"/>
        <v>16.45666666666666</v>
      </c>
      <c r="N38" s="3">
        <f>M38-M40</f>
        <v>3.9133333333333287</v>
      </c>
      <c r="O38" s="3">
        <f t="shared" si="11"/>
        <v>6.6369612747647549E-2</v>
      </c>
    </row>
    <row r="39" spans="1:22" x14ac:dyDescent="0.2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22" x14ac:dyDescent="0.25">
      <c r="B40" s="10" t="s">
        <v>17</v>
      </c>
      <c r="C40" s="16"/>
      <c r="D40" s="16"/>
      <c r="E40" s="16"/>
      <c r="F40" s="16"/>
      <c r="G40" s="16"/>
      <c r="H40" s="16"/>
      <c r="I40" s="16"/>
      <c r="J40" s="16"/>
      <c r="K40" s="16"/>
      <c r="L40" s="16" t="s">
        <v>36</v>
      </c>
      <c r="M40" s="16">
        <f>AVERAGE(M33:M35)</f>
        <v>12.543333333333331</v>
      </c>
      <c r="N40" s="16"/>
      <c r="O40" s="16"/>
    </row>
    <row r="41" spans="1:22" x14ac:dyDescent="0.25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22" x14ac:dyDescent="0.25"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22" x14ac:dyDescent="0.25">
      <c r="A43" s="7" t="s">
        <v>20</v>
      </c>
      <c r="B43" s="8"/>
      <c r="C43" s="23" t="s">
        <v>5</v>
      </c>
      <c r="D43" s="23"/>
      <c r="E43" s="23"/>
      <c r="F43" s="23"/>
      <c r="G43" s="19"/>
      <c r="H43" s="23" t="s">
        <v>56</v>
      </c>
      <c r="I43" s="23"/>
      <c r="J43" s="23"/>
      <c r="K43" s="23"/>
      <c r="L43" s="19"/>
      <c r="M43" s="20"/>
      <c r="N43" s="20"/>
      <c r="O43" s="20"/>
    </row>
    <row r="44" spans="1:22" x14ac:dyDescent="0.25">
      <c r="A44" s="2"/>
      <c r="B44" s="10"/>
      <c r="C44" s="21" t="s">
        <v>1</v>
      </c>
      <c r="D44" s="21" t="s">
        <v>2</v>
      </c>
      <c r="E44" s="21" t="s">
        <v>3</v>
      </c>
      <c r="F44" s="21" t="s">
        <v>4</v>
      </c>
      <c r="G44" s="4"/>
      <c r="H44" s="22" t="s">
        <v>1</v>
      </c>
      <c r="I44" s="22" t="s">
        <v>2</v>
      </c>
      <c r="J44" s="22" t="s">
        <v>3</v>
      </c>
      <c r="K44" s="22" t="s">
        <v>4</v>
      </c>
      <c r="L44" s="4"/>
      <c r="M44" s="21" t="s">
        <v>13</v>
      </c>
      <c r="N44" s="21" t="s">
        <v>14</v>
      </c>
      <c r="O44" s="21" t="s">
        <v>15</v>
      </c>
    </row>
    <row r="45" spans="1:22" x14ac:dyDescent="0.25">
      <c r="A45" s="2"/>
      <c r="B45" s="2" t="s">
        <v>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3"/>
      <c r="N45" s="3"/>
      <c r="O45" s="3"/>
    </row>
    <row r="46" spans="1:22" x14ac:dyDescent="0.25">
      <c r="A46" s="2"/>
      <c r="B46" s="2" t="s">
        <v>7</v>
      </c>
      <c r="C46" s="4">
        <v>18.21</v>
      </c>
      <c r="D46" s="4">
        <v>18.23</v>
      </c>
      <c r="E46" s="4">
        <v>18.21</v>
      </c>
      <c r="F46" s="4">
        <f>AVERAGE(C46:E46)</f>
        <v>18.216666666666665</v>
      </c>
      <c r="G46" s="4"/>
      <c r="H46" s="4">
        <v>26.71</v>
      </c>
      <c r="I46" s="4">
        <v>26.72</v>
      </c>
      <c r="J46" s="4">
        <v>26.73</v>
      </c>
      <c r="K46" s="4">
        <f>AVERAGE(H46:J46)</f>
        <v>26.72</v>
      </c>
      <c r="L46" s="4"/>
      <c r="M46" s="3">
        <f>K46-F46</f>
        <v>8.5033333333333339</v>
      </c>
      <c r="N46" s="3">
        <f>M46-M53</f>
        <v>0.16666666666666607</v>
      </c>
      <c r="O46" s="3">
        <f t="shared" ref="O46:O51" si="12">2^-(N46)</f>
        <v>0.89089871814033961</v>
      </c>
      <c r="Q46" s="6" t="s">
        <v>31</v>
      </c>
      <c r="R46" s="13">
        <v>1</v>
      </c>
    </row>
    <row r="47" spans="1:22" x14ac:dyDescent="0.25">
      <c r="A47" s="2"/>
      <c r="B47" s="2" t="s">
        <v>8</v>
      </c>
      <c r="C47" s="4">
        <v>19.25</v>
      </c>
      <c r="D47" s="4">
        <v>19.260000000000002</v>
      </c>
      <c r="E47" s="4">
        <v>19.27</v>
      </c>
      <c r="F47" s="4">
        <f t="shared" ref="F47:F51" si="13">AVERAGE(C47:E47)</f>
        <v>19.260000000000002</v>
      </c>
      <c r="G47" s="4"/>
      <c r="H47" s="4">
        <v>28.43</v>
      </c>
      <c r="I47" s="4">
        <v>28.44</v>
      </c>
      <c r="J47" s="4">
        <v>28.45</v>
      </c>
      <c r="K47" s="4">
        <f t="shared" ref="K47:K51" si="14">AVERAGE(H47:J47)</f>
        <v>28.44</v>
      </c>
      <c r="L47" s="4"/>
      <c r="M47" s="3">
        <f t="shared" ref="M47:M51" si="15">K47-F47</f>
        <v>9.18</v>
      </c>
      <c r="N47" s="3">
        <f>M47-M53</f>
        <v>0.84333333333333194</v>
      </c>
      <c r="O47" s="3">
        <f t="shared" si="12"/>
        <v>0.55735431829446147</v>
      </c>
    </row>
    <row r="48" spans="1:22" x14ac:dyDescent="0.25">
      <c r="A48" s="2"/>
      <c r="B48" s="2" t="s">
        <v>9</v>
      </c>
      <c r="C48" s="4">
        <v>18.89</v>
      </c>
      <c r="D48" s="4">
        <v>18.91</v>
      </c>
      <c r="E48" s="4">
        <v>18.98</v>
      </c>
      <c r="F48" s="4">
        <f t="shared" si="13"/>
        <v>18.926666666666666</v>
      </c>
      <c r="G48" s="4"/>
      <c r="H48" s="4">
        <v>26.22</v>
      </c>
      <c r="I48" s="4">
        <v>26.23</v>
      </c>
      <c r="J48" s="4">
        <v>26.31</v>
      </c>
      <c r="K48" s="4">
        <f t="shared" si="14"/>
        <v>26.253333333333334</v>
      </c>
      <c r="L48" s="4"/>
      <c r="M48" s="3">
        <f t="shared" si="15"/>
        <v>7.326666666666668</v>
      </c>
      <c r="N48" s="3">
        <f>M48-M53</f>
        <v>-1.0099999999999998</v>
      </c>
      <c r="O48" s="3">
        <f t="shared" si="12"/>
        <v>2.0139111001134373</v>
      </c>
    </row>
    <row r="49" spans="1:20" x14ac:dyDescent="0.25">
      <c r="A49" s="2"/>
      <c r="B49" s="2" t="s">
        <v>10</v>
      </c>
      <c r="C49" s="4">
        <v>21.25</v>
      </c>
      <c r="D49" s="4">
        <v>21.22</v>
      </c>
      <c r="E49" s="4">
        <v>21.22</v>
      </c>
      <c r="F49" s="4">
        <f t="shared" si="13"/>
        <v>21.23</v>
      </c>
      <c r="G49" s="4"/>
      <c r="H49" s="4">
        <v>27.5</v>
      </c>
      <c r="I49" s="4">
        <v>27.5</v>
      </c>
      <c r="J49" s="4">
        <v>27.2</v>
      </c>
      <c r="K49" s="4">
        <f t="shared" si="14"/>
        <v>27.400000000000002</v>
      </c>
      <c r="L49" s="4"/>
      <c r="M49" s="3">
        <f t="shared" si="15"/>
        <v>6.1700000000000017</v>
      </c>
      <c r="N49" s="3">
        <f>M49-M53</f>
        <v>-2.1666666666666661</v>
      </c>
      <c r="O49" s="3">
        <f t="shared" si="12"/>
        <v>4.4898481932374903</v>
      </c>
      <c r="Q49" s="6" t="s">
        <v>32</v>
      </c>
      <c r="R49" s="13">
        <f>AVERAGE(O49:O51)</f>
        <v>5.4098492964902745</v>
      </c>
      <c r="T49" s="6" t="s">
        <v>40</v>
      </c>
    </row>
    <row r="50" spans="1:20" x14ac:dyDescent="0.25">
      <c r="A50" s="2"/>
      <c r="B50" s="2" t="s">
        <v>11</v>
      </c>
      <c r="C50" s="4">
        <v>22.03</v>
      </c>
      <c r="D50" s="4">
        <v>22.36</v>
      </c>
      <c r="E50" s="4">
        <v>22.26</v>
      </c>
      <c r="F50" s="4">
        <f t="shared" si="13"/>
        <v>22.216666666666669</v>
      </c>
      <c r="G50" s="4"/>
      <c r="H50" s="4">
        <v>28.1</v>
      </c>
      <c r="I50" s="4">
        <v>28.23</v>
      </c>
      <c r="J50" s="4">
        <v>28.34</v>
      </c>
      <c r="K50" s="4">
        <f t="shared" si="14"/>
        <v>28.223333333333333</v>
      </c>
      <c r="L50" s="4"/>
      <c r="M50" s="3">
        <f t="shared" si="15"/>
        <v>6.0066666666666642</v>
      </c>
      <c r="N50" s="3">
        <f>M50-M53</f>
        <v>-2.3300000000000036</v>
      </c>
      <c r="O50" s="3">
        <f t="shared" si="12"/>
        <v>5.0280534980873259</v>
      </c>
    </row>
    <row r="51" spans="1:20" x14ac:dyDescent="0.25">
      <c r="A51" s="2"/>
      <c r="B51" s="2" t="s">
        <v>12</v>
      </c>
      <c r="C51" s="4">
        <v>20.56</v>
      </c>
      <c r="D51" s="4">
        <v>20.78</v>
      </c>
      <c r="E51" s="4">
        <v>20.309999999999999</v>
      </c>
      <c r="F51" s="4">
        <f t="shared" si="13"/>
        <v>20.55</v>
      </c>
      <c r="G51" s="3"/>
      <c r="H51" s="4">
        <v>26.1</v>
      </c>
      <c r="I51" s="4">
        <v>26.15</v>
      </c>
      <c r="J51" s="4">
        <v>26.17</v>
      </c>
      <c r="K51" s="4">
        <f t="shared" si="14"/>
        <v>26.14</v>
      </c>
      <c r="L51" s="3"/>
      <c r="M51" s="3">
        <f t="shared" si="15"/>
        <v>5.59</v>
      </c>
      <c r="N51" s="3">
        <f>M51-M53</f>
        <v>-2.7466666666666679</v>
      </c>
      <c r="O51" s="3">
        <f t="shared" si="12"/>
        <v>6.7116461981460063</v>
      </c>
    </row>
    <row r="52" spans="1:20" x14ac:dyDescent="0.2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20" x14ac:dyDescent="0.25">
      <c r="B53" s="10" t="s">
        <v>17</v>
      </c>
      <c r="C53" s="16"/>
      <c r="D53" s="16"/>
      <c r="E53" s="16"/>
      <c r="F53" s="16"/>
      <c r="G53" s="16"/>
      <c r="H53" s="16"/>
      <c r="I53" s="16"/>
      <c r="J53" s="16"/>
      <c r="K53" s="16"/>
      <c r="L53" s="16" t="s">
        <v>36</v>
      </c>
      <c r="M53" s="16">
        <f>AVERAGE(M46:M48)</f>
        <v>8.3366666666666678</v>
      </c>
      <c r="N53" s="16"/>
      <c r="O53" s="16"/>
    </row>
    <row r="54" spans="1:20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20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20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20" x14ac:dyDescent="0.25">
      <c r="A57" s="7" t="s">
        <v>21</v>
      </c>
      <c r="B57" s="8"/>
      <c r="C57" s="23" t="s">
        <v>5</v>
      </c>
      <c r="D57" s="23"/>
      <c r="E57" s="23"/>
      <c r="F57" s="23"/>
      <c r="G57" s="19"/>
      <c r="H57" s="23" t="s">
        <v>53</v>
      </c>
      <c r="I57" s="23"/>
      <c r="J57" s="23"/>
      <c r="K57" s="23"/>
      <c r="L57" s="19"/>
      <c r="M57" s="20"/>
      <c r="N57" s="20"/>
      <c r="O57" s="20"/>
    </row>
    <row r="58" spans="1:20" x14ac:dyDescent="0.25">
      <c r="A58" s="2"/>
      <c r="B58" s="10"/>
      <c r="C58" s="21" t="s">
        <v>1</v>
      </c>
      <c r="D58" s="21" t="s">
        <v>2</v>
      </c>
      <c r="E58" s="21" t="s">
        <v>3</v>
      </c>
      <c r="F58" s="21" t="s">
        <v>4</v>
      </c>
      <c r="G58" s="4"/>
      <c r="H58" s="22" t="s">
        <v>1</v>
      </c>
      <c r="I58" s="22" t="s">
        <v>2</v>
      </c>
      <c r="J58" s="22" t="s">
        <v>3</v>
      </c>
      <c r="K58" s="22" t="s">
        <v>4</v>
      </c>
      <c r="L58" s="4"/>
      <c r="M58" s="21" t="s">
        <v>13</v>
      </c>
      <c r="N58" s="21" t="s">
        <v>14</v>
      </c>
      <c r="O58" s="21" t="s">
        <v>15</v>
      </c>
    </row>
    <row r="59" spans="1:20" x14ac:dyDescent="0.25">
      <c r="A59" s="2"/>
      <c r="B59" s="2" t="s">
        <v>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3"/>
      <c r="N59" s="3"/>
      <c r="O59" s="3"/>
    </row>
    <row r="60" spans="1:20" x14ac:dyDescent="0.25">
      <c r="A60" s="2"/>
      <c r="B60" s="2" t="s">
        <v>7</v>
      </c>
      <c r="C60" s="4">
        <v>22.32</v>
      </c>
      <c r="D60" s="4">
        <v>22.33</v>
      </c>
      <c r="E60" s="4">
        <v>21.34</v>
      </c>
      <c r="F60" s="4">
        <f t="shared" ref="F60:F65" si="16">AVERAGE(C60:E60)</f>
        <v>21.996666666666666</v>
      </c>
      <c r="G60" s="13"/>
      <c r="H60" s="4">
        <v>25.71</v>
      </c>
      <c r="I60" s="4">
        <v>25.72</v>
      </c>
      <c r="J60" s="4">
        <v>25.73</v>
      </c>
      <c r="K60" s="4">
        <f t="shared" ref="K60:K65" si="17">AVERAGE(H60:J60)</f>
        <v>25.72</v>
      </c>
      <c r="L60" s="13"/>
      <c r="M60" s="13">
        <f t="shared" ref="M60:M65" si="18">K60-F60</f>
        <v>3.7233333333333327</v>
      </c>
      <c r="N60" s="13">
        <f>M60-M67</f>
        <v>-0.27666666666666728</v>
      </c>
      <c r="O60" s="13">
        <f t="shared" ref="O60:O65" si="19">2^-(N60)</f>
        <v>1.2113927369400723</v>
      </c>
      <c r="Q60" s="6" t="s">
        <v>31</v>
      </c>
      <c r="R60" s="13">
        <f>AVERAGE(O60:O62)</f>
        <v>1.041245502070717</v>
      </c>
    </row>
    <row r="61" spans="1:20" x14ac:dyDescent="0.25">
      <c r="A61" s="2"/>
      <c r="B61" s="2" t="s">
        <v>8</v>
      </c>
      <c r="C61" s="4">
        <v>21.18</v>
      </c>
      <c r="D61" s="4">
        <v>21.16</v>
      </c>
      <c r="E61" s="4">
        <v>21.17</v>
      </c>
      <c r="F61" s="4">
        <f t="shared" si="16"/>
        <v>21.17</v>
      </c>
      <c r="G61" s="13"/>
      <c r="H61" s="4">
        <v>25.43</v>
      </c>
      <c r="I61" s="4">
        <v>25.44</v>
      </c>
      <c r="J61" s="4">
        <v>26.45</v>
      </c>
      <c r="K61" s="4">
        <f t="shared" si="17"/>
        <v>25.773333333333337</v>
      </c>
      <c r="L61" s="13"/>
      <c r="M61" s="13">
        <f t="shared" si="18"/>
        <v>4.6033333333333353</v>
      </c>
      <c r="N61" s="13">
        <f>M61-M67</f>
        <v>0.60333333333333528</v>
      </c>
      <c r="O61" s="13">
        <f t="shared" si="19"/>
        <v>0.65823135972181612</v>
      </c>
    </row>
    <row r="62" spans="1:20" x14ac:dyDescent="0.25">
      <c r="A62" s="2"/>
      <c r="B62" s="2" t="s">
        <v>9</v>
      </c>
      <c r="C62" s="4">
        <v>22.65</v>
      </c>
      <c r="D62" s="4">
        <v>22.68</v>
      </c>
      <c r="E62" s="4">
        <v>22.69</v>
      </c>
      <c r="F62" s="4">
        <f t="shared" si="16"/>
        <v>22.673333333333332</v>
      </c>
      <c r="G62" s="13"/>
      <c r="H62" s="4">
        <v>26.35</v>
      </c>
      <c r="I62" s="4">
        <v>26.37</v>
      </c>
      <c r="J62" s="4">
        <v>26.32</v>
      </c>
      <c r="K62" s="4">
        <f t="shared" si="17"/>
        <v>26.346666666666664</v>
      </c>
      <c r="L62" s="13"/>
      <c r="M62" s="13">
        <f t="shared" si="18"/>
        <v>3.673333333333332</v>
      </c>
      <c r="N62" s="13">
        <f>M62-M67</f>
        <v>-0.32666666666666799</v>
      </c>
      <c r="O62" s="13">
        <f t="shared" si="19"/>
        <v>1.2541124095502625</v>
      </c>
    </row>
    <row r="63" spans="1:20" x14ac:dyDescent="0.25">
      <c r="A63" s="2"/>
      <c r="B63" s="2" t="s">
        <v>10</v>
      </c>
      <c r="C63" s="4">
        <v>23.16</v>
      </c>
      <c r="D63" s="4">
        <v>23.22</v>
      </c>
      <c r="E63" s="4">
        <v>23.45</v>
      </c>
      <c r="F63" s="4">
        <f t="shared" si="16"/>
        <v>23.276666666666667</v>
      </c>
      <c r="G63" s="13"/>
      <c r="H63" s="4">
        <v>27.45</v>
      </c>
      <c r="I63" s="4">
        <v>27.56</v>
      </c>
      <c r="J63" s="4">
        <v>27.57</v>
      </c>
      <c r="K63" s="4">
        <f t="shared" si="17"/>
        <v>27.526666666666667</v>
      </c>
      <c r="L63" s="13"/>
      <c r="M63" s="13">
        <f t="shared" si="18"/>
        <v>4.25</v>
      </c>
      <c r="N63" s="13">
        <f>M63-M67</f>
        <v>0.25</v>
      </c>
      <c r="O63" s="13">
        <f t="shared" si="19"/>
        <v>0.84089641525371461</v>
      </c>
    </row>
    <row r="64" spans="1:20" x14ac:dyDescent="0.25">
      <c r="A64" s="2"/>
      <c r="B64" s="2" t="s">
        <v>11</v>
      </c>
      <c r="C64" s="4">
        <v>24.99</v>
      </c>
      <c r="D64" s="4">
        <v>24.89</v>
      </c>
      <c r="E64" s="4">
        <v>24.95</v>
      </c>
      <c r="F64" s="4">
        <f t="shared" si="16"/>
        <v>24.943333333333332</v>
      </c>
      <c r="G64" s="13"/>
      <c r="H64" s="4">
        <v>28.1</v>
      </c>
      <c r="I64" s="4">
        <v>28.23</v>
      </c>
      <c r="J64" s="4">
        <v>28.34</v>
      </c>
      <c r="K64" s="4">
        <f t="shared" si="17"/>
        <v>28.223333333333333</v>
      </c>
      <c r="L64" s="13"/>
      <c r="M64" s="13">
        <f t="shared" si="18"/>
        <v>3.2800000000000011</v>
      </c>
      <c r="N64" s="13">
        <f>M64-M67</f>
        <v>-0.71999999999999886</v>
      </c>
      <c r="O64" s="13">
        <f t="shared" si="19"/>
        <v>1.6471820345351449</v>
      </c>
      <c r="Q64" s="6" t="s">
        <v>32</v>
      </c>
      <c r="R64" s="13">
        <f>AVERAGE(O63:O65)</f>
        <v>3.0665748826449524</v>
      </c>
      <c r="T64" s="6" t="s">
        <v>44</v>
      </c>
    </row>
    <row r="65" spans="1:20" x14ac:dyDescent="0.25">
      <c r="A65" s="2"/>
      <c r="B65" s="2" t="s">
        <v>12</v>
      </c>
      <c r="C65" s="4">
        <v>24.92</v>
      </c>
      <c r="D65" s="4">
        <v>24.79</v>
      </c>
      <c r="E65" s="4">
        <v>24.95</v>
      </c>
      <c r="F65" s="4">
        <f t="shared" si="16"/>
        <v>24.886666666666667</v>
      </c>
      <c r="G65" s="13"/>
      <c r="H65" s="4">
        <v>26.1</v>
      </c>
      <c r="I65" s="4">
        <v>26.15</v>
      </c>
      <c r="J65" s="4">
        <v>26.17</v>
      </c>
      <c r="K65" s="4">
        <f t="shared" si="17"/>
        <v>26.14</v>
      </c>
      <c r="L65" s="13"/>
      <c r="M65" s="13">
        <f t="shared" si="18"/>
        <v>1.2533333333333339</v>
      </c>
      <c r="N65" s="13">
        <f>M65-M67</f>
        <v>-2.7466666666666661</v>
      </c>
      <c r="O65" s="13">
        <f t="shared" si="19"/>
        <v>6.7116461981459974</v>
      </c>
    </row>
    <row r="66" spans="1:20" x14ac:dyDescent="0.25">
      <c r="A66" s="2"/>
      <c r="B66" s="2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20" x14ac:dyDescent="0.25">
      <c r="B67" s="10" t="s">
        <v>17</v>
      </c>
      <c r="C67" s="16"/>
      <c r="D67" s="16"/>
      <c r="E67" s="16"/>
      <c r="F67" s="16"/>
      <c r="G67" s="16"/>
      <c r="H67" s="16"/>
      <c r="I67" s="16"/>
      <c r="J67" s="16"/>
      <c r="K67" s="16"/>
      <c r="L67" s="16" t="s">
        <v>36</v>
      </c>
      <c r="M67" s="16">
        <f>AVERAGE(M60:M62)</f>
        <v>4</v>
      </c>
      <c r="N67" s="16"/>
      <c r="O67" s="16"/>
    </row>
    <row r="68" spans="1:20" x14ac:dyDescent="0.25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20" x14ac:dyDescent="0.25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20" x14ac:dyDescent="0.25">
      <c r="A70" s="7" t="s">
        <v>22</v>
      </c>
      <c r="B70" s="8"/>
      <c r="C70" s="23" t="s">
        <v>5</v>
      </c>
      <c r="D70" s="23"/>
      <c r="E70" s="23"/>
      <c r="F70" s="23"/>
      <c r="G70" s="19"/>
      <c r="H70" s="23" t="s">
        <v>57</v>
      </c>
      <c r="I70" s="23"/>
      <c r="J70" s="23"/>
      <c r="K70" s="23"/>
      <c r="L70" s="19"/>
      <c r="M70" s="20"/>
      <c r="N70" s="20"/>
      <c r="O70" s="20"/>
    </row>
    <row r="71" spans="1:20" x14ac:dyDescent="0.25">
      <c r="A71" s="2"/>
      <c r="B71" s="10"/>
      <c r="C71" s="21" t="s">
        <v>1</v>
      </c>
      <c r="D71" s="21" t="s">
        <v>2</v>
      </c>
      <c r="E71" s="21" t="s">
        <v>3</v>
      </c>
      <c r="F71" s="21" t="s">
        <v>4</v>
      </c>
      <c r="G71" s="4"/>
      <c r="H71" s="22" t="s">
        <v>1</v>
      </c>
      <c r="I71" s="22" t="s">
        <v>2</v>
      </c>
      <c r="J71" s="22" t="s">
        <v>3</v>
      </c>
      <c r="K71" s="22" t="s">
        <v>4</v>
      </c>
      <c r="L71" s="4"/>
      <c r="M71" s="21" t="s">
        <v>13</v>
      </c>
      <c r="N71" s="21" t="s">
        <v>14</v>
      </c>
      <c r="O71" s="21" t="s">
        <v>15</v>
      </c>
    </row>
    <row r="72" spans="1:20" x14ac:dyDescent="0.25">
      <c r="A72" s="2"/>
      <c r="B72" s="2" t="s">
        <v>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3"/>
      <c r="N72" s="3"/>
      <c r="O72" s="3"/>
    </row>
    <row r="73" spans="1:20" x14ac:dyDescent="0.25">
      <c r="A73" s="2"/>
      <c r="B73" s="2" t="s">
        <v>7</v>
      </c>
      <c r="C73" s="1">
        <v>29.74</v>
      </c>
      <c r="D73" s="1">
        <v>29.56</v>
      </c>
      <c r="E73" s="1">
        <v>29.68</v>
      </c>
      <c r="F73" s="4">
        <f>AVERAGE(C73:E73)</f>
        <v>29.659999999999997</v>
      </c>
      <c r="G73" s="1"/>
      <c r="H73" s="1">
        <v>18.21</v>
      </c>
      <c r="I73" s="1">
        <v>18.16</v>
      </c>
      <c r="J73" s="1">
        <v>18.22</v>
      </c>
      <c r="K73" s="4">
        <f>AVERAGE(H73:J73)</f>
        <v>18.196666666666669</v>
      </c>
      <c r="L73" s="1"/>
      <c r="M73" s="4">
        <f>K73-F73</f>
        <v>-11.463333333333328</v>
      </c>
      <c r="N73" s="4">
        <f>M73-M80</f>
        <v>-0.38444444444443882</v>
      </c>
      <c r="O73" s="5">
        <f>2^-(N73)</f>
        <v>1.305357021103895</v>
      </c>
      <c r="Q73" s="6" t="s">
        <v>31</v>
      </c>
      <c r="R73" s="13">
        <f>AVERAGE(O73:O75)</f>
        <v>1.0318555639267364</v>
      </c>
      <c r="T73" s="13"/>
    </row>
    <row r="74" spans="1:20" x14ac:dyDescent="0.25">
      <c r="A74" s="2"/>
      <c r="B74" s="2" t="s">
        <v>8</v>
      </c>
      <c r="C74" s="1">
        <v>28.5</v>
      </c>
      <c r="D74" s="1">
        <v>28.45</v>
      </c>
      <c r="E74" s="1">
        <v>28.66</v>
      </c>
      <c r="F74" s="4">
        <f t="shared" ref="F74:F78" si="20">AVERAGE(C74:E74)</f>
        <v>28.536666666666665</v>
      </c>
      <c r="G74" s="1"/>
      <c r="H74" s="1">
        <v>17.96</v>
      </c>
      <c r="I74" s="1">
        <v>17.95</v>
      </c>
      <c r="J74" s="1">
        <v>17.96</v>
      </c>
      <c r="K74" s="4">
        <f t="shared" ref="K74:K78" si="21">AVERAGE(H74:J74)</f>
        <v>17.956666666666667</v>
      </c>
      <c r="L74" s="1"/>
      <c r="M74" s="4">
        <f t="shared" ref="M74:M78" si="22">K74-F74</f>
        <v>-10.579999999999998</v>
      </c>
      <c r="N74" s="4">
        <f>M74-M80</f>
        <v>0.49888888888889049</v>
      </c>
      <c r="O74" s="5">
        <f t="shared" ref="O74:O77" si="23">2^-(N74)</f>
        <v>0.7076515788087312</v>
      </c>
    </row>
    <row r="75" spans="1:20" x14ac:dyDescent="0.25">
      <c r="A75" s="2"/>
      <c r="B75" s="2" t="s">
        <v>9</v>
      </c>
      <c r="C75" s="1">
        <v>27.17</v>
      </c>
      <c r="D75" s="1">
        <v>30.22</v>
      </c>
      <c r="E75" s="1">
        <v>30.35</v>
      </c>
      <c r="F75" s="4">
        <f t="shared" si="20"/>
        <v>29.24666666666667</v>
      </c>
      <c r="G75" s="1"/>
      <c r="H75" s="1">
        <v>18</v>
      </c>
      <c r="I75" s="1">
        <v>18.05</v>
      </c>
      <c r="J75" s="1">
        <v>18.11</v>
      </c>
      <c r="K75" s="4">
        <f t="shared" si="21"/>
        <v>18.053333333333331</v>
      </c>
      <c r="L75" s="1"/>
      <c r="M75" s="4">
        <f t="shared" si="22"/>
        <v>-11.193333333333339</v>
      </c>
      <c r="N75" s="4">
        <f>M75-M80</f>
        <v>-0.1144444444444499</v>
      </c>
      <c r="O75" s="5">
        <f t="shared" si="23"/>
        <v>1.082558091867583</v>
      </c>
    </row>
    <row r="76" spans="1:20" x14ac:dyDescent="0.25">
      <c r="A76" s="2"/>
      <c r="B76" s="2" t="s">
        <v>10</v>
      </c>
      <c r="C76" s="1">
        <v>24.1</v>
      </c>
      <c r="D76" s="1">
        <v>24.98</v>
      </c>
      <c r="E76" s="1">
        <v>24.76</v>
      </c>
      <c r="F76" s="4">
        <f t="shared" si="20"/>
        <v>24.613333333333333</v>
      </c>
      <c r="G76" s="1"/>
      <c r="H76" s="1">
        <v>20.04</v>
      </c>
      <c r="I76" s="1">
        <v>20.079999999999998</v>
      </c>
      <c r="J76" s="1">
        <v>20.07</v>
      </c>
      <c r="K76" s="4">
        <f t="shared" si="21"/>
        <v>20.063333333333333</v>
      </c>
      <c r="L76" s="1"/>
      <c r="M76" s="4">
        <f t="shared" si="22"/>
        <v>-4.5500000000000007</v>
      </c>
      <c r="N76" s="4">
        <f>M76-M80</f>
        <v>6.5288888888888881</v>
      </c>
      <c r="O76" s="5">
        <f t="shared" si="23"/>
        <v>1.082950499851105E-2</v>
      </c>
      <c r="Q76" s="6" t="s">
        <v>32</v>
      </c>
      <c r="R76" s="14">
        <f>AVERAGE(O76:O78)</f>
        <v>5.8541119145091081E-2</v>
      </c>
      <c r="T76" s="6" t="s">
        <v>46</v>
      </c>
    </row>
    <row r="77" spans="1:20" x14ac:dyDescent="0.25">
      <c r="A77" s="2"/>
      <c r="B77" s="2" t="s">
        <v>11</v>
      </c>
      <c r="C77" s="1">
        <v>25.13</v>
      </c>
      <c r="D77" s="1">
        <v>25.9</v>
      </c>
      <c r="E77" s="1">
        <v>25.45</v>
      </c>
      <c r="F77" s="4">
        <f t="shared" si="20"/>
        <v>25.493333333333336</v>
      </c>
      <c r="G77" s="1"/>
      <c r="H77" s="1">
        <v>18.989999999999998</v>
      </c>
      <c r="I77" s="1">
        <v>18.91</v>
      </c>
      <c r="J77" s="1">
        <v>18.95</v>
      </c>
      <c r="K77" s="4">
        <f t="shared" si="21"/>
        <v>18.95</v>
      </c>
      <c r="L77" s="1"/>
      <c r="M77" s="4">
        <f t="shared" si="22"/>
        <v>-6.5433333333333366</v>
      </c>
      <c r="N77" s="4">
        <f>M77-M80</f>
        <v>4.5355555555555522</v>
      </c>
      <c r="O77" s="5">
        <f t="shared" si="23"/>
        <v>4.3118310021259001E-2</v>
      </c>
    </row>
    <row r="78" spans="1:20" x14ac:dyDescent="0.25">
      <c r="A78" s="2"/>
      <c r="B78" s="2" t="s">
        <v>12</v>
      </c>
      <c r="C78" s="1">
        <v>30</v>
      </c>
      <c r="D78" s="1">
        <v>31.24</v>
      </c>
      <c r="E78" s="1">
        <v>28.98</v>
      </c>
      <c r="F78" s="4">
        <f t="shared" si="20"/>
        <v>30.073333333333334</v>
      </c>
      <c r="G78" s="1"/>
      <c r="H78" s="1">
        <v>21</v>
      </c>
      <c r="I78" s="1">
        <v>22.45</v>
      </c>
      <c r="J78" s="1">
        <v>22.65</v>
      </c>
      <c r="K78" s="4">
        <f t="shared" si="21"/>
        <v>22.033333333333331</v>
      </c>
      <c r="L78" s="1"/>
      <c r="M78" s="4">
        <f t="shared" si="22"/>
        <v>-8.0400000000000027</v>
      </c>
      <c r="N78" s="4">
        <f>M78-M80</f>
        <v>3.0388888888888861</v>
      </c>
      <c r="O78" s="5">
        <f>2^-(N78)</f>
        <v>0.1216755424155032</v>
      </c>
    </row>
    <row r="79" spans="1:20" x14ac:dyDescent="0.2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0" x14ac:dyDescent="0.25">
      <c r="B80" s="10" t="s">
        <v>17</v>
      </c>
      <c r="C80" s="10"/>
      <c r="D80" s="10"/>
      <c r="E80" s="10"/>
      <c r="F80" s="10"/>
      <c r="G80" s="10"/>
      <c r="H80" s="10"/>
      <c r="I80" s="10"/>
      <c r="J80" s="10"/>
      <c r="K80" s="10"/>
      <c r="L80" s="16" t="s">
        <v>36</v>
      </c>
      <c r="M80" s="16">
        <f>AVERAGE(M73:M75)</f>
        <v>-11.078888888888889</v>
      </c>
      <c r="N80" s="10"/>
      <c r="O80" s="10"/>
      <c r="Q80" s="2"/>
    </row>
    <row r="81" spans="1:20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20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20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20" x14ac:dyDescent="0.25">
      <c r="A84" s="7" t="s">
        <v>23</v>
      </c>
      <c r="B84" s="8"/>
      <c r="C84" s="23" t="s">
        <v>5</v>
      </c>
      <c r="D84" s="23"/>
      <c r="E84" s="23"/>
      <c r="F84" s="23"/>
      <c r="G84" s="19"/>
      <c r="H84" s="23" t="s">
        <v>34</v>
      </c>
      <c r="I84" s="23"/>
      <c r="J84" s="23"/>
      <c r="K84" s="23"/>
      <c r="L84" s="19"/>
      <c r="M84" s="20"/>
      <c r="N84" s="20"/>
      <c r="O84" s="20"/>
    </row>
    <row r="85" spans="1:20" x14ac:dyDescent="0.25">
      <c r="A85" s="2"/>
      <c r="B85" s="10"/>
      <c r="C85" s="21" t="s">
        <v>1</v>
      </c>
      <c r="D85" s="21" t="s">
        <v>2</v>
      </c>
      <c r="E85" s="21" t="s">
        <v>3</v>
      </c>
      <c r="F85" s="21" t="s">
        <v>4</v>
      </c>
      <c r="G85" s="4"/>
      <c r="H85" s="22" t="s">
        <v>1</v>
      </c>
      <c r="I85" s="22" t="s">
        <v>2</v>
      </c>
      <c r="J85" s="22" t="s">
        <v>3</v>
      </c>
      <c r="K85" s="22" t="s">
        <v>4</v>
      </c>
      <c r="L85" s="4"/>
      <c r="M85" s="21" t="s">
        <v>13</v>
      </c>
      <c r="N85" s="21" t="s">
        <v>14</v>
      </c>
      <c r="O85" s="21" t="s">
        <v>15</v>
      </c>
    </row>
    <row r="86" spans="1:20" x14ac:dyDescent="0.25">
      <c r="A86" s="2"/>
      <c r="B86" s="2" t="s">
        <v>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3"/>
      <c r="N86" s="3"/>
      <c r="O86" s="3"/>
    </row>
    <row r="87" spans="1:20" x14ac:dyDescent="0.25">
      <c r="A87" s="2"/>
      <c r="B87" s="2" t="s">
        <v>7</v>
      </c>
      <c r="C87" s="4">
        <v>21.63</v>
      </c>
      <c r="D87" s="4">
        <v>22.33</v>
      </c>
      <c r="E87" s="4">
        <v>21.45</v>
      </c>
      <c r="F87" s="4">
        <f>AVERAGE(C87:E87)</f>
        <v>21.803333333333331</v>
      </c>
      <c r="G87" s="13"/>
      <c r="H87" s="4">
        <v>28.71</v>
      </c>
      <c r="I87" s="4">
        <v>28.72</v>
      </c>
      <c r="J87" s="4">
        <v>29.73</v>
      </c>
      <c r="K87" s="4">
        <f>AVERAGE(H87:J87)</f>
        <v>29.053333333333331</v>
      </c>
      <c r="L87" s="13"/>
      <c r="M87" s="13">
        <f>K87-F87</f>
        <v>7.25</v>
      </c>
      <c r="N87" s="13">
        <f>M87-M94</f>
        <v>-0.20888888888888868</v>
      </c>
      <c r="O87" s="13">
        <f t="shared" ref="O87:O92" si="24">2^-(N87)</f>
        <v>1.1557976878037151</v>
      </c>
      <c r="Q87" s="6" t="s">
        <v>31</v>
      </c>
      <c r="R87" s="13">
        <f>AVERAGE(O87:O89)</f>
        <v>1.0176566752008462</v>
      </c>
    </row>
    <row r="88" spans="1:20" x14ac:dyDescent="0.25">
      <c r="A88" s="2"/>
      <c r="B88" s="2" t="s">
        <v>8</v>
      </c>
      <c r="C88" s="4">
        <v>22.14</v>
      </c>
      <c r="D88" s="4">
        <v>21.98</v>
      </c>
      <c r="E88" s="4">
        <v>21.99</v>
      </c>
      <c r="F88" s="4">
        <f t="shared" ref="F88:F92" si="25">AVERAGE(C88:E88)</f>
        <v>22.036666666666665</v>
      </c>
      <c r="G88" s="13"/>
      <c r="H88" s="4">
        <v>29.3</v>
      </c>
      <c r="I88" s="4">
        <v>29.31</v>
      </c>
      <c r="J88" s="4">
        <v>29.33</v>
      </c>
      <c r="K88" s="4">
        <f t="shared" ref="K88:K92" si="26">AVERAGE(H88:J88)</f>
        <v>29.313333333333333</v>
      </c>
      <c r="L88" s="13"/>
      <c r="M88" s="13">
        <f t="shared" ref="M88:M92" si="27">K88-F88</f>
        <v>7.2766666666666673</v>
      </c>
      <c r="N88" s="13">
        <f>M88-M94</f>
        <v>-0.1822222222222214</v>
      </c>
      <c r="O88" s="13">
        <f t="shared" si="24"/>
        <v>1.134630241643811</v>
      </c>
    </row>
    <row r="89" spans="1:20" x14ac:dyDescent="0.25">
      <c r="A89" s="2"/>
      <c r="B89" s="2" t="s">
        <v>9</v>
      </c>
      <c r="C89" s="4">
        <v>22.56</v>
      </c>
      <c r="D89" s="4">
        <v>22.72</v>
      </c>
      <c r="E89" s="4">
        <v>22.73</v>
      </c>
      <c r="F89" s="4">
        <f t="shared" si="25"/>
        <v>22.67</v>
      </c>
      <c r="G89" s="13"/>
      <c r="H89" s="4">
        <v>30.51</v>
      </c>
      <c r="I89" s="4">
        <v>29.52</v>
      </c>
      <c r="J89" s="4">
        <v>31.53</v>
      </c>
      <c r="K89" s="4">
        <f t="shared" si="26"/>
        <v>30.52</v>
      </c>
      <c r="L89" s="13"/>
      <c r="M89" s="13">
        <f t="shared" si="27"/>
        <v>7.8499999999999979</v>
      </c>
      <c r="N89" s="13">
        <f>M89-M94</f>
        <v>0.39111111111110919</v>
      </c>
      <c r="O89" s="13">
        <f t="shared" si="24"/>
        <v>0.76254209615501223</v>
      </c>
    </row>
    <row r="90" spans="1:20" x14ac:dyDescent="0.25">
      <c r="A90" s="2"/>
      <c r="B90" s="2" t="s">
        <v>10</v>
      </c>
      <c r="C90" s="4">
        <v>19.25</v>
      </c>
      <c r="D90" s="4">
        <v>19.149999999999999</v>
      </c>
      <c r="E90" s="4">
        <v>19.16</v>
      </c>
      <c r="F90" s="4">
        <f t="shared" si="25"/>
        <v>19.186666666666667</v>
      </c>
      <c r="G90" s="13"/>
      <c r="H90" s="4">
        <v>27.63</v>
      </c>
      <c r="I90" s="4">
        <v>27.64</v>
      </c>
      <c r="J90" s="4">
        <v>27.65</v>
      </c>
      <c r="K90" s="4">
        <f t="shared" si="26"/>
        <v>27.639999999999997</v>
      </c>
      <c r="L90" s="13"/>
      <c r="M90" s="13">
        <f t="shared" si="27"/>
        <v>8.4533333333333296</v>
      </c>
      <c r="N90" s="13">
        <f>M90-M94</f>
        <v>0.99444444444444091</v>
      </c>
      <c r="O90" s="13">
        <f t="shared" si="24"/>
        <v>0.50192912079723884</v>
      </c>
      <c r="Q90" s="6" t="s">
        <v>32</v>
      </c>
      <c r="R90" s="13">
        <f>AVERAGE(O90:O92)</f>
        <v>4.0032562093209956</v>
      </c>
      <c r="T90" s="6" t="s">
        <v>43</v>
      </c>
    </row>
    <row r="91" spans="1:20" x14ac:dyDescent="0.25">
      <c r="A91" s="2"/>
      <c r="B91" s="2" t="s">
        <v>11</v>
      </c>
      <c r="C91" s="4">
        <v>22.04</v>
      </c>
      <c r="D91" s="4">
        <v>22.01</v>
      </c>
      <c r="E91" s="4">
        <v>22.06</v>
      </c>
      <c r="F91" s="4">
        <f t="shared" si="25"/>
        <v>22.036666666666665</v>
      </c>
      <c r="G91" s="13"/>
      <c r="H91" s="4">
        <v>27.17</v>
      </c>
      <c r="I91" s="4">
        <v>27.32</v>
      </c>
      <c r="J91" s="4">
        <v>27.35</v>
      </c>
      <c r="K91" s="4">
        <f t="shared" si="26"/>
        <v>27.28</v>
      </c>
      <c r="L91" s="13"/>
      <c r="M91" s="13">
        <f t="shared" si="27"/>
        <v>5.2433333333333358</v>
      </c>
      <c r="N91" s="13">
        <f>M91-M94</f>
        <v>-2.2155555555555528</v>
      </c>
      <c r="O91" s="13">
        <f t="shared" si="24"/>
        <v>4.6446038654730657</v>
      </c>
    </row>
    <row r="92" spans="1:20" x14ac:dyDescent="0.25">
      <c r="A92" s="2"/>
      <c r="B92" s="2" t="s">
        <v>12</v>
      </c>
      <c r="C92" s="4">
        <v>21.11</v>
      </c>
      <c r="D92" s="4">
        <v>21.14</v>
      </c>
      <c r="E92" s="4">
        <v>21.15</v>
      </c>
      <c r="F92" s="4">
        <f t="shared" si="25"/>
        <v>21.133333333333333</v>
      </c>
      <c r="G92" s="13"/>
      <c r="H92" s="4">
        <v>26.12</v>
      </c>
      <c r="I92" s="4">
        <v>26.15</v>
      </c>
      <c r="J92" s="4">
        <v>25.17</v>
      </c>
      <c r="K92" s="4">
        <f t="shared" si="26"/>
        <v>25.813333333333333</v>
      </c>
      <c r="L92" s="13"/>
      <c r="M92" s="13">
        <f t="shared" si="27"/>
        <v>4.68</v>
      </c>
      <c r="N92" s="13">
        <f>M92-M94</f>
        <v>-2.778888888888889</v>
      </c>
      <c r="O92" s="13">
        <f t="shared" si="24"/>
        <v>6.8632356416926816</v>
      </c>
    </row>
    <row r="93" spans="1:20" x14ac:dyDescent="0.25">
      <c r="A93" s="2"/>
      <c r="B93" s="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20" x14ac:dyDescent="0.25">
      <c r="B94" s="10" t="s">
        <v>17</v>
      </c>
      <c r="C94" s="16"/>
      <c r="D94" s="16"/>
      <c r="E94" s="16"/>
      <c r="F94" s="16"/>
      <c r="G94" s="16"/>
      <c r="H94" s="16"/>
      <c r="I94" s="16"/>
      <c r="J94" s="16"/>
      <c r="K94" s="16"/>
      <c r="L94" s="16" t="s">
        <v>36</v>
      </c>
      <c r="M94" s="16">
        <f>AVERAGE(M87:M89)</f>
        <v>7.4588888888888887</v>
      </c>
      <c r="N94" s="16"/>
      <c r="O94" s="16"/>
    </row>
    <row r="95" spans="1:20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</sheetData>
  <mergeCells count="14">
    <mergeCell ref="C30:F30"/>
    <mergeCell ref="H30:K30"/>
    <mergeCell ref="C43:F43"/>
    <mergeCell ref="H43:K43"/>
    <mergeCell ref="C2:F2"/>
    <mergeCell ref="H2:K2"/>
    <mergeCell ref="C16:F16"/>
    <mergeCell ref="H16:K16"/>
    <mergeCell ref="C57:F57"/>
    <mergeCell ref="H57:K57"/>
    <mergeCell ref="C70:F70"/>
    <mergeCell ref="H70:K70"/>
    <mergeCell ref="H84:K84"/>
    <mergeCell ref="C84:F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zoomScale="59" zoomScaleNormal="59" workbookViewId="0">
      <selection activeCell="Z60" sqref="Z60"/>
    </sheetView>
  </sheetViews>
  <sheetFormatPr defaultRowHeight="15" x14ac:dyDescent="0.25"/>
  <cols>
    <col min="1" max="1" width="42.5703125" style="6" customWidth="1"/>
    <col min="2" max="2" width="19.140625" style="6" customWidth="1"/>
    <col min="3" max="5" width="9.140625" style="6"/>
    <col min="6" max="6" width="15.140625" style="6" customWidth="1"/>
    <col min="7" max="7" width="5.5703125" style="6" customWidth="1"/>
    <col min="8" max="10" width="9.140625" style="6"/>
    <col min="11" max="11" width="14.140625" style="6" customWidth="1"/>
    <col min="12" max="12" width="10.5703125" style="6" customWidth="1"/>
    <col min="13" max="13" width="14.140625" style="6" customWidth="1"/>
    <col min="14" max="14" width="12.5703125" style="6" customWidth="1"/>
    <col min="15" max="15" width="13.7109375" style="6" customWidth="1"/>
    <col min="16" max="16384" width="9.140625" style="6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x14ac:dyDescent="0.25">
      <c r="A2" s="7" t="s">
        <v>24</v>
      </c>
      <c r="B2" s="8"/>
      <c r="C2" s="24" t="s">
        <v>5</v>
      </c>
      <c r="D2" s="24"/>
      <c r="E2" s="24"/>
      <c r="F2" s="24"/>
      <c r="G2" s="9"/>
      <c r="H2" s="24" t="s">
        <v>29</v>
      </c>
      <c r="I2" s="24"/>
      <c r="J2" s="24"/>
      <c r="K2" s="24"/>
      <c r="L2" s="9"/>
      <c r="M2" s="8"/>
      <c r="N2" s="8"/>
      <c r="O2" s="8"/>
      <c r="P2" s="1"/>
      <c r="Q2" s="1"/>
      <c r="R2" s="17"/>
      <c r="S2" s="17"/>
    </row>
    <row r="3" spans="1:20" x14ac:dyDescent="0.25">
      <c r="A3" s="2"/>
      <c r="B3" s="10"/>
      <c r="C3" s="11" t="s">
        <v>1</v>
      </c>
      <c r="D3" s="11" t="s">
        <v>2</v>
      </c>
      <c r="E3" s="11" t="s">
        <v>3</v>
      </c>
      <c r="F3" s="11" t="s">
        <v>4</v>
      </c>
      <c r="G3" s="1"/>
      <c r="H3" s="12" t="s">
        <v>1</v>
      </c>
      <c r="I3" s="12" t="s">
        <v>2</v>
      </c>
      <c r="J3" s="12" t="s">
        <v>3</v>
      </c>
      <c r="K3" s="12" t="s">
        <v>4</v>
      </c>
      <c r="L3" s="1"/>
      <c r="M3" s="11" t="s">
        <v>13</v>
      </c>
      <c r="N3" s="11" t="s">
        <v>14</v>
      </c>
      <c r="O3" s="11" t="s">
        <v>15</v>
      </c>
      <c r="P3" s="2"/>
      <c r="Q3" s="2"/>
    </row>
    <row r="4" spans="1:20" x14ac:dyDescent="0.25">
      <c r="A4" s="2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20" x14ac:dyDescent="0.25">
      <c r="A5" s="2"/>
      <c r="B5" s="2" t="s">
        <v>7</v>
      </c>
      <c r="C5" s="5">
        <v>28.71</v>
      </c>
      <c r="D5" s="5">
        <v>27.72</v>
      </c>
      <c r="E5" s="5">
        <v>28.73</v>
      </c>
      <c r="F5" s="5">
        <f>AVERAGE(C5:E5)</f>
        <v>28.386666666666667</v>
      </c>
      <c r="G5" s="1"/>
      <c r="H5" s="5">
        <v>18.63</v>
      </c>
      <c r="I5" s="5">
        <v>18.329999999999998</v>
      </c>
      <c r="J5" s="5">
        <v>18.600000000000001</v>
      </c>
      <c r="K5" s="5">
        <f>AVERAGE(H5:J5)</f>
        <v>18.52</v>
      </c>
      <c r="L5" s="1"/>
      <c r="M5" s="3">
        <f>K5-F5</f>
        <v>-9.8666666666666671</v>
      </c>
      <c r="N5" s="3">
        <f>M5-M12</f>
        <v>-0.76555555555555621</v>
      </c>
      <c r="O5" s="3">
        <f t="shared" ref="O5:O10" si="0">2^-(N5)</f>
        <v>1.700024520693223</v>
      </c>
      <c r="P5" s="2"/>
      <c r="Q5" s="6" t="s">
        <v>31</v>
      </c>
      <c r="R5" s="13">
        <v>1</v>
      </c>
    </row>
    <row r="6" spans="1:20" x14ac:dyDescent="0.25">
      <c r="A6" s="2"/>
      <c r="B6" s="2" t="s">
        <v>8</v>
      </c>
      <c r="C6" s="5">
        <v>28.43</v>
      </c>
      <c r="D6" s="5">
        <v>27.94</v>
      </c>
      <c r="E6" s="5">
        <v>28.45</v>
      </c>
      <c r="F6" s="5">
        <f t="shared" ref="F6:F10" si="1">AVERAGE(C6:E6)</f>
        <v>28.273333333333337</v>
      </c>
      <c r="G6" s="1"/>
      <c r="H6" s="5">
        <v>19.14</v>
      </c>
      <c r="I6" s="5">
        <v>19.98</v>
      </c>
      <c r="J6" s="5">
        <v>19.14</v>
      </c>
      <c r="K6" s="5">
        <f t="shared" ref="K6:K10" si="2">AVERAGE(H6:J6)</f>
        <v>19.420000000000002</v>
      </c>
      <c r="L6" s="1"/>
      <c r="M6" s="3">
        <f t="shared" ref="M6:M10" si="3">K6-F6</f>
        <v>-8.8533333333333353</v>
      </c>
      <c r="N6" s="3">
        <f>M6-M12</f>
        <v>0.24777777777777565</v>
      </c>
      <c r="O6" s="3">
        <f t="shared" si="0"/>
        <v>0.84219266883438726</v>
      </c>
      <c r="P6" s="2"/>
      <c r="R6" s="14"/>
    </row>
    <row r="7" spans="1:20" x14ac:dyDescent="0.25">
      <c r="A7" s="2"/>
      <c r="B7" s="2" t="s">
        <v>9</v>
      </c>
      <c r="C7" s="5">
        <v>27.22</v>
      </c>
      <c r="D7" s="5">
        <v>27.23</v>
      </c>
      <c r="E7" s="5">
        <v>27.31</v>
      </c>
      <c r="F7" s="5">
        <f t="shared" si="1"/>
        <v>27.253333333333334</v>
      </c>
      <c r="G7" s="1"/>
      <c r="H7" s="5">
        <v>18.559999999999999</v>
      </c>
      <c r="I7" s="5">
        <v>18.72</v>
      </c>
      <c r="J7" s="5">
        <v>18.73</v>
      </c>
      <c r="K7" s="5">
        <f t="shared" si="2"/>
        <v>18.670000000000002</v>
      </c>
      <c r="L7" s="1"/>
      <c r="M7" s="3">
        <f t="shared" si="3"/>
        <v>-8.5833333333333321</v>
      </c>
      <c r="N7" s="3">
        <f>M7-M12</f>
        <v>0.51777777777777878</v>
      </c>
      <c r="O7" s="3">
        <f t="shared" si="0"/>
        <v>0.69844684160598514</v>
      </c>
      <c r="P7" s="2"/>
      <c r="R7" s="14"/>
    </row>
    <row r="8" spans="1:20" x14ac:dyDescent="0.25">
      <c r="A8" s="2"/>
      <c r="B8" s="2" t="s">
        <v>10</v>
      </c>
      <c r="C8" s="5">
        <v>25.5</v>
      </c>
      <c r="D8" s="5">
        <v>25.98</v>
      </c>
      <c r="E8" s="5">
        <v>25.2</v>
      </c>
      <c r="F8" s="5">
        <f t="shared" si="1"/>
        <v>25.560000000000002</v>
      </c>
      <c r="G8" s="1"/>
      <c r="H8" s="5">
        <v>19.25</v>
      </c>
      <c r="I8" s="5">
        <v>19.149999999999999</v>
      </c>
      <c r="J8" s="5">
        <v>19.16</v>
      </c>
      <c r="K8" s="5">
        <f t="shared" si="2"/>
        <v>19.186666666666667</v>
      </c>
      <c r="L8" s="1"/>
      <c r="M8" s="3">
        <f t="shared" si="3"/>
        <v>-6.3733333333333348</v>
      </c>
      <c r="N8" s="3">
        <f>M8-M12</f>
        <v>2.7277777777777761</v>
      </c>
      <c r="O8" s="3">
        <f t="shared" si="0"/>
        <v>0.15095832466444065</v>
      </c>
      <c r="P8" s="2"/>
      <c r="Q8" s="6" t="s">
        <v>32</v>
      </c>
      <c r="R8" s="15">
        <f>AVERAGE(O8:O10)</f>
        <v>6.2310017565704451E-2</v>
      </c>
      <c r="T8" s="6" t="s">
        <v>47</v>
      </c>
    </row>
    <row r="9" spans="1:20" x14ac:dyDescent="0.25">
      <c r="A9" s="2"/>
      <c r="B9" s="2" t="s">
        <v>11</v>
      </c>
      <c r="C9" s="5">
        <v>24.1</v>
      </c>
      <c r="D9" s="5">
        <v>23.99</v>
      </c>
      <c r="E9" s="5">
        <v>23.34</v>
      </c>
      <c r="F9" s="5">
        <f t="shared" si="1"/>
        <v>23.810000000000002</v>
      </c>
      <c r="G9" s="1"/>
      <c r="H9" s="5">
        <v>22.04</v>
      </c>
      <c r="I9" s="5">
        <v>22.01</v>
      </c>
      <c r="J9" s="5">
        <v>22.06</v>
      </c>
      <c r="K9" s="5">
        <f t="shared" si="2"/>
        <v>22.036666666666665</v>
      </c>
      <c r="L9" s="1"/>
      <c r="M9" s="3">
        <f t="shared" si="3"/>
        <v>-1.773333333333337</v>
      </c>
      <c r="N9" s="3">
        <f>M9-M12</f>
        <v>7.3277777777777739</v>
      </c>
      <c r="O9" s="3">
        <f t="shared" si="0"/>
        <v>6.224709487242271E-3</v>
      </c>
      <c r="P9" s="2"/>
      <c r="Q9" s="2"/>
    </row>
    <row r="10" spans="1:20" x14ac:dyDescent="0.25">
      <c r="A10" s="2"/>
      <c r="B10" s="2" t="s">
        <v>12</v>
      </c>
      <c r="C10" s="5">
        <v>25.17</v>
      </c>
      <c r="D10" s="5">
        <v>25.15</v>
      </c>
      <c r="E10" s="5">
        <v>25.17</v>
      </c>
      <c r="F10" s="5">
        <f t="shared" si="1"/>
        <v>25.163333333333338</v>
      </c>
      <c r="G10" s="2"/>
      <c r="H10" s="5">
        <v>21.11</v>
      </c>
      <c r="I10" s="5">
        <v>21.14</v>
      </c>
      <c r="J10" s="5">
        <v>21.15</v>
      </c>
      <c r="K10" s="5">
        <f t="shared" si="2"/>
        <v>21.133333333333333</v>
      </c>
      <c r="L10" s="2"/>
      <c r="M10" s="3">
        <f t="shared" si="3"/>
        <v>-4.0300000000000047</v>
      </c>
      <c r="N10" s="3">
        <f>M10-M12</f>
        <v>5.0711111111111062</v>
      </c>
      <c r="O10" s="3">
        <f t="shared" si="0"/>
        <v>2.9747018545430444E-2</v>
      </c>
      <c r="P10" s="2"/>
      <c r="Q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0" x14ac:dyDescent="0.25">
      <c r="B12" s="10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 t="s">
        <v>33</v>
      </c>
      <c r="M12" s="16">
        <f>AVERAGE(M5:M7)</f>
        <v>-9.1011111111111109</v>
      </c>
      <c r="N12" s="10"/>
      <c r="O12" s="10"/>
      <c r="Q12" s="2"/>
    </row>
    <row r="13" spans="1:20" x14ac:dyDescent="0.25">
      <c r="Q13" s="2"/>
    </row>
    <row r="14" spans="1:20" x14ac:dyDescent="0.25">
      <c r="Q14" s="2"/>
    </row>
    <row r="15" spans="1:20" x14ac:dyDescent="0.25">
      <c r="A15" s="7" t="s">
        <v>18</v>
      </c>
      <c r="B15" s="8"/>
      <c r="C15" s="24" t="s">
        <v>5</v>
      </c>
      <c r="D15" s="24"/>
      <c r="E15" s="24"/>
      <c r="F15" s="24"/>
      <c r="G15" s="9"/>
      <c r="H15" s="24" t="s">
        <v>35</v>
      </c>
      <c r="I15" s="24"/>
      <c r="J15" s="24"/>
      <c r="K15" s="24"/>
      <c r="L15" s="9"/>
      <c r="M15" s="8"/>
      <c r="N15" s="8"/>
      <c r="O15" s="8"/>
      <c r="Q15" s="2"/>
    </row>
    <row r="16" spans="1:20" x14ac:dyDescent="0.25">
      <c r="A16" s="2"/>
      <c r="B16" s="10"/>
      <c r="C16" s="11" t="s">
        <v>1</v>
      </c>
      <c r="D16" s="11" t="s">
        <v>2</v>
      </c>
      <c r="E16" s="11" t="s">
        <v>3</v>
      </c>
      <c r="F16" s="11" t="s">
        <v>4</v>
      </c>
      <c r="G16" s="1"/>
      <c r="H16" s="12" t="s">
        <v>1</v>
      </c>
      <c r="I16" s="12" t="s">
        <v>2</v>
      </c>
      <c r="J16" s="12" t="s">
        <v>3</v>
      </c>
      <c r="K16" s="12" t="s">
        <v>4</v>
      </c>
      <c r="L16" s="1"/>
      <c r="M16" s="11" t="s">
        <v>13</v>
      </c>
      <c r="N16" s="11" t="s">
        <v>14</v>
      </c>
      <c r="O16" s="11" t="s">
        <v>15</v>
      </c>
      <c r="Q16" s="2"/>
    </row>
    <row r="17" spans="1:20" x14ac:dyDescent="0.25">
      <c r="A17" s="2"/>
      <c r="B17" s="2" t="s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Q17" s="2"/>
    </row>
    <row r="18" spans="1:20" x14ac:dyDescent="0.25">
      <c r="A18" s="2"/>
      <c r="B18" s="2" t="s">
        <v>7</v>
      </c>
      <c r="C18" s="1">
        <v>33.74</v>
      </c>
      <c r="D18" s="1">
        <v>33.56</v>
      </c>
      <c r="E18" s="1">
        <v>30.68</v>
      </c>
      <c r="F18" s="4">
        <f>AVERAGE(C18:E18)</f>
        <v>32.660000000000004</v>
      </c>
      <c r="G18" s="1"/>
      <c r="H18" s="1">
        <v>35.159999999999997</v>
      </c>
      <c r="I18" s="1">
        <v>35.200000000000003</v>
      </c>
      <c r="J18" s="1">
        <v>35.33</v>
      </c>
      <c r="K18" s="4">
        <f>AVERAGE(H18:J18)</f>
        <v>35.229999999999997</v>
      </c>
      <c r="L18" s="1"/>
      <c r="M18" s="4">
        <f>K18-F18</f>
        <v>2.5699999999999932</v>
      </c>
      <c r="N18" s="4">
        <f>M18-M25</f>
        <v>1.5555555555550882E-2</v>
      </c>
      <c r="O18" s="5">
        <f>2^-(N18)</f>
        <v>0.98927563104892557</v>
      </c>
      <c r="Q18" s="6" t="s">
        <v>31</v>
      </c>
      <c r="R18" s="13">
        <f>AVERAGE(O18:O20)</f>
        <v>1.045189687407587</v>
      </c>
      <c r="T18" s="13"/>
    </row>
    <row r="19" spans="1:20" x14ac:dyDescent="0.25">
      <c r="A19" s="2"/>
      <c r="B19" s="2" t="s">
        <v>8</v>
      </c>
      <c r="C19" s="1">
        <v>31.5</v>
      </c>
      <c r="D19" s="1">
        <v>33.450000000000003</v>
      </c>
      <c r="E19" s="1">
        <v>31.66</v>
      </c>
      <c r="F19" s="4">
        <f t="shared" ref="F19:F23" si="4">AVERAGE(C19:E19)</f>
        <v>32.203333333333333</v>
      </c>
      <c r="G19" s="1"/>
      <c r="H19" s="1">
        <v>34.15</v>
      </c>
      <c r="I19" s="1">
        <v>34.25</v>
      </c>
      <c r="J19" s="1">
        <v>34.270000000000003</v>
      </c>
      <c r="K19" s="4">
        <f t="shared" ref="K19:K23" si="5">AVERAGE(H19:J19)</f>
        <v>34.223333333333336</v>
      </c>
      <c r="L19" s="1"/>
      <c r="M19" s="4">
        <f t="shared" ref="M19:M23" si="6">K19-F19</f>
        <v>2.0200000000000031</v>
      </c>
      <c r="N19" s="4">
        <f>M19-M25</f>
        <v>-0.53444444444443917</v>
      </c>
      <c r="O19" s="5">
        <f t="shared" ref="O19:O22" si="7">2^-(N19)</f>
        <v>1.448384300766304</v>
      </c>
    </row>
    <row r="20" spans="1:20" x14ac:dyDescent="0.25">
      <c r="A20" s="2"/>
      <c r="B20" s="2" t="s">
        <v>9</v>
      </c>
      <c r="C20" s="1">
        <v>32.17</v>
      </c>
      <c r="D20" s="1">
        <v>32.22</v>
      </c>
      <c r="E20" s="1">
        <v>32.35</v>
      </c>
      <c r="F20" s="4">
        <f t="shared" si="4"/>
        <v>32.24666666666667</v>
      </c>
      <c r="G20" s="1"/>
      <c r="H20" s="1">
        <v>35.06</v>
      </c>
      <c r="I20" s="1">
        <v>35.119999999999997</v>
      </c>
      <c r="J20" s="1">
        <v>35.78</v>
      </c>
      <c r="K20" s="4">
        <f t="shared" si="5"/>
        <v>35.32</v>
      </c>
      <c r="L20" s="1"/>
      <c r="M20" s="4">
        <f t="shared" si="6"/>
        <v>3.0733333333333306</v>
      </c>
      <c r="N20" s="4">
        <f>M20-M25</f>
        <v>0.51888888888888829</v>
      </c>
      <c r="O20" s="5">
        <f t="shared" si="7"/>
        <v>0.69790913040753155</v>
      </c>
    </row>
    <row r="21" spans="1:20" x14ac:dyDescent="0.25">
      <c r="A21" s="2"/>
      <c r="B21" s="2" t="s">
        <v>10</v>
      </c>
      <c r="C21" s="1">
        <v>29.1</v>
      </c>
      <c r="D21" s="1">
        <v>29.45</v>
      </c>
      <c r="E21" s="1">
        <v>29.76</v>
      </c>
      <c r="F21" s="4">
        <f t="shared" si="4"/>
        <v>29.436666666666667</v>
      </c>
      <c r="G21" s="1"/>
      <c r="H21" s="1">
        <v>36.450000000000003</v>
      </c>
      <c r="I21" s="1">
        <v>35.14</v>
      </c>
      <c r="J21" s="1">
        <v>35.67</v>
      </c>
      <c r="K21" s="4">
        <f t="shared" si="5"/>
        <v>35.753333333333337</v>
      </c>
      <c r="L21" s="1"/>
      <c r="M21" s="4">
        <f t="shared" si="6"/>
        <v>6.31666666666667</v>
      </c>
      <c r="N21" s="4">
        <f>M21-M25</f>
        <v>3.7622222222222277</v>
      </c>
      <c r="O21" s="5">
        <f t="shared" si="7"/>
        <v>7.3698434172691688E-2</v>
      </c>
      <c r="Q21" s="6" t="s">
        <v>32</v>
      </c>
      <c r="R21" s="13">
        <f>AVERAGE(O21:O23)</f>
        <v>6.6690226562318738E-2</v>
      </c>
      <c r="T21" s="6" t="s">
        <v>45</v>
      </c>
    </row>
    <row r="22" spans="1:20" x14ac:dyDescent="0.25">
      <c r="A22" s="2"/>
      <c r="B22" s="2" t="s">
        <v>11</v>
      </c>
      <c r="C22" s="1">
        <v>29.8</v>
      </c>
      <c r="D22" s="1">
        <v>29.9</v>
      </c>
      <c r="E22" s="1">
        <v>29.45</v>
      </c>
      <c r="F22" s="4">
        <f t="shared" si="4"/>
        <v>29.716666666666669</v>
      </c>
      <c r="G22" s="1"/>
      <c r="H22" s="1">
        <v>35.67</v>
      </c>
      <c r="I22" s="1">
        <v>36.869999999999997</v>
      </c>
      <c r="J22" s="1">
        <v>35.840000000000003</v>
      </c>
      <c r="K22" s="4">
        <f t="shared" si="5"/>
        <v>36.126666666666665</v>
      </c>
      <c r="L22" s="1"/>
      <c r="M22" s="4">
        <f t="shared" si="6"/>
        <v>6.4099999999999966</v>
      </c>
      <c r="N22" s="4">
        <f>M22-M25</f>
        <v>3.8555555555555543</v>
      </c>
      <c r="O22" s="5">
        <f t="shared" si="7"/>
        <v>6.9081558661202552E-2</v>
      </c>
    </row>
    <row r="23" spans="1:20" x14ac:dyDescent="0.25">
      <c r="A23" s="2"/>
      <c r="B23" s="2" t="s">
        <v>12</v>
      </c>
      <c r="C23" s="1">
        <v>27.22</v>
      </c>
      <c r="D23" s="1">
        <v>27.24</v>
      </c>
      <c r="E23" s="1">
        <v>27.98</v>
      </c>
      <c r="F23" s="4">
        <f t="shared" si="4"/>
        <v>27.48</v>
      </c>
      <c r="G23" s="1"/>
      <c r="H23" s="1">
        <v>33.11</v>
      </c>
      <c r="I23" s="1">
        <v>34.54</v>
      </c>
      <c r="J23" s="1">
        <v>34.83</v>
      </c>
      <c r="K23" s="4">
        <f t="shared" si="5"/>
        <v>34.160000000000004</v>
      </c>
      <c r="L23" s="1"/>
      <c r="M23" s="4">
        <f t="shared" si="6"/>
        <v>6.6800000000000033</v>
      </c>
      <c r="N23" s="4">
        <f>M23-M25</f>
        <v>4.125555555555561</v>
      </c>
      <c r="O23" s="5">
        <f>2^-(N23)</f>
        <v>5.7290686853061955E-2</v>
      </c>
    </row>
    <row r="24" spans="1:20" x14ac:dyDescent="0.25">
      <c r="A24" s="2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20" x14ac:dyDescent="0.25">
      <c r="B25" s="10" t="s">
        <v>17</v>
      </c>
      <c r="C25" s="10"/>
      <c r="D25" s="10"/>
      <c r="E25" s="10"/>
      <c r="F25" s="10"/>
      <c r="G25" s="10"/>
      <c r="H25" s="10"/>
      <c r="I25" s="10"/>
      <c r="J25" s="10"/>
      <c r="K25" s="10"/>
      <c r="L25" s="10" t="s">
        <v>33</v>
      </c>
      <c r="M25" s="10">
        <f>AVERAGE(M18:M20)</f>
        <v>2.5544444444444423</v>
      </c>
      <c r="N25" s="10"/>
      <c r="O25" s="10"/>
      <c r="Q25" s="2"/>
    </row>
    <row r="26" spans="1:20" x14ac:dyDescent="0.25">
      <c r="Q26" s="2"/>
    </row>
    <row r="27" spans="1:20" x14ac:dyDescent="0.25">
      <c r="Q27" s="2"/>
    </row>
    <row r="28" spans="1:20" x14ac:dyDescent="0.25">
      <c r="A28" s="7" t="s">
        <v>21</v>
      </c>
      <c r="B28" s="8"/>
      <c r="C28" s="24" t="s">
        <v>5</v>
      </c>
      <c r="D28" s="24"/>
      <c r="E28" s="24"/>
      <c r="F28" s="24"/>
      <c r="G28" s="9"/>
      <c r="H28" s="24" t="s">
        <v>53</v>
      </c>
      <c r="I28" s="24"/>
      <c r="J28" s="24"/>
      <c r="K28" s="24"/>
      <c r="L28" s="9"/>
      <c r="M28" s="8"/>
      <c r="N28" s="8"/>
      <c r="O28" s="8"/>
      <c r="Q28" s="2"/>
    </row>
    <row r="29" spans="1:20" x14ac:dyDescent="0.25">
      <c r="A29" s="2"/>
      <c r="B29" s="10"/>
      <c r="C29" s="11" t="s">
        <v>1</v>
      </c>
      <c r="D29" s="11" t="s">
        <v>2</v>
      </c>
      <c r="E29" s="11" t="s">
        <v>3</v>
      </c>
      <c r="F29" s="11" t="s">
        <v>4</v>
      </c>
      <c r="G29" s="1"/>
      <c r="H29" s="12" t="s">
        <v>1</v>
      </c>
      <c r="I29" s="12" t="s">
        <v>2</v>
      </c>
      <c r="J29" s="12" t="s">
        <v>3</v>
      </c>
      <c r="K29" s="12" t="s">
        <v>4</v>
      </c>
      <c r="L29" s="1"/>
      <c r="M29" s="11" t="s">
        <v>13</v>
      </c>
      <c r="N29" s="11" t="s">
        <v>14</v>
      </c>
      <c r="O29" s="11" t="s">
        <v>15</v>
      </c>
      <c r="Q29" s="2"/>
    </row>
    <row r="30" spans="1:20" x14ac:dyDescent="0.25">
      <c r="A30" s="2"/>
      <c r="B30" s="2" t="s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Q30" s="2"/>
    </row>
    <row r="31" spans="1:20" x14ac:dyDescent="0.25">
      <c r="A31" s="2"/>
      <c r="B31" s="2" t="s">
        <v>7</v>
      </c>
      <c r="C31" s="5">
        <v>18.25</v>
      </c>
      <c r="D31" s="5">
        <v>18.260000000000002</v>
      </c>
      <c r="E31" s="5">
        <v>18.22</v>
      </c>
      <c r="F31" s="5">
        <f>AVERAGE(C31:E31)</f>
        <v>18.243333333333336</v>
      </c>
      <c r="G31" s="5"/>
      <c r="H31" s="5">
        <v>34.159999999999997</v>
      </c>
      <c r="I31" s="5">
        <v>34.200000000000003</v>
      </c>
      <c r="J31" s="5">
        <v>34.33</v>
      </c>
      <c r="K31" s="5">
        <f>AVERAGE(H31:J31)</f>
        <v>34.229999999999997</v>
      </c>
      <c r="L31" s="4"/>
      <c r="M31" s="4">
        <f>K31-F31</f>
        <v>15.986666666666661</v>
      </c>
      <c r="N31" s="4">
        <f>M31-M38</f>
        <v>0.88777777777777267</v>
      </c>
      <c r="O31" s="4">
        <f>2^-(N31)</f>
        <v>0.54044594095983678</v>
      </c>
      <c r="Q31" s="6" t="s">
        <v>31</v>
      </c>
      <c r="R31" s="13">
        <v>1</v>
      </c>
      <c r="T31" s="13"/>
    </row>
    <row r="32" spans="1:20" x14ac:dyDescent="0.25">
      <c r="A32" s="2"/>
      <c r="B32" s="2" t="s">
        <v>8</v>
      </c>
      <c r="C32" s="5">
        <v>18.96</v>
      </c>
      <c r="D32" s="5">
        <v>18.95</v>
      </c>
      <c r="E32" s="5">
        <v>18.96</v>
      </c>
      <c r="F32" s="5">
        <f t="shared" ref="F32:F36" si="8">AVERAGE(C32:E32)</f>
        <v>18.956666666666667</v>
      </c>
      <c r="G32" s="5"/>
      <c r="H32" s="5">
        <v>33.15</v>
      </c>
      <c r="I32" s="5">
        <v>33.25</v>
      </c>
      <c r="J32" s="5">
        <v>33.270000000000003</v>
      </c>
      <c r="K32" s="5">
        <f t="shared" ref="K32:K36" si="9">AVERAGE(H32:J32)</f>
        <v>33.223333333333336</v>
      </c>
      <c r="L32" s="4"/>
      <c r="M32" s="4">
        <f t="shared" ref="M32:M36" si="10">K32-F32</f>
        <v>14.266666666666669</v>
      </c>
      <c r="N32" s="4">
        <f>M32-M38</f>
        <v>-0.83222222222221909</v>
      </c>
      <c r="O32" s="4">
        <f t="shared" ref="O32:O35" si="11">2^-(N32)</f>
        <v>1.7804256891729606</v>
      </c>
    </row>
    <row r="33" spans="1:20" x14ac:dyDescent="0.25">
      <c r="A33" s="2"/>
      <c r="B33" s="2" t="s">
        <v>9</v>
      </c>
      <c r="C33" s="5">
        <v>19.07</v>
      </c>
      <c r="D33" s="5">
        <v>19.05</v>
      </c>
      <c r="E33" s="5">
        <v>19.11</v>
      </c>
      <c r="F33" s="5">
        <f t="shared" si="8"/>
        <v>19.076666666666668</v>
      </c>
      <c r="G33" s="5"/>
      <c r="H33" s="5">
        <v>34.06</v>
      </c>
      <c r="I33" s="5">
        <v>34.119999999999997</v>
      </c>
      <c r="J33" s="5">
        <v>34.18</v>
      </c>
      <c r="K33" s="5">
        <f t="shared" si="9"/>
        <v>34.120000000000005</v>
      </c>
      <c r="L33" s="4"/>
      <c r="M33" s="4">
        <f t="shared" si="10"/>
        <v>15.043333333333337</v>
      </c>
      <c r="N33" s="4">
        <f>M33-M38</f>
        <v>-5.5555555555551805E-2</v>
      </c>
      <c r="O33" s="4">
        <f t="shared" si="11"/>
        <v>1.0392592260318407</v>
      </c>
    </row>
    <row r="34" spans="1:20" x14ac:dyDescent="0.25">
      <c r="A34" s="2"/>
      <c r="B34" s="2" t="s">
        <v>10</v>
      </c>
      <c r="C34" s="5">
        <v>21.25</v>
      </c>
      <c r="D34" s="5">
        <v>21.22</v>
      </c>
      <c r="E34" s="5">
        <v>21.56</v>
      </c>
      <c r="F34" s="5">
        <f t="shared" si="8"/>
        <v>21.343333333333334</v>
      </c>
      <c r="G34" s="5"/>
      <c r="H34" s="5">
        <v>33.450000000000003</v>
      </c>
      <c r="I34" s="5">
        <v>33.14</v>
      </c>
      <c r="J34" s="5">
        <v>33.67</v>
      </c>
      <c r="K34" s="5">
        <f t="shared" si="9"/>
        <v>33.42</v>
      </c>
      <c r="L34" s="4"/>
      <c r="M34" s="4">
        <f t="shared" si="10"/>
        <v>12.076666666666668</v>
      </c>
      <c r="N34" s="4">
        <f>M34-M38</f>
        <v>-3.0222222222222204</v>
      </c>
      <c r="O34" s="4">
        <f t="shared" si="11"/>
        <v>8.124180100034188</v>
      </c>
      <c r="Q34" s="6" t="s">
        <v>32</v>
      </c>
      <c r="R34" s="13">
        <f>AVERAGE(O34:O36)</f>
        <v>13.3378783781832</v>
      </c>
      <c r="T34" s="6" t="s">
        <v>49</v>
      </c>
    </row>
    <row r="35" spans="1:20" x14ac:dyDescent="0.25">
      <c r="A35" s="2"/>
      <c r="B35" s="2" t="s">
        <v>11</v>
      </c>
      <c r="C35" s="5">
        <v>21.03</v>
      </c>
      <c r="D35" s="5">
        <v>21.36</v>
      </c>
      <c r="E35" s="5">
        <v>21.26</v>
      </c>
      <c r="F35" s="5">
        <f t="shared" si="8"/>
        <v>21.216666666666669</v>
      </c>
      <c r="G35" s="5"/>
      <c r="H35" s="5">
        <v>31.67</v>
      </c>
      <c r="I35" s="5">
        <v>31.87</v>
      </c>
      <c r="J35" s="5">
        <v>31.84</v>
      </c>
      <c r="K35" s="5">
        <f t="shared" si="9"/>
        <v>31.793333333333337</v>
      </c>
      <c r="L35" s="4"/>
      <c r="M35" s="4">
        <f t="shared" si="10"/>
        <v>10.576666666666668</v>
      </c>
      <c r="N35" s="4">
        <f>M35-M38</f>
        <v>-4.5222222222222204</v>
      </c>
      <c r="O35" s="4">
        <f t="shared" si="11"/>
        <v>22.978651361259914</v>
      </c>
    </row>
    <row r="36" spans="1:20" x14ac:dyDescent="0.25">
      <c r="A36" s="2"/>
      <c r="B36" s="2" t="s">
        <v>12</v>
      </c>
      <c r="C36" s="5">
        <v>20.56</v>
      </c>
      <c r="D36" s="5">
        <v>20.78</v>
      </c>
      <c r="E36" s="5">
        <v>20.309999999999999</v>
      </c>
      <c r="F36" s="5">
        <f t="shared" si="8"/>
        <v>20.55</v>
      </c>
      <c r="G36" s="5"/>
      <c r="H36" s="5">
        <v>32.11</v>
      </c>
      <c r="I36" s="5">
        <v>32.54</v>
      </c>
      <c r="J36" s="5">
        <v>32.83</v>
      </c>
      <c r="K36" s="5">
        <f t="shared" si="9"/>
        <v>32.493333333333332</v>
      </c>
      <c r="L36" s="4"/>
      <c r="M36" s="4">
        <f t="shared" si="10"/>
        <v>11.943333333333332</v>
      </c>
      <c r="N36" s="4">
        <f>M36-M38</f>
        <v>-3.1555555555555568</v>
      </c>
      <c r="O36" s="4">
        <f>2^-(N36)</f>
        <v>8.9108036732555025</v>
      </c>
    </row>
    <row r="37" spans="1:20" x14ac:dyDescent="0.25">
      <c r="A37" s="2"/>
      <c r="B37" s="2"/>
      <c r="C37" s="5"/>
      <c r="D37" s="5"/>
      <c r="E37" s="5"/>
      <c r="F37" s="5"/>
      <c r="G37" s="5"/>
      <c r="H37" s="5"/>
      <c r="I37" s="5"/>
      <c r="J37" s="5"/>
      <c r="K37" s="5"/>
      <c r="L37" s="4"/>
      <c r="M37" s="4"/>
      <c r="N37" s="4"/>
      <c r="O37" s="4"/>
    </row>
    <row r="38" spans="1:20" x14ac:dyDescent="0.25">
      <c r="B38" s="10" t="s">
        <v>17</v>
      </c>
      <c r="C38" s="11"/>
      <c r="D38" s="11"/>
      <c r="E38" s="11"/>
      <c r="F38" s="11"/>
      <c r="G38" s="11"/>
      <c r="H38" s="11"/>
      <c r="I38" s="11"/>
      <c r="J38" s="11"/>
      <c r="K38" s="11"/>
      <c r="L38" s="11" t="s">
        <v>30</v>
      </c>
      <c r="M38" s="11">
        <f>AVERAGE(M31:M33)</f>
        <v>15.098888888888888</v>
      </c>
      <c r="N38" s="11"/>
      <c r="O38" s="11"/>
    </row>
    <row r="41" spans="1:20" x14ac:dyDescent="0.25">
      <c r="A41" s="7" t="s">
        <v>25</v>
      </c>
      <c r="B41" s="8"/>
      <c r="C41" s="24" t="s">
        <v>5</v>
      </c>
      <c r="D41" s="24"/>
      <c r="E41" s="24"/>
      <c r="F41" s="24"/>
      <c r="G41" s="9"/>
      <c r="H41" s="24" t="s">
        <v>54</v>
      </c>
      <c r="I41" s="24"/>
      <c r="J41" s="24"/>
      <c r="K41" s="24"/>
      <c r="L41" s="9"/>
      <c r="M41" s="8"/>
      <c r="N41" s="8"/>
      <c r="O41" s="8"/>
    </row>
    <row r="42" spans="1:20" x14ac:dyDescent="0.25">
      <c r="A42" s="2"/>
      <c r="B42" s="10"/>
      <c r="C42" s="11" t="s">
        <v>1</v>
      </c>
      <c r="D42" s="11" t="s">
        <v>2</v>
      </c>
      <c r="E42" s="11" t="s">
        <v>3</v>
      </c>
      <c r="F42" s="11" t="s">
        <v>4</v>
      </c>
      <c r="G42" s="1"/>
      <c r="H42" s="12" t="s">
        <v>1</v>
      </c>
      <c r="I42" s="12" t="s">
        <v>2</v>
      </c>
      <c r="J42" s="12" t="s">
        <v>3</v>
      </c>
      <c r="K42" s="12" t="s">
        <v>4</v>
      </c>
      <c r="L42" s="1"/>
      <c r="M42" s="11" t="s">
        <v>13</v>
      </c>
      <c r="N42" s="11" t="s">
        <v>14</v>
      </c>
      <c r="O42" s="11" t="s">
        <v>15</v>
      </c>
    </row>
    <row r="43" spans="1:20" x14ac:dyDescent="0.25">
      <c r="A43" s="2"/>
      <c r="B43" s="2" t="s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</row>
    <row r="44" spans="1:20" x14ac:dyDescent="0.25">
      <c r="A44" s="2"/>
      <c r="B44" s="2" t="s">
        <v>7</v>
      </c>
      <c r="C44" s="5">
        <v>28.67</v>
      </c>
      <c r="D44" s="5">
        <v>27.68</v>
      </c>
      <c r="E44" s="5">
        <v>28.69</v>
      </c>
      <c r="F44" s="5">
        <f>AVERAGE(C44:E44)</f>
        <v>28.346666666666668</v>
      </c>
      <c r="G44" s="1"/>
      <c r="H44" s="5">
        <v>18.559999999999999</v>
      </c>
      <c r="I44" s="5">
        <v>18.55</v>
      </c>
      <c r="J44" s="5">
        <v>18.600000000000001</v>
      </c>
      <c r="K44" s="5">
        <f>AVERAGE(H44:J44)</f>
        <v>18.57</v>
      </c>
      <c r="L44" s="1"/>
      <c r="M44" s="3">
        <f>K44-F44</f>
        <v>-9.7766666666666673</v>
      </c>
      <c r="N44" s="3">
        <f>M44-M51</f>
        <v>-0.59888888888888836</v>
      </c>
      <c r="O44" s="3">
        <f t="shared" ref="O44:O49" si="12">2^-(N44)</f>
        <v>1.5145496662927358</v>
      </c>
      <c r="P44" s="2"/>
      <c r="Q44" s="6" t="s">
        <v>31</v>
      </c>
      <c r="R44" s="13">
        <v>1</v>
      </c>
    </row>
    <row r="45" spans="1:20" x14ac:dyDescent="0.25">
      <c r="A45" s="2"/>
      <c r="B45" s="2" t="s">
        <v>8</v>
      </c>
      <c r="C45" s="5">
        <v>28.39</v>
      </c>
      <c r="D45" s="5">
        <v>27.4</v>
      </c>
      <c r="E45" s="5">
        <v>28.38</v>
      </c>
      <c r="F45" s="5">
        <f t="shared" ref="F45:F49" si="13">AVERAGE(C45:E45)</f>
        <v>28.056666666666668</v>
      </c>
      <c r="G45" s="1"/>
      <c r="H45" s="5">
        <v>19.13</v>
      </c>
      <c r="I45" s="5">
        <v>19.97</v>
      </c>
      <c r="J45" s="5">
        <v>19.14</v>
      </c>
      <c r="K45" s="5">
        <f t="shared" ref="K45:K49" si="14">AVERAGE(H45:J45)</f>
        <v>19.41333333333333</v>
      </c>
      <c r="L45" s="1"/>
      <c r="M45" s="3">
        <f t="shared" ref="M45:M49" si="15">K45-F45</f>
        <v>-8.643333333333338</v>
      </c>
      <c r="N45" s="3">
        <f>M45-M51</f>
        <v>0.53444444444444095</v>
      </c>
      <c r="O45" s="3">
        <f t="shared" si="12"/>
        <v>0.69042449539871686</v>
      </c>
      <c r="P45" s="2"/>
      <c r="R45" s="14"/>
    </row>
    <row r="46" spans="1:20" x14ac:dyDescent="0.25">
      <c r="A46" s="2"/>
      <c r="B46" s="2" t="s">
        <v>9</v>
      </c>
      <c r="C46" s="5">
        <v>27.56</v>
      </c>
      <c r="D46" s="5">
        <v>27.55</v>
      </c>
      <c r="E46" s="5">
        <v>27.54</v>
      </c>
      <c r="F46" s="5">
        <f t="shared" si="13"/>
        <v>27.55</v>
      </c>
      <c r="G46" s="1"/>
      <c r="H46" s="5">
        <v>18.46</v>
      </c>
      <c r="I46" s="5">
        <v>18.420000000000002</v>
      </c>
      <c r="J46" s="5">
        <v>18.43</v>
      </c>
      <c r="K46" s="5">
        <f t="shared" si="14"/>
        <v>18.436666666666667</v>
      </c>
      <c r="L46" s="1"/>
      <c r="M46" s="3">
        <f t="shared" si="15"/>
        <v>-9.1133333333333333</v>
      </c>
      <c r="N46" s="3">
        <f>M46-M51</f>
        <v>6.4444444444445637E-2</v>
      </c>
      <c r="O46" s="3">
        <f t="shared" si="12"/>
        <v>0.95631350559246719</v>
      </c>
      <c r="P46" s="2"/>
      <c r="R46" s="14"/>
    </row>
    <row r="47" spans="1:20" x14ac:dyDescent="0.25">
      <c r="A47" s="2"/>
      <c r="B47" s="2" t="s">
        <v>10</v>
      </c>
      <c r="C47" s="5">
        <v>25.45</v>
      </c>
      <c r="D47" s="5">
        <v>25.44</v>
      </c>
      <c r="E47" s="5">
        <v>25.43</v>
      </c>
      <c r="F47" s="5">
        <f t="shared" si="13"/>
        <v>25.439999999999998</v>
      </c>
      <c r="G47" s="1"/>
      <c r="H47" s="5">
        <v>19.239999999999998</v>
      </c>
      <c r="I47" s="5">
        <v>19.170000000000002</v>
      </c>
      <c r="J47" s="5">
        <v>19.170000000000002</v>
      </c>
      <c r="K47" s="5">
        <f t="shared" si="14"/>
        <v>19.193333333333332</v>
      </c>
      <c r="L47" s="1"/>
      <c r="M47" s="3">
        <f t="shared" si="15"/>
        <v>-6.2466666666666661</v>
      </c>
      <c r="N47" s="3">
        <f>M47-M51</f>
        <v>2.9311111111111128</v>
      </c>
      <c r="O47" s="3">
        <f t="shared" si="12"/>
        <v>0.13111356766914428</v>
      </c>
      <c r="P47" s="2"/>
      <c r="Q47" s="6" t="s">
        <v>32</v>
      </c>
      <c r="R47" s="15">
        <f>AVERAGE(O47:O49)</f>
        <v>5.4844229569567332E-2</v>
      </c>
      <c r="T47" s="6" t="s">
        <v>48</v>
      </c>
    </row>
    <row r="48" spans="1:20" x14ac:dyDescent="0.25">
      <c r="A48" s="2"/>
      <c r="B48" s="2" t="s">
        <v>11</v>
      </c>
      <c r="C48" s="5">
        <v>24.1</v>
      </c>
      <c r="D48" s="5">
        <v>24.11</v>
      </c>
      <c r="E48" s="5">
        <v>24.12</v>
      </c>
      <c r="F48" s="5">
        <f t="shared" si="13"/>
        <v>24.11</v>
      </c>
      <c r="G48" s="1"/>
      <c r="H48" s="5">
        <v>22.14</v>
      </c>
      <c r="I48" s="5">
        <v>22.16</v>
      </c>
      <c r="J48" s="5">
        <v>22.18</v>
      </c>
      <c r="K48" s="5">
        <f t="shared" si="14"/>
        <v>22.159999999999997</v>
      </c>
      <c r="L48" s="1"/>
      <c r="M48" s="3">
        <f t="shared" si="15"/>
        <v>-1.9500000000000028</v>
      </c>
      <c r="N48" s="3">
        <f>M48-M51</f>
        <v>7.2277777777777761</v>
      </c>
      <c r="O48" s="3">
        <f t="shared" si="12"/>
        <v>6.6714784404241509E-3</v>
      </c>
      <c r="P48" s="2"/>
      <c r="Q48" s="2"/>
    </row>
    <row r="49" spans="1:20" x14ac:dyDescent="0.25">
      <c r="A49" s="2"/>
      <c r="B49" s="2" t="s">
        <v>12</v>
      </c>
      <c r="C49" s="5">
        <v>25.12</v>
      </c>
      <c r="D49" s="5">
        <v>25.15</v>
      </c>
      <c r="E49" s="5">
        <v>25.16</v>
      </c>
      <c r="F49" s="5">
        <f t="shared" si="13"/>
        <v>25.143333333333331</v>
      </c>
      <c r="G49" s="2"/>
      <c r="H49" s="5">
        <v>21.12</v>
      </c>
      <c r="I49" s="5">
        <v>21.22</v>
      </c>
      <c r="J49" s="5">
        <v>21.23</v>
      </c>
      <c r="K49" s="5">
        <f t="shared" si="14"/>
        <v>21.19</v>
      </c>
      <c r="L49" s="2"/>
      <c r="M49" s="3">
        <f t="shared" si="15"/>
        <v>-3.9533333333333296</v>
      </c>
      <c r="N49" s="3">
        <f>M49-M51</f>
        <v>5.2244444444444493</v>
      </c>
      <c r="O49" s="3">
        <f t="shared" si="12"/>
        <v>2.6747642599133554E-2</v>
      </c>
      <c r="P49" s="2"/>
      <c r="Q49" s="2"/>
    </row>
    <row r="50" spans="1:20" x14ac:dyDescent="0.25">
      <c r="A50" s="2"/>
      <c r="B50" s="2"/>
      <c r="C50" s="2"/>
      <c r="D50" s="2"/>
      <c r="E50" s="2"/>
      <c r="F50" s="2"/>
      <c r="G50" s="2"/>
      <c r="H50" s="18"/>
      <c r="I50" s="18"/>
      <c r="J50" s="18"/>
      <c r="K50" s="18"/>
      <c r="L50" s="2"/>
      <c r="M50" s="2"/>
      <c r="N50" s="2"/>
      <c r="O50" s="2"/>
      <c r="P50" s="2"/>
      <c r="Q50" s="2"/>
    </row>
    <row r="51" spans="1:20" x14ac:dyDescent="0.25">
      <c r="B51" s="10" t="s">
        <v>17</v>
      </c>
      <c r="C51" s="10"/>
      <c r="D51" s="10"/>
      <c r="E51" s="10"/>
      <c r="F51" s="10"/>
      <c r="G51" s="10"/>
      <c r="H51" s="10"/>
      <c r="I51" s="10"/>
      <c r="J51" s="10"/>
      <c r="K51" s="10"/>
      <c r="L51" s="10" t="s">
        <v>33</v>
      </c>
      <c r="M51" s="16">
        <f>AVERAGE(M44:M46)</f>
        <v>-9.1777777777777789</v>
      </c>
      <c r="N51" s="10"/>
      <c r="O51" s="10"/>
      <c r="Q51" s="2"/>
    </row>
    <row r="54" spans="1:20" x14ac:dyDescent="0.25">
      <c r="A54" s="7" t="s">
        <v>26</v>
      </c>
      <c r="B54" s="8"/>
      <c r="C54" s="24" t="s">
        <v>5</v>
      </c>
      <c r="D54" s="24"/>
      <c r="E54" s="24"/>
      <c r="F54" s="24"/>
      <c r="G54" s="9"/>
      <c r="H54" s="24" t="s">
        <v>55</v>
      </c>
      <c r="I54" s="24"/>
      <c r="J54" s="24"/>
      <c r="K54" s="24"/>
      <c r="L54" s="9"/>
      <c r="M54" s="8"/>
      <c r="N54" s="8"/>
      <c r="O54" s="8"/>
    </row>
    <row r="55" spans="1:20" x14ac:dyDescent="0.25">
      <c r="A55" s="2"/>
      <c r="B55" s="10"/>
      <c r="C55" s="11" t="s">
        <v>1</v>
      </c>
      <c r="D55" s="11" t="s">
        <v>2</v>
      </c>
      <c r="E55" s="11" t="s">
        <v>3</v>
      </c>
      <c r="F55" s="11" t="s">
        <v>4</v>
      </c>
      <c r="G55" s="1"/>
      <c r="H55" s="12" t="s">
        <v>1</v>
      </c>
      <c r="I55" s="12" t="s">
        <v>2</v>
      </c>
      <c r="J55" s="12" t="s">
        <v>3</v>
      </c>
      <c r="K55" s="12" t="s">
        <v>4</v>
      </c>
      <c r="L55" s="1"/>
      <c r="M55" s="11" t="s">
        <v>13</v>
      </c>
      <c r="N55" s="11" t="s">
        <v>14</v>
      </c>
      <c r="O55" s="11" t="s">
        <v>15</v>
      </c>
    </row>
    <row r="56" spans="1:20" x14ac:dyDescent="0.25">
      <c r="A56" s="2"/>
      <c r="B56" s="2" t="s"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</row>
    <row r="57" spans="1:20" x14ac:dyDescent="0.25">
      <c r="A57" s="2"/>
      <c r="B57" s="2" t="s">
        <v>7</v>
      </c>
      <c r="C57" s="1">
        <v>18.190000000000001</v>
      </c>
      <c r="D57" s="1">
        <v>18.16</v>
      </c>
      <c r="E57" s="1">
        <v>18.18</v>
      </c>
      <c r="F57" s="4">
        <f>AVERAGE(C57:E57)</f>
        <v>18.176666666666666</v>
      </c>
      <c r="G57" s="4"/>
      <c r="H57" s="4">
        <v>34.159999999999997</v>
      </c>
      <c r="I57" s="4">
        <v>34.200000000000003</v>
      </c>
      <c r="J57" s="4">
        <v>34.33</v>
      </c>
      <c r="K57" s="4">
        <f>AVERAGE(H57:J57)</f>
        <v>34.229999999999997</v>
      </c>
      <c r="L57" s="4"/>
      <c r="M57" s="4">
        <f>K57-F57</f>
        <v>16.053333333333331</v>
      </c>
      <c r="N57" s="4">
        <f>M57-M64</f>
        <v>0.59888888888888481</v>
      </c>
      <c r="O57" s="4">
        <f>2^-(N57)</f>
        <v>0.66026226954165801</v>
      </c>
      <c r="Q57" s="6" t="s">
        <v>31</v>
      </c>
      <c r="R57" s="13">
        <f>AVERAGE(O57:O59)</f>
        <v>1.0429932341313863</v>
      </c>
      <c r="T57" s="13"/>
    </row>
    <row r="58" spans="1:20" x14ac:dyDescent="0.25">
      <c r="A58" s="2"/>
      <c r="B58" s="2" t="s">
        <v>8</v>
      </c>
      <c r="C58" s="1">
        <v>17.96</v>
      </c>
      <c r="D58" s="1">
        <v>17.95</v>
      </c>
      <c r="E58" s="1">
        <v>17.96</v>
      </c>
      <c r="F58" s="4">
        <f t="shared" ref="F58:F62" si="16">AVERAGE(C58:E58)</f>
        <v>17.956666666666667</v>
      </c>
      <c r="G58" s="4"/>
      <c r="H58" s="4">
        <v>33.15</v>
      </c>
      <c r="I58" s="4">
        <v>33.25</v>
      </c>
      <c r="J58" s="4">
        <v>33.270000000000003</v>
      </c>
      <c r="K58" s="4">
        <f t="shared" ref="K58:K62" si="17">AVERAGE(H58:J58)</f>
        <v>33.223333333333336</v>
      </c>
      <c r="L58" s="4"/>
      <c r="M58" s="4">
        <f t="shared" ref="M58:M62" si="18">K58-F58</f>
        <v>15.266666666666669</v>
      </c>
      <c r="N58" s="4">
        <f>M58-M64</f>
        <v>-0.18777777777777693</v>
      </c>
      <c r="O58" s="4">
        <f t="shared" ref="O58:O61" si="19">2^-(N58)</f>
        <v>1.1390079192364704</v>
      </c>
    </row>
    <row r="59" spans="1:20" x14ac:dyDescent="0.25">
      <c r="A59" s="2"/>
      <c r="B59" s="2" t="s">
        <v>9</v>
      </c>
      <c r="C59" s="1">
        <v>19.07</v>
      </c>
      <c r="D59" s="1">
        <v>19.05</v>
      </c>
      <c r="E59" s="1">
        <v>19.11</v>
      </c>
      <c r="F59" s="4">
        <f t="shared" si="16"/>
        <v>19.076666666666668</v>
      </c>
      <c r="G59" s="4"/>
      <c r="H59" s="4">
        <v>34.06</v>
      </c>
      <c r="I59" s="4">
        <v>34.119999999999997</v>
      </c>
      <c r="J59" s="4">
        <v>34.18</v>
      </c>
      <c r="K59" s="4">
        <f t="shared" si="17"/>
        <v>34.120000000000005</v>
      </c>
      <c r="L59" s="4"/>
      <c r="M59" s="4">
        <f t="shared" si="18"/>
        <v>15.043333333333337</v>
      </c>
      <c r="N59" s="4">
        <f>M59-M64</f>
        <v>-0.41111111111110965</v>
      </c>
      <c r="O59" s="4">
        <f t="shared" si="19"/>
        <v>1.3297095136160304</v>
      </c>
    </row>
    <row r="60" spans="1:20" x14ac:dyDescent="0.25">
      <c r="A60" s="2"/>
      <c r="B60" s="2" t="s">
        <v>10</v>
      </c>
      <c r="C60" s="1">
        <v>21.25</v>
      </c>
      <c r="D60" s="1">
        <v>21.22</v>
      </c>
      <c r="E60" s="1">
        <v>21.56</v>
      </c>
      <c r="F60" s="4">
        <f t="shared" si="16"/>
        <v>21.343333333333334</v>
      </c>
      <c r="G60" s="4"/>
      <c r="H60" s="4">
        <v>33.450000000000003</v>
      </c>
      <c r="I60" s="4">
        <v>33.14</v>
      </c>
      <c r="J60" s="4">
        <v>33.67</v>
      </c>
      <c r="K60" s="4">
        <f t="shared" si="17"/>
        <v>33.42</v>
      </c>
      <c r="L60" s="4"/>
      <c r="M60" s="4">
        <f t="shared" si="18"/>
        <v>12.076666666666668</v>
      </c>
      <c r="N60" s="4">
        <f>M60-M64</f>
        <v>-3.3777777777777782</v>
      </c>
      <c r="O60" s="4">
        <f t="shared" si="19"/>
        <v>10.394711250814069</v>
      </c>
      <c r="Q60" s="6" t="s">
        <v>32</v>
      </c>
      <c r="R60" s="13">
        <f>AVERAGE(O60:O62)</f>
        <v>26.865752239611179</v>
      </c>
      <c r="T60" s="6" t="s">
        <v>39</v>
      </c>
    </row>
    <row r="61" spans="1:20" x14ac:dyDescent="0.25">
      <c r="A61" s="2"/>
      <c r="B61" s="2" t="s">
        <v>11</v>
      </c>
      <c r="C61" s="1">
        <v>22.03</v>
      </c>
      <c r="D61" s="1">
        <v>22.36</v>
      </c>
      <c r="E61" s="1">
        <v>22.26</v>
      </c>
      <c r="F61" s="4">
        <f t="shared" si="16"/>
        <v>22.216666666666669</v>
      </c>
      <c r="G61" s="4"/>
      <c r="H61" s="4">
        <v>31.67</v>
      </c>
      <c r="I61" s="4">
        <v>31.87</v>
      </c>
      <c r="J61" s="4">
        <v>31.84</v>
      </c>
      <c r="K61" s="4">
        <f t="shared" si="17"/>
        <v>31.793333333333337</v>
      </c>
      <c r="L61" s="4"/>
      <c r="M61" s="4">
        <f t="shared" si="18"/>
        <v>9.576666666666668</v>
      </c>
      <c r="N61" s="4">
        <f>M61-M64</f>
        <v>-5.8777777777777782</v>
      </c>
      <c r="O61" s="4">
        <f t="shared" si="19"/>
        <v>58.801366511413804</v>
      </c>
    </row>
    <row r="62" spans="1:20" x14ac:dyDescent="0.25">
      <c r="A62" s="2"/>
      <c r="B62" s="2" t="s">
        <v>12</v>
      </c>
      <c r="C62" s="1">
        <v>20.56</v>
      </c>
      <c r="D62" s="1">
        <v>20.78</v>
      </c>
      <c r="E62" s="1">
        <v>20.309999999999999</v>
      </c>
      <c r="F62" s="4">
        <f t="shared" si="16"/>
        <v>20.55</v>
      </c>
      <c r="G62" s="4"/>
      <c r="H62" s="4">
        <v>32.11</v>
      </c>
      <c r="I62" s="4">
        <v>32.54</v>
      </c>
      <c r="J62" s="4">
        <v>32.83</v>
      </c>
      <c r="K62" s="4">
        <f t="shared" si="17"/>
        <v>32.493333333333332</v>
      </c>
      <c r="L62" s="4"/>
      <c r="M62" s="4">
        <f t="shared" si="18"/>
        <v>11.943333333333332</v>
      </c>
      <c r="N62" s="4">
        <f>M62-M64</f>
        <v>-3.5111111111111146</v>
      </c>
      <c r="O62" s="4">
        <f>2^-(N62)</f>
        <v>11.401178956605662</v>
      </c>
    </row>
    <row r="63" spans="1:20" x14ac:dyDescent="0.25">
      <c r="A63" s="2"/>
      <c r="B63" s="2"/>
      <c r="C63" s="1"/>
      <c r="D63" s="1"/>
      <c r="E63" s="1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20" x14ac:dyDescent="0.25">
      <c r="B64" s="10" t="s">
        <v>17</v>
      </c>
      <c r="C64" s="11"/>
      <c r="D64" s="11"/>
      <c r="E64" s="11"/>
      <c r="F64" s="11"/>
      <c r="G64" s="11"/>
      <c r="H64" s="11"/>
      <c r="I64" s="11"/>
      <c r="J64" s="11"/>
      <c r="K64" s="11"/>
      <c r="L64" s="11" t="s">
        <v>30</v>
      </c>
      <c r="M64" s="11">
        <f>AVERAGE(M57:M59)</f>
        <v>15.454444444444446</v>
      </c>
      <c r="N64" s="11"/>
      <c r="O64" s="11"/>
    </row>
    <row r="67" spans="1:20" x14ac:dyDescent="0.25">
      <c r="A67" s="7" t="s">
        <v>23</v>
      </c>
      <c r="B67" s="8"/>
      <c r="C67" s="24" t="s">
        <v>5</v>
      </c>
      <c r="D67" s="24"/>
      <c r="E67" s="24"/>
      <c r="F67" s="24"/>
      <c r="G67" s="9"/>
      <c r="H67" s="24" t="s">
        <v>34</v>
      </c>
      <c r="I67" s="24"/>
      <c r="J67" s="24"/>
      <c r="K67" s="24"/>
      <c r="L67" s="9"/>
      <c r="M67" s="8"/>
      <c r="N67" s="8"/>
      <c r="O67" s="8"/>
    </row>
    <row r="68" spans="1:20" x14ac:dyDescent="0.25">
      <c r="A68" s="2"/>
      <c r="B68" s="10"/>
      <c r="C68" s="11" t="s">
        <v>1</v>
      </c>
      <c r="D68" s="11" t="s">
        <v>2</v>
      </c>
      <c r="E68" s="11" t="s">
        <v>3</v>
      </c>
      <c r="F68" s="11" t="s">
        <v>4</v>
      </c>
      <c r="G68" s="1"/>
      <c r="H68" s="12" t="s">
        <v>1</v>
      </c>
      <c r="I68" s="12" t="s">
        <v>2</v>
      </c>
      <c r="J68" s="12" t="s">
        <v>3</v>
      </c>
      <c r="K68" s="12" t="s">
        <v>4</v>
      </c>
      <c r="L68" s="1"/>
      <c r="M68" s="11" t="s">
        <v>13</v>
      </c>
      <c r="N68" s="11" t="s">
        <v>14</v>
      </c>
      <c r="O68" s="11" t="s">
        <v>15</v>
      </c>
    </row>
    <row r="69" spans="1:20" x14ac:dyDescent="0.25">
      <c r="A69" s="2"/>
      <c r="B69" s="2" t="s">
        <v>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</row>
    <row r="70" spans="1:20" x14ac:dyDescent="0.25">
      <c r="A70" s="2"/>
      <c r="B70" s="2" t="s">
        <v>7</v>
      </c>
      <c r="C70" s="1">
        <v>19.25</v>
      </c>
      <c r="D70" s="1">
        <v>19.23</v>
      </c>
      <c r="E70" s="1">
        <v>19.28</v>
      </c>
      <c r="F70" s="4">
        <f t="shared" ref="F70:F75" si="20">AVERAGE(C70:E70)</f>
        <v>19.253333333333334</v>
      </c>
      <c r="G70" s="13"/>
      <c r="H70" s="4">
        <v>27.71</v>
      </c>
      <c r="I70" s="4">
        <v>27.72</v>
      </c>
      <c r="J70" s="4">
        <v>27.63</v>
      </c>
      <c r="K70" s="4">
        <f t="shared" ref="K70:K75" si="21">AVERAGE(H70:J70)</f>
        <v>27.686666666666667</v>
      </c>
      <c r="L70" s="13"/>
      <c r="M70" s="13">
        <f t="shared" ref="M70:M75" si="22">K70-F70</f>
        <v>8.4333333333333336</v>
      </c>
      <c r="N70" s="13">
        <f>M70-M77</f>
        <v>0.95222222222222186</v>
      </c>
      <c r="O70" s="13">
        <f t="shared" ref="O70:O75" si="23">2^-(N70)</f>
        <v>0.51683575238251978</v>
      </c>
      <c r="P70" s="13"/>
      <c r="Q70" s="6" t="s">
        <v>31</v>
      </c>
      <c r="R70" s="13">
        <v>1</v>
      </c>
    </row>
    <row r="71" spans="1:20" x14ac:dyDescent="0.25">
      <c r="A71" s="2"/>
      <c r="B71" s="2" t="s">
        <v>8</v>
      </c>
      <c r="C71" s="1">
        <v>19.34</v>
      </c>
      <c r="D71" s="1">
        <v>19.36</v>
      </c>
      <c r="E71" s="1">
        <v>19.38</v>
      </c>
      <c r="F71" s="4">
        <f t="shared" si="20"/>
        <v>19.36</v>
      </c>
      <c r="G71" s="13"/>
      <c r="H71" s="4">
        <v>26.31</v>
      </c>
      <c r="I71" s="4">
        <v>26.34</v>
      </c>
      <c r="J71" s="4">
        <v>26.51</v>
      </c>
      <c r="K71" s="4">
        <f t="shared" si="21"/>
        <v>26.386666666666667</v>
      </c>
      <c r="L71" s="13"/>
      <c r="M71" s="13">
        <f t="shared" si="22"/>
        <v>7.0266666666666673</v>
      </c>
      <c r="N71" s="13">
        <f>M71-M77</f>
        <v>-0.45444444444444443</v>
      </c>
      <c r="O71" s="13">
        <f t="shared" si="23"/>
        <v>1.3702550431372722</v>
      </c>
      <c r="P71" s="13"/>
    </row>
    <row r="72" spans="1:20" x14ac:dyDescent="0.25">
      <c r="A72" s="2"/>
      <c r="B72" s="2" t="s">
        <v>9</v>
      </c>
      <c r="C72" s="1">
        <v>19.239999999999998</v>
      </c>
      <c r="D72" s="1">
        <v>19.18</v>
      </c>
      <c r="E72" s="1">
        <v>19.22</v>
      </c>
      <c r="F72" s="4">
        <f t="shared" si="20"/>
        <v>19.213333333333335</v>
      </c>
      <c r="G72" s="13"/>
      <c r="H72" s="4">
        <v>26.18</v>
      </c>
      <c r="I72" s="4">
        <v>26.19</v>
      </c>
      <c r="J72" s="4">
        <v>26.22</v>
      </c>
      <c r="K72" s="4">
        <f t="shared" si="21"/>
        <v>26.196666666666669</v>
      </c>
      <c r="L72" s="13"/>
      <c r="M72" s="13">
        <f t="shared" si="22"/>
        <v>6.9833333333333343</v>
      </c>
      <c r="N72" s="13">
        <f>M72-M77</f>
        <v>-0.49777777777777743</v>
      </c>
      <c r="O72" s="13">
        <f t="shared" si="23"/>
        <v>1.4120368877689362</v>
      </c>
      <c r="P72" s="13"/>
    </row>
    <row r="73" spans="1:20" x14ac:dyDescent="0.25">
      <c r="A73" s="2"/>
      <c r="B73" s="2" t="s">
        <v>10</v>
      </c>
      <c r="C73" s="1">
        <v>23.25</v>
      </c>
      <c r="D73" s="1">
        <v>23.17</v>
      </c>
      <c r="E73" s="1">
        <v>23.22</v>
      </c>
      <c r="F73" s="4">
        <f t="shared" si="20"/>
        <v>23.213333333333335</v>
      </c>
      <c r="G73" s="13"/>
      <c r="H73" s="4">
        <v>26.5</v>
      </c>
      <c r="I73" s="4">
        <v>26.62</v>
      </c>
      <c r="J73" s="4">
        <v>26.78</v>
      </c>
      <c r="K73" s="4">
        <f t="shared" si="21"/>
        <v>26.633333333333336</v>
      </c>
      <c r="L73" s="13"/>
      <c r="M73" s="13">
        <f t="shared" si="22"/>
        <v>3.4200000000000017</v>
      </c>
      <c r="N73" s="13">
        <f>M73-M77</f>
        <v>-4.06111111111111</v>
      </c>
      <c r="O73" s="13">
        <f t="shared" si="23"/>
        <v>16.69230302728257</v>
      </c>
      <c r="P73" s="13"/>
      <c r="Q73" s="6" t="s">
        <v>32</v>
      </c>
      <c r="R73" s="13">
        <f>AVERAGE(O73:O75)</f>
        <v>17.418029675142282</v>
      </c>
      <c r="T73" s="6" t="s">
        <v>42</v>
      </c>
    </row>
    <row r="74" spans="1:20" x14ac:dyDescent="0.25">
      <c r="A74" s="2"/>
      <c r="B74" s="2" t="s">
        <v>11</v>
      </c>
      <c r="C74" s="1">
        <v>23.19</v>
      </c>
      <c r="D74" s="1">
        <v>23.24</v>
      </c>
      <c r="E74" s="1">
        <v>23.28</v>
      </c>
      <c r="F74" s="4">
        <f t="shared" si="20"/>
        <v>23.236666666666668</v>
      </c>
      <c r="G74" s="13"/>
      <c r="H74" s="4">
        <v>27.18</v>
      </c>
      <c r="I74" s="4">
        <v>26.23</v>
      </c>
      <c r="J74" s="4">
        <v>27.34</v>
      </c>
      <c r="K74" s="4">
        <f t="shared" si="21"/>
        <v>26.916666666666668</v>
      </c>
      <c r="L74" s="13"/>
      <c r="M74" s="13">
        <f t="shared" si="22"/>
        <v>3.6799999999999997</v>
      </c>
      <c r="N74" s="13">
        <f>M74-M77</f>
        <v>-3.801111111111112</v>
      </c>
      <c r="O74" s="13">
        <f t="shared" si="23"/>
        <v>13.939540605521294</v>
      </c>
      <c r="P74" s="13"/>
    </row>
    <row r="75" spans="1:20" x14ac:dyDescent="0.25">
      <c r="A75" s="2"/>
      <c r="B75" s="2" t="s">
        <v>12</v>
      </c>
      <c r="C75" s="1">
        <v>23.14</v>
      </c>
      <c r="D75" s="1">
        <v>23.17</v>
      </c>
      <c r="E75" s="1">
        <v>23.31</v>
      </c>
      <c r="F75" s="4">
        <f t="shared" si="20"/>
        <v>23.206666666666667</v>
      </c>
      <c r="G75" s="13"/>
      <c r="H75" s="4">
        <v>26.22</v>
      </c>
      <c r="I75" s="4">
        <v>26.23</v>
      </c>
      <c r="J75" s="4">
        <v>26.31</v>
      </c>
      <c r="K75" s="4">
        <f t="shared" si="21"/>
        <v>26.253333333333334</v>
      </c>
      <c r="L75" s="13"/>
      <c r="M75" s="13">
        <f t="shared" si="22"/>
        <v>3.0466666666666669</v>
      </c>
      <c r="N75" s="13">
        <f>M75-M77</f>
        <v>-4.4344444444444449</v>
      </c>
      <c r="O75" s="13">
        <f t="shared" si="23"/>
        <v>21.622245392622986</v>
      </c>
      <c r="P75" s="13"/>
    </row>
    <row r="76" spans="1:20" x14ac:dyDescent="0.25">
      <c r="A76" s="2"/>
      <c r="B76" s="2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20" x14ac:dyDescent="0.25">
      <c r="B77" s="10" t="s">
        <v>17</v>
      </c>
      <c r="C77" s="10"/>
      <c r="D77" s="10"/>
      <c r="E77" s="10"/>
      <c r="F77" s="10"/>
      <c r="G77" s="10"/>
      <c r="H77" s="10"/>
      <c r="I77" s="10"/>
      <c r="J77" s="10"/>
      <c r="K77" s="10"/>
      <c r="L77" s="10" t="s">
        <v>36</v>
      </c>
      <c r="M77" s="10">
        <f>AVERAGE(M70:M72)</f>
        <v>7.4811111111111117</v>
      </c>
      <c r="N77" s="10"/>
      <c r="O77" s="10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0" x14ac:dyDescent="0.25">
      <c r="A80" s="2"/>
      <c r="B80" s="2"/>
      <c r="C80" s="25"/>
      <c r="D80" s="25"/>
      <c r="E80" s="25"/>
      <c r="F80" s="25"/>
      <c r="G80" s="1"/>
      <c r="H80" s="25"/>
      <c r="I80" s="25"/>
      <c r="J80" s="25"/>
      <c r="K80" s="25"/>
      <c r="L80" s="1"/>
      <c r="M80" s="2"/>
      <c r="N80" s="2"/>
      <c r="O80" s="2"/>
      <c r="P80" s="2"/>
      <c r="Q80" s="2"/>
    </row>
    <row r="81" spans="1:17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</row>
    <row r="82" spans="1:17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</row>
    <row r="83" spans="1:17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</row>
    <row r="84" spans="1:17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</row>
    <row r="85" spans="1:17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</row>
    <row r="86" spans="1:17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</row>
    <row r="87" spans="1:17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</sheetData>
  <mergeCells count="14">
    <mergeCell ref="C2:F2"/>
    <mergeCell ref="H2:K2"/>
    <mergeCell ref="C15:F15"/>
    <mergeCell ref="H15:K15"/>
    <mergeCell ref="C28:F28"/>
    <mergeCell ref="H28:K28"/>
    <mergeCell ref="C80:F80"/>
    <mergeCell ref="H80:K80"/>
    <mergeCell ref="C41:F41"/>
    <mergeCell ref="H41:K41"/>
    <mergeCell ref="C54:F54"/>
    <mergeCell ref="H54:K54"/>
    <mergeCell ref="C67:F67"/>
    <mergeCell ref="H67:K67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1" zoomScale="62" zoomScaleNormal="62" workbookViewId="0">
      <selection activeCell="Y22" sqref="Y22"/>
    </sheetView>
  </sheetViews>
  <sheetFormatPr defaultRowHeight="15" x14ac:dyDescent="0.25"/>
  <cols>
    <col min="1" max="1" width="32" style="6" customWidth="1"/>
    <col min="2" max="2" width="20.140625" style="6" customWidth="1"/>
    <col min="3" max="16384" width="9.140625" style="6"/>
  </cols>
  <sheetData>
    <row r="1" spans="1:2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x14ac:dyDescent="0.25">
      <c r="A2" s="7" t="s">
        <v>27</v>
      </c>
      <c r="B2" s="8"/>
      <c r="C2" s="24" t="s">
        <v>5</v>
      </c>
      <c r="D2" s="24"/>
      <c r="E2" s="24"/>
      <c r="F2" s="24"/>
      <c r="G2" s="9"/>
      <c r="H2" s="24" t="s">
        <v>29</v>
      </c>
      <c r="I2" s="24"/>
      <c r="J2" s="24"/>
      <c r="K2" s="24"/>
      <c r="L2" s="9"/>
      <c r="M2" s="8"/>
      <c r="N2" s="8"/>
      <c r="O2" s="8"/>
      <c r="P2" s="1"/>
    </row>
    <row r="3" spans="1:20" x14ac:dyDescent="0.25">
      <c r="A3" s="2"/>
      <c r="B3" s="10"/>
      <c r="C3" s="11" t="s">
        <v>1</v>
      </c>
      <c r="D3" s="11" t="s">
        <v>2</v>
      </c>
      <c r="E3" s="11" t="s">
        <v>3</v>
      </c>
      <c r="F3" s="11" t="s">
        <v>4</v>
      </c>
      <c r="G3" s="1"/>
      <c r="H3" s="12" t="s">
        <v>1</v>
      </c>
      <c r="I3" s="12" t="s">
        <v>2</v>
      </c>
      <c r="J3" s="12" t="s">
        <v>3</v>
      </c>
      <c r="K3" s="12" t="s">
        <v>4</v>
      </c>
      <c r="L3" s="1"/>
      <c r="M3" s="11" t="s">
        <v>13</v>
      </c>
      <c r="N3" s="11" t="s">
        <v>14</v>
      </c>
      <c r="O3" s="11" t="s">
        <v>15</v>
      </c>
      <c r="P3" s="2"/>
    </row>
    <row r="4" spans="1:20" x14ac:dyDescent="0.25">
      <c r="A4" s="2"/>
      <c r="B4" s="2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</row>
    <row r="5" spans="1:20" x14ac:dyDescent="0.25">
      <c r="A5" s="2"/>
      <c r="B5" s="2" t="s">
        <v>7</v>
      </c>
      <c r="C5" s="1">
        <v>28.14</v>
      </c>
      <c r="D5" s="1">
        <v>28.15</v>
      </c>
      <c r="E5" s="1">
        <v>28.12</v>
      </c>
      <c r="F5" s="1">
        <f t="shared" ref="F5:F10" si="0">AVERAGE(C5:E5)</f>
        <v>28.136666666666667</v>
      </c>
      <c r="G5" s="1"/>
      <c r="H5" s="1">
        <v>18.78</v>
      </c>
      <c r="I5" s="1">
        <v>19.02</v>
      </c>
      <c r="J5" s="1">
        <v>18.559999999999999</v>
      </c>
      <c r="K5" s="1">
        <f t="shared" ref="K5:K10" si="1">AVERAGE(H5:J5)</f>
        <v>18.786666666666665</v>
      </c>
      <c r="L5" s="1"/>
      <c r="M5" s="2">
        <f t="shared" ref="M5:M10" si="2">K5-F5</f>
        <v>-9.3500000000000014</v>
      </c>
      <c r="N5" s="2">
        <f>M5-M12</f>
        <v>1.1111111111112848E-3</v>
      </c>
      <c r="O5" s="3">
        <f t="shared" ref="O5:O10" si="3">2^-(N5)</f>
        <v>0.99923013296585628</v>
      </c>
      <c r="Q5" s="6" t="s">
        <v>31</v>
      </c>
      <c r="R5" s="13">
        <v>1</v>
      </c>
    </row>
    <row r="6" spans="1:20" x14ac:dyDescent="0.25">
      <c r="A6" s="2"/>
      <c r="B6" s="2" t="s">
        <v>8</v>
      </c>
      <c r="C6" s="1">
        <v>28.8</v>
      </c>
      <c r="D6" s="1">
        <v>28.78</v>
      </c>
      <c r="E6" s="1">
        <v>28.72</v>
      </c>
      <c r="F6" s="1">
        <f t="shared" si="0"/>
        <v>28.766666666666666</v>
      </c>
      <c r="G6" s="1"/>
      <c r="H6" s="1">
        <v>19.12</v>
      </c>
      <c r="I6" s="1">
        <v>18.34</v>
      </c>
      <c r="J6" s="1">
        <v>18.559999999999999</v>
      </c>
      <c r="K6" s="1">
        <f t="shared" si="1"/>
        <v>18.673333333333332</v>
      </c>
      <c r="L6" s="1"/>
      <c r="M6" s="2">
        <f t="shared" si="2"/>
        <v>-10.093333333333334</v>
      </c>
      <c r="N6" s="2">
        <f>M6-M12</f>
        <v>-0.74222222222222101</v>
      </c>
      <c r="O6" s="3">
        <f t="shared" si="3"/>
        <v>1.6727504382630336</v>
      </c>
      <c r="R6" s="13"/>
    </row>
    <row r="7" spans="1:20" x14ac:dyDescent="0.25">
      <c r="A7" s="2"/>
      <c r="B7" s="2" t="s">
        <v>9</v>
      </c>
      <c r="C7" s="1">
        <v>27.75</v>
      </c>
      <c r="D7" s="1">
        <v>27.76</v>
      </c>
      <c r="E7" s="1">
        <v>27.77</v>
      </c>
      <c r="F7" s="1">
        <f t="shared" si="0"/>
        <v>27.76</v>
      </c>
      <c r="G7" s="1"/>
      <c r="H7" s="1">
        <v>19.13</v>
      </c>
      <c r="I7" s="1">
        <v>19.14</v>
      </c>
      <c r="J7" s="1">
        <v>19.18</v>
      </c>
      <c r="K7" s="1">
        <f t="shared" si="1"/>
        <v>19.149999999999999</v>
      </c>
      <c r="L7" s="1"/>
      <c r="M7" s="2">
        <f t="shared" si="2"/>
        <v>-8.610000000000003</v>
      </c>
      <c r="N7" s="2">
        <f>M7-M12</f>
        <v>0.74111111111110972</v>
      </c>
      <c r="O7" s="3">
        <f t="shared" si="3"/>
        <v>0.59827840262007725</v>
      </c>
      <c r="R7" s="13"/>
    </row>
    <row r="8" spans="1:20" x14ac:dyDescent="0.25">
      <c r="A8" s="2"/>
      <c r="B8" s="2" t="s">
        <v>10</v>
      </c>
      <c r="C8" s="1">
        <v>25.66</v>
      </c>
      <c r="D8" s="1">
        <v>26.68</v>
      </c>
      <c r="E8" s="1">
        <v>25.69</v>
      </c>
      <c r="F8" s="1">
        <f t="shared" si="0"/>
        <v>26.01</v>
      </c>
      <c r="G8" s="1"/>
      <c r="H8" s="1">
        <v>18.78</v>
      </c>
      <c r="I8" s="1">
        <v>18.760000000000002</v>
      </c>
      <c r="J8" s="1">
        <v>18.97</v>
      </c>
      <c r="K8" s="1">
        <f t="shared" si="1"/>
        <v>18.83666666666667</v>
      </c>
      <c r="L8" s="1"/>
      <c r="M8" s="2">
        <f t="shared" si="2"/>
        <v>-7.173333333333332</v>
      </c>
      <c r="N8" s="2">
        <f>M8-M12</f>
        <v>2.1777777777777807</v>
      </c>
      <c r="O8" s="3">
        <f t="shared" si="3"/>
        <v>0.22101592382512253</v>
      </c>
      <c r="Q8" s="6" t="s">
        <v>32</v>
      </c>
      <c r="R8" s="14">
        <f>AVERAGE(O8:O10)</f>
        <v>8.1607141708029338E-2</v>
      </c>
      <c r="T8" s="6" t="s">
        <v>59</v>
      </c>
    </row>
    <row r="9" spans="1:20" x14ac:dyDescent="0.25">
      <c r="A9" s="2"/>
      <c r="B9" s="2" t="s">
        <v>11</v>
      </c>
      <c r="C9" s="1">
        <v>23.12</v>
      </c>
      <c r="D9" s="1">
        <v>23.16</v>
      </c>
      <c r="E9" s="1">
        <v>23.15</v>
      </c>
      <c r="F9" s="1">
        <f t="shared" si="0"/>
        <v>23.143333333333334</v>
      </c>
      <c r="G9" s="1"/>
      <c r="H9" s="1">
        <v>20.149999999999999</v>
      </c>
      <c r="I9" s="1">
        <v>20.16</v>
      </c>
      <c r="J9" s="1">
        <v>20.170000000000002</v>
      </c>
      <c r="K9" s="1">
        <f t="shared" si="1"/>
        <v>20.16</v>
      </c>
      <c r="L9" s="1"/>
      <c r="M9" s="2">
        <f t="shared" si="2"/>
        <v>-2.9833333333333343</v>
      </c>
      <c r="N9" s="2">
        <f>M9-M12</f>
        <v>6.3677777777777784</v>
      </c>
      <c r="O9" s="3">
        <f t="shared" si="3"/>
        <v>1.2108988957940738E-2</v>
      </c>
    </row>
    <row r="10" spans="1:20" x14ac:dyDescent="0.25">
      <c r="A10" s="2"/>
      <c r="B10" s="2" t="s">
        <v>12</v>
      </c>
      <c r="C10" s="1">
        <v>24.62</v>
      </c>
      <c r="D10" s="1">
        <v>24.56</v>
      </c>
      <c r="E10" s="1">
        <v>24.57</v>
      </c>
      <c r="F10" s="1">
        <f t="shared" si="0"/>
        <v>24.583333333333332</v>
      </c>
      <c r="G10" s="1"/>
      <c r="H10" s="1">
        <v>21.63</v>
      </c>
      <c r="I10" s="1">
        <v>21.65</v>
      </c>
      <c r="J10" s="1">
        <v>21.67</v>
      </c>
      <c r="K10" s="1">
        <f t="shared" si="1"/>
        <v>21.650000000000002</v>
      </c>
      <c r="L10" s="2"/>
      <c r="M10" s="2">
        <f t="shared" si="2"/>
        <v>-2.93333333333333</v>
      </c>
      <c r="N10" s="2">
        <f>M10-M12</f>
        <v>6.4177777777777827</v>
      </c>
      <c r="O10" s="3">
        <f t="shared" si="3"/>
        <v>1.169651234102473E-2</v>
      </c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20" x14ac:dyDescent="0.25">
      <c r="B12" s="10" t="s">
        <v>17</v>
      </c>
      <c r="C12" s="10"/>
      <c r="D12" s="10"/>
      <c r="E12" s="10"/>
      <c r="F12" s="10"/>
      <c r="G12" s="10"/>
      <c r="H12" s="10"/>
      <c r="I12" s="10"/>
      <c r="J12" s="10"/>
      <c r="K12" s="10"/>
      <c r="L12" s="10" t="s">
        <v>33</v>
      </c>
      <c r="M12" s="10">
        <f>AVERAGE(M5:M7)</f>
        <v>-9.3511111111111127</v>
      </c>
      <c r="N12" s="10"/>
      <c r="O12" s="10"/>
    </row>
    <row r="15" spans="1:20" x14ac:dyDescent="0.25">
      <c r="A15" s="7" t="s">
        <v>18</v>
      </c>
      <c r="B15" s="8"/>
      <c r="C15" s="24" t="s">
        <v>5</v>
      </c>
      <c r="D15" s="24"/>
      <c r="E15" s="24"/>
      <c r="F15" s="24"/>
      <c r="G15" s="9"/>
      <c r="H15" s="24" t="s">
        <v>35</v>
      </c>
      <c r="I15" s="24"/>
      <c r="J15" s="24"/>
      <c r="K15" s="24"/>
      <c r="L15" s="9"/>
      <c r="M15" s="8"/>
      <c r="N15" s="8"/>
      <c r="O15" s="8"/>
    </row>
    <row r="16" spans="1:20" x14ac:dyDescent="0.25">
      <c r="A16" s="2"/>
      <c r="B16" s="10"/>
      <c r="C16" s="11" t="s">
        <v>1</v>
      </c>
      <c r="D16" s="11" t="s">
        <v>2</v>
      </c>
      <c r="E16" s="11" t="s">
        <v>3</v>
      </c>
      <c r="F16" s="11" t="s">
        <v>4</v>
      </c>
      <c r="G16" s="1"/>
      <c r="H16" s="12" t="s">
        <v>1</v>
      </c>
      <c r="I16" s="12" t="s">
        <v>2</v>
      </c>
      <c r="J16" s="12" t="s">
        <v>3</v>
      </c>
      <c r="K16" s="12" t="s">
        <v>4</v>
      </c>
      <c r="L16" s="1"/>
      <c r="M16" s="11" t="s">
        <v>13</v>
      </c>
      <c r="N16" s="11" t="s">
        <v>14</v>
      </c>
      <c r="O16" s="11" t="s">
        <v>15</v>
      </c>
    </row>
    <row r="17" spans="1:20" x14ac:dyDescent="0.25">
      <c r="A17" s="2"/>
      <c r="B17" s="2" t="s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</row>
    <row r="18" spans="1:20" x14ac:dyDescent="0.25">
      <c r="A18" s="2"/>
      <c r="B18" s="2" t="s">
        <v>7</v>
      </c>
      <c r="C18" s="5">
        <v>28.12</v>
      </c>
      <c r="D18" s="5">
        <v>28.15</v>
      </c>
      <c r="E18" s="5">
        <v>28.11</v>
      </c>
      <c r="F18" s="5">
        <f>AVERAGE(C18:E18)</f>
        <v>28.126666666666665</v>
      </c>
      <c r="G18" s="1"/>
      <c r="H18" s="5">
        <v>18.649999999999999</v>
      </c>
      <c r="I18" s="5">
        <v>18.760000000000002</v>
      </c>
      <c r="J18" s="5">
        <v>18.78</v>
      </c>
      <c r="K18" s="5">
        <f>AVERAGE(H18:J18)</f>
        <v>18.73</v>
      </c>
      <c r="L18" s="1"/>
      <c r="M18" s="3">
        <f>K18-F18</f>
        <v>-9.3966666666666647</v>
      </c>
      <c r="N18" s="3">
        <f>M18-M25</f>
        <v>-0.27666666666666551</v>
      </c>
      <c r="O18" s="3">
        <f t="shared" ref="O18:O23" si="4">2^-(N18)</f>
        <v>1.2113927369400708</v>
      </c>
      <c r="P18" s="2"/>
      <c r="Q18" s="6" t="s">
        <v>31</v>
      </c>
      <c r="R18" s="13">
        <v>1</v>
      </c>
    </row>
    <row r="19" spans="1:20" x14ac:dyDescent="0.25">
      <c r="A19" s="2"/>
      <c r="B19" s="2" t="s">
        <v>8</v>
      </c>
      <c r="C19" s="5">
        <v>28.11</v>
      </c>
      <c r="D19" s="5">
        <v>28.11</v>
      </c>
      <c r="E19" s="5">
        <v>28.1</v>
      </c>
      <c r="F19" s="5">
        <f t="shared" ref="F19:F23" si="5">AVERAGE(C19:E19)</f>
        <v>28.106666666666666</v>
      </c>
      <c r="G19" s="1"/>
      <c r="H19" s="5">
        <v>19.34</v>
      </c>
      <c r="I19" s="5">
        <v>19.350000000000001</v>
      </c>
      <c r="J19" s="5">
        <v>19.36</v>
      </c>
      <c r="K19" s="5">
        <f t="shared" ref="K19:K23" si="6">AVERAGE(H19:J19)</f>
        <v>19.349999999999998</v>
      </c>
      <c r="L19" s="1"/>
      <c r="M19" s="3">
        <f t="shared" ref="M19:M23" si="7">K19-F19</f>
        <v>-8.7566666666666677</v>
      </c>
      <c r="N19" s="3">
        <f>M19-M25</f>
        <v>0.36333333333333151</v>
      </c>
      <c r="O19" s="3">
        <f t="shared" si="4"/>
        <v>0.77736640535424839</v>
      </c>
      <c r="P19" s="2"/>
      <c r="R19" s="14"/>
    </row>
    <row r="20" spans="1:20" x14ac:dyDescent="0.25">
      <c r="A20" s="2"/>
      <c r="B20" s="2" t="s">
        <v>9</v>
      </c>
      <c r="C20" s="5">
        <v>27.87</v>
      </c>
      <c r="D20" s="5">
        <v>27.87</v>
      </c>
      <c r="E20" s="5">
        <v>27.88</v>
      </c>
      <c r="F20" s="5">
        <f t="shared" si="5"/>
        <v>27.873333333333335</v>
      </c>
      <c r="G20" s="1"/>
      <c r="H20" s="5">
        <v>18.55</v>
      </c>
      <c r="I20" s="5">
        <v>18.72</v>
      </c>
      <c r="J20" s="5">
        <v>18.73</v>
      </c>
      <c r="K20" s="5">
        <f t="shared" si="6"/>
        <v>18.666666666666668</v>
      </c>
      <c r="L20" s="1"/>
      <c r="M20" s="3">
        <f t="shared" si="7"/>
        <v>-9.206666666666667</v>
      </c>
      <c r="N20" s="3">
        <f>M20-M25</f>
        <v>-8.666666666666778E-2</v>
      </c>
      <c r="O20" s="3">
        <f t="shared" si="4"/>
        <v>1.0619138039623583</v>
      </c>
      <c r="P20" s="2"/>
      <c r="R20" s="14"/>
    </row>
    <row r="21" spans="1:20" x14ac:dyDescent="0.25">
      <c r="A21" s="2"/>
      <c r="B21" s="2" t="s">
        <v>10</v>
      </c>
      <c r="C21" s="5">
        <v>25.71</v>
      </c>
      <c r="D21" s="5">
        <v>26.72</v>
      </c>
      <c r="E21" s="5">
        <v>25.74</v>
      </c>
      <c r="F21" s="5">
        <f t="shared" si="5"/>
        <v>26.056666666666668</v>
      </c>
      <c r="G21" s="1"/>
      <c r="H21" s="5">
        <v>19.41</v>
      </c>
      <c r="I21" s="5">
        <v>19.420000000000002</v>
      </c>
      <c r="J21" s="5">
        <v>19.350000000000001</v>
      </c>
      <c r="K21" s="5">
        <f t="shared" si="6"/>
        <v>19.393333333333334</v>
      </c>
      <c r="L21" s="1"/>
      <c r="M21" s="3">
        <f t="shared" si="7"/>
        <v>-6.663333333333334</v>
      </c>
      <c r="N21" s="3">
        <f>M21-M25</f>
        <v>2.4566666666666652</v>
      </c>
      <c r="O21" s="3">
        <f t="shared" si="4"/>
        <v>0.18216697388336817</v>
      </c>
      <c r="P21" s="2"/>
      <c r="Q21" s="6" t="s">
        <v>32</v>
      </c>
      <c r="R21" s="15">
        <f>AVERAGE(O21:O23)</f>
        <v>6.9843344996477402E-2</v>
      </c>
      <c r="T21" s="6" t="s">
        <v>50</v>
      </c>
    </row>
    <row r="22" spans="1:20" x14ac:dyDescent="0.25">
      <c r="A22" s="2"/>
      <c r="B22" s="2" t="s">
        <v>11</v>
      </c>
      <c r="C22" s="5">
        <v>23.18</v>
      </c>
      <c r="D22" s="5">
        <v>23.24</v>
      </c>
      <c r="E22" s="5">
        <v>23.25</v>
      </c>
      <c r="F22" s="5">
        <f t="shared" si="5"/>
        <v>23.223333333333333</v>
      </c>
      <c r="G22" s="1"/>
      <c r="H22" s="5">
        <v>22.11</v>
      </c>
      <c r="I22" s="5">
        <v>22.13</v>
      </c>
      <c r="J22" s="5">
        <v>22.14</v>
      </c>
      <c r="K22" s="5">
        <f t="shared" si="6"/>
        <v>22.126666666666665</v>
      </c>
      <c r="L22" s="1"/>
      <c r="M22" s="3">
        <f t="shared" si="7"/>
        <v>-1.0966666666666676</v>
      </c>
      <c r="N22" s="3">
        <f>M22-M25</f>
        <v>8.0233333333333317</v>
      </c>
      <c r="O22" s="3">
        <f t="shared" si="4"/>
        <v>3.8435806777660695E-3</v>
      </c>
      <c r="P22" s="2"/>
      <c r="Q22" s="2"/>
    </row>
    <row r="23" spans="1:20" x14ac:dyDescent="0.25">
      <c r="A23" s="2"/>
      <c r="B23" s="2" t="s">
        <v>12</v>
      </c>
      <c r="C23" s="5">
        <v>24.89</v>
      </c>
      <c r="D23" s="5">
        <v>24.88</v>
      </c>
      <c r="E23" s="5">
        <v>24.87</v>
      </c>
      <c r="F23" s="5">
        <f t="shared" si="5"/>
        <v>24.88</v>
      </c>
      <c r="G23" s="2"/>
      <c r="H23" s="5">
        <v>21.16</v>
      </c>
      <c r="I23" s="5">
        <v>21.17</v>
      </c>
      <c r="J23" s="5">
        <v>21.18</v>
      </c>
      <c r="K23" s="5">
        <f t="shared" si="6"/>
        <v>21.169999999999998</v>
      </c>
      <c r="L23" s="2"/>
      <c r="M23" s="3">
        <f t="shared" si="7"/>
        <v>-3.7100000000000009</v>
      </c>
      <c r="N23" s="3">
        <f>M23-M25</f>
        <v>5.4099999999999984</v>
      </c>
      <c r="O23" s="3">
        <f t="shared" si="4"/>
        <v>2.3519480428297958E-2</v>
      </c>
      <c r="P23" s="2"/>
      <c r="Q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0" x14ac:dyDescent="0.25">
      <c r="B25" s="10" t="s">
        <v>17</v>
      </c>
      <c r="C25" s="10"/>
      <c r="D25" s="10"/>
      <c r="E25" s="10"/>
      <c r="F25" s="10"/>
      <c r="G25" s="10"/>
      <c r="H25" s="10"/>
      <c r="I25" s="10"/>
      <c r="J25" s="10"/>
      <c r="K25" s="10"/>
      <c r="L25" s="10" t="s">
        <v>33</v>
      </c>
      <c r="M25" s="16">
        <f>AVERAGE(M18:M20)</f>
        <v>-9.1199999999999992</v>
      </c>
      <c r="N25" s="10"/>
      <c r="O25" s="10"/>
      <c r="Q25" s="2"/>
    </row>
    <row r="28" spans="1:20" x14ac:dyDescent="0.25">
      <c r="A28" s="7" t="s">
        <v>28</v>
      </c>
      <c r="B28" s="8"/>
      <c r="C28" s="24" t="s">
        <v>5</v>
      </c>
      <c r="D28" s="24"/>
      <c r="E28" s="24"/>
      <c r="F28" s="24"/>
      <c r="G28" s="9"/>
      <c r="H28" s="24" t="s">
        <v>51</v>
      </c>
      <c r="I28" s="24"/>
      <c r="J28" s="24"/>
      <c r="K28" s="24"/>
      <c r="L28" s="9"/>
      <c r="M28" s="8"/>
      <c r="N28" s="8"/>
      <c r="O28" s="8"/>
    </row>
    <row r="29" spans="1:20" x14ac:dyDescent="0.25">
      <c r="A29" s="2"/>
      <c r="B29" s="10"/>
      <c r="C29" s="11" t="s">
        <v>1</v>
      </c>
      <c r="D29" s="11" t="s">
        <v>2</v>
      </c>
      <c r="E29" s="11" t="s">
        <v>3</v>
      </c>
      <c r="F29" s="11" t="s">
        <v>4</v>
      </c>
      <c r="G29" s="1"/>
      <c r="H29" s="12" t="s">
        <v>1</v>
      </c>
      <c r="I29" s="12" t="s">
        <v>2</v>
      </c>
      <c r="J29" s="12" t="s">
        <v>3</v>
      </c>
      <c r="K29" s="12" t="s">
        <v>4</v>
      </c>
      <c r="L29" s="1"/>
      <c r="M29" s="11" t="s">
        <v>13</v>
      </c>
      <c r="N29" s="11" t="s">
        <v>14</v>
      </c>
      <c r="O29" s="11" t="s">
        <v>15</v>
      </c>
    </row>
    <row r="30" spans="1:20" x14ac:dyDescent="0.25">
      <c r="A30" s="2"/>
      <c r="B30" s="2" t="s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</row>
    <row r="31" spans="1:20" x14ac:dyDescent="0.25">
      <c r="A31" s="2"/>
      <c r="B31" s="2" t="s">
        <v>7</v>
      </c>
      <c r="C31" s="5">
        <v>21.12</v>
      </c>
      <c r="D31" s="5">
        <v>22.13</v>
      </c>
      <c r="E31" s="5">
        <v>21.13</v>
      </c>
      <c r="F31" s="5">
        <f>AVERAGE(C31:E31)</f>
        <v>21.459999999999997</v>
      </c>
      <c r="G31" s="13"/>
      <c r="H31" s="5">
        <v>28.67</v>
      </c>
      <c r="I31" s="5">
        <v>28.68</v>
      </c>
      <c r="J31" s="5">
        <v>29.7</v>
      </c>
      <c r="K31" s="5">
        <f>AVERAGE(H31:J31)</f>
        <v>29.016666666666666</v>
      </c>
      <c r="L31" s="13"/>
      <c r="M31" s="13">
        <f>K31-F31</f>
        <v>7.5566666666666684</v>
      </c>
      <c r="N31" s="13">
        <f>M31-M38</f>
        <v>-0.54111111111110866</v>
      </c>
      <c r="O31" s="13">
        <f t="shared" ref="O31:O36" si="8">2^-(N31)</f>
        <v>1.4550927452565026</v>
      </c>
      <c r="Q31" s="6" t="s">
        <v>31</v>
      </c>
      <c r="R31" s="13">
        <v>1</v>
      </c>
    </row>
    <row r="32" spans="1:20" x14ac:dyDescent="0.25">
      <c r="A32" s="2"/>
      <c r="B32" s="2" t="s">
        <v>8</v>
      </c>
      <c r="C32" s="5">
        <v>22.23</v>
      </c>
      <c r="D32" s="5">
        <v>21.24</v>
      </c>
      <c r="E32" s="5">
        <v>21.25</v>
      </c>
      <c r="F32" s="5">
        <f t="shared" ref="F32:F36" si="9">AVERAGE(C32:E32)</f>
        <v>21.573333333333334</v>
      </c>
      <c r="G32" s="13"/>
      <c r="H32" s="5">
        <v>29.22</v>
      </c>
      <c r="I32" s="5">
        <v>29.23</v>
      </c>
      <c r="J32" s="5">
        <v>29.24</v>
      </c>
      <c r="K32" s="5">
        <f t="shared" ref="K32:K36" si="10">AVERAGE(H32:J32)</f>
        <v>29.23</v>
      </c>
      <c r="L32" s="13"/>
      <c r="M32" s="13">
        <f t="shared" ref="M32:M36" si="11">K32-F32</f>
        <v>7.6566666666666663</v>
      </c>
      <c r="N32" s="13">
        <f>M32-M38</f>
        <v>-0.44111111111111079</v>
      </c>
      <c r="O32" s="13">
        <f t="shared" si="8"/>
        <v>1.3576495370701822</v>
      </c>
    </row>
    <row r="33" spans="1:20" x14ac:dyDescent="0.25">
      <c r="A33" s="2"/>
      <c r="B33" s="2" t="s">
        <v>9</v>
      </c>
      <c r="C33" s="5">
        <v>21.45</v>
      </c>
      <c r="D33" s="5">
        <v>21.48</v>
      </c>
      <c r="E33" s="5">
        <v>21.44</v>
      </c>
      <c r="F33" s="5">
        <f t="shared" si="9"/>
        <v>21.456666666666667</v>
      </c>
      <c r="G33" s="13"/>
      <c r="H33" s="5">
        <v>30.53</v>
      </c>
      <c r="I33" s="5">
        <v>29.52</v>
      </c>
      <c r="J33" s="5">
        <v>31.56</v>
      </c>
      <c r="K33" s="5">
        <f t="shared" si="10"/>
        <v>30.536666666666665</v>
      </c>
      <c r="L33" s="13"/>
      <c r="M33" s="13">
        <f t="shared" si="11"/>
        <v>9.0799999999999983</v>
      </c>
      <c r="N33" s="13">
        <f>M33-M38</f>
        <v>0.98222222222222122</v>
      </c>
      <c r="O33" s="13">
        <f t="shared" si="8"/>
        <v>0.50619942640205096</v>
      </c>
    </row>
    <row r="34" spans="1:20" x14ac:dyDescent="0.25">
      <c r="A34" s="2"/>
      <c r="B34" s="2" t="s">
        <v>10</v>
      </c>
      <c r="C34" s="5">
        <v>19.25</v>
      </c>
      <c r="D34" s="5">
        <v>19.149999999999999</v>
      </c>
      <c r="E34" s="5">
        <v>19.16</v>
      </c>
      <c r="F34" s="5">
        <f t="shared" si="9"/>
        <v>19.186666666666667</v>
      </c>
      <c r="G34" s="13"/>
      <c r="H34" s="5">
        <v>27.61</v>
      </c>
      <c r="I34" s="5">
        <v>27.62</v>
      </c>
      <c r="J34" s="5">
        <v>27.63</v>
      </c>
      <c r="K34" s="5">
        <f t="shared" si="10"/>
        <v>27.62</v>
      </c>
      <c r="L34" s="13"/>
      <c r="M34" s="13">
        <f t="shared" si="11"/>
        <v>8.4333333333333336</v>
      </c>
      <c r="N34" s="13">
        <f>M34-M38</f>
        <v>0.3355555555555565</v>
      </c>
      <c r="O34" s="13">
        <f t="shared" si="8"/>
        <v>0.79247890866675597</v>
      </c>
      <c r="Q34" s="6" t="s">
        <v>32</v>
      </c>
      <c r="R34" s="13">
        <f>AVERAGE(O34:O36)</f>
        <v>3.3061785889252353</v>
      </c>
      <c r="T34" s="6" t="s">
        <v>52</v>
      </c>
    </row>
    <row r="35" spans="1:20" x14ac:dyDescent="0.25">
      <c r="A35" s="2"/>
      <c r="B35" s="2" t="s">
        <v>11</v>
      </c>
      <c r="C35" s="5">
        <v>18.079999999999998</v>
      </c>
      <c r="D35" s="5">
        <v>18.11</v>
      </c>
      <c r="E35" s="5">
        <v>18.04</v>
      </c>
      <c r="F35" s="5">
        <f t="shared" si="9"/>
        <v>18.076666666666664</v>
      </c>
      <c r="G35" s="13"/>
      <c r="H35" s="5">
        <v>27.18</v>
      </c>
      <c r="I35" s="5">
        <v>27.15</v>
      </c>
      <c r="J35" s="5">
        <v>27.32</v>
      </c>
      <c r="K35" s="5">
        <f t="shared" si="10"/>
        <v>27.216666666666669</v>
      </c>
      <c r="L35" s="13"/>
      <c r="M35" s="13">
        <f t="shared" si="11"/>
        <v>9.1400000000000041</v>
      </c>
      <c r="N35" s="13">
        <f>M35-M38</f>
        <v>1.042222222222227</v>
      </c>
      <c r="O35" s="13">
        <f t="shared" si="8"/>
        <v>0.4855789469705154</v>
      </c>
    </row>
    <row r="36" spans="1:20" x14ac:dyDescent="0.25">
      <c r="A36" s="2"/>
      <c r="B36" s="2" t="s">
        <v>12</v>
      </c>
      <c r="C36" s="5">
        <v>20.11</v>
      </c>
      <c r="D36" s="5">
        <v>21.13</v>
      </c>
      <c r="E36" s="5">
        <v>21.16</v>
      </c>
      <c r="F36" s="5">
        <f t="shared" si="9"/>
        <v>20.799999999999997</v>
      </c>
      <c r="G36" s="13"/>
      <c r="H36" s="5">
        <v>26.11</v>
      </c>
      <c r="I36" s="5">
        <v>26.11</v>
      </c>
      <c r="J36" s="5">
        <v>25.14</v>
      </c>
      <c r="K36" s="5">
        <f t="shared" si="10"/>
        <v>25.786666666666665</v>
      </c>
      <c r="L36" s="13"/>
      <c r="M36" s="13">
        <f t="shared" si="11"/>
        <v>4.9866666666666681</v>
      </c>
      <c r="N36" s="13">
        <f>M36-M38</f>
        <v>-3.1111111111111089</v>
      </c>
      <c r="O36" s="13">
        <f t="shared" si="8"/>
        <v>8.6404779111384347</v>
      </c>
    </row>
    <row r="37" spans="1:20" x14ac:dyDescent="0.25">
      <c r="A37" s="2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20" x14ac:dyDescent="0.25">
      <c r="B38" s="10" t="s">
        <v>17</v>
      </c>
      <c r="C38" s="16"/>
      <c r="D38" s="16"/>
      <c r="E38" s="16"/>
      <c r="F38" s="16"/>
      <c r="G38" s="16"/>
      <c r="H38" s="16"/>
      <c r="I38" s="16"/>
      <c r="J38" s="16"/>
      <c r="K38" s="16"/>
      <c r="L38" s="16" t="s">
        <v>36</v>
      </c>
      <c r="M38" s="16">
        <f>AVERAGE(M31:M33)</f>
        <v>8.0977777777777771</v>
      </c>
      <c r="N38" s="16"/>
      <c r="O38" s="16"/>
    </row>
    <row r="41" spans="1:20" x14ac:dyDescent="0.25">
      <c r="A41" s="7" t="s">
        <v>23</v>
      </c>
      <c r="B41" s="8"/>
      <c r="C41" s="24" t="s">
        <v>5</v>
      </c>
      <c r="D41" s="24"/>
      <c r="E41" s="24"/>
      <c r="F41" s="24"/>
      <c r="G41" s="9"/>
      <c r="H41" s="24" t="s">
        <v>34</v>
      </c>
      <c r="I41" s="24"/>
      <c r="J41" s="24"/>
      <c r="K41" s="24"/>
      <c r="L41" s="9"/>
      <c r="M41" s="8"/>
      <c r="N41" s="8"/>
      <c r="O41" s="8"/>
    </row>
    <row r="42" spans="1:20" x14ac:dyDescent="0.25">
      <c r="A42" s="2"/>
      <c r="B42" s="10"/>
      <c r="C42" s="11" t="s">
        <v>1</v>
      </c>
      <c r="D42" s="11" t="s">
        <v>2</v>
      </c>
      <c r="E42" s="11" t="s">
        <v>3</v>
      </c>
      <c r="F42" s="11" t="s">
        <v>4</v>
      </c>
      <c r="G42" s="1"/>
      <c r="H42" s="12" t="s">
        <v>1</v>
      </c>
      <c r="I42" s="12" t="s">
        <v>2</v>
      </c>
      <c r="J42" s="12" t="s">
        <v>3</v>
      </c>
      <c r="K42" s="12" t="s">
        <v>4</v>
      </c>
      <c r="L42" s="1"/>
      <c r="M42" s="11" t="s">
        <v>13</v>
      </c>
      <c r="N42" s="11" t="s">
        <v>14</v>
      </c>
      <c r="O42" s="11" t="s">
        <v>15</v>
      </c>
    </row>
    <row r="43" spans="1:20" x14ac:dyDescent="0.25">
      <c r="A43" s="2"/>
      <c r="B43" s="2" t="s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</row>
    <row r="44" spans="1:20" x14ac:dyDescent="0.25">
      <c r="A44" s="2"/>
      <c r="B44" s="2" t="s">
        <v>7</v>
      </c>
      <c r="C44" s="1">
        <v>17.190000000000001</v>
      </c>
      <c r="D44" s="1">
        <v>17.16</v>
      </c>
      <c r="E44" s="1">
        <v>17.18</v>
      </c>
      <c r="F44" s="1">
        <f t="shared" ref="F44:F49" si="12">AVERAGE(C44:E44)</f>
        <v>17.176666666666666</v>
      </c>
      <c r="G44" s="1"/>
      <c r="H44" s="1">
        <v>31.12</v>
      </c>
      <c r="I44" s="1">
        <v>31.15</v>
      </c>
      <c r="J44" s="1">
        <v>31.16</v>
      </c>
      <c r="K44" s="1">
        <f t="shared" ref="K44:K49" si="13">AVERAGE(H44:J44)</f>
        <v>31.143333333333331</v>
      </c>
      <c r="L44" s="1"/>
      <c r="M44" s="2">
        <f t="shared" ref="M44:M49" si="14">K44-F44</f>
        <v>13.966666666666665</v>
      </c>
      <c r="N44" s="2">
        <f>M44-M51</f>
        <v>0.49333333333333051</v>
      </c>
      <c r="O44" s="3">
        <f t="shared" ref="O44:O49" si="15">2^-(N44)</f>
        <v>0.71038186956448923</v>
      </c>
      <c r="P44" s="2"/>
      <c r="Q44" s="6" t="s">
        <v>31</v>
      </c>
      <c r="R44" s="13">
        <f>AVERAGE(O44:O46)</f>
        <v>1.0303567467338779</v>
      </c>
    </row>
    <row r="45" spans="1:20" x14ac:dyDescent="0.25">
      <c r="A45" s="2"/>
      <c r="B45" s="2" t="s">
        <v>8</v>
      </c>
      <c r="C45" s="1">
        <v>16.96</v>
      </c>
      <c r="D45" s="1">
        <v>16.95</v>
      </c>
      <c r="E45" s="1">
        <v>16.96</v>
      </c>
      <c r="F45" s="1">
        <f t="shared" si="12"/>
        <v>16.956666666666667</v>
      </c>
      <c r="G45" s="1"/>
      <c r="H45" s="1">
        <v>30.23</v>
      </c>
      <c r="I45" s="1">
        <v>30.33</v>
      </c>
      <c r="J45" s="1">
        <v>30.34</v>
      </c>
      <c r="K45" s="1">
        <f t="shared" si="13"/>
        <v>30.3</v>
      </c>
      <c r="L45" s="1"/>
      <c r="M45" s="2">
        <f t="shared" si="14"/>
        <v>13.343333333333334</v>
      </c>
      <c r="N45" s="2">
        <f>M45-M51</f>
        <v>-0.13000000000000078</v>
      </c>
      <c r="O45" s="3">
        <f t="shared" si="15"/>
        <v>1.0942937012607401</v>
      </c>
      <c r="P45" s="2"/>
    </row>
    <row r="46" spans="1:20" x14ac:dyDescent="0.25">
      <c r="A46" s="2"/>
      <c r="B46" s="2" t="s">
        <v>9</v>
      </c>
      <c r="C46" s="1">
        <v>17.07</v>
      </c>
      <c r="D46" s="1">
        <v>17.05</v>
      </c>
      <c r="E46" s="1">
        <v>17.11</v>
      </c>
      <c r="F46" s="1">
        <f t="shared" si="12"/>
        <v>17.076666666666668</v>
      </c>
      <c r="G46" s="1"/>
      <c r="H46" s="1">
        <v>30.18</v>
      </c>
      <c r="I46" s="1">
        <v>30.19</v>
      </c>
      <c r="J46" s="1">
        <v>30.19</v>
      </c>
      <c r="K46" s="1">
        <f t="shared" si="13"/>
        <v>30.186666666666667</v>
      </c>
      <c r="L46" s="1"/>
      <c r="M46" s="2">
        <f t="shared" si="14"/>
        <v>13.11</v>
      </c>
      <c r="N46" s="2">
        <f>M46-M51</f>
        <v>-0.36333333333333506</v>
      </c>
      <c r="O46" s="3">
        <f t="shared" si="15"/>
        <v>1.2863946693764048</v>
      </c>
      <c r="P46" s="2"/>
    </row>
    <row r="47" spans="1:20" x14ac:dyDescent="0.25">
      <c r="A47" s="2"/>
      <c r="B47" s="2" t="s">
        <v>10</v>
      </c>
      <c r="C47" s="1">
        <v>22.36</v>
      </c>
      <c r="D47" s="1">
        <v>22.45</v>
      </c>
      <c r="E47" s="1">
        <v>22.97</v>
      </c>
      <c r="F47" s="1">
        <f t="shared" si="12"/>
        <v>22.593333333333334</v>
      </c>
      <c r="G47" s="1"/>
      <c r="H47" s="1">
        <v>34</v>
      </c>
      <c r="I47" s="1">
        <v>33</v>
      </c>
      <c r="J47" s="1">
        <v>32</v>
      </c>
      <c r="K47" s="1">
        <f t="shared" si="13"/>
        <v>33</v>
      </c>
      <c r="L47" s="1"/>
      <c r="M47" s="2">
        <f t="shared" si="14"/>
        <v>10.406666666666666</v>
      </c>
      <c r="N47" s="2">
        <f>M47-M51</f>
        <v>-3.0666666666666682</v>
      </c>
      <c r="O47" s="3">
        <f t="shared" si="15"/>
        <v>8.3783529825650227</v>
      </c>
      <c r="P47" s="2"/>
      <c r="Q47" s="6" t="s">
        <v>32</v>
      </c>
      <c r="R47" s="13">
        <f>AVERAGE(O47:O49)</f>
        <v>17.874598687401342</v>
      </c>
      <c r="T47" s="6" t="s">
        <v>37</v>
      </c>
    </row>
    <row r="48" spans="1:20" x14ac:dyDescent="0.25">
      <c r="A48" s="2"/>
      <c r="B48" s="2" t="s">
        <v>11</v>
      </c>
      <c r="C48" s="1">
        <v>23.03</v>
      </c>
      <c r="D48" s="1">
        <v>23.36</v>
      </c>
      <c r="E48" s="1">
        <v>23.26</v>
      </c>
      <c r="F48" s="1">
        <f t="shared" si="12"/>
        <v>23.216666666666669</v>
      </c>
      <c r="G48" s="1"/>
      <c r="H48" s="1">
        <v>32.11</v>
      </c>
      <c r="I48" s="1">
        <v>32.54</v>
      </c>
      <c r="J48" s="1">
        <v>32.83</v>
      </c>
      <c r="K48" s="1">
        <f t="shared" si="13"/>
        <v>32.493333333333332</v>
      </c>
      <c r="L48" s="1"/>
      <c r="M48" s="2">
        <f t="shared" si="14"/>
        <v>9.2766666666666637</v>
      </c>
      <c r="N48" s="2">
        <f>M48-M51</f>
        <v>-4.1966666666666708</v>
      </c>
      <c r="O48" s="3">
        <f t="shared" si="15"/>
        <v>18.336757791520103</v>
      </c>
      <c r="P48" s="2"/>
    </row>
    <row r="49" spans="1:21" x14ac:dyDescent="0.25">
      <c r="A49" s="2"/>
      <c r="B49" s="2" t="s">
        <v>12</v>
      </c>
      <c r="C49" s="1">
        <v>24.56</v>
      </c>
      <c r="D49" s="1">
        <v>24.78</v>
      </c>
      <c r="E49" s="1">
        <v>24.31</v>
      </c>
      <c r="F49" s="1">
        <f t="shared" si="12"/>
        <v>24.55</v>
      </c>
      <c r="G49" s="2"/>
      <c r="H49" s="1">
        <v>33.4</v>
      </c>
      <c r="I49" s="1">
        <v>33.119999999999997</v>
      </c>
      <c r="J49" s="1">
        <v>33.299999999999997</v>
      </c>
      <c r="K49" s="1">
        <f t="shared" si="13"/>
        <v>33.273333333333333</v>
      </c>
      <c r="L49" s="2"/>
      <c r="M49" s="2">
        <f t="shared" si="14"/>
        <v>8.7233333333333327</v>
      </c>
      <c r="N49" s="2">
        <f>M49-M51</f>
        <v>-4.7500000000000018</v>
      </c>
      <c r="O49" s="3">
        <f t="shared" si="15"/>
        <v>26.9086852881189</v>
      </c>
      <c r="P49" s="2"/>
    </row>
    <row r="50" spans="1:21" x14ac:dyDescent="0.25">
      <c r="A50" s="2"/>
      <c r="B50" s="2"/>
      <c r="C50" s="2"/>
      <c r="D50" s="2"/>
      <c r="E50" s="2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21" x14ac:dyDescent="0.25">
      <c r="B51" s="10" t="s">
        <v>17</v>
      </c>
      <c r="C51" s="10"/>
      <c r="D51" s="10"/>
      <c r="E51" s="10"/>
      <c r="F51" s="10"/>
      <c r="G51" s="10"/>
      <c r="H51" s="10"/>
      <c r="I51" s="10"/>
      <c r="J51" s="10"/>
      <c r="K51" s="10"/>
      <c r="L51" s="11" t="s">
        <v>30</v>
      </c>
      <c r="M51" s="10">
        <f>AVERAGE(M44:M46)</f>
        <v>13.473333333333334</v>
      </c>
      <c r="N51" s="10"/>
      <c r="O51" s="10"/>
    </row>
    <row r="53" spans="1:2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/>
      <c r="B54" s="2"/>
      <c r="C54" s="25"/>
      <c r="D54" s="25"/>
      <c r="E54" s="25"/>
      <c r="F54" s="25"/>
      <c r="G54" s="1"/>
      <c r="H54" s="25"/>
      <c r="I54" s="25"/>
      <c r="J54" s="25"/>
      <c r="K54" s="25"/>
      <c r="L54" s="1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</row>
    <row r="56" spans="1:21" x14ac:dyDescent="0.2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2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  <c r="B67" s="2"/>
      <c r="C67" s="25"/>
      <c r="D67" s="25"/>
      <c r="E67" s="25"/>
      <c r="F67" s="25"/>
      <c r="G67" s="1"/>
      <c r="H67" s="25"/>
      <c r="I67" s="25"/>
      <c r="J67" s="25"/>
      <c r="K67" s="25"/>
      <c r="L67" s="1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</row>
    <row r="69" spans="1:21" x14ac:dyDescent="0.2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2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2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2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25">
      <c r="A80" s="2"/>
      <c r="B80" s="2"/>
      <c r="C80" s="25"/>
      <c r="D80" s="25"/>
      <c r="E80" s="25"/>
      <c r="F80" s="25"/>
      <c r="G80" s="1"/>
      <c r="H80" s="25"/>
      <c r="I80" s="25"/>
      <c r="J80" s="25"/>
      <c r="K80" s="25"/>
      <c r="L80" s="1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2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</row>
    <row r="82" spans="1:21" x14ac:dyDescent="0.2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2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2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2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2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2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</sheetData>
  <mergeCells count="14">
    <mergeCell ref="C2:F2"/>
    <mergeCell ref="H2:K2"/>
    <mergeCell ref="C15:F15"/>
    <mergeCell ref="H15:K15"/>
    <mergeCell ref="C28:F28"/>
    <mergeCell ref="H28:K28"/>
    <mergeCell ref="C80:F80"/>
    <mergeCell ref="H80:K80"/>
    <mergeCell ref="C41:F41"/>
    <mergeCell ref="H41:K41"/>
    <mergeCell ref="C54:F54"/>
    <mergeCell ref="H54:K54"/>
    <mergeCell ref="C67:F67"/>
    <mergeCell ref="H67:K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1 {CUR+AB}</vt:lpstr>
      <vt:lpstr>GROUP 2 {Pip+AB}</vt:lpstr>
      <vt:lpstr>GROUP 3 {CP+AB}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Aimi Syamima</dc:creator>
  <cp:lastModifiedBy>Priya Madhavan</cp:lastModifiedBy>
  <dcterms:created xsi:type="dcterms:W3CDTF">2020-02-27T08:36:01Z</dcterms:created>
  <dcterms:modified xsi:type="dcterms:W3CDTF">2020-02-28T12:43:26Z</dcterms:modified>
</cp:coreProperties>
</file>