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ULY\Documents\Ceprobi doctorado\Papers redaction\PEERJ\"/>
    </mc:Choice>
  </mc:AlternateContent>
  <xr:revisionPtr revIDLastSave="0" documentId="13_ncr:1_{6C7B5280-EBB9-4475-9372-E3CD60B32DB9}" xr6:coauthVersionLast="45" xr6:coauthVersionMax="45" xr10:uidLastSave="{00000000-0000-0000-0000-000000000000}"/>
  <bookViews>
    <workbookView xWindow="-120" yWindow="-120" windowWidth="20730" windowHeight="11160" xr2:uid="{46373EF8-B3E9-4B09-83A9-DE1E129C857E}"/>
  </bookViews>
  <sheets>
    <sheet name="Figure 1. AM colonization" sheetId="1" r:id="rId1"/>
    <sheet name="Figure 3. Leaf and root weight" sheetId="2" r:id="rId2"/>
    <sheet name="Figure 4. P and Mg concentratio" sheetId="3" r:id="rId3"/>
    <sheet name="Figure 5. Photosynthetic perfor" sheetId="4" r:id="rId4"/>
    <sheet name="Figure 6. Biosynthetic genes" sheetId="6" r:id="rId5"/>
    <sheet name="Figure 7. Steviol glucosides " sheetId="7" r:id="rId6"/>
    <sheet name="FIGS1. FOLIAR AREA" sheetId="8" r:id="rId7"/>
    <sheet name="FIGS.3" sheetId="9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9" l="1"/>
  <c r="D30" i="9"/>
  <c r="E30" i="9"/>
  <c r="F30" i="9"/>
  <c r="G30" i="9"/>
  <c r="H30" i="9"/>
  <c r="D29" i="9"/>
  <c r="E29" i="9"/>
  <c r="F29" i="9"/>
  <c r="G29" i="9"/>
  <c r="H29" i="9"/>
  <c r="C29" i="9"/>
  <c r="C27" i="9"/>
  <c r="D27" i="9"/>
  <c r="E27" i="9"/>
  <c r="F27" i="9"/>
  <c r="G27" i="9"/>
  <c r="H27" i="9"/>
  <c r="D26" i="9"/>
  <c r="E26" i="9"/>
  <c r="F26" i="9"/>
  <c r="G26" i="9"/>
  <c r="H26" i="9"/>
  <c r="C26" i="9"/>
  <c r="C24" i="9"/>
  <c r="D24" i="9"/>
  <c r="E24" i="9"/>
  <c r="F24" i="9"/>
  <c r="G24" i="9"/>
  <c r="H24" i="9"/>
  <c r="D23" i="9"/>
  <c r="E23" i="9"/>
  <c r="F23" i="9"/>
  <c r="G23" i="9"/>
  <c r="H23" i="9"/>
  <c r="C23" i="9"/>
  <c r="C21" i="9"/>
  <c r="D21" i="9"/>
  <c r="E21" i="9"/>
  <c r="F21" i="9"/>
  <c r="G21" i="9"/>
  <c r="H21" i="9"/>
  <c r="H20" i="9"/>
  <c r="D20" i="9"/>
  <c r="E20" i="9"/>
  <c r="F20" i="9"/>
  <c r="G20" i="9"/>
  <c r="C20" i="9"/>
  <c r="F117" i="6" l="1"/>
  <c r="G117" i="6" s="1"/>
  <c r="H117" i="6" s="1"/>
  <c r="D117" i="6"/>
  <c r="F114" i="6"/>
  <c r="G114" i="6" s="1"/>
  <c r="H114" i="6" s="1"/>
  <c r="J103" i="6" s="1"/>
  <c r="K103" i="6" s="1"/>
  <c r="D114" i="6"/>
  <c r="F111" i="6"/>
  <c r="G111" i="6" s="1"/>
  <c r="H111" i="6" s="1"/>
  <c r="D111" i="6"/>
  <c r="F108" i="6"/>
  <c r="G108" i="6" s="1"/>
  <c r="H108" i="6" s="1"/>
  <c r="D108" i="6"/>
  <c r="F105" i="6"/>
  <c r="G105" i="6" s="1"/>
  <c r="H105" i="6" s="1"/>
  <c r="D105" i="6"/>
  <c r="F102" i="6"/>
  <c r="G102" i="6" s="1"/>
  <c r="H102" i="6" s="1"/>
  <c r="D102" i="6"/>
  <c r="F98" i="6"/>
  <c r="G98" i="6" s="1"/>
  <c r="H98" i="6" s="1"/>
  <c r="J85" i="6" s="1"/>
  <c r="K85" i="6" s="1"/>
  <c r="D98" i="6"/>
  <c r="H97" i="6"/>
  <c r="H96" i="6"/>
  <c r="G95" i="6"/>
  <c r="H95" i="6" s="1"/>
  <c r="F95" i="6"/>
  <c r="D95" i="6"/>
  <c r="F92" i="6"/>
  <c r="G92" i="6" s="1"/>
  <c r="H92" i="6" s="1"/>
  <c r="D92" i="6"/>
  <c r="G89" i="6"/>
  <c r="H89" i="6" s="1"/>
  <c r="F89" i="6"/>
  <c r="D89" i="6"/>
  <c r="F86" i="6"/>
  <c r="G86" i="6" s="1"/>
  <c r="H86" i="6" s="1"/>
  <c r="D86" i="6"/>
  <c r="G83" i="6"/>
  <c r="H83" i="6" s="1"/>
  <c r="F83" i="6"/>
  <c r="D83" i="6"/>
  <c r="F77" i="6"/>
  <c r="G77" i="6" s="1"/>
  <c r="H77" i="6" s="1"/>
  <c r="D77" i="6"/>
  <c r="F74" i="6"/>
  <c r="G74" i="6" s="1"/>
  <c r="H74" i="6" s="1"/>
  <c r="J63" i="6" s="1"/>
  <c r="K63" i="6" s="1"/>
  <c r="D74" i="6"/>
  <c r="F71" i="6"/>
  <c r="G71" i="6" s="1"/>
  <c r="H71" i="6" s="1"/>
  <c r="J62" i="6" s="1"/>
  <c r="K62" i="6" s="1"/>
  <c r="D71" i="6"/>
  <c r="F68" i="6"/>
  <c r="G68" i="6" s="1"/>
  <c r="H68" i="6" s="1"/>
  <c r="D68" i="6"/>
  <c r="F65" i="6"/>
  <c r="G65" i="6" s="1"/>
  <c r="H65" i="6" s="1"/>
  <c r="D65" i="6"/>
  <c r="F62" i="6"/>
  <c r="G62" i="6" s="1"/>
  <c r="H62" i="6" s="1"/>
  <c r="D62" i="6"/>
  <c r="F58" i="6"/>
  <c r="G58" i="6" s="1"/>
  <c r="H58" i="6" s="1"/>
  <c r="D58" i="6"/>
  <c r="H57" i="6"/>
  <c r="H56" i="6"/>
  <c r="F55" i="6"/>
  <c r="G55" i="6" s="1"/>
  <c r="H55" i="6" s="1"/>
  <c r="D55" i="6"/>
  <c r="F52" i="6"/>
  <c r="G52" i="6" s="1"/>
  <c r="H52" i="6" s="1"/>
  <c r="D52" i="6"/>
  <c r="F49" i="6"/>
  <c r="G49" i="6" s="1"/>
  <c r="H49" i="6" s="1"/>
  <c r="D49" i="6"/>
  <c r="F46" i="6"/>
  <c r="G46" i="6" s="1"/>
  <c r="H46" i="6" s="1"/>
  <c r="D46" i="6"/>
  <c r="F43" i="6"/>
  <c r="G43" i="6" s="1"/>
  <c r="H43" i="6" s="1"/>
  <c r="D43" i="6"/>
  <c r="G37" i="6"/>
  <c r="H37" i="6" s="1"/>
  <c r="F37" i="6"/>
  <c r="D37" i="6"/>
  <c r="G34" i="6"/>
  <c r="H34" i="6" s="1"/>
  <c r="F34" i="6"/>
  <c r="D34" i="6"/>
  <c r="G31" i="6"/>
  <c r="H31" i="6" s="1"/>
  <c r="F31" i="6"/>
  <c r="D31" i="6"/>
  <c r="G28" i="6"/>
  <c r="H28" i="6" s="1"/>
  <c r="F28" i="6"/>
  <c r="D28" i="6"/>
  <c r="G25" i="6"/>
  <c r="H25" i="6" s="1"/>
  <c r="F25" i="6"/>
  <c r="D25" i="6"/>
  <c r="G22" i="6"/>
  <c r="H22" i="6" s="1"/>
  <c r="F22" i="6"/>
  <c r="D22" i="6"/>
  <c r="G18" i="6"/>
  <c r="H18" i="6" s="1"/>
  <c r="F18" i="6"/>
  <c r="D18" i="6"/>
  <c r="H17" i="6"/>
  <c r="H16" i="6"/>
  <c r="F15" i="6"/>
  <c r="D15" i="6"/>
  <c r="G15" i="6" s="1"/>
  <c r="H15" i="6" s="1"/>
  <c r="J5" i="6" s="1"/>
  <c r="K5" i="6" s="1"/>
  <c r="F12" i="6"/>
  <c r="G12" i="6" s="1"/>
  <c r="H12" i="6" s="1"/>
  <c r="J4" i="6" s="1"/>
  <c r="K4" i="6" s="1"/>
  <c r="D12" i="6"/>
  <c r="F9" i="6"/>
  <c r="G9" i="6" s="1"/>
  <c r="H9" i="6" s="1"/>
  <c r="D9" i="6"/>
  <c r="F6" i="6"/>
  <c r="G6" i="6" s="1"/>
  <c r="H6" i="6" s="1"/>
  <c r="D6" i="6"/>
  <c r="F3" i="6"/>
  <c r="G3" i="6" s="1"/>
  <c r="H3" i="6" s="1"/>
  <c r="D3" i="6"/>
  <c r="J104" i="6" l="1"/>
  <c r="K104" i="6" s="1"/>
  <c r="J84" i="6"/>
  <c r="K84" i="6" s="1"/>
  <c r="J102" i="6"/>
  <c r="K102" i="6" s="1"/>
  <c r="J83" i="6"/>
  <c r="K83" i="6" s="1"/>
  <c r="J45" i="6"/>
  <c r="K45" i="6" s="1"/>
  <c r="J47" i="6"/>
  <c r="K47" i="6" s="1"/>
  <c r="J46" i="6"/>
  <c r="K46" i="6" s="1"/>
  <c r="J64" i="6"/>
  <c r="K64" i="6" s="1"/>
  <c r="M64" i="6" s="1"/>
  <c r="M6" i="6"/>
  <c r="J24" i="6"/>
  <c r="K24" i="6" s="1"/>
  <c r="J22" i="6"/>
  <c r="K22" i="6" s="1"/>
  <c r="J23" i="6"/>
  <c r="K23" i="6" s="1"/>
  <c r="J6" i="6"/>
  <c r="K6" i="6" s="1"/>
  <c r="L6" i="6" s="1"/>
  <c r="L85" i="6" l="1"/>
  <c r="M85" i="6"/>
  <c r="M104" i="6"/>
  <c r="L104" i="6"/>
  <c r="M47" i="6"/>
  <c r="L47" i="6"/>
  <c r="L64" i="6"/>
  <c r="M24" i="6"/>
  <c r="L24" i="6"/>
  <c r="N30" i="3" l="1"/>
  <c r="O30" i="3"/>
  <c r="P30" i="3"/>
  <c r="Q30" i="3"/>
  <c r="R30" i="3"/>
  <c r="S30" i="3"/>
  <c r="O29" i="3"/>
  <c r="P29" i="3"/>
  <c r="Q29" i="3"/>
  <c r="R29" i="3"/>
  <c r="S29" i="3"/>
  <c r="N29" i="3"/>
  <c r="N27" i="3"/>
  <c r="O27" i="3"/>
  <c r="P27" i="3"/>
  <c r="Q27" i="3"/>
  <c r="R27" i="3"/>
  <c r="S27" i="3"/>
  <c r="O26" i="3"/>
  <c r="P26" i="3"/>
  <c r="Q26" i="3"/>
  <c r="R26" i="3"/>
  <c r="S26" i="3"/>
  <c r="N26" i="3"/>
  <c r="N24" i="3"/>
  <c r="O24" i="3"/>
  <c r="P24" i="3"/>
  <c r="Q24" i="3"/>
  <c r="R24" i="3"/>
  <c r="S24" i="3"/>
  <c r="O23" i="3"/>
  <c r="P23" i="3"/>
  <c r="Q23" i="3"/>
  <c r="R23" i="3"/>
  <c r="S23" i="3"/>
  <c r="N23" i="3"/>
  <c r="N21" i="3"/>
  <c r="O21" i="3"/>
  <c r="P21" i="3"/>
  <c r="Q21" i="3"/>
  <c r="R21" i="3"/>
  <c r="S21" i="3"/>
  <c r="O20" i="3"/>
  <c r="P20" i="3"/>
  <c r="Q20" i="3"/>
  <c r="R20" i="3"/>
  <c r="S20" i="3"/>
  <c r="N20" i="3"/>
  <c r="O14" i="3"/>
  <c r="P14" i="3"/>
  <c r="Q14" i="3"/>
  <c r="R14" i="3"/>
  <c r="S14" i="3"/>
  <c r="O15" i="3"/>
  <c r="P15" i="3"/>
  <c r="Q15" i="3"/>
  <c r="R15" i="3"/>
  <c r="S15" i="3"/>
  <c r="N15" i="3"/>
  <c r="N14" i="3"/>
  <c r="N12" i="3"/>
  <c r="O12" i="3"/>
  <c r="P12" i="3"/>
  <c r="Q12" i="3"/>
  <c r="R12" i="3"/>
  <c r="S12" i="3"/>
  <c r="O11" i="3"/>
  <c r="P11" i="3"/>
  <c r="Q11" i="3"/>
  <c r="R11" i="3"/>
  <c r="S11" i="3"/>
  <c r="N11" i="3"/>
  <c r="O8" i="3"/>
  <c r="P8" i="3"/>
  <c r="Q8" i="3"/>
  <c r="R8" i="3"/>
  <c r="S8" i="3"/>
  <c r="O9" i="3"/>
  <c r="P9" i="3"/>
  <c r="Q9" i="3"/>
  <c r="R9" i="3"/>
  <c r="S9" i="3"/>
  <c r="N9" i="3"/>
  <c r="N8" i="3"/>
  <c r="N6" i="3"/>
  <c r="O6" i="3"/>
  <c r="P6" i="3"/>
  <c r="Q6" i="3"/>
  <c r="R6" i="3"/>
  <c r="S6" i="3"/>
  <c r="O5" i="3"/>
  <c r="P5" i="3"/>
  <c r="Q5" i="3"/>
  <c r="R5" i="3"/>
  <c r="S5" i="3"/>
  <c r="N5" i="3"/>
</calcChain>
</file>

<file path=xl/sharedStrings.xml><?xml version="1.0" encoding="utf-8"?>
<sst xmlns="http://schemas.openxmlformats.org/spreadsheetml/2006/main" count="721" uniqueCount="57">
  <si>
    <t>AM colonization with 20 µM KH2PO4</t>
  </si>
  <si>
    <t>Induvidual plants</t>
  </si>
  <si>
    <t>P1</t>
  </si>
  <si>
    <t>P2</t>
  </si>
  <si>
    <t>P3</t>
  </si>
  <si>
    <t>P4</t>
  </si>
  <si>
    <t>P5</t>
  </si>
  <si>
    <t>Total colonization percentage</t>
  </si>
  <si>
    <t>Arbuscular percentage</t>
  </si>
  <si>
    <t>AM colonization with 200 µM KH2PO4</t>
  </si>
  <si>
    <t>AM colonization with 500 µM KH2PO4</t>
  </si>
  <si>
    <t>AM colonization with 1000 µM KH2PO4</t>
  </si>
  <si>
    <t>Leaf fresh weight (g plant-1)</t>
  </si>
  <si>
    <t>20 µM KH2PO4</t>
  </si>
  <si>
    <t>P6</t>
  </si>
  <si>
    <t>M-</t>
  </si>
  <si>
    <t>M+</t>
  </si>
  <si>
    <t>200 µM KH2PO4</t>
  </si>
  <si>
    <t>500 µM KH2PO4</t>
  </si>
  <si>
    <t>1000 µM KH2PO4</t>
  </si>
  <si>
    <t>Root fresh weight (g plant-1)</t>
  </si>
  <si>
    <t>Mg  percentage by EDX</t>
  </si>
  <si>
    <t>Leaf fresh weight</t>
  </si>
  <si>
    <t>P percentage by EDX</t>
  </si>
  <si>
    <t>P percentage per plant</t>
  </si>
  <si>
    <t>Mg percentage per plant</t>
  </si>
  <si>
    <t>Total chlorophyll</t>
  </si>
  <si>
    <t>Carotenoids</t>
  </si>
  <si>
    <t>(Fv/Fm)</t>
  </si>
  <si>
    <t>(Fv/Fo)</t>
  </si>
  <si>
    <r>
      <t>Stevioside (mg g DW</t>
    </r>
    <r>
      <rPr>
        <b/>
        <vertAlign val="superscript"/>
        <sz val="11"/>
        <color rgb="FFFA7D00"/>
        <rFont val="Calibri"/>
        <family val="2"/>
        <scheme val="minor"/>
      </rPr>
      <t>-1</t>
    </r>
    <r>
      <rPr>
        <b/>
        <sz val="11"/>
        <color rgb="FFFA7D00"/>
        <rFont val="Calibri"/>
        <family val="2"/>
        <scheme val="minor"/>
      </rPr>
      <t>)</t>
    </r>
  </si>
  <si>
    <r>
      <t>Rebaudioside A (mg g DW</t>
    </r>
    <r>
      <rPr>
        <b/>
        <vertAlign val="superscript"/>
        <sz val="11"/>
        <color rgb="FFFA7D00"/>
        <rFont val="Calibri"/>
        <family val="2"/>
        <scheme val="minor"/>
      </rPr>
      <t>-1</t>
    </r>
    <r>
      <rPr>
        <b/>
        <sz val="11"/>
        <color rgb="FFFA7D00"/>
        <rFont val="Calibri"/>
        <family val="2"/>
        <scheme val="minor"/>
      </rPr>
      <t>)</t>
    </r>
  </si>
  <si>
    <t>Ct</t>
  </si>
  <si>
    <t>No.</t>
  </si>
  <si>
    <t>Ct gdph</t>
  </si>
  <si>
    <t>Ct 74G</t>
  </si>
  <si>
    <t>74G-gdph</t>
  </si>
  <si>
    <t>200 um</t>
  </si>
  <si>
    <t>Ct KO</t>
  </si>
  <si>
    <t>KO-gdph</t>
  </si>
  <si>
    <t>M-1</t>
  </si>
  <si>
    <t>M-2</t>
  </si>
  <si>
    <t>M-3</t>
  </si>
  <si>
    <t>M+1</t>
  </si>
  <si>
    <t>M+2</t>
  </si>
  <si>
    <t>M+3</t>
  </si>
  <si>
    <t>1000 um</t>
  </si>
  <si>
    <t>2-DDCT-KO</t>
  </si>
  <si>
    <t>2DDCT-74G1</t>
  </si>
  <si>
    <t>Ct 76G1</t>
  </si>
  <si>
    <t>76G1-gdph</t>
  </si>
  <si>
    <t>2-DDCT-76G1</t>
  </si>
  <si>
    <r>
      <t>Foliar area (mm</t>
    </r>
    <r>
      <rPr>
        <b/>
        <vertAlign val="superscript"/>
        <sz val="11"/>
        <color rgb="FFFA7D00"/>
        <rFont val="Calibri"/>
        <family val="2"/>
        <scheme val="minor"/>
      </rPr>
      <t>2</t>
    </r>
    <r>
      <rPr>
        <b/>
        <sz val="11"/>
        <color rgb="FFFA7D00"/>
        <rFont val="Calibri"/>
        <family val="2"/>
        <scheme val="minor"/>
      </rPr>
      <t>)</t>
    </r>
  </si>
  <si>
    <t>Total Leaves number</t>
  </si>
  <si>
    <t>Fo</t>
  </si>
  <si>
    <t>Fm</t>
  </si>
  <si>
    <t>Fv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</si>
</sst>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alibri"/>
      <family val="2"/>
    </font>
    <font>
      <b/>
      <vertAlign val="superscript"/>
      <sz val="11"/>
      <color rgb="FFFA7D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/>
      <right style="thin">
        <color indexed="64"/>
      </right>
      <top style="thin">
        <color rgb="FF7F7F7F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42">
    <xf numFmtId="0" fontId="0" fillId="0" borderId="0" xfId="0"/>
    <xf numFmtId="0" fontId="0" fillId="0" borderId="5" xfId="0" applyBorder="1"/>
    <xf numFmtId="0" fontId="6" fillId="0" borderId="5" xfId="0" applyFont="1" applyBorder="1"/>
    <xf numFmtId="0" fontId="1" fillId="6" borderId="5" xfId="5" applyBorder="1"/>
    <xf numFmtId="0" fontId="2" fillId="2" borderId="5" xfId="1" applyBorder="1"/>
    <xf numFmtId="2" fontId="0" fillId="0" borderId="5" xfId="0" applyNumberFormat="1" applyBorder="1"/>
    <xf numFmtId="0" fontId="3" fillId="3" borderId="5" xfId="2" applyBorder="1"/>
    <xf numFmtId="0" fontId="4" fillId="4" borderId="5" xfId="3" applyBorder="1"/>
    <xf numFmtId="0" fontId="0" fillId="0" borderId="0" xfId="0"/>
    <xf numFmtId="0" fontId="5" fillId="5" borderId="5" xfId="4" applyBorder="1" applyAlignment="1">
      <alignment horizontal="center"/>
    </xf>
    <xf numFmtId="164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64" fontId="0" fillId="0" borderId="0" xfId="0" applyNumberFormat="1"/>
    <xf numFmtId="0" fontId="2" fillId="2" borderId="5" xfId="1" applyNumberFormat="1" applyBorder="1"/>
    <xf numFmtId="0" fontId="3" fillId="3" borderId="5" xfId="2" applyNumberFormat="1" applyBorder="1"/>
    <xf numFmtId="0" fontId="4" fillId="4" borderId="5" xfId="3" applyNumberFormat="1" applyBorder="1"/>
    <xf numFmtId="0" fontId="0" fillId="0" borderId="5" xfId="0" applyNumberFormat="1" applyBorder="1"/>
    <xf numFmtId="0" fontId="0" fillId="7" borderId="2" xfId="6" applyFont="1" applyBorder="1" applyAlignment="1">
      <alignment horizontal="center"/>
    </xf>
    <xf numFmtId="0" fontId="0" fillId="7" borderId="3" xfId="6" applyFont="1" applyBorder="1" applyAlignment="1">
      <alignment horizontal="center"/>
    </xf>
    <xf numFmtId="0" fontId="0" fillId="7" borderId="4" xfId="6" applyFont="1" applyBorder="1" applyAlignment="1">
      <alignment horizontal="center"/>
    </xf>
    <xf numFmtId="0" fontId="2" fillId="2" borderId="2" xfId="1" applyBorder="1" applyAlignment="1">
      <alignment horizontal="center"/>
    </xf>
    <xf numFmtId="0" fontId="2" fillId="2" borderId="3" xfId="1" applyBorder="1" applyAlignment="1">
      <alignment horizontal="center"/>
    </xf>
    <xf numFmtId="0" fontId="2" fillId="2" borderId="4" xfId="1" applyBorder="1" applyAlignment="1">
      <alignment horizontal="center"/>
    </xf>
    <xf numFmtId="0" fontId="3" fillId="3" borderId="2" xfId="2" applyBorder="1" applyAlignment="1">
      <alignment horizontal="center"/>
    </xf>
    <xf numFmtId="0" fontId="3" fillId="3" borderId="3" xfId="2" applyBorder="1" applyAlignment="1">
      <alignment horizontal="center"/>
    </xf>
    <xf numFmtId="0" fontId="3" fillId="3" borderId="4" xfId="2" applyBorder="1" applyAlignment="1">
      <alignment horizontal="center"/>
    </xf>
    <xf numFmtId="0" fontId="4" fillId="4" borderId="2" xfId="3" applyBorder="1" applyAlignment="1">
      <alignment horizontal="center"/>
    </xf>
    <xf numFmtId="0" fontId="4" fillId="4" borderId="3" xfId="3" applyBorder="1" applyAlignment="1">
      <alignment horizontal="center"/>
    </xf>
    <xf numFmtId="0" fontId="4" fillId="4" borderId="4" xfId="3" applyBorder="1" applyAlignment="1">
      <alignment horizontal="center"/>
    </xf>
    <xf numFmtId="0" fontId="5" fillId="5" borderId="6" xfId="4" applyBorder="1" applyAlignment="1">
      <alignment horizontal="center"/>
    </xf>
    <xf numFmtId="0" fontId="5" fillId="5" borderId="7" xfId="4" applyBorder="1" applyAlignment="1">
      <alignment horizontal="center"/>
    </xf>
    <xf numFmtId="0" fontId="5" fillId="5" borderId="8" xfId="4" applyBorder="1" applyAlignment="1">
      <alignment horizontal="center"/>
    </xf>
    <xf numFmtId="0" fontId="5" fillId="5" borderId="2" xfId="4" applyBorder="1" applyAlignment="1">
      <alignment horizontal="center"/>
    </xf>
    <xf numFmtId="0" fontId="5" fillId="5" borderId="3" xfId="4" applyBorder="1" applyAlignment="1">
      <alignment horizontal="center"/>
    </xf>
    <xf numFmtId="0" fontId="5" fillId="5" borderId="4" xfId="4" applyBorder="1" applyAlignment="1">
      <alignment horizontal="center"/>
    </xf>
    <xf numFmtId="0" fontId="5" fillId="5" borderId="5" xfId="4" applyBorder="1" applyAlignment="1">
      <alignment horizontal="center"/>
    </xf>
    <xf numFmtId="0" fontId="5" fillId="5" borderId="9" xfId="4" applyBorder="1" applyAlignment="1">
      <alignment horizontal="center"/>
    </xf>
    <xf numFmtId="0" fontId="0" fillId="0" borderId="10" xfId="0" applyFill="1" applyBorder="1"/>
    <xf numFmtId="0" fontId="6" fillId="0" borderId="2" xfId="0" applyFont="1" applyBorder="1"/>
    <xf numFmtId="0" fontId="2" fillId="2" borderId="2" xfId="1" applyBorder="1"/>
    <xf numFmtId="0" fontId="3" fillId="3" borderId="2" xfId="2" applyBorder="1"/>
    <xf numFmtId="0" fontId="0" fillId="0" borderId="0" xfId="0"/>
  </cellXfs>
  <cellStyles count="7">
    <cellStyle name="20% - Énfasis1" xfId="5" builtinId="30"/>
    <cellStyle name="40% - Énfasis1" xfId="6" builtinId="31"/>
    <cellStyle name="Bueno" xfId="1" builtinId="26"/>
    <cellStyle name="Cálculo" xfId="4" builtinId="22"/>
    <cellStyle name="Incorrecto" xfId="2" builtinId="27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F514B-B0A8-49E1-A7AB-FDFD6A32F324}">
  <dimension ref="A3:P14"/>
  <sheetViews>
    <sheetView tabSelected="1" workbookViewId="0">
      <selection activeCell="J18" sqref="J18"/>
    </sheetView>
  </sheetViews>
  <sheetFormatPr baseColWidth="10" defaultRowHeight="15" x14ac:dyDescent="0.25"/>
  <cols>
    <col min="1" max="1" width="29.7109375" customWidth="1"/>
    <col min="9" max="9" width="27.5703125" customWidth="1"/>
  </cols>
  <sheetData>
    <row r="3" spans="1:16" x14ac:dyDescent="0.25">
      <c r="A3" s="17" t="s">
        <v>0</v>
      </c>
      <c r="B3" s="18"/>
      <c r="C3" s="18"/>
      <c r="D3" s="18"/>
      <c r="E3" s="18"/>
      <c r="F3" s="19"/>
      <c r="I3" s="23" t="s">
        <v>10</v>
      </c>
      <c r="J3" s="24"/>
      <c r="K3" s="24"/>
      <c r="L3" s="24"/>
      <c r="M3" s="24"/>
      <c r="N3" s="25"/>
    </row>
    <row r="4" spans="1:16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8"/>
      <c r="H4" s="37"/>
      <c r="I4" s="1" t="s">
        <v>1</v>
      </c>
      <c r="J4" s="1" t="s">
        <v>2</v>
      </c>
      <c r="K4" s="1" t="s">
        <v>3</v>
      </c>
      <c r="L4" s="1" t="s">
        <v>4</v>
      </c>
      <c r="M4" s="1" t="s">
        <v>5</v>
      </c>
      <c r="N4" s="1" t="s">
        <v>6</v>
      </c>
      <c r="O4" s="8"/>
      <c r="P4" s="8"/>
    </row>
    <row r="5" spans="1:16" x14ac:dyDescent="0.25">
      <c r="A5" s="1" t="s">
        <v>7</v>
      </c>
      <c r="B5" s="1">
        <v>56.66</v>
      </c>
      <c r="C5" s="1">
        <v>42.33</v>
      </c>
      <c r="D5" s="1">
        <v>73.33</v>
      </c>
      <c r="E5" s="1">
        <v>86.66</v>
      </c>
      <c r="F5" s="1">
        <v>62.66</v>
      </c>
      <c r="G5" s="8"/>
      <c r="I5" s="1" t="s">
        <v>7</v>
      </c>
      <c r="J5" s="1">
        <v>32.659999999999997</v>
      </c>
      <c r="K5" s="1">
        <v>38.99</v>
      </c>
      <c r="L5" s="1">
        <v>40.33</v>
      </c>
      <c r="M5" s="1">
        <v>20.329999999999998</v>
      </c>
      <c r="N5" s="1">
        <v>28.66</v>
      </c>
      <c r="O5" s="8"/>
      <c r="P5" s="8"/>
    </row>
    <row r="6" spans="1:16" x14ac:dyDescent="0.25">
      <c r="A6" s="1" t="s">
        <v>8</v>
      </c>
      <c r="B6" s="2">
        <v>22.66</v>
      </c>
      <c r="C6" s="2">
        <v>38.33</v>
      </c>
      <c r="D6" s="2">
        <v>53.66</v>
      </c>
      <c r="E6" s="2">
        <v>49.66</v>
      </c>
      <c r="F6" s="2">
        <v>46.66</v>
      </c>
      <c r="G6" s="8"/>
      <c r="I6" s="1" t="s">
        <v>8</v>
      </c>
      <c r="J6" s="1">
        <v>1.1339999999999999</v>
      </c>
      <c r="K6" s="1">
        <v>0.89400000000000002</v>
      </c>
      <c r="L6" s="1">
        <v>2.5670000000000002</v>
      </c>
      <c r="M6" s="1">
        <v>1.222</v>
      </c>
      <c r="N6" s="1">
        <v>0.98499999999999999</v>
      </c>
      <c r="O6" s="8"/>
      <c r="P6" s="8"/>
    </row>
    <row r="7" spans="1:16" x14ac:dyDescent="0.25">
      <c r="G7" s="8"/>
      <c r="O7" s="8"/>
      <c r="P7" s="8"/>
    </row>
    <row r="8" spans="1:16" x14ac:dyDescent="0.25">
      <c r="G8" s="8"/>
      <c r="O8" s="8"/>
      <c r="P8" s="8"/>
    </row>
    <row r="9" spans="1:16" x14ac:dyDescent="0.25">
      <c r="G9" s="8"/>
      <c r="O9" s="8"/>
      <c r="P9" s="8"/>
    </row>
    <row r="10" spans="1:16" x14ac:dyDescent="0.25">
      <c r="G10" s="8"/>
      <c r="O10" s="8"/>
      <c r="P10" s="8"/>
    </row>
    <row r="11" spans="1:16" x14ac:dyDescent="0.25">
      <c r="A11" s="20" t="s">
        <v>9</v>
      </c>
      <c r="B11" s="21"/>
      <c r="C11" s="21"/>
      <c r="D11" s="21"/>
      <c r="E11" s="21"/>
      <c r="F11" s="22"/>
      <c r="G11" s="8"/>
      <c r="I11" s="26" t="s">
        <v>11</v>
      </c>
      <c r="J11" s="27"/>
      <c r="K11" s="27"/>
      <c r="L11" s="27"/>
      <c r="M11" s="27"/>
      <c r="N11" s="28"/>
      <c r="O11" s="8"/>
      <c r="P11" s="8"/>
    </row>
    <row r="12" spans="1:16" x14ac:dyDescent="0.25">
      <c r="A12" s="1" t="s">
        <v>1</v>
      </c>
      <c r="B12" s="1" t="s">
        <v>2</v>
      </c>
      <c r="C12" s="1" t="s">
        <v>3</v>
      </c>
      <c r="D12" s="1" t="s">
        <v>4</v>
      </c>
      <c r="E12" s="1" t="s">
        <v>5</v>
      </c>
      <c r="F12" s="1" t="s">
        <v>6</v>
      </c>
      <c r="G12" s="8"/>
      <c r="H12" s="37"/>
      <c r="I12" s="1" t="s">
        <v>1</v>
      </c>
      <c r="J12" s="1" t="s">
        <v>2</v>
      </c>
      <c r="K12" s="1" t="s">
        <v>3</v>
      </c>
      <c r="L12" s="1" t="s">
        <v>4</v>
      </c>
      <c r="M12" s="1" t="s">
        <v>5</v>
      </c>
      <c r="N12" s="1" t="s">
        <v>6</v>
      </c>
      <c r="O12" s="8"/>
      <c r="P12" s="8"/>
    </row>
    <row r="13" spans="1:16" x14ac:dyDescent="0.25">
      <c r="A13" s="1" t="s">
        <v>7</v>
      </c>
      <c r="B13" s="1">
        <v>52.3</v>
      </c>
      <c r="C13" s="1">
        <v>58.66</v>
      </c>
      <c r="D13" s="1">
        <v>83.33</v>
      </c>
      <c r="E13" s="1">
        <v>51.33</v>
      </c>
      <c r="F13" s="1">
        <v>40.659999999999997</v>
      </c>
      <c r="G13" s="8"/>
      <c r="I13" s="1" t="s">
        <v>7</v>
      </c>
      <c r="J13" s="1">
        <v>8.3330000000000002</v>
      </c>
      <c r="K13" s="1">
        <v>6.6660000000000004</v>
      </c>
      <c r="L13" s="1">
        <v>7.66</v>
      </c>
      <c r="M13" s="1">
        <v>9.33</v>
      </c>
      <c r="N13" s="1">
        <v>10.333</v>
      </c>
    </row>
    <row r="14" spans="1:16" x14ac:dyDescent="0.25">
      <c r="A14" s="1" t="s">
        <v>8</v>
      </c>
      <c r="B14" s="1">
        <v>30.22</v>
      </c>
      <c r="C14" s="1">
        <v>39.659999999999997</v>
      </c>
      <c r="D14" s="1">
        <v>62.33</v>
      </c>
      <c r="E14" s="1">
        <v>41.33</v>
      </c>
      <c r="F14" s="1">
        <v>27.66</v>
      </c>
      <c r="G14" s="8"/>
      <c r="I14" s="1" t="s">
        <v>8</v>
      </c>
      <c r="J14" s="1">
        <v>0.56659999999999999</v>
      </c>
      <c r="K14" s="1">
        <v>0.23330000000000001</v>
      </c>
      <c r="L14" s="1">
        <v>0.33329999999999999</v>
      </c>
      <c r="M14" s="1">
        <v>0.46660000000000001</v>
      </c>
      <c r="N14" s="1">
        <v>0.5333</v>
      </c>
    </row>
  </sheetData>
  <mergeCells count="4">
    <mergeCell ref="A3:F3"/>
    <mergeCell ref="A11:F11"/>
    <mergeCell ref="I3:N3"/>
    <mergeCell ref="I11:N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9B44C-65E5-476A-96FF-4DB556224B10}">
  <dimension ref="A3:T16"/>
  <sheetViews>
    <sheetView workbookViewId="0">
      <selection activeCell="M6" sqref="M6:R16"/>
    </sheetView>
  </sheetViews>
  <sheetFormatPr baseColWidth="10" defaultRowHeight="15" x14ac:dyDescent="0.25"/>
  <cols>
    <col min="1" max="1" width="19.85546875" customWidth="1"/>
    <col min="11" max="11" width="8.28515625" customWidth="1"/>
    <col min="12" max="12" width="18" customWidth="1"/>
  </cols>
  <sheetData>
    <row r="3" spans="1:20" x14ac:dyDescent="0.25">
      <c r="A3" s="29" t="s">
        <v>12</v>
      </c>
      <c r="B3" s="30"/>
      <c r="C3" s="30"/>
      <c r="D3" s="30"/>
      <c r="E3" s="30"/>
      <c r="F3" s="30"/>
      <c r="G3" s="31"/>
    </row>
    <row r="4" spans="1:20" x14ac:dyDescent="0.25">
      <c r="A4" s="3" t="s">
        <v>13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14</v>
      </c>
      <c r="H4" s="8"/>
      <c r="I4" s="8"/>
      <c r="L4" s="29" t="s">
        <v>20</v>
      </c>
      <c r="M4" s="30"/>
      <c r="N4" s="30"/>
      <c r="O4" s="30"/>
      <c r="P4" s="30"/>
      <c r="Q4" s="30"/>
      <c r="R4" s="31"/>
      <c r="S4" s="8"/>
      <c r="T4" s="8"/>
    </row>
    <row r="5" spans="1:20" x14ac:dyDescent="0.25">
      <c r="A5" s="1" t="s">
        <v>15</v>
      </c>
      <c r="B5" s="1">
        <v>0.43</v>
      </c>
      <c r="C5" s="1">
        <v>0.7</v>
      </c>
      <c r="D5" s="1">
        <v>0.84</v>
      </c>
      <c r="E5" s="1">
        <v>0.34</v>
      </c>
      <c r="F5" s="1">
        <v>0.35</v>
      </c>
      <c r="G5" s="1">
        <v>0.42</v>
      </c>
      <c r="H5" s="8"/>
      <c r="I5" s="8"/>
      <c r="L5" s="3" t="s">
        <v>13</v>
      </c>
      <c r="M5" s="3" t="s">
        <v>2</v>
      </c>
      <c r="N5" s="3" t="s">
        <v>3</v>
      </c>
      <c r="O5" s="3" t="s">
        <v>4</v>
      </c>
      <c r="P5" s="3" t="s">
        <v>5</v>
      </c>
      <c r="Q5" s="3" t="s">
        <v>6</v>
      </c>
      <c r="R5" s="3" t="s">
        <v>14</v>
      </c>
      <c r="S5" s="8"/>
      <c r="T5" s="8"/>
    </row>
    <row r="6" spans="1:20" x14ac:dyDescent="0.25">
      <c r="A6" s="1" t="s">
        <v>16</v>
      </c>
      <c r="B6" s="1">
        <v>0.15</v>
      </c>
      <c r="C6" s="1">
        <v>0.32</v>
      </c>
      <c r="D6" s="1">
        <v>0.39</v>
      </c>
      <c r="E6" s="1">
        <v>0.55000000000000004</v>
      </c>
      <c r="F6" s="1">
        <v>0.45</v>
      </c>
      <c r="G6" s="1">
        <v>0.41</v>
      </c>
      <c r="H6" s="8"/>
      <c r="I6" s="8"/>
      <c r="L6" s="1" t="s">
        <v>15</v>
      </c>
      <c r="M6" s="1">
        <v>0.24</v>
      </c>
      <c r="N6" s="1">
        <v>0.18</v>
      </c>
      <c r="O6" s="1">
        <v>0.32</v>
      </c>
      <c r="P6" s="1">
        <v>0.25</v>
      </c>
      <c r="Q6" s="1">
        <v>0.12</v>
      </c>
      <c r="R6" s="1">
        <v>0.18</v>
      </c>
      <c r="S6" s="8"/>
      <c r="T6" s="8"/>
    </row>
    <row r="7" spans="1:20" x14ac:dyDescent="0.25">
      <c r="A7" s="4" t="s">
        <v>17</v>
      </c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14</v>
      </c>
      <c r="H7" s="8"/>
      <c r="I7" s="8"/>
      <c r="L7" s="1" t="s">
        <v>16</v>
      </c>
      <c r="M7" s="1">
        <v>0.16</v>
      </c>
      <c r="N7" s="1">
        <v>0.22</v>
      </c>
      <c r="O7" s="1">
        <v>0.31</v>
      </c>
      <c r="P7" s="1">
        <v>0.26</v>
      </c>
      <c r="Q7" s="1">
        <v>0.17</v>
      </c>
      <c r="R7" s="1">
        <v>0.19</v>
      </c>
      <c r="S7" s="8"/>
      <c r="T7" s="8"/>
    </row>
    <row r="8" spans="1:20" x14ac:dyDescent="0.25">
      <c r="A8" s="1" t="s">
        <v>15</v>
      </c>
      <c r="B8" s="1">
        <v>0.69</v>
      </c>
      <c r="C8" s="1">
        <v>0.36</v>
      </c>
      <c r="D8" s="5">
        <v>0.64</v>
      </c>
      <c r="E8" s="5">
        <v>0.45</v>
      </c>
      <c r="F8" s="1">
        <v>0.32</v>
      </c>
      <c r="G8" s="1">
        <v>0.45</v>
      </c>
      <c r="H8" s="8"/>
      <c r="I8" s="8"/>
      <c r="L8" s="4" t="s">
        <v>17</v>
      </c>
      <c r="M8" s="4" t="s">
        <v>2</v>
      </c>
      <c r="N8" s="4" t="s">
        <v>3</v>
      </c>
      <c r="O8" s="4" t="s">
        <v>4</v>
      </c>
      <c r="P8" s="4" t="s">
        <v>5</v>
      </c>
      <c r="Q8" s="4" t="s">
        <v>6</v>
      </c>
      <c r="R8" s="4" t="s">
        <v>14</v>
      </c>
      <c r="S8" s="8"/>
      <c r="T8" s="8"/>
    </row>
    <row r="9" spans="1:20" x14ac:dyDescent="0.25">
      <c r="A9" s="1" t="s">
        <v>16</v>
      </c>
      <c r="B9" s="1">
        <v>0.54</v>
      </c>
      <c r="C9" s="1">
        <v>0.9</v>
      </c>
      <c r="D9" s="1">
        <v>0.86</v>
      </c>
      <c r="E9" s="5">
        <v>0.89</v>
      </c>
      <c r="F9" s="1">
        <v>1.02</v>
      </c>
      <c r="G9" s="1">
        <v>0.98</v>
      </c>
      <c r="H9" s="8"/>
      <c r="I9" s="8"/>
      <c r="L9" s="1" t="s">
        <v>15</v>
      </c>
      <c r="M9" s="1">
        <v>0.21</v>
      </c>
      <c r="N9" s="1">
        <v>0.12</v>
      </c>
      <c r="O9" s="5">
        <v>0.15</v>
      </c>
      <c r="P9" s="5">
        <v>0.23</v>
      </c>
      <c r="Q9" s="1">
        <v>0.24</v>
      </c>
      <c r="R9" s="1">
        <v>0.18</v>
      </c>
      <c r="S9" s="8"/>
      <c r="T9" s="8"/>
    </row>
    <row r="10" spans="1:20" x14ac:dyDescent="0.25">
      <c r="A10" s="6" t="s">
        <v>18</v>
      </c>
      <c r="B10" s="6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6" t="s">
        <v>14</v>
      </c>
      <c r="H10" s="8"/>
      <c r="I10" s="8"/>
      <c r="L10" s="1" t="s">
        <v>16</v>
      </c>
      <c r="M10" s="1">
        <v>0.43</v>
      </c>
      <c r="N10" s="1">
        <v>0.49</v>
      </c>
      <c r="O10" s="1">
        <v>0.31</v>
      </c>
      <c r="P10" s="1">
        <v>0.26</v>
      </c>
      <c r="Q10" s="1">
        <v>0.55000000000000004</v>
      </c>
      <c r="R10" s="1">
        <v>0.39</v>
      </c>
      <c r="S10" s="8"/>
      <c r="T10" s="8"/>
    </row>
    <row r="11" spans="1:20" x14ac:dyDescent="0.25">
      <c r="A11" s="1" t="s">
        <v>15</v>
      </c>
      <c r="B11" s="1">
        <v>0.28000000000000003</v>
      </c>
      <c r="C11" s="1">
        <v>0.16</v>
      </c>
      <c r="D11" s="1">
        <v>0.39</v>
      </c>
      <c r="E11" s="1">
        <v>0.15</v>
      </c>
      <c r="F11" s="1">
        <v>0.74</v>
      </c>
      <c r="G11" s="1">
        <v>0.31</v>
      </c>
      <c r="H11" s="8"/>
      <c r="I11" s="8"/>
      <c r="L11" s="6" t="s">
        <v>18</v>
      </c>
      <c r="M11" s="6" t="s">
        <v>2</v>
      </c>
      <c r="N11" s="6" t="s">
        <v>3</v>
      </c>
      <c r="O11" s="6" t="s">
        <v>4</v>
      </c>
      <c r="P11" s="6" t="s">
        <v>5</v>
      </c>
      <c r="Q11" s="6" t="s">
        <v>6</v>
      </c>
      <c r="R11" s="6" t="s">
        <v>14</v>
      </c>
      <c r="S11" s="8"/>
      <c r="T11" s="8"/>
    </row>
    <row r="12" spans="1:20" x14ac:dyDescent="0.25">
      <c r="A12" s="1" t="s">
        <v>16</v>
      </c>
      <c r="B12" s="1">
        <v>0.38</v>
      </c>
      <c r="C12" s="1">
        <v>0.26</v>
      </c>
      <c r="D12" s="1">
        <v>0.44</v>
      </c>
      <c r="E12" s="1">
        <v>0.87</v>
      </c>
      <c r="F12" s="1">
        <v>0.57999999999999996</v>
      </c>
      <c r="G12" s="1">
        <v>0.36</v>
      </c>
      <c r="H12" s="8"/>
      <c r="I12" s="8"/>
      <c r="L12" s="1" t="s">
        <v>15</v>
      </c>
      <c r="M12" s="1">
        <v>0.22</v>
      </c>
      <c r="N12" s="1">
        <v>0.32</v>
      </c>
      <c r="O12" s="1">
        <v>0.19</v>
      </c>
      <c r="P12" s="1">
        <v>0.27</v>
      </c>
      <c r="Q12" s="1">
        <v>0.28999999999999998</v>
      </c>
      <c r="R12" s="1">
        <v>0.27</v>
      </c>
      <c r="S12" s="8"/>
      <c r="T12" s="8"/>
    </row>
    <row r="13" spans="1:20" x14ac:dyDescent="0.25">
      <c r="A13" s="7" t="s">
        <v>19</v>
      </c>
      <c r="B13" s="7" t="s">
        <v>2</v>
      </c>
      <c r="C13" s="7" t="s">
        <v>3</v>
      </c>
      <c r="D13" s="7" t="s">
        <v>4</v>
      </c>
      <c r="E13" s="7" t="s">
        <v>5</v>
      </c>
      <c r="F13" s="7" t="s">
        <v>6</v>
      </c>
      <c r="G13" s="7" t="s">
        <v>14</v>
      </c>
      <c r="H13" s="8"/>
      <c r="I13" s="8"/>
      <c r="L13" s="1" t="s">
        <v>16</v>
      </c>
      <c r="M13" s="1">
        <v>0.28000000000000003</v>
      </c>
      <c r="N13" s="1">
        <v>0.22</v>
      </c>
      <c r="O13" s="1">
        <v>0.28999999999999998</v>
      </c>
      <c r="P13" s="1">
        <v>0.24</v>
      </c>
      <c r="Q13" s="1">
        <v>0.22</v>
      </c>
      <c r="R13" s="1">
        <v>0.3</v>
      </c>
      <c r="S13" s="8"/>
      <c r="T13" s="8"/>
    </row>
    <row r="14" spans="1:20" x14ac:dyDescent="0.25">
      <c r="A14" s="1" t="s">
        <v>15</v>
      </c>
      <c r="B14" s="1">
        <v>0.56999999999999995</v>
      </c>
      <c r="C14" s="1">
        <v>1.1499999999999999</v>
      </c>
      <c r="D14" s="1">
        <v>0.76</v>
      </c>
      <c r="E14" s="1">
        <v>1.01</v>
      </c>
      <c r="F14" s="1">
        <v>0.99</v>
      </c>
      <c r="G14" s="1">
        <v>0.88</v>
      </c>
      <c r="H14" s="8"/>
      <c r="I14" s="8"/>
      <c r="L14" s="7" t="s">
        <v>19</v>
      </c>
      <c r="M14" s="7" t="s">
        <v>2</v>
      </c>
      <c r="N14" s="7" t="s">
        <v>3</v>
      </c>
      <c r="O14" s="7" t="s">
        <v>4</v>
      </c>
      <c r="P14" s="7" t="s">
        <v>5</v>
      </c>
      <c r="Q14" s="7" t="s">
        <v>6</v>
      </c>
      <c r="R14" s="7" t="s">
        <v>14</v>
      </c>
      <c r="S14" s="8"/>
      <c r="T14" s="8"/>
    </row>
    <row r="15" spans="1:20" x14ac:dyDescent="0.25">
      <c r="A15" s="1" t="s">
        <v>16</v>
      </c>
      <c r="B15" s="1">
        <v>0.92</v>
      </c>
      <c r="C15" s="1">
        <v>0.83</v>
      </c>
      <c r="D15" s="1">
        <v>0.77</v>
      </c>
      <c r="E15" s="1">
        <v>0.83</v>
      </c>
      <c r="F15" s="1">
        <v>0.63</v>
      </c>
      <c r="G15" s="1">
        <v>0.65</v>
      </c>
      <c r="H15" s="8"/>
      <c r="I15" s="8"/>
      <c r="L15" s="1" t="s">
        <v>15</v>
      </c>
      <c r="M15" s="1">
        <v>0.39</v>
      </c>
      <c r="N15" s="1">
        <v>0.43</v>
      </c>
      <c r="O15" s="5">
        <v>0.37</v>
      </c>
      <c r="P15" s="5">
        <v>0.33</v>
      </c>
      <c r="Q15" s="1">
        <v>0.35</v>
      </c>
      <c r="R15" s="1">
        <v>0.28999999999999998</v>
      </c>
      <c r="S15" s="8"/>
      <c r="T15" s="8"/>
    </row>
    <row r="16" spans="1:20" x14ac:dyDescent="0.25">
      <c r="L16" s="1" t="s">
        <v>16</v>
      </c>
      <c r="M16" s="1">
        <v>0.45</v>
      </c>
      <c r="N16" s="1">
        <v>0.39</v>
      </c>
      <c r="O16" s="5">
        <v>0.42</v>
      </c>
      <c r="P16" s="5">
        <v>0.28000000000000003</v>
      </c>
      <c r="Q16" s="1">
        <v>0.49</v>
      </c>
      <c r="R16" s="1">
        <v>0.37</v>
      </c>
      <c r="S16" s="8"/>
      <c r="T16" s="8"/>
    </row>
  </sheetData>
  <mergeCells count="2">
    <mergeCell ref="A3:G3"/>
    <mergeCell ref="L4:R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A76E4-16E9-421C-A97E-326460FB229F}">
  <dimension ref="A3:U30"/>
  <sheetViews>
    <sheetView topLeftCell="G1" workbookViewId="0">
      <selection activeCell="J8" sqref="J8"/>
    </sheetView>
  </sheetViews>
  <sheetFormatPr baseColWidth="10" defaultRowHeight="15" x14ac:dyDescent="0.25"/>
  <cols>
    <col min="1" max="1" width="19.140625" customWidth="1"/>
  </cols>
  <sheetData>
    <row r="3" spans="1:21" x14ac:dyDescent="0.25">
      <c r="A3" s="35" t="s">
        <v>23</v>
      </c>
      <c r="B3" s="35"/>
      <c r="C3" s="35"/>
      <c r="D3" s="35"/>
      <c r="E3" s="35"/>
      <c r="F3" s="35"/>
      <c r="G3" s="35"/>
      <c r="H3" s="35" t="s">
        <v>22</v>
      </c>
      <c r="I3" s="35"/>
      <c r="J3" s="35"/>
      <c r="K3" s="35"/>
      <c r="L3" s="35"/>
      <c r="M3" s="35"/>
      <c r="N3" s="32" t="s">
        <v>24</v>
      </c>
      <c r="O3" s="33"/>
      <c r="P3" s="33"/>
      <c r="Q3" s="33"/>
      <c r="R3" s="33"/>
      <c r="S3" s="34"/>
      <c r="T3" s="8"/>
      <c r="U3" s="8"/>
    </row>
    <row r="4" spans="1:21" x14ac:dyDescent="0.25">
      <c r="A4" s="3" t="s">
        <v>13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14</v>
      </c>
      <c r="H4" s="3" t="s">
        <v>2</v>
      </c>
      <c r="I4" s="3" t="s">
        <v>3</v>
      </c>
      <c r="J4" s="3" t="s">
        <v>4</v>
      </c>
      <c r="K4" s="3" t="s">
        <v>5</v>
      </c>
      <c r="L4" s="3" t="s">
        <v>6</v>
      </c>
      <c r="M4" s="3" t="s">
        <v>14</v>
      </c>
      <c r="N4" s="3" t="s">
        <v>2</v>
      </c>
      <c r="O4" s="3" t="s">
        <v>3</v>
      </c>
      <c r="P4" s="3" t="s">
        <v>4</v>
      </c>
      <c r="Q4" s="3" t="s">
        <v>5</v>
      </c>
      <c r="R4" s="3" t="s">
        <v>6</v>
      </c>
      <c r="S4" s="3" t="s">
        <v>14</v>
      </c>
      <c r="T4" s="8"/>
      <c r="U4" s="8"/>
    </row>
    <row r="5" spans="1:21" x14ac:dyDescent="0.25">
      <c r="A5" s="1" t="s">
        <v>15</v>
      </c>
      <c r="B5" s="1">
        <v>0.02</v>
      </c>
      <c r="C5" s="1">
        <v>0.01</v>
      </c>
      <c r="D5" s="1">
        <v>0.03</v>
      </c>
      <c r="E5" s="1">
        <v>0.01</v>
      </c>
      <c r="F5" s="1">
        <v>0.02</v>
      </c>
      <c r="G5" s="1">
        <v>0.01</v>
      </c>
      <c r="H5" s="1">
        <v>0.43</v>
      </c>
      <c r="I5" s="1">
        <v>0.7</v>
      </c>
      <c r="J5" s="1">
        <v>0.84</v>
      </c>
      <c r="K5" s="1">
        <v>0.34</v>
      </c>
      <c r="L5" s="1">
        <v>0.35</v>
      </c>
      <c r="M5" s="1">
        <v>0.42</v>
      </c>
      <c r="N5" s="1">
        <f>B5*H5</f>
        <v>8.6E-3</v>
      </c>
      <c r="O5" s="1">
        <f t="shared" ref="O5:S5" si="0">C5*I5</f>
        <v>6.9999999999999993E-3</v>
      </c>
      <c r="P5" s="1">
        <f t="shared" si="0"/>
        <v>2.5199999999999997E-2</v>
      </c>
      <c r="Q5" s="1">
        <f t="shared" si="0"/>
        <v>3.4000000000000002E-3</v>
      </c>
      <c r="R5" s="1">
        <f t="shared" si="0"/>
        <v>6.9999999999999993E-3</v>
      </c>
      <c r="S5" s="1">
        <f t="shared" si="0"/>
        <v>4.1999999999999997E-3</v>
      </c>
      <c r="T5" s="8"/>
      <c r="U5" s="8"/>
    </row>
    <row r="6" spans="1:21" x14ac:dyDescent="0.25">
      <c r="A6" s="1" t="s">
        <v>16</v>
      </c>
      <c r="B6" s="1">
        <v>0.04</v>
      </c>
      <c r="C6" s="1">
        <v>0.02</v>
      </c>
      <c r="D6" s="1">
        <v>0.03</v>
      </c>
      <c r="E6" s="1">
        <v>0.05</v>
      </c>
      <c r="F6" s="1">
        <v>0.06</v>
      </c>
      <c r="G6" s="1">
        <v>0.02</v>
      </c>
      <c r="H6" s="1">
        <v>0.15</v>
      </c>
      <c r="I6" s="1">
        <v>0.32</v>
      </c>
      <c r="J6" s="1">
        <v>0.39</v>
      </c>
      <c r="K6" s="1">
        <v>0.55000000000000004</v>
      </c>
      <c r="L6" s="1">
        <v>0.45</v>
      </c>
      <c r="M6" s="1">
        <v>0.41</v>
      </c>
      <c r="N6" s="1">
        <f>B6*H6</f>
        <v>6.0000000000000001E-3</v>
      </c>
      <c r="O6" s="1">
        <f t="shared" ref="O6" si="1">C6*I6</f>
        <v>6.4000000000000003E-3</v>
      </c>
      <c r="P6" s="1">
        <f t="shared" ref="P6" si="2">D6*J6</f>
        <v>1.17E-2</v>
      </c>
      <c r="Q6" s="1">
        <f t="shared" ref="Q6" si="3">E6*K6</f>
        <v>2.7500000000000004E-2</v>
      </c>
      <c r="R6" s="1">
        <f t="shared" ref="R6" si="4">F6*L6</f>
        <v>2.7E-2</v>
      </c>
      <c r="S6" s="1">
        <f t="shared" ref="S6" si="5">G6*M6</f>
        <v>8.199999999999999E-3</v>
      </c>
      <c r="T6" s="8"/>
      <c r="U6" s="8"/>
    </row>
    <row r="7" spans="1:21" x14ac:dyDescent="0.25">
      <c r="A7" s="4" t="s">
        <v>17</v>
      </c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14</v>
      </c>
      <c r="H7" s="4" t="s">
        <v>2</v>
      </c>
      <c r="I7" s="4" t="s">
        <v>3</v>
      </c>
      <c r="J7" s="4" t="s">
        <v>4</v>
      </c>
      <c r="K7" s="4" t="s">
        <v>5</v>
      </c>
      <c r="L7" s="4" t="s">
        <v>6</v>
      </c>
      <c r="M7" s="4" t="s">
        <v>14</v>
      </c>
      <c r="N7" s="4" t="s">
        <v>2</v>
      </c>
      <c r="O7" s="4" t="s">
        <v>3</v>
      </c>
      <c r="P7" s="4" t="s">
        <v>4</v>
      </c>
      <c r="Q7" s="4" t="s">
        <v>5</v>
      </c>
      <c r="R7" s="4" t="s">
        <v>6</v>
      </c>
      <c r="S7" s="4" t="s">
        <v>14</v>
      </c>
      <c r="T7" s="8"/>
      <c r="U7" s="8"/>
    </row>
    <row r="8" spans="1:21" x14ac:dyDescent="0.25">
      <c r="A8" s="1" t="s">
        <v>15</v>
      </c>
      <c r="B8" s="1">
        <v>0.04</v>
      </c>
      <c r="C8" s="1">
        <v>0.04</v>
      </c>
      <c r="D8" s="1">
        <v>0.02</v>
      </c>
      <c r="E8" s="1">
        <v>0.03</v>
      </c>
      <c r="F8" s="1">
        <v>0.02</v>
      </c>
      <c r="G8" s="1">
        <v>0.03</v>
      </c>
      <c r="H8" s="1">
        <v>0.69</v>
      </c>
      <c r="I8" s="1">
        <v>0.36</v>
      </c>
      <c r="J8" s="5">
        <v>0.64</v>
      </c>
      <c r="K8" s="5">
        <v>0.45</v>
      </c>
      <c r="L8" s="1">
        <v>0.32</v>
      </c>
      <c r="M8" s="1">
        <v>0.45</v>
      </c>
      <c r="N8" s="1">
        <f>B8*H8</f>
        <v>2.76E-2</v>
      </c>
      <c r="O8" s="1">
        <f t="shared" ref="O8:S9" si="6">C8*I8</f>
        <v>1.44E-2</v>
      </c>
      <c r="P8" s="1">
        <f t="shared" si="6"/>
        <v>1.2800000000000001E-2</v>
      </c>
      <c r="Q8" s="1">
        <f t="shared" si="6"/>
        <v>1.35E-2</v>
      </c>
      <c r="R8" s="1">
        <f t="shared" si="6"/>
        <v>6.4000000000000003E-3</v>
      </c>
      <c r="S8" s="1">
        <f t="shared" si="6"/>
        <v>1.35E-2</v>
      </c>
      <c r="T8" s="8"/>
      <c r="U8" s="8"/>
    </row>
    <row r="9" spans="1:21" x14ac:dyDescent="0.25">
      <c r="A9" s="1" t="s">
        <v>16</v>
      </c>
      <c r="B9" s="1">
        <v>0.04</v>
      </c>
      <c r="C9" s="1">
        <v>0.05</v>
      </c>
      <c r="D9" s="1">
        <v>0.06</v>
      </c>
      <c r="E9" s="1">
        <v>0.06</v>
      </c>
      <c r="F9" s="1">
        <v>0.08</v>
      </c>
      <c r="G9" s="1">
        <v>0.06</v>
      </c>
      <c r="H9" s="1">
        <v>0.54</v>
      </c>
      <c r="I9" s="1">
        <v>0.9</v>
      </c>
      <c r="J9" s="1">
        <v>0.86</v>
      </c>
      <c r="K9" s="5">
        <v>0.89</v>
      </c>
      <c r="L9" s="1">
        <v>1.02</v>
      </c>
      <c r="M9" s="1">
        <v>0.98</v>
      </c>
      <c r="N9" s="1">
        <f>B9*H9</f>
        <v>2.1600000000000001E-2</v>
      </c>
      <c r="O9" s="1">
        <f t="shared" si="6"/>
        <v>4.5000000000000005E-2</v>
      </c>
      <c r="P9" s="1">
        <f t="shared" si="6"/>
        <v>5.16E-2</v>
      </c>
      <c r="Q9" s="1">
        <f t="shared" si="6"/>
        <v>5.3399999999999996E-2</v>
      </c>
      <c r="R9" s="1">
        <f t="shared" si="6"/>
        <v>8.1600000000000006E-2</v>
      </c>
      <c r="S9" s="1">
        <f t="shared" si="6"/>
        <v>5.8799999999999998E-2</v>
      </c>
      <c r="T9" s="8"/>
      <c r="U9" s="8"/>
    </row>
    <row r="10" spans="1:21" x14ac:dyDescent="0.25">
      <c r="A10" s="6" t="s">
        <v>18</v>
      </c>
      <c r="B10" s="6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6" t="s">
        <v>14</v>
      </c>
      <c r="H10" s="6" t="s">
        <v>2</v>
      </c>
      <c r="I10" s="6" t="s">
        <v>3</v>
      </c>
      <c r="J10" s="6" t="s">
        <v>4</v>
      </c>
      <c r="K10" s="6" t="s">
        <v>5</v>
      </c>
      <c r="L10" s="6" t="s">
        <v>6</v>
      </c>
      <c r="M10" s="6" t="s">
        <v>14</v>
      </c>
      <c r="N10" s="6" t="s">
        <v>2</v>
      </c>
      <c r="O10" s="6" t="s">
        <v>3</v>
      </c>
      <c r="P10" s="6" t="s">
        <v>4</v>
      </c>
      <c r="Q10" s="6" t="s">
        <v>5</v>
      </c>
      <c r="R10" s="6" t="s">
        <v>6</v>
      </c>
      <c r="S10" s="6" t="s">
        <v>14</v>
      </c>
      <c r="T10" s="8"/>
      <c r="U10" s="8"/>
    </row>
    <row r="11" spans="1:21" x14ac:dyDescent="0.25">
      <c r="A11" s="1" t="s">
        <v>15</v>
      </c>
      <c r="B11" s="1">
        <v>0.09</v>
      </c>
      <c r="C11" s="1">
        <v>0.28000000000000003</v>
      </c>
      <c r="D11" s="1">
        <v>0.11</v>
      </c>
      <c r="E11" s="1">
        <v>0.22</v>
      </c>
      <c r="F11" s="1">
        <v>0.04</v>
      </c>
      <c r="G11" s="1">
        <v>0.16</v>
      </c>
      <c r="H11" s="1">
        <v>0.28000000000000003</v>
      </c>
      <c r="I11" s="1">
        <v>0.16</v>
      </c>
      <c r="J11" s="1">
        <v>0.39</v>
      </c>
      <c r="K11" s="1">
        <v>0.15</v>
      </c>
      <c r="L11" s="1">
        <v>0.74</v>
      </c>
      <c r="M11" s="1">
        <v>0.31</v>
      </c>
      <c r="N11" s="1">
        <f>B11*H11</f>
        <v>2.52E-2</v>
      </c>
      <c r="O11" s="1">
        <f t="shared" ref="O11:S11" si="7">C11*I11</f>
        <v>4.4800000000000006E-2</v>
      </c>
      <c r="P11" s="1">
        <f t="shared" si="7"/>
        <v>4.2900000000000001E-2</v>
      </c>
      <c r="Q11" s="1">
        <f t="shared" si="7"/>
        <v>3.3000000000000002E-2</v>
      </c>
      <c r="R11" s="1">
        <f t="shared" si="7"/>
        <v>2.9600000000000001E-2</v>
      </c>
      <c r="S11" s="1">
        <f t="shared" si="7"/>
        <v>4.9599999999999998E-2</v>
      </c>
      <c r="T11" s="8"/>
      <c r="U11" s="8"/>
    </row>
    <row r="12" spans="1:21" x14ac:dyDescent="0.25">
      <c r="A12" s="1" t="s">
        <v>16</v>
      </c>
      <c r="B12" s="1">
        <v>0.04</v>
      </c>
      <c r="C12" s="1">
        <v>0.03</v>
      </c>
      <c r="D12" s="1">
        <v>0.05</v>
      </c>
      <c r="E12" s="1">
        <v>0.04</v>
      </c>
      <c r="F12" s="1">
        <v>0.03</v>
      </c>
      <c r="G12" s="1">
        <v>0.05</v>
      </c>
      <c r="H12" s="1">
        <v>0.38</v>
      </c>
      <c r="I12" s="1">
        <v>0.26</v>
      </c>
      <c r="J12" s="1">
        <v>0.44</v>
      </c>
      <c r="K12" s="1">
        <v>0.87</v>
      </c>
      <c r="L12" s="1">
        <v>0.57999999999999996</v>
      </c>
      <c r="M12" s="1">
        <v>0.36</v>
      </c>
      <c r="N12" s="1">
        <f>B12*H12</f>
        <v>1.52E-2</v>
      </c>
      <c r="O12" s="1">
        <f t="shared" ref="O12" si="8">C12*I12</f>
        <v>7.7999999999999996E-3</v>
      </c>
      <c r="P12" s="1">
        <f t="shared" ref="P12" si="9">D12*J12</f>
        <v>2.2000000000000002E-2</v>
      </c>
      <c r="Q12" s="1">
        <f t="shared" ref="Q12" si="10">E12*K12</f>
        <v>3.4799999999999998E-2</v>
      </c>
      <c r="R12" s="1">
        <f t="shared" ref="R12" si="11">F12*L12</f>
        <v>1.7399999999999999E-2</v>
      </c>
      <c r="S12" s="1">
        <f t="shared" ref="S12" si="12">G12*M12</f>
        <v>1.7999999999999999E-2</v>
      </c>
      <c r="T12" s="8"/>
      <c r="U12" s="8"/>
    </row>
    <row r="13" spans="1:21" x14ac:dyDescent="0.25">
      <c r="A13" s="7" t="s">
        <v>19</v>
      </c>
      <c r="B13" s="7" t="s">
        <v>2</v>
      </c>
      <c r="C13" s="7" t="s">
        <v>3</v>
      </c>
      <c r="D13" s="7" t="s">
        <v>4</v>
      </c>
      <c r="E13" s="7" t="s">
        <v>5</v>
      </c>
      <c r="F13" s="7" t="s">
        <v>6</v>
      </c>
      <c r="G13" s="7" t="s">
        <v>14</v>
      </c>
      <c r="H13" s="7" t="s">
        <v>2</v>
      </c>
      <c r="I13" s="7" t="s">
        <v>3</v>
      </c>
      <c r="J13" s="7" t="s">
        <v>4</v>
      </c>
      <c r="K13" s="7" t="s">
        <v>5</v>
      </c>
      <c r="L13" s="7" t="s">
        <v>6</v>
      </c>
      <c r="M13" s="7" t="s">
        <v>14</v>
      </c>
      <c r="N13" s="7" t="s">
        <v>2</v>
      </c>
      <c r="O13" s="7" t="s">
        <v>3</v>
      </c>
      <c r="P13" s="7" t="s">
        <v>4</v>
      </c>
      <c r="Q13" s="7" t="s">
        <v>5</v>
      </c>
      <c r="R13" s="7" t="s">
        <v>6</v>
      </c>
      <c r="S13" s="7" t="s">
        <v>14</v>
      </c>
      <c r="T13" s="8"/>
      <c r="U13" s="8"/>
    </row>
    <row r="14" spans="1:21" x14ac:dyDescent="0.25">
      <c r="A14" s="1" t="s">
        <v>15</v>
      </c>
      <c r="B14" s="1">
        <v>0.08</v>
      </c>
      <c r="C14" s="1">
        <v>0.06</v>
      </c>
      <c r="D14" s="1">
        <v>0.09</v>
      </c>
      <c r="E14" s="1">
        <v>0.11</v>
      </c>
      <c r="F14" s="1">
        <v>0.12</v>
      </c>
      <c r="G14" s="1">
        <v>7.0000000000000007E-2</v>
      </c>
      <c r="H14" s="1">
        <v>0.56999999999999995</v>
      </c>
      <c r="I14" s="1">
        <v>1.1499999999999999</v>
      </c>
      <c r="J14" s="1">
        <v>0.76</v>
      </c>
      <c r="K14" s="1">
        <v>1.01</v>
      </c>
      <c r="L14" s="1">
        <v>0.99</v>
      </c>
      <c r="M14" s="1">
        <v>0.88</v>
      </c>
      <c r="N14" s="1">
        <f>B14*H14</f>
        <v>4.5599999999999995E-2</v>
      </c>
      <c r="O14" s="1">
        <f t="shared" ref="O14:S15" si="13">C14*I14</f>
        <v>6.8999999999999992E-2</v>
      </c>
      <c r="P14" s="1">
        <f t="shared" si="13"/>
        <v>6.8400000000000002E-2</v>
      </c>
      <c r="Q14" s="1">
        <f t="shared" si="13"/>
        <v>0.1111</v>
      </c>
      <c r="R14" s="1">
        <f t="shared" si="13"/>
        <v>0.11879999999999999</v>
      </c>
      <c r="S14" s="1">
        <f t="shared" si="13"/>
        <v>6.1600000000000009E-2</v>
      </c>
      <c r="T14" s="8"/>
      <c r="U14" s="8"/>
    </row>
    <row r="15" spans="1:21" x14ac:dyDescent="0.25">
      <c r="A15" s="1" t="s">
        <v>16</v>
      </c>
      <c r="B15" s="1">
        <v>0.1</v>
      </c>
      <c r="C15" s="1">
        <v>0.11</v>
      </c>
      <c r="D15" s="1">
        <v>0.12</v>
      </c>
      <c r="E15" s="1">
        <v>0.09</v>
      </c>
      <c r="F15" s="1">
        <v>0.08</v>
      </c>
      <c r="G15" s="1">
        <v>0.11</v>
      </c>
      <c r="H15" s="1">
        <v>0.92</v>
      </c>
      <c r="I15" s="1">
        <v>0.83</v>
      </c>
      <c r="J15" s="1">
        <v>0.77</v>
      </c>
      <c r="K15" s="1">
        <v>0.83</v>
      </c>
      <c r="L15" s="1">
        <v>0.63</v>
      </c>
      <c r="M15" s="1">
        <v>0.65</v>
      </c>
      <c r="N15" s="1">
        <f>B15*H15</f>
        <v>9.2000000000000012E-2</v>
      </c>
      <c r="O15" s="1">
        <f t="shared" si="13"/>
        <v>9.1299999999999992E-2</v>
      </c>
      <c r="P15" s="1">
        <f t="shared" si="13"/>
        <v>9.2399999999999996E-2</v>
      </c>
      <c r="Q15" s="1">
        <f t="shared" si="13"/>
        <v>7.4699999999999989E-2</v>
      </c>
      <c r="R15" s="1">
        <f t="shared" si="13"/>
        <v>5.04E-2</v>
      </c>
      <c r="S15" s="1">
        <f t="shared" si="13"/>
        <v>7.1500000000000008E-2</v>
      </c>
      <c r="T15" s="8"/>
      <c r="U15" s="8"/>
    </row>
    <row r="16" spans="1:21" x14ac:dyDescent="0.25">
      <c r="T16" s="8"/>
      <c r="U16" s="8"/>
    </row>
    <row r="17" spans="1:21" x14ac:dyDescent="0.25">
      <c r="T17" s="8"/>
      <c r="U17" s="8"/>
    </row>
    <row r="18" spans="1:21" x14ac:dyDescent="0.25">
      <c r="A18" s="29" t="s">
        <v>21</v>
      </c>
      <c r="B18" s="30"/>
      <c r="C18" s="30"/>
      <c r="D18" s="30"/>
      <c r="E18" s="30"/>
      <c r="F18" s="30"/>
      <c r="G18" s="36"/>
      <c r="H18" s="35" t="s">
        <v>22</v>
      </c>
      <c r="I18" s="35"/>
      <c r="J18" s="35"/>
      <c r="K18" s="35"/>
      <c r="L18" s="35"/>
      <c r="M18" s="35"/>
      <c r="N18" s="32" t="s">
        <v>25</v>
      </c>
      <c r="O18" s="33"/>
      <c r="P18" s="33"/>
      <c r="Q18" s="33"/>
      <c r="R18" s="33"/>
      <c r="S18" s="34"/>
      <c r="T18" s="8"/>
      <c r="U18" s="8"/>
    </row>
    <row r="19" spans="1:21" x14ac:dyDescent="0.25">
      <c r="A19" s="3" t="s">
        <v>13</v>
      </c>
      <c r="B19" s="3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14</v>
      </c>
      <c r="H19" s="3" t="s">
        <v>2</v>
      </c>
      <c r="I19" s="3" t="s">
        <v>3</v>
      </c>
      <c r="J19" s="3" t="s">
        <v>4</v>
      </c>
      <c r="K19" s="3" t="s">
        <v>5</v>
      </c>
      <c r="L19" s="3" t="s">
        <v>6</v>
      </c>
      <c r="M19" s="3" t="s">
        <v>14</v>
      </c>
      <c r="N19" s="3" t="s">
        <v>2</v>
      </c>
      <c r="O19" s="3" t="s">
        <v>3</v>
      </c>
      <c r="P19" s="3" t="s">
        <v>4</v>
      </c>
      <c r="Q19" s="3" t="s">
        <v>5</v>
      </c>
      <c r="R19" s="3" t="s">
        <v>6</v>
      </c>
      <c r="S19" s="3" t="s">
        <v>14</v>
      </c>
      <c r="T19" s="8"/>
      <c r="U19" s="8"/>
    </row>
    <row r="20" spans="1:21" x14ac:dyDescent="0.25">
      <c r="A20" s="1" t="s">
        <v>15</v>
      </c>
      <c r="B20" s="1">
        <v>0.09</v>
      </c>
      <c r="C20" s="1">
        <v>0.05</v>
      </c>
      <c r="D20" s="1">
        <v>0.04</v>
      </c>
      <c r="E20" s="1">
        <v>0.11</v>
      </c>
      <c r="F20" s="1">
        <v>0.05</v>
      </c>
      <c r="G20" s="1">
        <v>0.04</v>
      </c>
      <c r="H20" s="1">
        <v>0.43</v>
      </c>
      <c r="I20" s="1">
        <v>0.7</v>
      </c>
      <c r="J20" s="1">
        <v>0.84</v>
      </c>
      <c r="K20" s="1">
        <v>0.34</v>
      </c>
      <c r="L20" s="1">
        <v>0.35</v>
      </c>
      <c r="M20" s="1">
        <v>0.42</v>
      </c>
      <c r="N20" s="1">
        <f>B20*H20</f>
        <v>3.8699999999999998E-2</v>
      </c>
      <c r="O20" s="1">
        <f t="shared" ref="O20:S20" si="14">C20*I20</f>
        <v>3.4999999999999996E-2</v>
      </c>
      <c r="P20" s="1">
        <f t="shared" si="14"/>
        <v>3.3599999999999998E-2</v>
      </c>
      <c r="Q20" s="1">
        <f t="shared" si="14"/>
        <v>3.7400000000000003E-2</v>
      </c>
      <c r="R20" s="1">
        <f t="shared" si="14"/>
        <v>1.7499999999999998E-2</v>
      </c>
      <c r="S20" s="1">
        <f t="shared" si="14"/>
        <v>1.6799999999999999E-2</v>
      </c>
      <c r="T20" s="8"/>
      <c r="U20" s="8"/>
    </row>
    <row r="21" spans="1:21" x14ac:dyDescent="0.25">
      <c r="A21" s="1" t="s">
        <v>16</v>
      </c>
      <c r="B21" s="1">
        <v>0.35</v>
      </c>
      <c r="C21" s="1">
        <v>0.18</v>
      </c>
      <c r="D21" s="1">
        <v>0.18</v>
      </c>
      <c r="E21" s="1">
        <v>0.1</v>
      </c>
      <c r="F21" s="1">
        <v>0.12</v>
      </c>
      <c r="G21" s="1">
        <v>0.15</v>
      </c>
      <c r="H21" s="1">
        <v>0.15</v>
      </c>
      <c r="I21" s="1">
        <v>0.32</v>
      </c>
      <c r="J21" s="1">
        <v>0.39</v>
      </c>
      <c r="K21" s="1">
        <v>0.55000000000000004</v>
      </c>
      <c r="L21" s="1">
        <v>0.45</v>
      </c>
      <c r="M21" s="1">
        <v>0.41</v>
      </c>
      <c r="N21" s="1">
        <f>B21*H21</f>
        <v>5.2499999999999998E-2</v>
      </c>
      <c r="O21" s="1">
        <f t="shared" ref="O21" si="15">C21*I21</f>
        <v>5.7599999999999998E-2</v>
      </c>
      <c r="P21" s="1">
        <f t="shared" ref="P21" si="16">D21*J21</f>
        <v>7.0199999999999999E-2</v>
      </c>
      <c r="Q21" s="1">
        <f t="shared" ref="Q21" si="17">E21*K21</f>
        <v>5.5000000000000007E-2</v>
      </c>
      <c r="R21" s="1">
        <f t="shared" ref="R21" si="18">F21*L21</f>
        <v>5.3999999999999999E-2</v>
      </c>
      <c r="S21" s="1">
        <f t="shared" ref="S21" si="19">G21*M21</f>
        <v>6.1499999999999992E-2</v>
      </c>
      <c r="T21" s="8"/>
      <c r="U21" s="8"/>
    </row>
    <row r="22" spans="1:21" x14ac:dyDescent="0.25">
      <c r="A22" s="4" t="s">
        <v>17</v>
      </c>
      <c r="B22" s="4" t="s">
        <v>2</v>
      </c>
      <c r="C22" s="4" t="s">
        <v>3</v>
      </c>
      <c r="D22" s="4" t="s">
        <v>4</v>
      </c>
      <c r="E22" s="4" t="s">
        <v>5</v>
      </c>
      <c r="F22" s="4" t="s">
        <v>6</v>
      </c>
      <c r="G22" s="4" t="s">
        <v>14</v>
      </c>
      <c r="H22" s="4" t="s">
        <v>2</v>
      </c>
      <c r="I22" s="4" t="s">
        <v>3</v>
      </c>
      <c r="J22" s="4" t="s">
        <v>4</v>
      </c>
      <c r="K22" s="4" t="s">
        <v>5</v>
      </c>
      <c r="L22" s="4" t="s">
        <v>6</v>
      </c>
      <c r="M22" s="4" t="s">
        <v>14</v>
      </c>
      <c r="N22" s="4" t="s">
        <v>2</v>
      </c>
      <c r="O22" s="4" t="s">
        <v>3</v>
      </c>
      <c r="P22" s="4" t="s">
        <v>4</v>
      </c>
      <c r="Q22" s="4" t="s">
        <v>5</v>
      </c>
      <c r="R22" s="4" t="s">
        <v>6</v>
      </c>
      <c r="S22" s="4" t="s">
        <v>14</v>
      </c>
      <c r="T22" s="8"/>
      <c r="U22" s="8"/>
    </row>
    <row r="23" spans="1:21" x14ac:dyDescent="0.25">
      <c r="A23" s="1" t="s">
        <v>15</v>
      </c>
      <c r="B23" s="1">
        <v>0.03</v>
      </c>
      <c r="C23" s="1">
        <v>0.11</v>
      </c>
      <c r="D23" s="1">
        <v>0.12</v>
      </c>
      <c r="E23" s="1">
        <v>0.09</v>
      </c>
      <c r="F23" s="1">
        <v>0.11</v>
      </c>
      <c r="G23" s="1">
        <v>0.06</v>
      </c>
      <c r="H23" s="1">
        <v>0.69</v>
      </c>
      <c r="I23" s="1">
        <v>0.36</v>
      </c>
      <c r="J23" s="5">
        <v>0.64</v>
      </c>
      <c r="K23" s="5">
        <v>0.45</v>
      </c>
      <c r="L23" s="1">
        <v>0.32</v>
      </c>
      <c r="M23" s="1">
        <v>0.45</v>
      </c>
      <c r="N23" s="1">
        <f>B23*H23</f>
        <v>2.0699999999999996E-2</v>
      </c>
      <c r="O23" s="1">
        <f t="shared" ref="O23:S23" si="20">C23*I23</f>
        <v>3.9599999999999996E-2</v>
      </c>
      <c r="P23" s="1">
        <f t="shared" si="20"/>
        <v>7.6799999999999993E-2</v>
      </c>
      <c r="Q23" s="1">
        <f t="shared" si="20"/>
        <v>4.0500000000000001E-2</v>
      </c>
      <c r="R23" s="1">
        <f t="shared" si="20"/>
        <v>3.5200000000000002E-2</v>
      </c>
      <c r="S23" s="1">
        <f t="shared" si="20"/>
        <v>2.7E-2</v>
      </c>
      <c r="T23" s="8"/>
      <c r="U23" s="8"/>
    </row>
    <row r="24" spans="1:21" x14ac:dyDescent="0.25">
      <c r="A24" s="1" t="s">
        <v>16</v>
      </c>
      <c r="B24" s="1">
        <v>0.23</v>
      </c>
      <c r="C24" s="1">
        <v>0.1</v>
      </c>
      <c r="D24" s="1">
        <v>0.09</v>
      </c>
      <c r="E24" s="1">
        <v>7.0000000000000007E-2</v>
      </c>
      <c r="F24" s="1">
        <v>0.08</v>
      </c>
      <c r="G24" s="1">
        <v>0.1</v>
      </c>
      <c r="H24" s="1">
        <v>0.42</v>
      </c>
      <c r="I24" s="1">
        <v>0.9</v>
      </c>
      <c r="J24" s="1">
        <v>0.86</v>
      </c>
      <c r="K24" s="5">
        <v>0.89</v>
      </c>
      <c r="L24" s="1">
        <v>1.02</v>
      </c>
      <c r="M24" s="1">
        <v>0.98</v>
      </c>
      <c r="N24" s="1">
        <f>B24*H24</f>
        <v>9.6600000000000005E-2</v>
      </c>
      <c r="O24" s="1">
        <f t="shared" ref="O24" si="21">C24*I24</f>
        <v>9.0000000000000011E-2</v>
      </c>
      <c r="P24" s="1">
        <f t="shared" ref="P24" si="22">D24*J24</f>
        <v>7.7399999999999997E-2</v>
      </c>
      <c r="Q24" s="1">
        <f t="shared" ref="Q24" si="23">E24*K24</f>
        <v>6.2300000000000008E-2</v>
      </c>
      <c r="R24" s="1">
        <f t="shared" ref="R24" si="24">F24*L24</f>
        <v>8.1600000000000006E-2</v>
      </c>
      <c r="S24" s="1">
        <f t="shared" ref="S24" si="25">G24*M24</f>
        <v>9.8000000000000004E-2</v>
      </c>
      <c r="T24" s="8"/>
      <c r="U24" s="8"/>
    </row>
    <row r="25" spans="1:21" x14ac:dyDescent="0.25">
      <c r="A25" s="6" t="s">
        <v>18</v>
      </c>
      <c r="B25" s="6" t="s">
        <v>2</v>
      </c>
      <c r="C25" s="6" t="s">
        <v>3</v>
      </c>
      <c r="D25" s="6" t="s">
        <v>4</v>
      </c>
      <c r="E25" s="6" t="s">
        <v>5</v>
      </c>
      <c r="F25" s="6" t="s">
        <v>6</v>
      </c>
      <c r="G25" s="6" t="s">
        <v>14</v>
      </c>
      <c r="H25" s="6" t="s">
        <v>2</v>
      </c>
      <c r="I25" s="6" t="s">
        <v>3</v>
      </c>
      <c r="J25" s="6" t="s">
        <v>4</v>
      </c>
      <c r="K25" s="6" t="s">
        <v>5</v>
      </c>
      <c r="L25" s="6" t="s">
        <v>6</v>
      </c>
      <c r="M25" s="6" t="s">
        <v>14</v>
      </c>
      <c r="N25" s="6" t="s">
        <v>2</v>
      </c>
      <c r="O25" s="6" t="s">
        <v>3</v>
      </c>
      <c r="P25" s="6" t="s">
        <v>4</v>
      </c>
      <c r="Q25" s="6" t="s">
        <v>5</v>
      </c>
      <c r="R25" s="6" t="s">
        <v>6</v>
      </c>
      <c r="S25" s="6" t="s">
        <v>14</v>
      </c>
      <c r="T25" s="8"/>
      <c r="U25" s="8"/>
    </row>
    <row r="26" spans="1:21" x14ac:dyDescent="0.25">
      <c r="A26" s="1" t="s">
        <v>15</v>
      </c>
      <c r="B26" s="1">
        <v>0.37</v>
      </c>
      <c r="C26" s="1">
        <v>0.42</v>
      </c>
      <c r="D26" s="1">
        <v>0.28999999999999998</v>
      </c>
      <c r="E26" s="1">
        <v>0.45</v>
      </c>
      <c r="F26" s="1">
        <v>0.14000000000000001</v>
      </c>
      <c r="G26" s="1">
        <v>0.31</v>
      </c>
      <c r="H26" s="1">
        <v>0.28000000000000003</v>
      </c>
      <c r="I26" s="1">
        <v>0.16</v>
      </c>
      <c r="J26" s="1">
        <v>0.39</v>
      </c>
      <c r="K26" s="1">
        <v>0.15</v>
      </c>
      <c r="L26" s="1">
        <v>0.74</v>
      </c>
      <c r="M26" s="1">
        <v>0.31</v>
      </c>
      <c r="N26" s="1">
        <f>B26*H26</f>
        <v>0.10360000000000001</v>
      </c>
      <c r="O26" s="1">
        <f t="shared" ref="O26:S26" si="26">C26*I26</f>
        <v>6.7199999999999996E-2</v>
      </c>
      <c r="P26" s="1">
        <f t="shared" si="26"/>
        <v>0.11309999999999999</v>
      </c>
      <c r="Q26" s="1">
        <f t="shared" si="26"/>
        <v>6.7500000000000004E-2</v>
      </c>
      <c r="R26" s="1">
        <f t="shared" si="26"/>
        <v>0.10360000000000001</v>
      </c>
      <c r="S26" s="1">
        <f t="shared" si="26"/>
        <v>9.6100000000000005E-2</v>
      </c>
      <c r="T26" s="8"/>
      <c r="U26" s="8"/>
    </row>
    <row r="27" spans="1:21" x14ac:dyDescent="0.25">
      <c r="A27" s="1" t="s">
        <v>16</v>
      </c>
      <c r="B27" s="1">
        <v>0.15</v>
      </c>
      <c r="C27" s="1">
        <v>7.0000000000000007E-2</v>
      </c>
      <c r="D27" s="1">
        <v>0.11</v>
      </c>
      <c r="E27" s="1">
        <v>0.08</v>
      </c>
      <c r="F27" s="1">
        <v>0.09</v>
      </c>
      <c r="G27" s="1">
        <v>7.0000000000000007E-2</v>
      </c>
      <c r="H27" s="1">
        <v>0.38</v>
      </c>
      <c r="I27" s="1">
        <v>0.26</v>
      </c>
      <c r="J27" s="1">
        <v>0.44</v>
      </c>
      <c r="K27" s="1">
        <v>0.87</v>
      </c>
      <c r="L27" s="1">
        <v>0.57999999999999996</v>
      </c>
      <c r="M27" s="1">
        <v>0.36</v>
      </c>
      <c r="N27" s="1">
        <f>B27*H27</f>
        <v>5.6999999999999995E-2</v>
      </c>
      <c r="O27" s="1">
        <f t="shared" ref="O27" si="27">C27*I27</f>
        <v>1.8200000000000001E-2</v>
      </c>
      <c r="P27" s="1">
        <f t="shared" ref="P27" si="28">D27*J27</f>
        <v>4.8399999999999999E-2</v>
      </c>
      <c r="Q27" s="1">
        <f t="shared" ref="Q27" si="29">E27*K27</f>
        <v>6.9599999999999995E-2</v>
      </c>
      <c r="R27" s="1">
        <f t="shared" ref="R27" si="30">F27*L27</f>
        <v>5.2199999999999996E-2</v>
      </c>
      <c r="S27" s="1">
        <f t="shared" ref="S27" si="31">G27*M27</f>
        <v>2.52E-2</v>
      </c>
      <c r="T27" s="8"/>
      <c r="U27" s="8"/>
    </row>
    <row r="28" spans="1:21" x14ac:dyDescent="0.25">
      <c r="A28" s="7" t="s">
        <v>19</v>
      </c>
      <c r="B28" s="7" t="s">
        <v>2</v>
      </c>
      <c r="C28" s="7" t="s">
        <v>3</v>
      </c>
      <c r="D28" s="7" t="s">
        <v>4</v>
      </c>
      <c r="E28" s="7" t="s">
        <v>5</v>
      </c>
      <c r="F28" s="7" t="s">
        <v>6</v>
      </c>
      <c r="G28" s="7" t="s">
        <v>14</v>
      </c>
      <c r="H28" s="7" t="s">
        <v>2</v>
      </c>
      <c r="I28" s="7" t="s">
        <v>3</v>
      </c>
      <c r="J28" s="7" t="s">
        <v>4</v>
      </c>
      <c r="K28" s="7" t="s">
        <v>5</v>
      </c>
      <c r="L28" s="7" t="s">
        <v>6</v>
      </c>
      <c r="M28" s="7" t="s">
        <v>14</v>
      </c>
      <c r="N28" s="7" t="s">
        <v>2</v>
      </c>
      <c r="O28" s="7" t="s">
        <v>3</v>
      </c>
      <c r="P28" s="7" t="s">
        <v>4</v>
      </c>
      <c r="Q28" s="7" t="s">
        <v>5</v>
      </c>
      <c r="R28" s="7" t="s">
        <v>6</v>
      </c>
      <c r="S28" s="7" t="s">
        <v>14</v>
      </c>
      <c r="T28" s="8"/>
      <c r="U28" s="8"/>
    </row>
    <row r="29" spans="1:21" x14ac:dyDescent="0.25">
      <c r="A29" s="1" t="s">
        <v>15</v>
      </c>
      <c r="B29" s="1">
        <v>0.22</v>
      </c>
      <c r="C29" s="1">
        <v>0.1</v>
      </c>
      <c r="D29" s="1">
        <v>0.14000000000000001</v>
      </c>
      <c r="E29" s="1">
        <v>0.11</v>
      </c>
      <c r="F29" s="1">
        <v>0.13</v>
      </c>
      <c r="G29" s="1">
        <v>0.13</v>
      </c>
      <c r="H29" s="1">
        <v>0.56999999999999995</v>
      </c>
      <c r="I29" s="1">
        <v>1.1499999999999999</v>
      </c>
      <c r="J29" s="1">
        <v>0.76</v>
      </c>
      <c r="K29" s="1">
        <v>1.01</v>
      </c>
      <c r="L29" s="1">
        <v>0.99</v>
      </c>
      <c r="M29" s="1">
        <v>0.88</v>
      </c>
      <c r="N29" s="1">
        <f>B29*H29</f>
        <v>0.12539999999999998</v>
      </c>
      <c r="O29" s="1">
        <f t="shared" ref="O29:S29" si="32">C29*I29</f>
        <v>0.11499999999999999</v>
      </c>
      <c r="P29" s="1">
        <f t="shared" si="32"/>
        <v>0.10640000000000001</v>
      </c>
      <c r="Q29" s="1">
        <f t="shared" si="32"/>
        <v>0.1111</v>
      </c>
      <c r="R29" s="1">
        <f t="shared" si="32"/>
        <v>0.12870000000000001</v>
      </c>
      <c r="S29" s="1">
        <f t="shared" si="32"/>
        <v>0.1144</v>
      </c>
      <c r="T29" s="8"/>
      <c r="U29" s="8"/>
    </row>
    <row r="30" spans="1:21" x14ac:dyDescent="0.25">
      <c r="A30" s="1" t="s">
        <v>16</v>
      </c>
      <c r="B30" s="1">
        <v>0.09</v>
      </c>
      <c r="C30" s="1">
        <v>0.12</v>
      </c>
      <c r="D30" s="1">
        <v>0.11</v>
      </c>
      <c r="E30" s="1">
        <v>0.09</v>
      </c>
      <c r="F30" s="1">
        <v>0.11</v>
      </c>
      <c r="G30" s="1">
        <v>0.11</v>
      </c>
      <c r="H30" s="1">
        <v>0.92</v>
      </c>
      <c r="I30" s="1">
        <v>0.83</v>
      </c>
      <c r="J30" s="1">
        <v>0.77</v>
      </c>
      <c r="K30" s="1">
        <v>0.83</v>
      </c>
      <c r="L30" s="1">
        <v>0.63</v>
      </c>
      <c r="M30" s="1">
        <v>0.65</v>
      </c>
      <c r="N30" s="1">
        <f>B30*H30</f>
        <v>8.2799999999999999E-2</v>
      </c>
      <c r="O30" s="1">
        <f t="shared" ref="O30" si="33">C30*I30</f>
        <v>9.9599999999999994E-2</v>
      </c>
      <c r="P30" s="1">
        <f t="shared" ref="P30" si="34">D30*J30</f>
        <v>8.4699999999999998E-2</v>
      </c>
      <c r="Q30" s="1">
        <f t="shared" ref="Q30" si="35">E30*K30</f>
        <v>7.4699999999999989E-2</v>
      </c>
      <c r="R30" s="1">
        <f t="shared" ref="R30" si="36">F30*L30</f>
        <v>6.93E-2</v>
      </c>
      <c r="S30" s="1">
        <f t="shared" ref="S30" si="37">G30*M30</f>
        <v>7.1500000000000008E-2</v>
      </c>
      <c r="T30" s="8"/>
      <c r="U30" s="8"/>
    </row>
  </sheetData>
  <mergeCells count="6">
    <mergeCell ref="N18:S18"/>
    <mergeCell ref="H3:M3"/>
    <mergeCell ref="A3:G3"/>
    <mergeCell ref="N3:S3"/>
    <mergeCell ref="H18:M18"/>
    <mergeCell ref="A18:G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1AD44-C313-496E-9E94-15A47979FA19}">
  <dimension ref="A7:AL99"/>
  <sheetViews>
    <sheetView zoomScale="55" zoomScaleNormal="55" workbookViewId="0">
      <selection activeCell="X64" sqref="X64"/>
    </sheetView>
  </sheetViews>
  <sheetFormatPr baseColWidth="10" defaultRowHeight="15" x14ac:dyDescent="0.25"/>
  <cols>
    <col min="1" max="1" width="17.42578125" customWidth="1"/>
    <col min="11" max="11" width="17.85546875" customWidth="1"/>
  </cols>
  <sheetData>
    <row r="7" spans="1:19" x14ac:dyDescent="0.25">
      <c r="A7" s="35" t="s">
        <v>28</v>
      </c>
      <c r="B7" s="35"/>
      <c r="C7" s="35"/>
      <c r="D7" s="35"/>
      <c r="E7" s="35"/>
      <c r="F7" s="35"/>
      <c r="G7" s="35"/>
      <c r="K7" s="35" t="s">
        <v>29</v>
      </c>
      <c r="L7" s="35"/>
      <c r="M7" s="35"/>
      <c r="N7" s="35"/>
      <c r="O7" s="35"/>
      <c r="P7" s="35"/>
      <c r="Q7" s="35"/>
    </row>
    <row r="8" spans="1:19" x14ac:dyDescent="0.25">
      <c r="A8" s="3" t="s">
        <v>13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14</v>
      </c>
      <c r="K8" s="3" t="s">
        <v>13</v>
      </c>
      <c r="L8" s="3" t="s">
        <v>2</v>
      </c>
      <c r="M8" s="3" t="s">
        <v>3</v>
      </c>
      <c r="N8" s="3" t="s">
        <v>4</v>
      </c>
      <c r="O8" s="3" t="s">
        <v>5</v>
      </c>
      <c r="P8" s="3" t="s">
        <v>6</v>
      </c>
      <c r="Q8" s="3" t="s">
        <v>14</v>
      </c>
      <c r="R8" s="8"/>
      <c r="S8" s="8"/>
    </row>
    <row r="9" spans="1:19" x14ac:dyDescent="0.25">
      <c r="A9" s="1" t="s">
        <v>15</v>
      </c>
      <c r="B9" s="1">
        <v>0.78781512605042014</v>
      </c>
      <c r="C9" s="1">
        <v>0.75286757038581853</v>
      </c>
      <c r="D9" s="1">
        <v>0.75823045267489708</v>
      </c>
      <c r="E9" s="1">
        <v>0.77319587628865982</v>
      </c>
      <c r="F9" s="1">
        <v>0.78736842105263161</v>
      </c>
      <c r="G9" s="1">
        <v>0.78</v>
      </c>
      <c r="H9" s="8"/>
      <c r="I9" s="8"/>
      <c r="K9" s="1" t="s">
        <v>15</v>
      </c>
      <c r="L9" s="16">
        <v>3.7128712871287131</v>
      </c>
      <c r="M9" s="16">
        <v>3.0464135021097047</v>
      </c>
      <c r="N9" s="16">
        <v>3.1361702127659576</v>
      </c>
      <c r="O9" s="16">
        <v>3.4090909090909092</v>
      </c>
      <c r="P9" s="16">
        <v>3.7029702970297032</v>
      </c>
      <c r="Q9" s="16">
        <v>3.5454545454545454</v>
      </c>
      <c r="R9" s="8"/>
      <c r="S9" s="8"/>
    </row>
    <row r="10" spans="1:19" x14ac:dyDescent="0.25">
      <c r="A10" s="1" t="s">
        <v>16</v>
      </c>
      <c r="B10" s="1">
        <v>0.80099502487562191</v>
      </c>
      <c r="C10" s="1">
        <v>0.83186705767350932</v>
      </c>
      <c r="D10" s="1">
        <v>0.83573487031700289</v>
      </c>
      <c r="E10" s="1">
        <v>0.83760683760683763</v>
      </c>
      <c r="F10" s="1">
        <v>0.81642512077294682</v>
      </c>
      <c r="G10" s="1">
        <v>0.8374524714828897</v>
      </c>
      <c r="H10" s="8"/>
      <c r="I10" s="8"/>
      <c r="K10" s="1" t="s">
        <v>16</v>
      </c>
      <c r="L10" s="16">
        <v>4.0250000000000004</v>
      </c>
      <c r="M10" s="16">
        <v>4.9476744186046515</v>
      </c>
      <c r="N10" s="16">
        <v>5.0877192982456139</v>
      </c>
      <c r="O10" s="16">
        <v>5.1578947368421053</v>
      </c>
      <c r="P10" s="16">
        <v>4.4473684210526319</v>
      </c>
      <c r="Q10" s="16">
        <v>5.1520467836257309</v>
      </c>
      <c r="R10" s="8"/>
      <c r="S10" s="8"/>
    </row>
    <row r="11" spans="1:19" x14ac:dyDescent="0.25">
      <c r="A11" s="4" t="s">
        <v>17</v>
      </c>
      <c r="B11" s="4" t="s">
        <v>2</v>
      </c>
      <c r="C11" s="4" t="s">
        <v>3</v>
      </c>
      <c r="D11" s="4" t="s">
        <v>4</v>
      </c>
      <c r="E11" s="4" t="s">
        <v>5</v>
      </c>
      <c r="F11" s="4" t="s">
        <v>6</v>
      </c>
      <c r="G11" s="4" t="s">
        <v>14</v>
      </c>
      <c r="H11" s="8"/>
      <c r="I11" s="8"/>
      <c r="K11" s="4" t="s">
        <v>17</v>
      </c>
      <c r="L11" s="13" t="s">
        <v>2</v>
      </c>
      <c r="M11" s="13" t="s">
        <v>3</v>
      </c>
      <c r="N11" s="13" t="s">
        <v>4</v>
      </c>
      <c r="O11" s="13" t="s">
        <v>5</v>
      </c>
      <c r="P11" s="13" t="s">
        <v>6</v>
      </c>
      <c r="Q11" s="13" t="s">
        <v>14</v>
      </c>
      <c r="R11" s="8"/>
      <c r="S11" s="8"/>
    </row>
    <row r="12" spans="1:19" x14ac:dyDescent="0.25">
      <c r="A12" s="1" t="s">
        <v>15</v>
      </c>
      <c r="B12" s="1">
        <v>0.76025917926565878</v>
      </c>
      <c r="C12" s="1">
        <v>0.75698924731182793</v>
      </c>
      <c r="D12" s="1">
        <v>0.7547568710359408</v>
      </c>
      <c r="E12" s="1">
        <v>0.76042780748663097</v>
      </c>
      <c r="F12" s="1">
        <v>0.74945770065075923</v>
      </c>
      <c r="G12" s="1">
        <v>0.75079872204472842</v>
      </c>
      <c r="H12" s="8"/>
      <c r="I12" s="8"/>
      <c r="K12" s="1" t="s">
        <v>15</v>
      </c>
      <c r="L12" s="16">
        <v>3.1711711711711712</v>
      </c>
      <c r="M12" s="16">
        <v>3.1150442477876106</v>
      </c>
      <c r="N12" s="16">
        <v>3.0775862068965516</v>
      </c>
      <c r="O12" s="16">
        <v>3.1741071428571428</v>
      </c>
      <c r="P12" s="16">
        <v>2.9913419913419914</v>
      </c>
      <c r="Q12" s="16">
        <v>3.0128205128205128</v>
      </c>
      <c r="R12" s="8"/>
      <c r="S12" s="8"/>
    </row>
    <row r="13" spans="1:19" x14ac:dyDescent="0.25">
      <c r="A13" s="1" t="s">
        <v>16</v>
      </c>
      <c r="B13" s="1">
        <v>0.80813953488372092</v>
      </c>
      <c r="C13" s="1">
        <v>0.80914512922465209</v>
      </c>
      <c r="D13" s="1">
        <v>0.80137659783677484</v>
      </c>
      <c r="E13" s="1">
        <v>0.80919080919080921</v>
      </c>
      <c r="F13" s="1">
        <v>0.82209737827715357</v>
      </c>
      <c r="G13" s="1">
        <v>0.81446241674595621</v>
      </c>
      <c r="H13" s="8"/>
      <c r="I13" s="8"/>
      <c r="K13" s="1" t="s">
        <v>16</v>
      </c>
      <c r="L13" s="16">
        <v>4.2121212121212119</v>
      </c>
      <c r="M13" s="16">
        <v>4.239583333333333</v>
      </c>
      <c r="N13" s="16">
        <v>4.0346534653465342</v>
      </c>
      <c r="O13" s="16">
        <v>4.2408376963350785</v>
      </c>
      <c r="P13" s="16">
        <v>4.6210526315789471</v>
      </c>
      <c r="Q13" s="16">
        <v>4.3897435897435901</v>
      </c>
      <c r="R13" s="8"/>
      <c r="S13" s="8"/>
    </row>
    <row r="14" spans="1:19" x14ac:dyDescent="0.25">
      <c r="A14" s="6" t="s">
        <v>18</v>
      </c>
      <c r="B14" s="6" t="s">
        <v>2</v>
      </c>
      <c r="C14" s="6" t="s">
        <v>3</v>
      </c>
      <c r="D14" s="6" t="s">
        <v>4</v>
      </c>
      <c r="E14" s="6" t="s">
        <v>5</v>
      </c>
      <c r="F14" s="6" t="s">
        <v>6</v>
      </c>
      <c r="G14" s="6" t="s">
        <v>14</v>
      </c>
      <c r="H14" s="8"/>
      <c r="I14" s="8"/>
      <c r="K14" s="6" t="s">
        <v>18</v>
      </c>
      <c r="L14" s="14" t="s">
        <v>2</v>
      </c>
      <c r="M14" s="14" t="s">
        <v>3</v>
      </c>
      <c r="N14" s="14" t="s">
        <v>4</v>
      </c>
      <c r="O14" s="14" t="s">
        <v>5</v>
      </c>
      <c r="P14" s="14" t="s">
        <v>6</v>
      </c>
      <c r="Q14" s="14" t="s">
        <v>14</v>
      </c>
      <c r="R14" s="8"/>
      <c r="S14" s="8"/>
    </row>
    <row r="15" spans="1:19" x14ac:dyDescent="0.25">
      <c r="A15" s="1" t="s">
        <v>15</v>
      </c>
      <c r="B15" s="1">
        <v>0.79084967320261434</v>
      </c>
      <c r="C15" s="1">
        <v>0.78941684665226786</v>
      </c>
      <c r="D15" s="1">
        <v>0.78941798941798946</v>
      </c>
      <c r="E15" s="1">
        <v>0.78502673796791445</v>
      </c>
      <c r="F15" s="1">
        <v>0.8125</v>
      </c>
      <c r="G15" s="1">
        <v>0.79837067209775969</v>
      </c>
      <c r="H15" s="8"/>
      <c r="I15" s="8"/>
      <c r="K15" s="1" t="s">
        <v>15</v>
      </c>
      <c r="L15" s="16">
        <v>3.78125</v>
      </c>
      <c r="M15" s="16">
        <v>3.7487179487179487</v>
      </c>
      <c r="N15" s="16">
        <v>3.7487437185929648</v>
      </c>
      <c r="O15" s="16">
        <v>3.6517412935323383</v>
      </c>
      <c r="P15" s="16">
        <v>4.333333333333333</v>
      </c>
      <c r="Q15" s="16">
        <v>3.9595959595959598</v>
      </c>
      <c r="R15" s="8"/>
      <c r="S15" s="8"/>
    </row>
    <row r="16" spans="1:19" x14ac:dyDescent="0.25">
      <c r="A16" s="1" t="s">
        <v>16</v>
      </c>
      <c r="B16" s="1">
        <v>0.79640718562874246</v>
      </c>
      <c r="C16" s="1">
        <v>0.80139026812313807</v>
      </c>
      <c r="D16" s="1">
        <v>0.79030662710187938</v>
      </c>
      <c r="E16" s="1">
        <v>0.81256332320162106</v>
      </c>
      <c r="F16" s="1">
        <v>0.8099502487562189</v>
      </c>
      <c r="G16" s="1">
        <v>0.8</v>
      </c>
      <c r="H16" s="8"/>
      <c r="I16" s="8"/>
      <c r="K16" s="1" t="s">
        <v>16</v>
      </c>
      <c r="L16" s="16">
        <v>3.9117647058823528</v>
      </c>
      <c r="M16" s="16">
        <v>4.0350000000000001</v>
      </c>
      <c r="N16" s="16">
        <v>3.7688679245283021</v>
      </c>
      <c r="O16" s="16">
        <v>4.3351351351351353</v>
      </c>
      <c r="P16" s="16">
        <v>4.2617801047120416</v>
      </c>
      <c r="Q16" s="16">
        <v>4</v>
      </c>
      <c r="R16" s="8"/>
      <c r="S16" s="8"/>
    </row>
    <row r="17" spans="1:19" x14ac:dyDescent="0.25">
      <c r="A17" s="7" t="s">
        <v>19</v>
      </c>
      <c r="B17" s="7" t="s">
        <v>2</v>
      </c>
      <c r="C17" s="7" t="s">
        <v>3</v>
      </c>
      <c r="D17" s="7" t="s">
        <v>4</v>
      </c>
      <c r="E17" s="7" t="s">
        <v>5</v>
      </c>
      <c r="F17" s="7" t="s">
        <v>6</v>
      </c>
      <c r="G17" s="7" t="s">
        <v>14</v>
      </c>
      <c r="H17" s="8"/>
      <c r="I17" s="8"/>
      <c r="K17" s="7" t="s">
        <v>19</v>
      </c>
      <c r="L17" s="15" t="s">
        <v>2</v>
      </c>
      <c r="M17" s="15" t="s">
        <v>3</v>
      </c>
      <c r="N17" s="15" t="s">
        <v>4</v>
      </c>
      <c r="O17" s="15" t="s">
        <v>5</v>
      </c>
      <c r="P17" s="15" t="s">
        <v>6</v>
      </c>
      <c r="Q17" s="15" t="s">
        <v>14</v>
      </c>
      <c r="R17" s="8"/>
      <c r="S17" s="8"/>
    </row>
    <row r="18" spans="1:19" x14ac:dyDescent="0.25">
      <c r="A18" s="1" t="s">
        <v>15</v>
      </c>
      <c r="B18" s="1">
        <v>0.79115226337448563</v>
      </c>
      <c r="C18" s="1">
        <v>0.7905859750240154</v>
      </c>
      <c r="D18" s="1">
        <v>0.77989417989417986</v>
      </c>
      <c r="E18" s="1">
        <v>0.7773399014778325</v>
      </c>
      <c r="F18" s="1">
        <v>0.79861111111111116</v>
      </c>
      <c r="G18" s="1">
        <v>0.79276637341153466</v>
      </c>
      <c r="H18" s="8"/>
      <c r="I18" s="8"/>
      <c r="K18" s="1" t="s">
        <v>15</v>
      </c>
      <c r="L18" s="1">
        <v>3.7881773399014778</v>
      </c>
      <c r="M18" s="1">
        <v>3.7752293577981653</v>
      </c>
      <c r="N18" s="1">
        <v>3.5432692307692308</v>
      </c>
      <c r="O18" s="1">
        <v>3.4911504424778763</v>
      </c>
      <c r="P18" s="1">
        <v>3.9655172413793105</v>
      </c>
      <c r="Q18" s="1">
        <v>3.8254716981132075</v>
      </c>
      <c r="R18" s="8"/>
      <c r="S18" s="8"/>
    </row>
    <row r="19" spans="1:19" x14ac:dyDescent="0.25">
      <c r="A19" s="1" t="s">
        <v>16</v>
      </c>
      <c r="B19" s="1">
        <v>0.78487848784878489</v>
      </c>
      <c r="C19" s="1">
        <v>0.77849264705882348</v>
      </c>
      <c r="D19" s="1">
        <v>0.78509196515004842</v>
      </c>
      <c r="E19" s="1">
        <v>0.78290766208251472</v>
      </c>
      <c r="F19" s="1">
        <v>0.78982725527831099</v>
      </c>
      <c r="G19" s="1">
        <v>0.79261363636363635</v>
      </c>
      <c r="H19" s="8"/>
      <c r="I19" s="8"/>
      <c r="K19" s="1" t="s">
        <v>16</v>
      </c>
      <c r="L19" s="1">
        <v>3.6485355648535567</v>
      </c>
      <c r="M19" s="1">
        <v>3.5145228215767634</v>
      </c>
      <c r="N19" s="1">
        <v>3.6531531531531534</v>
      </c>
      <c r="O19" s="1">
        <v>3.6063348416289593</v>
      </c>
      <c r="P19" s="1">
        <v>3.7579908675799087</v>
      </c>
      <c r="Q19" s="1">
        <v>3.8219178082191783</v>
      </c>
      <c r="R19" s="8"/>
      <c r="S19" s="8"/>
    </row>
    <row r="20" spans="1:19" x14ac:dyDescent="0.25">
      <c r="R20" s="8"/>
      <c r="S20" s="8"/>
    </row>
    <row r="26" spans="1:19" x14ac:dyDescent="0.25">
      <c r="A26" s="35" t="s">
        <v>26</v>
      </c>
      <c r="B26" s="35"/>
      <c r="C26" s="35"/>
      <c r="D26" s="35"/>
      <c r="E26" s="35"/>
      <c r="F26" s="35"/>
      <c r="G26" s="35"/>
      <c r="K26" s="32" t="s">
        <v>27</v>
      </c>
      <c r="L26" s="33"/>
      <c r="M26" s="33"/>
      <c r="N26" s="33"/>
      <c r="O26" s="33"/>
      <c r="P26" s="33"/>
      <c r="Q26" s="34"/>
    </row>
    <row r="27" spans="1:19" x14ac:dyDescent="0.25">
      <c r="A27" s="3" t="s">
        <v>13</v>
      </c>
      <c r="B27" s="3" t="s">
        <v>2</v>
      </c>
      <c r="C27" s="3" t="s">
        <v>3</v>
      </c>
      <c r="D27" s="3" t="s">
        <v>4</v>
      </c>
      <c r="E27" s="3" t="s">
        <v>5</v>
      </c>
      <c r="F27" s="3" t="s">
        <v>6</v>
      </c>
      <c r="G27" s="3" t="s">
        <v>14</v>
      </c>
      <c r="K27" s="3" t="s">
        <v>13</v>
      </c>
      <c r="L27" s="3" t="s">
        <v>2</v>
      </c>
      <c r="M27" s="3" t="s">
        <v>3</v>
      </c>
      <c r="N27" s="3" t="s">
        <v>4</v>
      </c>
      <c r="O27" s="3" t="s">
        <v>5</v>
      </c>
      <c r="P27" s="3" t="s">
        <v>6</v>
      </c>
      <c r="Q27" s="3" t="s">
        <v>14</v>
      </c>
    </row>
    <row r="28" spans="1:19" x14ac:dyDescent="0.25">
      <c r="A28" s="1" t="s">
        <v>15</v>
      </c>
      <c r="B28" s="38">
        <v>0.92834329999999998</v>
      </c>
      <c r="C28" s="2">
        <v>1.2338832</v>
      </c>
      <c r="D28" s="2">
        <v>0.98374300000000003</v>
      </c>
      <c r="E28" s="2">
        <v>0.89847299999999997</v>
      </c>
      <c r="F28" s="2">
        <v>0.89242100000000002</v>
      </c>
      <c r="G28" s="2">
        <v>0.99387820000000004</v>
      </c>
      <c r="K28" s="1" t="s">
        <v>15</v>
      </c>
      <c r="L28" s="2">
        <v>0.79387375999999998</v>
      </c>
      <c r="M28" s="2">
        <v>0.79625634999999995</v>
      </c>
      <c r="N28" s="2">
        <v>0.80516993000000003</v>
      </c>
      <c r="O28" s="2">
        <v>0.72637653000000002</v>
      </c>
      <c r="P28" s="2">
        <v>0.58838778000000003</v>
      </c>
      <c r="Q28" s="2">
        <v>0.34637626999999999</v>
      </c>
    </row>
    <row r="29" spans="1:19" x14ac:dyDescent="0.25">
      <c r="A29" s="1" t="s">
        <v>16</v>
      </c>
      <c r="B29">
        <v>1.4929783000000001</v>
      </c>
      <c r="C29" s="1">
        <v>1.6987483000000001</v>
      </c>
      <c r="D29" s="1">
        <v>1.4927672000000001</v>
      </c>
      <c r="E29" s="1">
        <v>1.2847843000000001</v>
      </c>
      <c r="F29" s="1">
        <v>1.5234553</v>
      </c>
      <c r="G29" s="1">
        <v>1.1244533000000001</v>
      </c>
      <c r="K29" s="1" t="s">
        <v>16</v>
      </c>
      <c r="L29" s="2">
        <v>1.18748768</v>
      </c>
      <c r="M29" s="2">
        <v>1.2948787399999999</v>
      </c>
      <c r="N29" s="2">
        <v>1.48738663</v>
      </c>
      <c r="O29" s="2">
        <v>1.12772882</v>
      </c>
      <c r="P29" s="2">
        <v>1.2378366300000001</v>
      </c>
      <c r="Q29" s="2">
        <v>1.38737676</v>
      </c>
    </row>
    <row r="30" spans="1:19" x14ac:dyDescent="0.25">
      <c r="A30" s="4" t="s">
        <v>17</v>
      </c>
      <c r="B30" s="39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14</v>
      </c>
      <c r="K30" s="4" t="s">
        <v>17</v>
      </c>
      <c r="L30" s="4" t="s">
        <v>2</v>
      </c>
      <c r="M30" s="4" t="s">
        <v>3</v>
      </c>
      <c r="N30" s="4" t="s">
        <v>4</v>
      </c>
      <c r="O30" s="4" t="s">
        <v>5</v>
      </c>
      <c r="P30" s="4" t="s">
        <v>6</v>
      </c>
      <c r="Q30" s="4" t="s">
        <v>14</v>
      </c>
    </row>
    <row r="31" spans="1:19" x14ac:dyDescent="0.25">
      <c r="A31" s="1" t="s">
        <v>15</v>
      </c>
      <c r="B31" s="38">
        <v>0.83494785000000005</v>
      </c>
      <c r="C31" s="2">
        <v>0.93743821000000005</v>
      </c>
      <c r="D31" s="2">
        <v>0.83746213000000003</v>
      </c>
      <c r="E31" s="2">
        <v>0.93746271999999997</v>
      </c>
      <c r="F31" s="2">
        <v>0.92736461999999997</v>
      </c>
      <c r="G31" s="2">
        <v>1.0238477800000001</v>
      </c>
      <c r="K31" s="1" t="s">
        <v>15</v>
      </c>
      <c r="L31" s="2">
        <v>0.59832982999999995</v>
      </c>
      <c r="M31" s="2">
        <v>0.88387822000000005</v>
      </c>
      <c r="N31" s="2">
        <v>0.93287370000000003</v>
      </c>
      <c r="O31" s="2">
        <v>0.72863683000000001</v>
      </c>
      <c r="P31" s="2">
        <v>0.77632763000000005</v>
      </c>
      <c r="Q31" s="2">
        <v>0.68273762999999998</v>
      </c>
    </row>
    <row r="32" spans="1:19" x14ac:dyDescent="0.25">
      <c r="A32" s="1" t="s">
        <v>16</v>
      </c>
      <c r="B32" s="38">
        <v>1.3983874700000001</v>
      </c>
      <c r="C32" s="2">
        <v>1.4589874300000001</v>
      </c>
      <c r="D32" s="2">
        <v>1.29487847</v>
      </c>
      <c r="E32" s="2">
        <v>1.5878378200000001</v>
      </c>
      <c r="F32" s="2">
        <v>1.4723334299999999</v>
      </c>
      <c r="G32" s="2">
        <v>1.6298383000000001</v>
      </c>
      <c r="K32" s="1" t="s">
        <v>16</v>
      </c>
      <c r="L32" s="2">
        <v>0.87676564999999995</v>
      </c>
      <c r="M32" s="2">
        <v>1.2346553300000001</v>
      </c>
      <c r="N32" s="2">
        <v>1.2455653</v>
      </c>
      <c r="O32" s="2">
        <v>1.8875648</v>
      </c>
      <c r="P32" s="2">
        <v>1.47837383</v>
      </c>
      <c r="Q32" s="2">
        <v>1.3984787599999999</v>
      </c>
    </row>
    <row r="33" spans="1:17" x14ac:dyDescent="0.25">
      <c r="A33" s="6" t="s">
        <v>18</v>
      </c>
      <c r="B33" s="40" t="s">
        <v>2</v>
      </c>
      <c r="C33" s="6" t="s">
        <v>3</v>
      </c>
      <c r="D33" s="6" t="s">
        <v>4</v>
      </c>
      <c r="E33" s="6" t="s">
        <v>5</v>
      </c>
      <c r="F33" s="6" t="s">
        <v>6</v>
      </c>
      <c r="G33" s="6" t="s">
        <v>14</v>
      </c>
      <c r="K33" s="6" t="s">
        <v>18</v>
      </c>
      <c r="L33" s="6" t="s">
        <v>2</v>
      </c>
      <c r="M33" s="6" t="s">
        <v>3</v>
      </c>
      <c r="N33" s="6" t="s">
        <v>4</v>
      </c>
      <c r="O33" s="6" t="s">
        <v>5</v>
      </c>
      <c r="P33" s="6" t="s">
        <v>6</v>
      </c>
      <c r="Q33" s="6" t="s">
        <v>14</v>
      </c>
    </row>
    <row r="34" spans="1:17" x14ac:dyDescent="0.25">
      <c r="A34" s="1" t="s">
        <v>15</v>
      </c>
      <c r="B34" s="2">
        <v>0.83747673</v>
      </c>
      <c r="C34" s="2">
        <v>0.93776170999999997</v>
      </c>
      <c r="D34" s="2">
        <v>0.87423455999999999</v>
      </c>
      <c r="E34" s="2">
        <v>0.72616524999999998</v>
      </c>
      <c r="F34" s="2">
        <v>1.2447646000000001</v>
      </c>
      <c r="G34" s="2">
        <v>0.97863672999999995</v>
      </c>
      <c r="K34" s="1" t="s">
        <v>15</v>
      </c>
      <c r="L34" s="2">
        <v>0.83864760000000005</v>
      </c>
      <c r="M34" s="2">
        <v>0.35453578000000002</v>
      </c>
      <c r="N34" s="2">
        <v>0.86554242999999997</v>
      </c>
      <c r="O34" s="2">
        <v>0.2544767</v>
      </c>
      <c r="P34" s="2">
        <v>0.75454357999999999</v>
      </c>
      <c r="Q34" s="2">
        <v>0.26543543000000003</v>
      </c>
    </row>
    <row r="35" spans="1:17" x14ac:dyDescent="0.25">
      <c r="A35" s="1" t="s">
        <v>16</v>
      </c>
      <c r="B35" s="2">
        <v>0.83679177000000005</v>
      </c>
      <c r="C35" s="2">
        <v>1.18726489</v>
      </c>
      <c r="D35" s="2">
        <v>0.83654722000000004</v>
      </c>
      <c r="E35" s="2">
        <v>0.97654366000000004</v>
      </c>
      <c r="F35" s="2">
        <v>1.0983798</v>
      </c>
      <c r="G35" s="2">
        <v>1.1836453600000001</v>
      </c>
      <c r="K35" s="1" t="s">
        <v>16</v>
      </c>
      <c r="L35" s="2">
        <v>0.83776229999999996</v>
      </c>
      <c r="M35" s="2">
        <v>0.73646282299999999</v>
      </c>
      <c r="N35" s="2">
        <v>0.63847874000000004</v>
      </c>
      <c r="O35" s="2">
        <v>0.68738770000000005</v>
      </c>
      <c r="P35" s="2">
        <v>0.73399433999999997</v>
      </c>
      <c r="Q35" s="2">
        <v>0.74582873000000005</v>
      </c>
    </row>
    <row r="36" spans="1:17" x14ac:dyDescent="0.25">
      <c r="A36" s="7" t="s">
        <v>19</v>
      </c>
      <c r="B36" s="7" t="s">
        <v>2</v>
      </c>
      <c r="C36" s="7" t="s">
        <v>3</v>
      </c>
      <c r="D36" s="7" t="s">
        <v>4</v>
      </c>
      <c r="E36" s="7" t="s">
        <v>5</v>
      </c>
      <c r="F36" s="7" t="s">
        <v>6</v>
      </c>
      <c r="G36" s="7" t="s">
        <v>14</v>
      </c>
      <c r="K36" s="7" t="s">
        <v>19</v>
      </c>
      <c r="L36" s="7" t="s">
        <v>2</v>
      </c>
      <c r="M36" s="7" t="s">
        <v>3</v>
      </c>
      <c r="N36" s="7" t="s">
        <v>4</v>
      </c>
      <c r="O36" s="7" t="s">
        <v>5</v>
      </c>
      <c r="P36" s="7" t="s">
        <v>6</v>
      </c>
      <c r="Q36" s="7" t="s">
        <v>14</v>
      </c>
    </row>
    <row r="37" spans="1:17" x14ac:dyDescent="0.25">
      <c r="A37" s="1" t="s">
        <v>15</v>
      </c>
      <c r="B37" s="2">
        <v>0.87281620000000004</v>
      </c>
      <c r="C37" s="2">
        <v>0.78273621000000004</v>
      </c>
      <c r="D37" s="2">
        <v>0.98364680000000004</v>
      </c>
      <c r="E37" s="2">
        <v>0.98777585999999995</v>
      </c>
      <c r="F37" s="2">
        <v>0.83746776999999994</v>
      </c>
      <c r="G37" s="2">
        <v>0.97666333000000005</v>
      </c>
      <c r="K37" s="1" t="s">
        <v>15</v>
      </c>
      <c r="L37" s="2">
        <v>0.37657639999999998</v>
      </c>
      <c r="M37" s="2">
        <v>0.76546539999999996</v>
      </c>
      <c r="N37" s="2">
        <v>0.34388760000000002</v>
      </c>
      <c r="O37" s="2">
        <v>0.76536535999999999</v>
      </c>
      <c r="P37" s="2">
        <v>0.69283932999999998</v>
      </c>
      <c r="Q37" s="2">
        <v>0.63572552999999998</v>
      </c>
    </row>
    <row r="38" spans="1:17" x14ac:dyDescent="0.25">
      <c r="A38" s="1" t="s">
        <v>16</v>
      </c>
      <c r="B38" s="2">
        <v>0.98377429999999999</v>
      </c>
      <c r="C38" s="2">
        <v>1.0937333300000001</v>
      </c>
      <c r="D38" s="2">
        <v>0.73649229999999999</v>
      </c>
      <c r="E38" s="2">
        <v>0.96874863</v>
      </c>
      <c r="F38" s="2">
        <v>0.93882732999999996</v>
      </c>
      <c r="G38" s="2">
        <v>1.1324599900000001</v>
      </c>
      <c r="K38" s="1" t="s">
        <v>16</v>
      </c>
      <c r="L38" s="2">
        <v>0.9294384</v>
      </c>
      <c r="M38" s="2">
        <v>0.75674669999999999</v>
      </c>
      <c r="N38" s="2">
        <v>0.79578740000000003</v>
      </c>
      <c r="O38" s="2">
        <v>0.68487575000000001</v>
      </c>
      <c r="P38" s="2">
        <v>0.44673633000000001</v>
      </c>
      <c r="Q38" s="2">
        <v>0.36498984000000001</v>
      </c>
    </row>
    <row r="69" spans="1:38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R69" s="8"/>
      <c r="S69" s="8"/>
      <c r="T69" s="8"/>
      <c r="U69" s="8"/>
      <c r="V69" s="8"/>
      <c r="W69" s="8"/>
      <c r="X69" s="8"/>
      <c r="Y69" s="41"/>
      <c r="Z69" s="41"/>
      <c r="AA69" s="41"/>
      <c r="AB69" s="41"/>
      <c r="AC69" s="41"/>
      <c r="AD69" s="41"/>
      <c r="AE69" s="41"/>
      <c r="AF69" s="8"/>
      <c r="AG69" s="8"/>
      <c r="AH69" s="8"/>
      <c r="AI69" s="8"/>
      <c r="AJ69" s="8"/>
      <c r="AK69" s="8"/>
    </row>
    <row r="70" spans="1:38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</row>
    <row r="71" spans="1:38" x14ac:dyDescent="0.25"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</row>
    <row r="72" spans="1:38" x14ac:dyDescent="0.25"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</row>
    <row r="73" spans="1:38" x14ac:dyDescent="0.25"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</row>
    <row r="74" spans="1:38" x14ac:dyDescent="0.25"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</row>
    <row r="75" spans="1:38" x14ac:dyDescent="0.25"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  <row r="76" spans="1:38" x14ac:dyDescent="0.25"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</row>
    <row r="77" spans="1:38" x14ac:dyDescent="0.25"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</row>
    <row r="78" spans="1:38" x14ac:dyDescent="0.25"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</row>
    <row r="79" spans="1:38" x14ac:dyDescent="0.25"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</row>
    <row r="80" spans="1:38" x14ac:dyDescent="0.25"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</row>
    <row r="81" spans="1:37" x14ac:dyDescent="0.25"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</row>
    <row r="82" spans="1:37" x14ac:dyDescent="0.25"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</row>
    <row r="87" spans="1:37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</row>
    <row r="88" spans="1:37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1:37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P89" s="8"/>
      <c r="Q89" s="8"/>
      <c r="R89" s="8"/>
      <c r="S89" s="8"/>
      <c r="T89" s="8"/>
    </row>
    <row r="90" spans="1:37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37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37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37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37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37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37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x14ac:dyDescent="0.25">
      <c r="A99" s="8"/>
      <c r="B99" s="8"/>
      <c r="C99" s="8"/>
      <c r="D99" s="8"/>
      <c r="E99" s="8"/>
      <c r="F99" s="8"/>
      <c r="G99" s="8"/>
      <c r="O99" s="8"/>
      <c r="P99" s="8"/>
      <c r="Q99" s="8"/>
      <c r="R99" s="8"/>
      <c r="S99" s="8"/>
      <c r="T99" s="8"/>
    </row>
  </sheetData>
  <mergeCells count="5">
    <mergeCell ref="Y69:AE69"/>
    <mergeCell ref="A26:G26"/>
    <mergeCell ref="K26:Q26"/>
    <mergeCell ref="A7:G7"/>
    <mergeCell ref="K7:Q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FBFF9-6D74-44AE-A7C1-34B1102A6D7A}">
  <dimension ref="A2:M119"/>
  <sheetViews>
    <sheetView workbookViewId="0">
      <selection activeCell="S85" sqref="S85"/>
    </sheetView>
  </sheetViews>
  <sheetFormatPr baseColWidth="10" defaultRowHeight="15" x14ac:dyDescent="0.25"/>
  <sheetData>
    <row r="2" spans="1:13" x14ac:dyDescent="0.25">
      <c r="A2" s="8" t="s">
        <v>33</v>
      </c>
      <c r="B2" s="8" t="s">
        <v>37</v>
      </c>
      <c r="C2" s="8" t="s">
        <v>32</v>
      </c>
      <c r="D2" s="8" t="s">
        <v>34</v>
      </c>
      <c r="E2" s="8" t="s">
        <v>38</v>
      </c>
      <c r="F2" s="8" t="s">
        <v>38</v>
      </c>
      <c r="G2" s="8" t="s">
        <v>39</v>
      </c>
      <c r="H2" s="8"/>
      <c r="I2" s="8"/>
      <c r="J2" s="8"/>
      <c r="K2" s="8"/>
      <c r="L2" s="8"/>
      <c r="M2" s="8"/>
    </row>
    <row r="3" spans="1:13" x14ac:dyDescent="0.25">
      <c r="A3" s="8">
        <v>1</v>
      </c>
      <c r="B3" s="8" t="s">
        <v>40</v>
      </c>
      <c r="C3" s="8">
        <v>19.440000000000001</v>
      </c>
      <c r="D3" s="8">
        <f>AVERAGE(C3:C5)</f>
        <v>19.72</v>
      </c>
      <c r="E3" s="8">
        <v>19.600000000000001</v>
      </c>
      <c r="F3" s="8">
        <f>AVERAGE(E3:E5)</f>
        <v>19.406666666666666</v>
      </c>
      <c r="G3" s="8">
        <f>F3-D3</f>
        <v>-0.31333333333333258</v>
      </c>
      <c r="H3" s="8">
        <f>POWER(2,-G3)</f>
        <v>1.2425753444859327</v>
      </c>
      <c r="I3" s="8"/>
      <c r="J3" s="8"/>
      <c r="K3" s="8" t="s">
        <v>47</v>
      </c>
      <c r="L3" s="8"/>
      <c r="M3" s="8"/>
    </row>
    <row r="4" spans="1:13" x14ac:dyDescent="0.25">
      <c r="A4" s="8">
        <v>2</v>
      </c>
      <c r="B4" s="8"/>
      <c r="C4" s="8">
        <v>19.920000000000002</v>
      </c>
      <c r="D4" s="8"/>
      <c r="E4" s="8">
        <v>19.45</v>
      </c>
      <c r="F4" s="8"/>
      <c r="G4" s="8"/>
      <c r="H4" s="8"/>
      <c r="I4" s="8"/>
      <c r="J4" s="8">
        <f>H12-H3</f>
        <v>-1.2374802192134109</v>
      </c>
      <c r="K4" s="8">
        <f>POWER(2,-J4)</f>
        <v>2.357863529585503</v>
      </c>
      <c r="L4" s="8"/>
      <c r="M4" s="8"/>
    </row>
    <row r="5" spans="1:13" x14ac:dyDescent="0.25">
      <c r="A5" s="8">
        <v>3</v>
      </c>
      <c r="B5" s="8"/>
      <c r="C5" s="8">
        <v>19.8</v>
      </c>
      <c r="D5" s="8"/>
      <c r="E5" s="8">
        <v>19.170000000000002</v>
      </c>
      <c r="F5" s="8"/>
      <c r="G5" s="8"/>
      <c r="H5" s="8"/>
      <c r="I5" s="8"/>
      <c r="J5" s="8">
        <f>H15-H6</f>
        <v>-1.7770320061696068</v>
      </c>
      <c r="K5" s="8">
        <f>POWER(2,-J5)</f>
        <v>3.4272038507011087</v>
      </c>
      <c r="L5" s="8"/>
      <c r="M5" s="8"/>
    </row>
    <row r="6" spans="1:13" x14ac:dyDescent="0.25">
      <c r="A6" s="8">
        <v>1</v>
      </c>
      <c r="B6" s="8" t="s">
        <v>41</v>
      </c>
      <c r="C6" s="8">
        <v>22.56</v>
      </c>
      <c r="D6" s="8">
        <f>AVERAGE(C6:C8)</f>
        <v>22.523333333333337</v>
      </c>
      <c r="E6" s="8">
        <v>21.25</v>
      </c>
      <c r="F6" s="8">
        <f>AVERAGE(E6:E8)</f>
        <v>21.683333333333334</v>
      </c>
      <c r="G6" s="8">
        <f>F6-D6</f>
        <v>-0.84000000000000341</v>
      </c>
      <c r="H6" s="8">
        <f t="shared" ref="H6:H37" si="0">POWER(2,-G6)</f>
        <v>1.7900501418559491</v>
      </c>
      <c r="I6" s="8"/>
      <c r="J6" s="8">
        <f>H18-H9</f>
        <v>-1.8057595687466848</v>
      </c>
      <c r="K6" s="8">
        <f>POWER(2,-J6)</f>
        <v>3.4961317878838787</v>
      </c>
      <c r="L6" s="8">
        <f>AVERAGE(K4:K6)</f>
        <v>3.0937330560568301</v>
      </c>
      <c r="M6" s="8">
        <f>STDEV(K4:K6)</f>
        <v>0.63821292303033406</v>
      </c>
    </row>
    <row r="7" spans="1:13" x14ac:dyDescent="0.25">
      <c r="A7" s="8">
        <v>2</v>
      </c>
      <c r="B7" s="8"/>
      <c r="C7" s="8">
        <v>22.67</v>
      </c>
      <c r="D7" s="8"/>
      <c r="E7" s="8">
        <v>21.56</v>
      </c>
      <c r="F7" s="8"/>
      <c r="G7" s="8"/>
      <c r="H7" s="8"/>
      <c r="I7" s="8"/>
      <c r="J7" s="8"/>
      <c r="K7" s="8"/>
      <c r="L7" s="8"/>
      <c r="M7" s="8"/>
    </row>
    <row r="8" spans="1:13" x14ac:dyDescent="0.25">
      <c r="A8" s="8">
        <v>3</v>
      </c>
      <c r="B8" s="8"/>
      <c r="C8" s="8">
        <v>22.34</v>
      </c>
      <c r="D8" s="8"/>
      <c r="E8" s="8">
        <v>22.24</v>
      </c>
      <c r="F8" s="8"/>
      <c r="G8" s="8"/>
      <c r="H8" s="8"/>
      <c r="I8" s="8"/>
      <c r="J8" s="8"/>
      <c r="K8" s="8"/>
      <c r="L8" s="8"/>
      <c r="M8" s="8"/>
    </row>
    <row r="9" spans="1:13" x14ac:dyDescent="0.25">
      <c r="A9" s="8">
        <v>1</v>
      </c>
      <c r="B9" s="8" t="s">
        <v>42</v>
      </c>
      <c r="C9" s="8">
        <v>25.56</v>
      </c>
      <c r="D9" s="8">
        <f>AVERAGE(C9:C11)</f>
        <v>25.893333333333334</v>
      </c>
      <c r="E9" s="8">
        <v>24.56</v>
      </c>
      <c r="F9" s="8">
        <f>AVERAGE(E9:E11)</f>
        <v>25.03</v>
      </c>
      <c r="G9" s="8">
        <f>F9-D9</f>
        <v>-0.86333333333333329</v>
      </c>
      <c r="H9" s="8">
        <f t="shared" si="0"/>
        <v>1.8192367879965627</v>
      </c>
      <c r="I9" s="8"/>
      <c r="J9" s="8"/>
      <c r="K9" s="8"/>
      <c r="L9" s="8"/>
      <c r="M9" s="8"/>
    </row>
    <row r="10" spans="1:13" x14ac:dyDescent="0.25">
      <c r="A10" s="8">
        <v>2</v>
      </c>
      <c r="B10" s="8"/>
      <c r="C10" s="8">
        <v>26.23</v>
      </c>
      <c r="D10" s="8"/>
      <c r="E10" s="8">
        <v>25.89</v>
      </c>
      <c r="F10" s="8"/>
      <c r="G10" s="8"/>
      <c r="H10" s="8"/>
      <c r="I10" s="8"/>
      <c r="J10" s="8"/>
      <c r="K10" s="8"/>
      <c r="L10" s="8"/>
      <c r="M10" s="8"/>
    </row>
    <row r="11" spans="1:13" x14ac:dyDescent="0.25">
      <c r="A11" s="8">
        <v>3</v>
      </c>
      <c r="B11" s="8"/>
      <c r="C11" s="8">
        <v>25.89</v>
      </c>
      <c r="D11" s="8"/>
      <c r="E11" s="8">
        <v>24.64</v>
      </c>
      <c r="F11" s="8"/>
      <c r="G11" s="8"/>
      <c r="H11" s="8"/>
      <c r="I11" s="8"/>
      <c r="J11" s="8"/>
      <c r="K11" s="8"/>
      <c r="L11" s="8"/>
      <c r="M11" s="8"/>
    </row>
    <row r="12" spans="1:13" x14ac:dyDescent="0.25">
      <c r="A12" s="8">
        <v>1</v>
      </c>
      <c r="B12" s="8" t="s">
        <v>43</v>
      </c>
      <c r="C12" s="8">
        <v>18.98</v>
      </c>
      <c r="D12" s="8">
        <f>AVERAGE(C12:C14)</f>
        <v>19.103333333333335</v>
      </c>
      <c r="E12" s="8">
        <v>26.53</v>
      </c>
      <c r="F12" s="8">
        <f>AVERAGE(E12:E14)</f>
        <v>26.720000000000002</v>
      </c>
      <c r="G12" s="8">
        <f>F12-D12</f>
        <v>7.6166666666666671</v>
      </c>
      <c r="H12" s="8">
        <f t="shared" si="0"/>
        <v>5.0951252725217324E-3</v>
      </c>
      <c r="I12" s="8"/>
      <c r="J12" s="8"/>
      <c r="K12" s="8"/>
      <c r="L12" s="8"/>
      <c r="M12" s="8"/>
    </row>
    <row r="13" spans="1:13" x14ac:dyDescent="0.25">
      <c r="A13" s="8">
        <v>2</v>
      </c>
      <c r="B13" s="8"/>
      <c r="C13" s="8">
        <v>18.46</v>
      </c>
      <c r="D13" s="8"/>
      <c r="E13" s="8">
        <v>26.87</v>
      </c>
      <c r="F13" s="8"/>
      <c r="G13" s="8"/>
      <c r="H13" s="8"/>
      <c r="I13" s="8"/>
      <c r="J13" s="8"/>
      <c r="K13" s="8"/>
      <c r="L13" s="8"/>
      <c r="M13" s="8"/>
    </row>
    <row r="14" spans="1:13" x14ac:dyDescent="0.25">
      <c r="A14" s="8">
        <v>3</v>
      </c>
      <c r="B14" s="8"/>
      <c r="C14" s="8">
        <v>19.87</v>
      </c>
      <c r="D14" s="8"/>
      <c r="E14" s="8">
        <v>26.76</v>
      </c>
      <c r="F14" s="8"/>
      <c r="G14" s="8"/>
      <c r="H14" s="8"/>
      <c r="I14" s="8"/>
      <c r="J14" s="8"/>
      <c r="K14" s="8"/>
      <c r="L14" s="8"/>
      <c r="M14" s="8"/>
    </row>
    <row r="15" spans="1:13" x14ac:dyDescent="0.25">
      <c r="A15" s="8">
        <v>1</v>
      </c>
      <c r="B15" s="8" t="s">
        <v>44</v>
      </c>
      <c r="C15" s="8">
        <v>21.97</v>
      </c>
      <c r="D15" s="8">
        <f>AVERAGE(C15:C17)</f>
        <v>21.913333333333338</v>
      </c>
      <c r="E15" s="8">
        <v>28.34</v>
      </c>
      <c r="F15" s="8">
        <f>AVERAGE(E15:E17)</f>
        <v>28.176666666666666</v>
      </c>
      <c r="G15" s="8">
        <f t="shared" ref="G15:G37" si="1">F15-D15</f>
        <v>6.2633333333333283</v>
      </c>
      <c r="H15" s="8">
        <f t="shared" si="0"/>
        <v>1.301813568634244E-2</v>
      </c>
      <c r="I15" s="8"/>
      <c r="J15" s="8"/>
      <c r="K15" s="8"/>
      <c r="L15" s="8"/>
      <c r="M15" s="8"/>
    </row>
    <row r="16" spans="1:13" x14ac:dyDescent="0.25">
      <c r="A16" s="8">
        <v>2</v>
      </c>
      <c r="B16" s="8"/>
      <c r="C16" s="8">
        <v>22.34</v>
      </c>
      <c r="D16" s="8"/>
      <c r="E16" s="8">
        <v>28.24</v>
      </c>
      <c r="F16" s="8"/>
      <c r="G16" s="8"/>
      <c r="H16" s="8">
        <f t="shared" si="0"/>
        <v>1</v>
      </c>
      <c r="I16" s="8"/>
      <c r="J16" s="8"/>
      <c r="K16" s="8"/>
      <c r="L16" s="8"/>
      <c r="M16" s="8"/>
    </row>
    <row r="17" spans="1:13" x14ac:dyDescent="0.25">
      <c r="A17" s="8">
        <v>3</v>
      </c>
      <c r="B17" s="8"/>
      <c r="C17" s="8">
        <v>21.43</v>
      </c>
      <c r="D17" s="8"/>
      <c r="E17" s="8">
        <v>27.95</v>
      </c>
      <c r="F17" s="8"/>
      <c r="G17" s="8"/>
      <c r="H17" s="8">
        <f t="shared" si="0"/>
        <v>1</v>
      </c>
      <c r="I17" s="8"/>
      <c r="J17" s="8"/>
      <c r="K17" s="8"/>
      <c r="L17" s="8"/>
      <c r="M17" s="8"/>
    </row>
    <row r="18" spans="1:13" x14ac:dyDescent="0.25">
      <c r="A18" s="8">
        <v>1</v>
      </c>
      <c r="B18" s="8" t="s">
        <v>45</v>
      </c>
      <c r="C18" s="8">
        <v>24.46</v>
      </c>
      <c r="D18" s="8">
        <f>AVERAGE(C18:C20)</f>
        <v>24.12</v>
      </c>
      <c r="E18" s="8">
        <v>30.45</v>
      </c>
      <c r="F18" s="8">
        <f>AVERAGE(E18:E20)</f>
        <v>30.333333333333332</v>
      </c>
      <c r="G18" s="8">
        <f t="shared" si="1"/>
        <v>6.2133333333333312</v>
      </c>
      <c r="H18" s="8">
        <f t="shared" si="0"/>
        <v>1.3477219249878006E-2</v>
      </c>
      <c r="I18" s="8"/>
      <c r="J18" s="8"/>
      <c r="K18" s="8"/>
      <c r="L18" s="8"/>
      <c r="M18" s="8"/>
    </row>
    <row r="19" spans="1:13" x14ac:dyDescent="0.25">
      <c r="A19" s="8">
        <v>2</v>
      </c>
      <c r="B19" s="8"/>
      <c r="C19" s="8">
        <v>23.78</v>
      </c>
      <c r="D19" s="8"/>
      <c r="E19" s="8">
        <v>29.57</v>
      </c>
      <c r="F19" s="8"/>
      <c r="G19" s="8"/>
      <c r="H19" s="8"/>
      <c r="I19" s="8"/>
      <c r="J19" s="8"/>
      <c r="K19" s="8"/>
      <c r="L19" s="8"/>
      <c r="M19" s="8"/>
    </row>
    <row r="20" spans="1:13" x14ac:dyDescent="0.25">
      <c r="A20" s="8">
        <v>3</v>
      </c>
      <c r="B20" s="8"/>
      <c r="C20" s="8">
        <v>24.12</v>
      </c>
      <c r="D20" s="8"/>
      <c r="E20" s="8">
        <v>30.98</v>
      </c>
      <c r="F20" s="8"/>
      <c r="G20" s="8"/>
      <c r="H20" s="8"/>
      <c r="I20" s="8"/>
      <c r="J20" s="8"/>
      <c r="K20" s="8"/>
      <c r="L20" s="8"/>
      <c r="M20" s="8"/>
    </row>
    <row r="21" spans="1:13" x14ac:dyDescent="0.25">
      <c r="A21" s="8"/>
      <c r="B21" s="8" t="s">
        <v>46</v>
      </c>
      <c r="C21" s="8"/>
      <c r="D21" s="8"/>
      <c r="E21" s="8"/>
      <c r="F21" s="8"/>
      <c r="G21" s="8"/>
      <c r="H21" s="8"/>
      <c r="I21" s="8"/>
      <c r="J21" s="8"/>
      <c r="K21" s="8" t="s">
        <v>47</v>
      </c>
      <c r="L21" s="8"/>
      <c r="M21" s="8"/>
    </row>
    <row r="22" spans="1:13" x14ac:dyDescent="0.25">
      <c r="A22" s="8">
        <v>1</v>
      </c>
      <c r="B22" s="8" t="s">
        <v>40</v>
      </c>
      <c r="C22" s="8">
        <v>19.36</v>
      </c>
      <c r="D22" s="8">
        <f>AVERAGE(C22:C24)</f>
        <v>19.45</v>
      </c>
      <c r="E22" s="8">
        <v>20.22</v>
      </c>
      <c r="F22" s="8">
        <f>AVERAGE(E22:E24)</f>
        <v>20.613333333333333</v>
      </c>
      <c r="G22" s="8">
        <f t="shared" si="1"/>
        <v>1.163333333333334</v>
      </c>
      <c r="H22" s="8">
        <f t="shared" si="0"/>
        <v>0.44647975553019092</v>
      </c>
      <c r="I22" s="8"/>
      <c r="J22" s="8">
        <f>H31-H22</f>
        <v>0.38860816389818154</v>
      </c>
      <c r="K22" s="8">
        <f>POWER(2,-J22)</f>
        <v>0.76386618693351294</v>
      </c>
      <c r="L22" s="8"/>
      <c r="M22" s="8"/>
    </row>
    <row r="23" spans="1:13" x14ac:dyDescent="0.25">
      <c r="A23" s="8">
        <v>2</v>
      </c>
      <c r="B23" s="8"/>
      <c r="C23" s="8">
        <v>19.34</v>
      </c>
      <c r="D23" s="8"/>
      <c r="E23" s="8">
        <v>20.97</v>
      </c>
      <c r="F23" s="8"/>
      <c r="G23" s="8"/>
      <c r="H23" s="8"/>
      <c r="I23" s="8"/>
      <c r="J23" s="8">
        <f>H34-H25</f>
        <v>-3.3775594188447111E-2</v>
      </c>
      <c r="K23" s="8">
        <f>POWER(2,-J23)</f>
        <v>1.0236876572619547</v>
      </c>
      <c r="L23" s="8"/>
      <c r="M23" s="8"/>
    </row>
    <row r="24" spans="1:13" x14ac:dyDescent="0.25">
      <c r="A24" s="8">
        <v>3</v>
      </c>
      <c r="B24" s="8"/>
      <c r="C24" s="8">
        <v>19.649999999999999</v>
      </c>
      <c r="D24" s="8"/>
      <c r="E24" s="8">
        <v>20.65</v>
      </c>
      <c r="F24" s="8"/>
      <c r="G24" s="8"/>
      <c r="H24" s="8"/>
      <c r="I24" s="8"/>
      <c r="J24" s="8">
        <f>H37-H28</f>
        <v>0.42115341057991129</v>
      </c>
      <c r="K24" s="8">
        <f>POWER(2,-J24)</f>
        <v>0.74682730962205157</v>
      </c>
      <c r="L24" s="8">
        <f>AVERAGE(K22:K24)</f>
        <v>0.84479371793917313</v>
      </c>
      <c r="M24" s="8">
        <f>STDEV(K22:K24)</f>
        <v>0.15516076172739643</v>
      </c>
    </row>
    <row r="25" spans="1:13" x14ac:dyDescent="0.25">
      <c r="A25" s="8">
        <v>1</v>
      </c>
      <c r="B25" s="8" t="s">
        <v>41</v>
      </c>
      <c r="C25" s="8">
        <v>20.45</v>
      </c>
      <c r="D25" s="8">
        <f>AVERAGE(C25:C27)</f>
        <v>20.513333333333332</v>
      </c>
      <c r="E25" s="8">
        <v>20.87</v>
      </c>
      <c r="F25" s="8">
        <f>AVERAGE(E25:E27)</f>
        <v>20.86</v>
      </c>
      <c r="G25" s="8">
        <f t="shared" si="1"/>
        <v>0.34666666666666757</v>
      </c>
      <c r="H25" s="8">
        <f t="shared" si="0"/>
        <v>0.78639896789398067</v>
      </c>
      <c r="I25" s="8"/>
      <c r="J25" s="8"/>
      <c r="K25" s="8"/>
      <c r="L25" s="8"/>
      <c r="M25" s="8"/>
    </row>
    <row r="26" spans="1:13" x14ac:dyDescent="0.25">
      <c r="A26" s="8">
        <v>2</v>
      </c>
      <c r="B26" s="8"/>
      <c r="C26" s="8">
        <v>20.76</v>
      </c>
      <c r="D26" s="8"/>
      <c r="E26" s="8">
        <v>20.95</v>
      </c>
      <c r="F26" s="8"/>
      <c r="G26" s="8"/>
      <c r="H26" s="8"/>
      <c r="I26" s="8"/>
      <c r="J26" s="8"/>
      <c r="K26" s="8"/>
      <c r="L26" s="8"/>
      <c r="M26" s="8"/>
    </row>
    <row r="27" spans="1:13" x14ac:dyDescent="0.25">
      <c r="A27" s="8">
        <v>3</v>
      </c>
      <c r="B27" s="8"/>
      <c r="C27" s="8">
        <v>20.329999999999998</v>
      </c>
      <c r="D27" s="8"/>
      <c r="E27" s="8">
        <v>20.76</v>
      </c>
      <c r="F27" s="8"/>
      <c r="G27" s="8"/>
      <c r="H27" s="8"/>
      <c r="I27" s="8"/>
      <c r="J27" s="8"/>
      <c r="K27" s="8"/>
      <c r="L27" s="8"/>
      <c r="M27" s="8"/>
    </row>
    <row r="28" spans="1:13" x14ac:dyDescent="0.25">
      <c r="A28" s="8">
        <v>1</v>
      </c>
      <c r="B28" s="8" t="s">
        <v>42</v>
      </c>
      <c r="C28" s="8">
        <v>24.45</v>
      </c>
      <c r="D28" s="8">
        <f>AVERAGE(C28:C30)</f>
        <v>24.376666666666665</v>
      </c>
      <c r="E28" s="8">
        <v>24.67</v>
      </c>
      <c r="F28" s="8">
        <f>AVERAGE(E28:E30)</f>
        <v>24.856666666666669</v>
      </c>
      <c r="G28" s="8">
        <f t="shared" si="1"/>
        <v>0.48000000000000398</v>
      </c>
      <c r="H28" s="8">
        <f t="shared" si="0"/>
        <v>0.71697762400791176</v>
      </c>
      <c r="I28" s="8"/>
      <c r="J28" s="8"/>
      <c r="K28" s="8"/>
      <c r="L28" s="8"/>
      <c r="M28" s="8"/>
    </row>
    <row r="29" spans="1:13" x14ac:dyDescent="0.25">
      <c r="A29" s="8">
        <v>2</v>
      </c>
      <c r="B29" s="8"/>
      <c r="C29" s="8">
        <v>24.12</v>
      </c>
      <c r="D29" s="8"/>
      <c r="E29" s="8">
        <v>24.89</v>
      </c>
      <c r="F29" s="8"/>
      <c r="G29" s="8"/>
      <c r="H29" s="8"/>
      <c r="I29" s="8"/>
      <c r="J29" s="8"/>
      <c r="K29" s="8"/>
      <c r="L29" s="8"/>
      <c r="M29" s="8"/>
    </row>
    <row r="30" spans="1:13" x14ac:dyDescent="0.25">
      <c r="A30" s="8">
        <v>3</v>
      </c>
      <c r="B30" s="8"/>
      <c r="C30" s="8">
        <v>24.56</v>
      </c>
      <c r="D30" s="8"/>
      <c r="E30" s="8">
        <v>25.01</v>
      </c>
      <c r="F30" s="8"/>
      <c r="G30" s="8"/>
      <c r="H30" s="8"/>
      <c r="I30" s="8"/>
      <c r="J30" s="8"/>
      <c r="K30" s="8"/>
      <c r="L30" s="8"/>
      <c r="M30" s="8"/>
    </row>
    <row r="31" spans="1:13" x14ac:dyDescent="0.25">
      <c r="A31" s="8">
        <v>1</v>
      </c>
      <c r="B31" s="8" t="s">
        <v>43</v>
      </c>
      <c r="C31" s="8">
        <v>20.23</v>
      </c>
      <c r="D31" s="8">
        <f>AVERAGE(C31:C33)</f>
        <v>19.820000000000004</v>
      </c>
      <c r="E31" s="8">
        <v>20.34</v>
      </c>
      <c r="F31" s="8">
        <f>AVERAGE(E31:E33)</f>
        <v>20.079999999999998</v>
      </c>
      <c r="G31" s="8">
        <f t="shared" si="1"/>
        <v>0.25999999999999446</v>
      </c>
      <c r="H31" s="8">
        <f t="shared" si="0"/>
        <v>0.83508791942837246</v>
      </c>
      <c r="I31" s="8"/>
      <c r="J31" s="8"/>
      <c r="K31" s="8"/>
      <c r="L31" s="8"/>
      <c r="M31" s="8"/>
    </row>
    <row r="32" spans="1:13" x14ac:dyDescent="0.25">
      <c r="A32" s="8">
        <v>2</v>
      </c>
      <c r="B32" s="8"/>
      <c r="C32" s="8">
        <v>19.670000000000002</v>
      </c>
      <c r="D32" s="8"/>
      <c r="E32" s="8">
        <v>20.45</v>
      </c>
      <c r="F32" s="8"/>
      <c r="G32" s="8"/>
      <c r="H32" s="8"/>
      <c r="I32" s="8"/>
      <c r="J32" s="8"/>
      <c r="K32" s="8"/>
      <c r="L32" s="8"/>
      <c r="M32" s="8"/>
    </row>
    <row r="33" spans="1:13" x14ac:dyDescent="0.25">
      <c r="A33" s="8">
        <v>3</v>
      </c>
      <c r="B33" s="8"/>
      <c r="C33" s="8">
        <v>19.559999999999999</v>
      </c>
      <c r="D33" s="8"/>
      <c r="E33" s="8">
        <v>19.45</v>
      </c>
      <c r="F33" s="8"/>
      <c r="G33" s="8"/>
      <c r="H33" s="8"/>
      <c r="I33" s="8"/>
      <c r="J33" s="8"/>
      <c r="K33" s="8"/>
      <c r="L33" s="8"/>
      <c r="M33" s="8"/>
    </row>
    <row r="34" spans="1:13" x14ac:dyDescent="0.25">
      <c r="A34" s="8">
        <v>1</v>
      </c>
      <c r="B34" s="8" t="s">
        <v>44</v>
      </c>
      <c r="C34" s="8">
        <v>21.43</v>
      </c>
      <c r="D34" s="8">
        <f>AVERAGE(C34:C36)</f>
        <v>21.423333333333332</v>
      </c>
      <c r="E34" s="8">
        <v>21.65</v>
      </c>
      <c r="F34" s="8">
        <f>AVERAGE(E34:E36)</f>
        <v>21.833333333333332</v>
      </c>
      <c r="G34" s="8">
        <f t="shared" si="1"/>
        <v>0.41000000000000014</v>
      </c>
      <c r="H34" s="8">
        <f t="shared" si="0"/>
        <v>0.75262337370553356</v>
      </c>
      <c r="I34" s="8"/>
      <c r="J34" s="8"/>
      <c r="K34" s="8"/>
      <c r="L34" s="8"/>
      <c r="M34" s="8"/>
    </row>
    <row r="35" spans="1:13" x14ac:dyDescent="0.25">
      <c r="A35" s="8">
        <v>2</v>
      </c>
      <c r="B35" s="8"/>
      <c r="C35" s="8">
        <v>21.87</v>
      </c>
      <c r="D35" s="8"/>
      <c r="E35" s="8">
        <v>22.2</v>
      </c>
      <c r="F35" s="8"/>
      <c r="G35" s="8"/>
      <c r="H35" s="8"/>
      <c r="I35" s="8"/>
      <c r="J35" s="8"/>
      <c r="K35" s="8"/>
      <c r="L35" s="8"/>
      <c r="M35" s="8"/>
    </row>
    <row r="36" spans="1:13" x14ac:dyDescent="0.25">
      <c r="A36" s="8">
        <v>3</v>
      </c>
      <c r="B36" s="8"/>
      <c r="C36" s="8">
        <v>20.97</v>
      </c>
      <c r="D36" s="8"/>
      <c r="E36" s="8">
        <v>21.65</v>
      </c>
      <c r="F36" s="8"/>
      <c r="G36" s="8"/>
      <c r="H36" s="8"/>
      <c r="I36" s="8"/>
      <c r="J36" s="8"/>
      <c r="K36" s="8"/>
      <c r="L36" s="8"/>
      <c r="M36" s="8"/>
    </row>
    <row r="37" spans="1:13" x14ac:dyDescent="0.25">
      <c r="A37" s="8">
        <v>1</v>
      </c>
      <c r="B37" s="8" t="s">
        <v>45</v>
      </c>
      <c r="C37" s="8">
        <v>24.1</v>
      </c>
      <c r="D37" s="8">
        <f>AVERAGE(C37:C39)</f>
        <v>24.37</v>
      </c>
      <c r="E37" s="8">
        <v>24.4</v>
      </c>
      <c r="F37" s="8">
        <f>AVERAGE(E37:E39)</f>
        <v>24.183333333333334</v>
      </c>
      <c r="G37" s="8">
        <f t="shared" si="1"/>
        <v>-0.18666666666666742</v>
      </c>
      <c r="H37" s="8">
        <f t="shared" si="0"/>
        <v>1.1381310345878231</v>
      </c>
      <c r="I37" s="8"/>
      <c r="J37" s="8"/>
      <c r="K37" s="8"/>
      <c r="L37" s="8"/>
      <c r="M37" s="8"/>
    </row>
    <row r="38" spans="1:13" x14ac:dyDescent="0.25">
      <c r="A38" s="8">
        <v>2</v>
      </c>
      <c r="B38" s="8"/>
      <c r="C38" s="8">
        <v>24.23</v>
      </c>
      <c r="D38" s="8"/>
      <c r="E38" s="8">
        <v>23.9</v>
      </c>
      <c r="F38" s="8"/>
      <c r="G38" s="8"/>
      <c r="H38" s="8"/>
      <c r="I38" s="8"/>
      <c r="J38" s="8"/>
      <c r="K38" s="8"/>
      <c r="L38" s="8"/>
      <c r="M38" s="8"/>
    </row>
    <row r="39" spans="1:13" x14ac:dyDescent="0.25">
      <c r="A39" s="8">
        <v>3</v>
      </c>
      <c r="B39" s="8"/>
      <c r="C39" s="8">
        <v>24.78</v>
      </c>
      <c r="D39" s="8"/>
      <c r="E39" s="8">
        <v>24.25</v>
      </c>
      <c r="F39" s="8"/>
      <c r="G39" s="8"/>
      <c r="H39" s="8"/>
      <c r="I39" s="8"/>
      <c r="J39" s="8"/>
      <c r="K39" s="8"/>
      <c r="L39" s="8"/>
      <c r="M39" s="8"/>
    </row>
    <row r="42" spans="1:13" x14ac:dyDescent="0.25">
      <c r="A42" s="8" t="s">
        <v>33</v>
      </c>
      <c r="B42" s="8" t="s">
        <v>37</v>
      </c>
      <c r="C42" s="8" t="s">
        <v>32</v>
      </c>
      <c r="D42" s="8" t="s">
        <v>34</v>
      </c>
      <c r="E42" s="8" t="s">
        <v>35</v>
      </c>
      <c r="F42" s="8" t="s">
        <v>35</v>
      </c>
      <c r="G42" s="8" t="s">
        <v>36</v>
      </c>
      <c r="H42" s="8"/>
      <c r="I42" s="8"/>
      <c r="J42" s="8"/>
      <c r="K42" s="8"/>
      <c r="L42" s="8"/>
      <c r="M42" s="8"/>
    </row>
    <row r="43" spans="1:13" x14ac:dyDescent="0.25">
      <c r="A43" s="8">
        <v>1</v>
      </c>
      <c r="B43" s="8" t="s">
        <v>40</v>
      </c>
      <c r="C43" s="8">
        <v>22.34</v>
      </c>
      <c r="D43" s="8">
        <f>AVERAGE(C43:C45)</f>
        <v>22.386666666666667</v>
      </c>
      <c r="E43" s="8">
        <v>22.38</v>
      </c>
      <c r="F43" s="8">
        <f>AVERAGE(E43:E45)</f>
        <v>22.416666666666668</v>
      </c>
      <c r="G43" s="8">
        <f>F43-D43</f>
        <v>3.0000000000001137E-2</v>
      </c>
      <c r="H43" s="8">
        <f>POWER(2,-G43)</f>
        <v>0.97942029758692617</v>
      </c>
      <c r="I43" s="8"/>
      <c r="J43" s="8"/>
      <c r="K43" s="8"/>
      <c r="L43" s="8"/>
      <c r="M43" s="8"/>
    </row>
    <row r="44" spans="1:13" x14ac:dyDescent="0.25">
      <c r="A44" s="8">
        <v>2</v>
      </c>
      <c r="B44" s="8"/>
      <c r="C44" s="8">
        <v>21.92</v>
      </c>
      <c r="D44" s="8"/>
      <c r="E44" s="8">
        <v>22.46</v>
      </c>
      <c r="F44" s="8"/>
      <c r="G44" s="8"/>
      <c r="H44" s="8"/>
      <c r="I44" s="8"/>
      <c r="J44" s="8"/>
      <c r="K44" s="8" t="s">
        <v>48</v>
      </c>
      <c r="L44" s="8"/>
      <c r="M44" s="8"/>
    </row>
    <row r="45" spans="1:13" x14ac:dyDescent="0.25">
      <c r="A45" s="8">
        <v>3</v>
      </c>
      <c r="B45" s="8"/>
      <c r="C45" s="8">
        <v>22.9</v>
      </c>
      <c r="D45" s="8"/>
      <c r="E45" s="8">
        <v>22.41</v>
      </c>
      <c r="F45" s="8"/>
      <c r="G45" s="8"/>
      <c r="H45" s="8"/>
      <c r="I45" s="8"/>
      <c r="J45" s="8">
        <f>H52-H43</f>
        <v>-0.34800257199110629</v>
      </c>
      <c r="K45" s="8">
        <f>POWER(2,-J45)</f>
        <v>1.2727972043765352</v>
      </c>
      <c r="L45" s="8"/>
      <c r="M45" s="8"/>
    </row>
    <row r="46" spans="1:13" x14ac:dyDescent="0.25">
      <c r="A46" s="8">
        <v>1</v>
      </c>
      <c r="B46" s="8" t="s">
        <v>41</v>
      </c>
      <c r="C46" s="8">
        <v>23.32</v>
      </c>
      <c r="D46" s="8">
        <f>AVERAGE(C46:C48)</f>
        <v>23.38</v>
      </c>
      <c r="E46" s="8">
        <v>23.44</v>
      </c>
      <c r="F46" s="8">
        <f>AVERAGE(E46:E48)</f>
        <v>23.41</v>
      </c>
      <c r="G46" s="8">
        <f>F46-D46</f>
        <v>3.0000000000001137E-2</v>
      </c>
      <c r="H46" s="8">
        <f t="shared" ref="H46:H77" si="2">POWER(2,-G46)</f>
        <v>0.97942029758692617</v>
      </c>
      <c r="I46" s="8"/>
      <c r="J46" s="8">
        <f>H55-H46</f>
        <v>-0.18571977160282382</v>
      </c>
      <c r="K46" s="8">
        <f>POWER(2,-J46)</f>
        <v>1.1373842814341679</v>
      </c>
      <c r="L46" s="8"/>
      <c r="M46" s="8"/>
    </row>
    <row r="47" spans="1:13" x14ac:dyDescent="0.25">
      <c r="A47" s="8">
        <v>2</v>
      </c>
      <c r="B47" s="8"/>
      <c r="C47" s="8">
        <v>23.88</v>
      </c>
      <c r="D47" s="8"/>
      <c r="E47" s="8">
        <v>23.41</v>
      </c>
      <c r="F47" s="8"/>
      <c r="G47" s="8"/>
      <c r="H47" s="8"/>
      <c r="I47" s="8"/>
      <c r="J47" s="8">
        <f>H58-H49</f>
        <v>-0.41684477709122203</v>
      </c>
      <c r="K47" s="8">
        <f>POWER(2,-J47)</f>
        <v>1.335004659317939</v>
      </c>
      <c r="L47" s="8">
        <f>AVERAGE(K45:K47)</f>
        <v>1.2483953817095474</v>
      </c>
      <c r="M47" s="8">
        <f>STDEV(K45:K47)</f>
        <v>0.10104474331124039</v>
      </c>
    </row>
    <row r="48" spans="1:13" x14ac:dyDescent="0.25">
      <c r="A48" s="8">
        <v>3</v>
      </c>
      <c r="B48" s="8"/>
      <c r="C48" s="8">
        <v>22.94</v>
      </c>
      <c r="D48" s="8"/>
      <c r="E48" s="8">
        <v>23.38</v>
      </c>
      <c r="F48" s="8"/>
      <c r="G48" s="8"/>
      <c r="H48" s="8"/>
      <c r="I48" s="8"/>
      <c r="J48" s="8"/>
      <c r="K48" s="8"/>
      <c r="L48" s="8"/>
      <c r="M48" s="8"/>
    </row>
    <row r="49" spans="1:13" x14ac:dyDescent="0.25">
      <c r="A49" s="8">
        <v>1</v>
      </c>
      <c r="B49" s="8" t="s">
        <v>42</v>
      </c>
      <c r="C49" s="8">
        <v>24.57</v>
      </c>
      <c r="D49" s="8">
        <f>AVERAGE(C49:C51)</f>
        <v>24.689999999999998</v>
      </c>
      <c r="E49" s="8">
        <v>24.61</v>
      </c>
      <c r="F49" s="8">
        <f>AVERAGE(E49:E51)</f>
        <v>24.833333333333332</v>
      </c>
      <c r="G49" s="8">
        <f>F49-D49</f>
        <v>0.14333333333333442</v>
      </c>
      <c r="H49" s="8">
        <f t="shared" si="2"/>
        <v>0.90542476130834326</v>
      </c>
      <c r="I49" s="8"/>
      <c r="J49" s="8"/>
      <c r="K49" s="8"/>
      <c r="L49" s="8"/>
      <c r="M49" s="8"/>
    </row>
    <row r="50" spans="1:13" x14ac:dyDescent="0.25">
      <c r="A50" s="8">
        <v>2</v>
      </c>
      <c r="B50" s="8"/>
      <c r="C50" s="8">
        <v>24.6</v>
      </c>
      <c r="D50" s="8"/>
      <c r="E50" s="8">
        <v>25.97</v>
      </c>
      <c r="F50" s="8"/>
      <c r="G50" s="8"/>
      <c r="H50" s="8"/>
      <c r="I50" s="8"/>
      <c r="J50" s="8"/>
      <c r="K50" s="8"/>
      <c r="L50" s="8"/>
      <c r="M50" s="8"/>
    </row>
    <row r="51" spans="1:13" x14ac:dyDescent="0.25">
      <c r="A51" s="8">
        <v>3</v>
      </c>
      <c r="B51" s="8"/>
      <c r="C51" s="8">
        <v>24.9</v>
      </c>
      <c r="D51" s="8"/>
      <c r="E51" s="8">
        <v>23.92</v>
      </c>
      <c r="F51" s="8"/>
      <c r="G51" s="8"/>
      <c r="H51" s="8"/>
      <c r="I51" s="8"/>
      <c r="J51" s="8"/>
      <c r="K51" s="8"/>
      <c r="L51" s="8"/>
      <c r="M51" s="8"/>
    </row>
    <row r="52" spans="1:13" x14ac:dyDescent="0.25">
      <c r="A52" s="8">
        <v>1</v>
      </c>
      <c r="B52" s="8" t="s">
        <v>43</v>
      </c>
      <c r="C52" s="8">
        <v>24.88</v>
      </c>
      <c r="D52" s="8">
        <f>AVERAGE(C52:C54)</f>
        <v>24.599999999999998</v>
      </c>
      <c r="E52" s="8">
        <v>25.16</v>
      </c>
      <c r="F52" s="8">
        <f>AVERAGE(E52:E54)</f>
        <v>25.263333333333332</v>
      </c>
      <c r="G52" s="8">
        <f>F52-D52</f>
        <v>0.663333333333334</v>
      </c>
      <c r="H52" s="8">
        <f t="shared" si="2"/>
        <v>0.63141772559581988</v>
      </c>
      <c r="I52" s="8"/>
      <c r="J52" s="8"/>
      <c r="K52" s="8"/>
      <c r="L52" s="8"/>
      <c r="M52" s="8"/>
    </row>
    <row r="53" spans="1:13" x14ac:dyDescent="0.25">
      <c r="A53" s="8">
        <v>2</v>
      </c>
      <c r="B53" s="8"/>
      <c r="C53" s="8">
        <v>24.36</v>
      </c>
      <c r="D53" s="8"/>
      <c r="E53" s="8">
        <v>25.39</v>
      </c>
      <c r="F53" s="8"/>
      <c r="G53" s="8"/>
      <c r="H53" s="8"/>
      <c r="I53" s="8"/>
      <c r="J53" s="8"/>
      <c r="K53" s="8"/>
      <c r="L53" s="8"/>
      <c r="M53" s="8"/>
    </row>
    <row r="54" spans="1:13" x14ac:dyDescent="0.25">
      <c r="A54" s="8">
        <v>3</v>
      </c>
      <c r="B54" s="8"/>
      <c r="C54" s="8">
        <v>24.56</v>
      </c>
      <c r="D54" s="8"/>
      <c r="E54" s="8">
        <v>25.24</v>
      </c>
      <c r="F54" s="8"/>
      <c r="G54" s="8"/>
      <c r="H54" s="8"/>
      <c r="I54" s="8"/>
      <c r="J54" s="8"/>
      <c r="K54" s="8"/>
      <c r="L54" s="8"/>
      <c r="M54" s="8"/>
    </row>
    <row r="55" spans="1:13" x14ac:dyDescent="0.25">
      <c r="A55" s="8">
        <v>1</v>
      </c>
      <c r="B55" s="8" t="s">
        <v>44</v>
      </c>
      <c r="C55" s="8">
        <v>25.57</v>
      </c>
      <c r="D55" s="8">
        <f>AVERAGE(C55:C57)</f>
        <v>25.820000000000004</v>
      </c>
      <c r="E55" s="8">
        <v>25.98</v>
      </c>
      <c r="F55" s="8">
        <f>AVERAGE(E55:E57)</f>
        <v>26.153333333333332</v>
      </c>
      <c r="G55" s="8">
        <f t="shared" ref="G55:G77" si="3">F55-D55</f>
        <v>0.3333333333333286</v>
      </c>
      <c r="H55" s="8">
        <f t="shared" si="2"/>
        <v>0.79370052598410235</v>
      </c>
      <c r="I55" s="8"/>
      <c r="J55" s="8"/>
      <c r="K55" s="8"/>
      <c r="L55" s="8"/>
      <c r="M55" s="8"/>
    </row>
    <row r="56" spans="1:13" x14ac:dyDescent="0.25">
      <c r="A56" s="8">
        <v>2</v>
      </c>
      <c r="B56" s="8"/>
      <c r="C56" s="8">
        <v>25.67</v>
      </c>
      <c r="D56" s="8"/>
      <c r="E56" s="8">
        <v>26.15</v>
      </c>
      <c r="F56" s="8"/>
      <c r="G56" s="8"/>
      <c r="H56" s="8">
        <f t="shared" si="2"/>
        <v>1</v>
      </c>
      <c r="I56" s="8"/>
      <c r="J56" s="8"/>
      <c r="K56" s="8"/>
      <c r="L56" s="8"/>
      <c r="M56" s="8"/>
    </row>
    <row r="57" spans="1:13" x14ac:dyDescent="0.25">
      <c r="A57" s="8">
        <v>3</v>
      </c>
      <c r="B57" s="8"/>
      <c r="C57" s="8">
        <v>26.22</v>
      </c>
      <c r="D57" s="8"/>
      <c r="E57" s="8">
        <v>26.33</v>
      </c>
      <c r="F57" s="8"/>
      <c r="G57" s="8"/>
      <c r="H57" s="8">
        <f t="shared" si="2"/>
        <v>1</v>
      </c>
      <c r="I57" s="8"/>
      <c r="J57" s="8"/>
      <c r="K57" s="8"/>
      <c r="L57" s="8"/>
      <c r="M57" s="8"/>
    </row>
    <row r="58" spans="1:13" x14ac:dyDescent="0.25">
      <c r="A58" s="8">
        <v>1</v>
      </c>
      <c r="B58" s="8" t="s">
        <v>45</v>
      </c>
      <c r="C58" s="8">
        <v>27.79</v>
      </c>
      <c r="D58" s="8">
        <f>AVERAGE(C58:C60)</f>
        <v>27.483333333333331</v>
      </c>
      <c r="E58" s="8">
        <v>28.34</v>
      </c>
      <c r="F58" s="8">
        <f>AVERAGE(E58:E60)</f>
        <v>28.516666666666669</v>
      </c>
      <c r="G58" s="8">
        <f t="shared" si="3"/>
        <v>1.0333333333333385</v>
      </c>
      <c r="H58" s="8">
        <f t="shared" si="2"/>
        <v>0.48857998421712123</v>
      </c>
      <c r="I58" s="8"/>
      <c r="J58" s="8"/>
      <c r="K58" s="8"/>
      <c r="L58" s="8"/>
      <c r="M58" s="8"/>
    </row>
    <row r="59" spans="1:13" x14ac:dyDescent="0.25">
      <c r="A59" s="8">
        <v>2</v>
      </c>
      <c r="B59" s="8"/>
      <c r="C59" s="8">
        <v>27.34</v>
      </c>
      <c r="D59" s="8"/>
      <c r="E59" s="8">
        <v>28.25</v>
      </c>
      <c r="F59" s="8"/>
      <c r="G59" s="8"/>
      <c r="H59" s="8"/>
      <c r="I59" s="8"/>
      <c r="J59" s="8"/>
      <c r="K59" s="8"/>
      <c r="L59" s="8"/>
      <c r="M59" s="8"/>
    </row>
    <row r="60" spans="1:13" x14ac:dyDescent="0.25">
      <c r="A60" s="8">
        <v>3</v>
      </c>
      <c r="B60" s="8"/>
      <c r="C60" s="8">
        <v>27.32</v>
      </c>
      <c r="D60" s="8"/>
      <c r="E60" s="8">
        <v>28.96</v>
      </c>
      <c r="F60" s="8"/>
      <c r="G60" s="8"/>
      <c r="H60" s="8"/>
      <c r="I60" s="8"/>
      <c r="J60" s="8"/>
      <c r="K60" s="8"/>
      <c r="L60" s="8"/>
      <c r="M60" s="8"/>
    </row>
    <row r="61" spans="1:13" x14ac:dyDescent="0.25">
      <c r="A61" s="8"/>
      <c r="B61" s="8" t="s">
        <v>46</v>
      </c>
      <c r="C61" s="8"/>
      <c r="D61" s="8"/>
      <c r="E61" s="8"/>
      <c r="F61" s="8"/>
      <c r="G61" s="8"/>
      <c r="H61" s="8"/>
      <c r="I61" s="8"/>
      <c r="J61" s="8"/>
      <c r="K61" s="8" t="s">
        <v>48</v>
      </c>
      <c r="L61" s="8"/>
      <c r="M61" s="8"/>
    </row>
    <row r="62" spans="1:13" x14ac:dyDescent="0.25">
      <c r="A62" s="8">
        <v>1</v>
      </c>
      <c r="B62" s="8" t="s">
        <v>40</v>
      </c>
      <c r="C62" s="8">
        <v>22.56</v>
      </c>
      <c r="D62" s="8">
        <f>AVERAGE(C62:C64)</f>
        <v>22.926666666666666</v>
      </c>
      <c r="E62" s="8">
        <v>20.22</v>
      </c>
      <c r="F62" s="8">
        <f>AVERAGE(E62:E64)</f>
        <v>20.786666666666665</v>
      </c>
      <c r="G62" s="8">
        <f t="shared" si="3"/>
        <v>-2.1400000000000006</v>
      </c>
      <c r="H62" s="8">
        <f t="shared" si="2"/>
        <v>4.4076204635064444</v>
      </c>
      <c r="I62" s="8"/>
      <c r="J62" s="8">
        <f>H71-H62</f>
        <v>1.8690523196675546</v>
      </c>
      <c r="K62" s="8">
        <f>POWER(2,-J62)</f>
        <v>0.27375318979597013</v>
      </c>
      <c r="L62" s="8"/>
      <c r="M62" s="8"/>
    </row>
    <row r="63" spans="1:13" x14ac:dyDescent="0.25">
      <c r="A63" s="8">
        <v>2</v>
      </c>
      <c r="B63" s="8"/>
      <c r="C63" s="8">
        <v>23.24</v>
      </c>
      <c r="D63" s="8"/>
      <c r="E63" s="8">
        <v>21.2</v>
      </c>
      <c r="F63" s="8"/>
      <c r="G63" s="8"/>
      <c r="H63" s="8"/>
      <c r="I63" s="8"/>
      <c r="J63" s="8">
        <f>H74-H65</f>
        <v>0.99460493932955529</v>
      </c>
      <c r="K63" s="8">
        <f>POWER(2,-J63)</f>
        <v>0.50187328600636993</v>
      </c>
      <c r="L63" s="8"/>
      <c r="M63" s="8"/>
    </row>
    <row r="64" spans="1:13" x14ac:dyDescent="0.25">
      <c r="A64" s="8">
        <v>3</v>
      </c>
      <c r="B64" s="8"/>
      <c r="C64" s="8">
        <v>22.98</v>
      </c>
      <c r="D64" s="8"/>
      <c r="E64" s="8">
        <v>20.94</v>
      </c>
      <c r="F64" s="8"/>
      <c r="G64" s="8"/>
      <c r="H64" s="8"/>
      <c r="I64" s="8"/>
      <c r="J64" s="8">
        <f>H77-H68</f>
        <v>1.1080538435058598</v>
      </c>
      <c r="K64" s="8">
        <f>POWER(2,-J64)</f>
        <v>0.46391942375570155</v>
      </c>
      <c r="L64" s="8">
        <f>AVERAGE(K62:K64)</f>
        <v>0.41318196651934724</v>
      </c>
      <c r="M64" s="8">
        <f>STDEV(K62:K64)</f>
        <v>0.12223097704292731</v>
      </c>
    </row>
    <row r="65" spans="1:13" x14ac:dyDescent="0.25">
      <c r="A65" s="8">
        <v>1</v>
      </c>
      <c r="B65" s="8" t="s">
        <v>41</v>
      </c>
      <c r="C65" s="8">
        <v>23.45</v>
      </c>
      <c r="D65" s="8">
        <f>AVERAGE(C65:C67)</f>
        <v>23.416666666666668</v>
      </c>
      <c r="E65" s="8">
        <v>20.78</v>
      </c>
      <c r="F65" s="8">
        <f>AVERAGE(E65:E67)</f>
        <v>21.043333333333337</v>
      </c>
      <c r="G65" s="8">
        <f t="shared" si="3"/>
        <v>-2.3733333333333313</v>
      </c>
      <c r="H65" s="8">
        <f t="shared" si="2"/>
        <v>5.1813690075677803</v>
      </c>
      <c r="I65" s="8"/>
      <c r="J65" s="8"/>
      <c r="K65" s="8"/>
      <c r="L65" s="8"/>
      <c r="M65" s="8"/>
    </row>
    <row r="66" spans="1:13" x14ac:dyDescent="0.25">
      <c r="A66" s="8">
        <v>2</v>
      </c>
      <c r="B66" s="8"/>
      <c r="C66" s="8">
        <v>23.22</v>
      </c>
      <c r="D66" s="8"/>
      <c r="E66" s="8">
        <v>21.23</v>
      </c>
      <c r="F66" s="8"/>
      <c r="G66" s="8"/>
      <c r="H66" s="8"/>
      <c r="I66" s="8"/>
      <c r="J66" s="8"/>
      <c r="K66" s="8"/>
      <c r="L66" s="8"/>
      <c r="M66" s="8"/>
    </row>
    <row r="67" spans="1:13" x14ac:dyDescent="0.25">
      <c r="A67" s="8">
        <v>3</v>
      </c>
      <c r="B67" s="8"/>
      <c r="C67" s="8">
        <v>23.58</v>
      </c>
      <c r="D67" s="8"/>
      <c r="E67" s="8">
        <v>21.12</v>
      </c>
      <c r="F67" s="8"/>
      <c r="G67" s="8"/>
      <c r="H67" s="8"/>
      <c r="I67" s="8"/>
      <c r="J67" s="8"/>
      <c r="K67" s="8"/>
      <c r="L67" s="8"/>
      <c r="M67" s="8"/>
    </row>
    <row r="68" spans="1:13" x14ac:dyDescent="0.25">
      <c r="A68" s="8">
        <v>1</v>
      </c>
      <c r="B68" s="8" t="s">
        <v>42</v>
      </c>
      <c r="C68" s="8">
        <v>25.34</v>
      </c>
      <c r="D68" s="8">
        <f>AVERAGE(C68:C70)</f>
        <v>25.153333333333336</v>
      </c>
      <c r="E68" s="8">
        <v>22.23</v>
      </c>
      <c r="F68" s="8">
        <f>AVERAGE(E68:E70)</f>
        <v>22.45</v>
      </c>
      <c r="G68" s="8">
        <f t="shared" si="3"/>
        <v>-2.7033333333333367</v>
      </c>
      <c r="H68" s="8">
        <f t="shared" si="2"/>
        <v>6.5130501408456167</v>
      </c>
      <c r="I68" s="8"/>
      <c r="J68" s="8"/>
      <c r="K68" s="8"/>
      <c r="L68" s="8"/>
      <c r="M68" s="8"/>
    </row>
    <row r="69" spans="1:13" x14ac:dyDescent="0.25">
      <c r="A69" s="8">
        <v>2</v>
      </c>
      <c r="B69" s="8"/>
      <c r="C69" s="8">
        <v>24.45</v>
      </c>
      <c r="D69" s="8"/>
      <c r="E69" s="8">
        <v>22.56</v>
      </c>
      <c r="F69" s="8"/>
      <c r="G69" s="8"/>
      <c r="H69" s="8"/>
      <c r="I69" s="8"/>
      <c r="J69" s="8"/>
      <c r="K69" s="8"/>
      <c r="L69" s="8"/>
      <c r="M69" s="8"/>
    </row>
    <row r="70" spans="1:13" x14ac:dyDescent="0.25">
      <c r="A70" s="8">
        <v>3</v>
      </c>
      <c r="B70" s="8"/>
      <c r="C70" s="8">
        <v>25.67</v>
      </c>
      <c r="D70" s="8"/>
      <c r="E70" s="8">
        <v>22.56</v>
      </c>
      <c r="F70" s="8"/>
      <c r="G70" s="8"/>
      <c r="H70" s="8"/>
      <c r="I70" s="8"/>
      <c r="J70" s="8"/>
      <c r="K70" s="8"/>
      <c r="L70" s="8"/>
      <c r="M70" s="8"/>
    </row>
    <row r="71" spans="1:13" x14ac:dyDescent="0.25">
      <c r="A71" s="8">
        <v>1</v>
      </c>
      <c r="B71" s="8" t="s">
        <v>43</v>
      </c>
      <c r="C71" s="8">
        <v>21.54</v>
      </c>
      <c r="D71" s="8">
        <f>AVERAGE(C71:C73)</f>
        <v>21.846666666666664</v>
      </c>
      <c r="E71" s="8">
        <v>19.21</v>
      </c>
      <c r="F71" s="8">
        <f>AVERAGE(E71:E73)</f>
        <v>19.196666666666665</v>
      </c>
      <c r="G71" s="8">
        <f t="shared" si="3"/>
        <v>-2.6499999999999986</v>
      </c>
      <c r="H71" s="8">
        <f t="shared" si="2"/>
        <v>6.276672783173999</v>
      </c>
      <c r="I71" s="8"/>
      <c r="J71" s="8"/>
      <c r="K71" s="8"/>
      <c r="L71" s="8"/>
      <c r="M71" s="8"/>
    </row>
    <row r="72" spans="1:13" x14ac:dyDescent="0.25">
      <c r="A72" s="8">
        <v>2</v>
      </c>
      <c r="B72" s="8"/>
      <c r="C72" s="8">
        <v>22.11</v>
      </c>
      <c r="D72" s="8"/>
      <c r="E72" s="8">
        <v>19.45</v>
      </c>
      <c r="F72" s="8"/>
      <c r="G72" s="8"/>
      <c r="H72" s="8"/>
      <c r="I72" s="8"/>
      <c r="J72" s="8"/>
      <c r="K72" s="8"/>
      <c r="L72" s="8"/>
      <c r="M72" s="8"/>
    </row>
    <row r="73" spans="1:13" x14ac:dyDescent="0.25">
      <c r="A73" s="8">
        <v>3</v>
      </c>
      <c r="B73" s="8"/>
      <c r="C73" s="8">
        <v>21.89</v>
      </c>
      <c r="D73" s="8"/>
      <c r="E73" s="8">
        <v>18.93</v>
      </c>
      <c r="F73" s="8"/>
      <c r="G73" s="8"/>
      <c r="H73" s="8"/>
      <c r="I73" s="8"/>
      <c r="J73" s="8"/>
      <c r="K73" s="8"/>
      <c r="L73" s="8"/>
      <c r="M73" s="8"/>
    </row>
    <row r="74" spans="1:13" x14ac:dyDescent="0.25">
      <c r="A74" s="8">
        <v>1</v>
      </c>
      <c r="B74" s="8" t="s">
        <v>44</v>
      </c>
      <c r="C74" s="8">
        <v>23.35</v>
      </c>
      <c r="D74" s="8">
        <f>AVERAGE(C74:C76)</f>
        <v>23.683333333333334</v>
      </c>
      <c r="E74" s="8">
        <v>20.72</v>
      </c>
      <c r="F74" s="8">
        <f>AVERAGE(E74:E76)</f>
        <v>21.056666666666668</v>
      </c>
      <c r="G74" s="8">
        <f t="shared" si="3"/>
        <v>-2.6266666666666652</v>
      </c>
      <c r="H74" s="8">
        <f t="shared" si="2"/>
        <v>6.1759739468973356</v>
      </c>
      <c r="I74" s="8"/>
      <c r="J74" s="8"/>
      <c r="K74" s="8"/>
      <c r="L74" s="8"/>
      <c r="M74" s="8"/>
    </row>
    <row r="75" spans="1:13" x14ac:dyDescent="0.25">
      <c r="A75" s="8">
        <v>2</v>
      </c>
      <c r="B75" s="8"/>
      <c r="C75" s="8">
        <v>24.15</v>
      </c>
      <c r="D75" s="8"/>
      <c r="E75" s="8">
        <v>20.67</v>
      </c>
      <c r="F75" s="8"/>
      <c r="G75" s="8"/>
      <c r="H75" s="8"/>
      <c r="I75" s="8"/>
      <c r="J75" s="8"/>
      <c r="K75" s="8"/>
      <c r="L75" s="8"/>
      <c r="M75" s="8"/>
    </row>
    <row r="76" spans="1:13" x14ac:dyDescent="0.25">
      <c r="A76" s="8">
        <v>3</v>
      </c>
      <c r="B76" s="8"/>
      <c r="C76" s="8">
        <v>23.55</v>
      </c>
      <c r="D76" s="8"/>
      <c r="E76" s="8">
        <v>21.78</v>
      </c>
      <c r="F76" s="8"/>
      <c r="G76" s="8"/>
      <c r="H76" s="8"/>
      <c r="I76" s="8"/>
      <c r="J76" s="8"/>
      <c r="K76" s="8"/>
      <c r="L76" s="8"/>
      <c r="M76" s="8"/>
    </row>
    <row r="77" spans="1:13" x14ac:dyDescent="0.25">
      <c r="A77" s="8">
        <v>1</v>
      </c>
      <c r="B77" s="8" t="s">
        <v>45</v>
      </c>
      <c r="C77" s="8">
        <v>25.56</v>
      </c>
      <c r="D77" s="8">
        <f>AVERAGE(C77:C79)</f>
        <v>25.703333333333333</v>
      </c>
      <c r="E77" s="8">
        <v>22.35</v>
      </c>
      <c r="F77" s="8">
        <f>AVERAGE(E77:E79)</f>
        <v>22.773333333333337</v>
      </c>
      <c r="G77" s="8">
        <f t="shared" si="3"/>
        <v>-2.9299999999999962</v>
      </c>
      <c r="H77" s="8">
        <f t="shared" si="2"/>
        <v>7.6211039843514765</v>
      </c>
      <c r="I77" s="8"/>
      <c r="J77" s="8"/>
      <c r="K77" s="8"/>
      <c r="L77" s="8"/>
      <c r="M77" s="8"/>
    </row>
    <row r="78" spans="1:13" x14ac:dyDescent="0.25">
      <c r="A78" s="8">
        <v>2</v>
      </c>
      <c r="B78" s="8"/>
      <c r="C78" s="8">
        <v>26.2</v>
      </c>
      <c r="D78" s="8"/>
      <c r="E78" s="8">
        <v>23.1</v>
      </c>
      <c r="F78" s="8"/>
      <c r="G78" s="8"/>
      <c r="H78" s="8"/>
      <c r="I78" s="8"/>
      <c r="J78" s="8"/>
      <c r="K78" s="8"/>
      <c r="L78" s="8"/>
      <c r="M78" s="8"/>
    </row>
    <row r="79" spans="1:13" x14ac:dyDescent="0.25">
      <c r="A79" s="8">
        <v>3</v>
      </c>
      <c r="B79" s="8"/>
      <c r="C79" s="8">
        <v>25.35</v>
      </c>
      <c r="D79" s="8"/>
      <c r="E79" s="8">
        <v>22.87</v>
      </c>
      <c r="F79" s="8"/>
      <c r="G79" s="8"/>
      <c r="H79" s="8"/>
      <c r="I79" s="8"/>
      <c r="J79" s="8"/>
      <c r="K79" s="8"/>
      <c r="L79" s="8"/>
      <c r="M79" s="8"/>
    </row>
    <row r="82" spans="1:13" x14ac:dyDescent="0.25">
      <c r="A82" s="8" t="s">
        <v>33</v>
      </c>
      <c r="B82" s="8" t="s">
        <v>37</v>
      </c>
      <c r="C82" s="8" t="s">
        <v>32</v>
      </c>
      <c r="D82" s="8" t="s">
        <v>34</v>
      </c>
      <c r="E82" s="8" t="s">
        <v>49</v>
      </c>
      <c r="F82" s="8" t="s">
        <v>49</v>
      </c>
      <c r="G82" s="8" t="s">
        <v>50</v>
      </c>
      <c r="H82" s="8"/>
      <c r="I82" s="8"/>
      <c r="J82" s="8"/>
      <c r="K82" s="8" t="s">
        <v>51</v>
      </c>
      <c r="L82" s="8"/>
      <c r="M82" s="8"/>
    </row>
    <row r="83" spans="1:13" x14ac:dyDescent="0.25">
      <c r="A83" s="8">
        <v>1</v>
      </c>
      <c r="B83" s="8" t="s">
        <v>40</v>
      </c>
      <c r="C83" s="8">
        <v>19.87</v>
      </c>
      <c r="D83" s="8">
        <f>AVERAGE(C83:C85)</f>
        <v>20.223333333333333</v>
      </c>
      <c r="E83" s="8">
        <v>20.55</v>
      </c>
      <c r="F83" s="8">
        <f>AVERAGE(E83:E85)</f>
        <v>20.706666666666667</v>
      </c>
      <c r="G83" s="8">
        <f>F83-D83</f>
        <v>0.48333333333333428</v>
      </c>
      <c r="H83" s="8">
        <f>POWER(2,-G83)</f>
        <v>0.7153229662176287</v>
      </c>
      <c r="I83" s="8"/>
      <c r="J83" s="8">
        <f>H92-H83</f>
        <v>1.0500830263636769</v>
      </c>
      <c r="K83" s="8">
        <f>POWER(2,-J83)</f>
        <v>0.48294037069068885</v>
      </c>
      <c r="L83" s="8"/>
      <c r="M83" s="8"/>
    </row>
    <row r="84" spans="1:13" x14ac:dyDescent="0.25">
      <c r="A84" s="8">
        <v>2</v>
      </c>
      <c r="B84" s="8"/>
      <c r="C84" s="8">
        <v>20.25</v>
      </c>
      <c r="D84" s="8"/>
      <c r="E84" s="8">
        <v>20.89</v>
      </c>
      <c r="F84" s="8"/>
      <c r="G84" s="8"/>
      <c r="H84" s="8"/>
      <c r="I84" s="8"/>
      <c r="J84" s="8">
        <f>H95-H86</f>
        <v>0.71654004665319115</v>
      </c>
      <c r="K84" s="8">
        <f>POWER(2,-J84)</f>
        <v>0.60855516512997776</v>
      </c>
      <c r="L84" s="8"/>
      <c r="M84" s="8"/>
    </row>
    <row r="85" spans="1:13" x14ac:dyDescent="0.25">
      <c r="A85" s="8">
        <v>3</v>
      </c>
      <c r="B85" s="8"/>
      <c r="C85" s="8">
        <v>20.55</v>
      </c>
      <c r="D85" s="8"/>
      <c r="E85" s="8">
        <v>20.68</v>
      </c>
      <c r="F85" s="8"/>
      <c r="G85" s="8"/>
      <c r="H85" s="8"/>
      <c r="I85" s="8"/>
      <c r="J85" s="8">
        <f>H98-H89</f>
        <v>0.70838516424408093</v>
      </c>
      <c r="K85" s="8">
        <f>POWER(2,-J85)</f>
        <v>0.61200478409830084</v>
      </c>
      <c r="L85" s="8">
        <f>AVERAGE(K83:K85)</f>
        <v>0.56783343997298907</v>
      </c>
      <c r="M85" s="8">
        <f>STDEV(K83:K85)</f>
        <v>7.3539784313552264E-2</v>
      </c>
    </row>
    <row r="86" spans="1:13" x14ac:dyDescent="0.25">
      <c r="A86" s="8">
        <v>1</v>
      </c>
      <c r="B86" s="8" t="s">
        <v>41</v>
      </c>
      <c r="C86" s="8">
        <v>22.4</v>
      </c>
      <c r="D86" s="8">
        <f>AVERAGE(C86:C88)</f>
        <v>22.403333333333332</v>
      </c>
      <c r="E86" s="8">
        <v>22.6</v>
      </c>
      <c r="F86" s="8">
        <f>AVERAGE(E86:E88)</f>
        <v>22.536666666666665</v>
      </c>
      <c r="G86" s="8">
        <f>F86-D86</f>
        <v>0.13333333333333286</v>
      </c>
      <c r="H86" s="8">
        <f t="shared" ref="H86:H117" si="4">POWER(2,-G86)</f>
        <v>0.91172248855821703</v>
      </c>
      <c r="I86" s="8"/>
      <c r="J86" s="8"/>
      <c r="K86" s="8"/>
      <c r="L86" s="8"/>
      <c r="M86" s="8"/>
    </row>
    <row r="87" spans="1:13" x14ac:dyDescent="0.25">
      <c r="A87" s="8">
        <v>2</v>
      </c>
      <c r="B87" s="8"/>
      <c r="C87" s="8">
        <v>22.25</v>
      </c>
      <c r="D87" s="8"/>
      <c r="E87" s="8">
        <v>22.34</v>
      </c>
      <c r="F87" s="8"/>
      <c r="G87" s="8"/>
      <c r="H87" s="8"/>
      <c r="I87" s="8"/>
      <c r="J87" s="8"/>
      <c r="K87" s="8"/>
      <c r="L87" s="8"/>
      <c r="M87" s="8"/>
    </row>
    <row r="88" spans="1:13" x14ac:dyDescent="0.25">
      <c r="A88" s="8">
        <v>3</v>
      </c>
      <c r="B88" s="8"/>
      <c r="C88" s="8">
        <v>22.56</v>
      </c>
      <c r="D88" s="8"/>
      <c r="E88" s="8">
        <v>22.67</v>
      </c>
      <c r="F88" s="8"/>
      <c r="G88" s="8"/>
      <c r="H88" s="8"/>
      <c r="I88" s="8"/>
      <c r="J88" s="8"/>
      <c r="K88" s="8"/>
      <c r="L88" s="8"/>
      <c r="M88" s="8"/>
    </row>
    <row r="89" spans="1:13" x14ac:dyDescent="0.25">
      <c r="A89" s="8">
        <v>1</v>
      </c>
      <c r="B89" s="8" t="s">
        <v>42</v>
      </c>
      <c r="C89" s="8">
        <v>26.45</v>
      </c>
      <c r="D89" s="8">
        <f>AVERAGE(C89:C91)</f>
        <v>26.22</v>
      </c>
      <c r="E89" s="8">
        <v>27.34</v>
      </c>
      <c r="F89" s="8">
        <f>AVERAGE(E89:E91)</f>
        <v>27.203333333333333</v>
      </c>
      <c r="G89" s="8">
        <f>F89-D89</f>
        <v>0.98333333333333428</v>
      </c>
      <c r="H89" s="8">
        <f t="shared" si="4"/>
        <v>0.50580972015096093</v>
      </c>
      <c r="I89" s="8"/>
      <c r="J89" s="8"/>
      <c r="K89" s="8"/>
      <c r="L89" s="8"/>
      <c r="M89" s="8"/>
    </row>
    <row r="90" spans="1:13" x14ac:dyDescent="0.25">
      <c r="A90" s="8">
        <v>2</v>
      </c>
      <c r="B90" s="8"/>
      <c r="C90" s="8">
        <v>26.25</v>
      </c>
      <c r="D90" s="8"/>
      <c r="E90" s="8">
        <v>27.4</v>
      </c>
      <c r="F90" s="8"/>
      <c r="G90" s="8"/>
      <c r="H90" s="8"/>
      <c r="I90" s="8"/>
      <c r="J90" s="8"/>
      <c r="K90" s="8"/>
      <c r="L90" s="8"/>
      <c r="M90" s="8"/>
    </row>
    <row r="91" spans="1:13" x14ac:dyDescent="0.25">
      <c r="A91" s="8">
        <v>3</v>
      </c>
      <c r="B91" s="8"/>
      <c r="C91" s="8">
        <v>25.96</v>
      </c>
      <c r="D91" s="8"/>
      <c r="E91" s="8">
        <v>26.87</v>
      </c>
      <c r="F91" s="8"/>
      <c r="G91" s="8"/>
      <c r="H91" s="8"/>
      <c r="I91" s="8"/>
      <c r="J91" s="8"/>
      <c r="K91" s="8"/>
      <c r="L91" s="8"/>
      <c r="M91" s="8"/>
    </row>
    <row r="92" spans="1:13" x14ac:dyDescent="0.25">
      <c r="A92" s="8">
        <v>1</v>
      </c>
      <c r="B92" s="8" t="s">
        <v>43</v>
      </c>
      <c r="C92" s="8">
        <v>20.45</v>
      </c>
      <c r="D92" s="8">
        <f>AVERAGE(C92:C94)</f>
        <v>20.226666666666667</v>
      </c>
      <c r="E92" s="8">
        <v>19.420000000000002</v>
      </c>
      <c r="F92" s="8">
        <f>AVERAGE(E92:E94)</f>
        <v>19.40666666666667</v>
      </c>
      <c r="G92" s="8">
        <f>F92-D92</f>
        <v>-0.81999999999999673</v>
      </c>
      <c r="H92" s="8">
        <f t="shared" si="4"/>
        <v>1.7654059925813057</v>
      </c>
      <c r="I92" s="8"/>
      <c r="J92" s="8"/>
      <c r="K92" s="8"/>
      <c r="L92" s="8"/>
      <c r="M92" s="8"/>
    </row>
    <row r="93" spans="1:13" x14ac:dyDescent="0.25">
      <c r="A93" s="8">
        <v>2</v>
      </c>
      <c r="B93" s="8"/>
      <c r="C93" s="8">
        <v>20.34</v>
      </c>
      <c r="D93" s="8"/>
      <c r="E93" s="8">
        <v>19.2</v>
      </c>
      <c r="F93" s="8"/>
      <c r="G93" s="8"/>
      <c r="H93" s="8"/>
      <c r="I93" s="8"/>
      <c r="J93" s="8"/>
      <c r="K93" s="8"/>
      <c r="L93" s="8"/>
      <c r="M93" s="8"/>
    </row>
    <row r="94" spans="1:13" x14ac:dyDescent="0.25">
      <c r="A94" s="8">
        <v>3</v>
      </c>
      <c r="B94" s="8"/>
      <c r="C94" s="8">
        <v>19.89</v>
      </c>
      <c r="D94" s="8"/>
      <c r="E94" s="8">
        <v>19.600000000000001</v>
      </c>
      <c r="F94" s="8"/>
      <c r="G94" s="8"/>
      <c r="H94" s="8"/>
      <c r="I94" s="8"/>
      <c r="J94" s="8"/>
      <c r="K94" s="8"/>
      <c r="L94" s="8"/>
      <c r="M94" s="8"/>
    </row>
    <row r="95" spans="1:13" x14ac:dyDescent="0.25">
      <c r="A95" s="8">
        <v>1</v>
      </c>
      <c r="B95" s="8" t="s">
        <v>44</v>
      </c>
      <c r="C95" s="8">
        <v>22.8</v>
      </c>
      <c r="D95" s="8">
        <f>AVERAGE(C95:C97)</f>
        <v>22.853333333333335</v>
      </c>
      <c r="E95" s="8">
        <v>22.4</v>
      </c>
      <c r="F95" s="8">
        <f>AVERAGE(E95:E97)</f>
        <v>22.149999999999995</v>
      </c>
      <c r="G95" s="8">
        <f t="shared" ref="G95:G117" si="5">F95-D95</f>
        <v>-0.70333333333334025</v>
      </c>
      <c r="H95" s="8">
        <f t="shared" si="4"/>
        <v>1.6282625352114082</v>
      </c>
      <c r="I95" s="8"/>
      <c r="J95" s="8"/>
      <c r="K95" s="8"/>
      <c r="L95" s="8"/>
      <c r="M95" s="8"/>
    </row>
    <row r="96" spans="1:13" x14ac:dyDescent="0.25">
      <c r="A96" s="8">
        <v>2</v>
      </c>
      <c r="B96" s="8"/>
      <c r="C96" s="8">
        <v>22.98</v>
      </c>
      <c r="D96" s="8"/>
      <c r="E96" s="8">
        <v>21.9</v>
      </c>
      <c r="F96" s="8"/>
      <c r="G96" s="8"/>
      <c r="H96" s="8">
        <f t="shared" si="4"/>
        <v>1</v>
      </c>
      <c r="I96" s="8"/>
      <c r="J96" s="8"/>
      <c r="K96" s="8"/>
      <c r="L96" s="8"/>
      <c r="M96" s="8"/>
    </row>
    <row r="97" spans="1:13" x14ac:dyDescent="0.25">
      <c r="A97" s="8">
        <v>3</v>
      </c>
      <c r="B97" s="8"/>
      <c r="C97" s="8">
        <v>22.78</v>
      </c>
      <c r="D97" s="8"/>
      <c r="E97" s="8">
        <v>22.15</v>
      </c>
      <c r="F97" s="8"/>
      <c r="G97" s="8"/>
      <c r="H97" s="8">
        <f t="shared" si="4"/>
        <v>1</v>
      </c>
      <c r="I97" s="8"/>
      <c r="J97" s="8"/>
      <c r="K97" s="8"/>
      <c r="L97" s="8"/>
      <c r="M97" s="8"/>
    </row>
    <row r="98" spans="1:13" x14ac:dyDescent="0.25">
      <c r="A98" s="8">
        <v>1</v>
      </c>
      <c r="B98" s="8" t="s">
        <v>45</v>
      </c>
      <c r="C98" s="8">
        <v>24.65</v>
      </c>
      <c r="D98" s="8">
        <f>AVERAGE(C98:C100)</f>
        <v>24.993333333333329</v>
      </c>
      <c r="E98" s="8">
        <v>24.5</v>
      </c>
      <c r="F98" s="8">
        <f>AVERAGE(E98:E100)</f>
        <v>24.713333333333335</v>
      </c>
      <c r="G98" s="8">
        <f t="shared" si="5"/>
        <v>-0.27999999999999403</v>
      </c>
      <c r="H98" s="8">
        <f t="shared" si="4"/>
        <v>1.2141948843950419</v>
      </c>
      <c r="I98" s="8"/>
      <c r="J98" s="8"/>
      <c r="K98" s="8"/>
      <c r="L98" s="8"/>
      <c r="M98" s="8"/>
    </row>
    <row r="99" spans="1:13" x14ac:dyDescent="0.25">
      <c r="A99" s="8">
        <v>2</v>
      </c>
      <c r="B99" s="8"/>
      <c r="C99" s="8">
        <v>25.45</v>
      </c>
      <c r="D99" s="8"/>
      <c r="E99" s="8">
        <v>25.1</v>
      </c>
      <c r="F99" s="8"/>
      <c r="G99" s="8"/>
      <c r="H99" s="8"/>
      <c r="I99" s="8"/>
      <c r="J99" s="8"/>
      <c r="K99" s="8"/>
      <c r="L99" s="8"/>
      <c r="M99" s="8"/>
    </row>
    <row r="100" spans="1:13" x14ac:dyDescent="0.25">
      <c r="A100" s="8">
        <v>3</v>
      </c>
      <c r="B100" s="8"/>
      <c r="C100" s="8">
        <v>24.88</v>
      </c>
      <c r="D100" s="8"/>
      <c r="E100" s="8">
        <v>24.54</v>
      </c>
      <c r="F100" s="8"/>
      <c r="G100" s="8"/>
      <c r="H100" s="8"/>
      <c r="I100" s="8"/>
      <c r="J100" s="8"/>
      <c r="K100" s="8"/>
      <c r="L100" s="8"/>
      <c r="M100" s="8"/>
    </row>
    <row r="101" spans="1:13" x14ac:dyDescent="0.25">
      <c r="A101" s="8"/>
      <c r="B101" s="8" t="s">
        <v>46</v>
      </c>
      <c r="C101" s="8"/>
      <c r="D101" s="8"/>
      <c r="E101" s="8"/>
      <c r="F101" s="8"/>
      <c r="G101" s="8"/>
      <c r="H101" s="8"/>
      <c r="I101" s="8"/>
      <c r="J101" s="8"/>
      <c r="K101" s="8" t="s">
        <v>51</v>
      </c>
      <c r="L101" s="8"/>
      <c r="M101" s="8"/>
    </row>
    <row r="102" spans="1:13" x14ac:dyDescent="0.25">
      <c r="A102" s="8">
        <v>1</v>
      </c>
      <c r="B102" s="8" t="s">
        <v>40</v>
      </c>
      <c r="C102" s="8">
        <v>20.45</v>
      </c>
      <c r="D102" s="8">
        <f>AVERAGE(C102:C104)</f>
        <v>20.183333333333334</v>
      </c>
      <c r="E102" s="8">
        <v>20.75</v>
      </c>
      <c r="F102" s="8">
        <f>AVERAGE(E102:E104)</f>
        <v>20.56</v>
      </c>
      <c r="G102" s="8">
        <f t="shared" si="5"/>
        <v>0.37666666666666515</v>
      </c>
      <c r="H102" s="8">
        <f t="shared" si="4"/>
        <v>0.77021511115677588</v>
      </c>
      <c r="I102" s="8"/>
      <c r="J102" s="8">
        <f>H111-H102</f>
        <v>9.8326375114960451E-2</v>
      </c>
      <c r="K102" s="8">
        <f>POWER(2,-J102)</f>
        <v>0.934116001660249</v>
      </c>
      <c r="L102" s="8"/>
      <c r="M102" s="8"/>
    </row>
    <row r="103" spans="1:13" x14ac:dyDescent="0.25">
      <c r="A103" s="8">
        <v>2</v>
      </c>
      <c r="B103" s="8"/>
      <c r="C103" s="8">
        <v>20.25</v>
      </c>
      <c r="D103" s="8"/>
      <c r="E103" s="8">
        <v>20.5</v>
      </c>
      <c r="F103" s="8"/>
      <c r="G103" s="8"/>
      <c r="H103" s="8"/>
      <c r="I103" s="8"/>
      <c r="J103" s="8">
        <f>H114-H105</f>
        <v>7.5128616022870909E-2</v>
      </c>
      <c r="K103" s="8">
        <f>POWER(2,-J103)</f>
        <v>0.94925749103080836</v>
      </c>
      <c r="L103" s="8"/>
      <c r="M103" s="8"/>
    </row>
    <row r="104" spans="1:13" x14ac:dyDescent="0.25">
      <c r="A104" s="8">
        <v>3</v>
      </c>
      <c r="B104" s="8"/>
      <c r="C104" s="8">
        <v>19.850000000000001</v>
      </c>
      <c r="D104" s="8"/>
      <c r="E104" s="8">
        <v>20.43</v>
      </c>
      <c r="F104" s="8"/>
      <c r="G104" s="8"/>
      <c r="H104" s="8"/>
      <c r="I104" s="8"/>
      <c r="J104" s="8">
        <f>H117-H108</f>
        <v>-0.29866433380603996</v>
      </c>
      <c r="K104" s="8">
        <f>POWER(2,-J104)</f>
        <v>1.2300051309890903</v>
      </c>
      <c r="L104" s="8">
        <f>AVERAGE(K102:K104)</f>
        <v>1.0377928745600491</v>
      </c>
      <c r="M104" s="8">
        <f>STDEV(K102:K104)</f>
        <v>0.1666327693349888</v>
      </c>
    </row>
    <row r="105" spans="1:13" x14ac:dyDescent="0.25">
      <c r="A105" s="8">
        <v>1</v>
      </c>
      <c r="B105" s="8" t="s">
        <v>41</v>
      </c>
      <c r="C105" s="8">
        <v>21.56</v>
      </c>
      <c r="D105" s="8">
        <f>AVERAGE(C105:C107)</f>
        <v>21.853333333333335</v>
      </c>
      <c r="E105" s="8">
        <v>21.97</v>
      </c>
      <c r="F105" s="8">
        <f>AVERAGE(E105:E107)</f>
        <v>22.256666666666664</v>
      </c>
      <c r="G105" s="8">
        <f t="shared" si="5"/>
        <v>0.40333333333332888</v>
      </c>
      <c r="H105" s="8">
        <f t="shared" si="4"/>
        <v>0.75610928011991529</v>
      </c>
      <c r="I105" s="8"/>
      <c r="J105" s="8"/>
      <c r="K105" s="8"/>
      <c r="L105" s="8"/>
      <c r="M105" s="8"/>
    </row>
    <row r="106" spans="1:13" x14ac:dyDescent="0.25">
      <c r="A106" s="8">
        <v>2</v>
      </c>
      <c r="B106" s="8"/>
      <c r="C106" s="8">
        <v>22.04</v>
      </c>
      <c r="D106" s="8"/>
      <c r="E106" s="8">
        <v>22.5</v>
      </c>
      <c r="F106" s="8"/>
      <c r="G106" s="8"/>
      <c r="H106" s="8"/>
      <c r="I106" s="8"/>
      <c r="J106" s="8"/>
      <c r="K106" s="8"/>
      <c r="L106" s="8"/>
      <c r="M106" s="8"/>
    </row>
    <row r="107" spans="1:13" x14ac:dyDescent="0.25">
      <c r="A107" s="8">
        <v>3</v>
      </c>
      <c r="B107" s="8"/>
      <c r="C107" s="8">
        <v>21.96</v>
      </c>
      <c r="D107" s="8"/>
      <c r="E107" s="8">
        <v>22.3</v>
      </c>
      <c r="F107" s="8"/>
      <c r="G107" s="8"/>
      <c r="H107" s="8"/>
      <c r="I107" s="8"/>
      <c r="J107" s="8"/>
      <c r="K107" s="8"/>
      <c r="L107" s="8"/>
      <c r="M107" s="8"/>
    </row>
    <row r="108" spans="1:13" x14ac:dyDescent="0.25">
      <c r="A108" s="8">
        <v>1</v>
      </c>
      <c r="B108" s="8" t="s">
        <v>42</v>
      </c>
      <c r="C108" s="8">
        <v>25.35</v>
      </c>
      <c r="D108" s="8">
        <f>AVERAGE(C108:C110)</f>
        <v>25.333333333333332</v>
      </c>
      <c r="E108" s="8">
        <v>25.8</v>
      </c>
      <c r="F108" s="8">
        <f>AVERAGE(E108:E110)</f>
        <v>26.066666666666666</v>
      </c>
      <c r="G108" s="8">
        <f t="shared" si="5"/>
        <v>0.73333333333333428</v>
      </c>
      <c r="H108" s="8">
        <f t="shared" si="4"/>
        <v>0.60151251804105799</v>
      </c>
      <c r="I108" s="8"/>
      <c r="J108" s="8"/>
      <c r="K108" s="8"/>
      <c r="L108" s="8"/>
      <c r="M108" s="8"/>
    </row>
    <row r="109" spans="1:13" x14ac:dyDescent="0.25">
      <c r="A109" s="8">
        <v>2</v>
      </c>
      <c r="B109" s="8"/>
      <c r="C109" s="8">
        <v>24.98</v>
      </c>
      <c r="D109" s="8"/>
      <c r="E109" s="8">
        <v>25.7</v>
      </c>
      <c r="F109" s="8"/>
      <c r="G109" s="8"/>
      <c r="H109" s="8"/>
      <c r="I109" s="8"/>
      <c r="J109" s="8"/>
      <c r="K109" s="8"/>
      <c r="L109" s="8"/>
      <c r="M109" s="8"/>
    </row>
    <row r="110" spans="1:13" x14ac:dyDescent="0.25">
      <c r="A110" s="8">
        <v>3</v>
      </c>
      <c r="B110" s="8"/>
      <c r="C110" s="8">
        <v>25.67</v>
      </c>
      <c r="D110" s="8"/>
      <c r="E110" s="8">
        <v>26.7</v>
      </c>
      <c r="F110" s="8"/>
      <c r="G110" s="8"/>
      <c r="H110" s="8"/>
      <c r="I110" s="8"/>
      <c r="J110" s="8"/>
      <c r="K110" s="8"/>
      <c r="L110" s="8"/>
      <c r="M110" s="8"/>
    </row>
    <row r="111" spans="1:13" x14ac:dyDescent="0.25">
      <c r="A111" s="8">
        <v>1</v>
      </c>
      <c r="B111" s="8" t="s">
        <v>43</v>
      </c>
      <c r="C111" s="8">
        <v>20.65</v>
      </c>
      <c r="D111" s="8">
        <f>AVERAGE(C111:C113)</f>
        <v>20.376666666666665</v>
      </c>
      <c r="E111" s="8">
        <v>20.9</v>
      </c>
      <c r="F111" s="8">
        <f>AVERAGE(E111:E113)</f>
        <v>20.58</v>
      </c>
      <c r="G111" s="8">
        <f t="shared" si="5"/>
        <v>0.20333333333333314</v>
      </c>
      <c r="H111" s="8">
        <f t="shared" si="4"/>
        <v>0.86854148627173633</v>
      </c>
      <c r="I111" s="8"/>
      <c r="J111" s="8"/>
      <c r="K111" s="8"/>
      <c r="L111" s="8"/>
      <c r="M111" s="8"/>
    </row>
    <row r="112" spans="1:13" x14ac:dyDescent="0.25">
      <c r="A112" s="8">
        <v>2</v>
      </c>
      <c r="B112" s="8"/>
      <c r="C112" s="8">
        <v>20.350000000000001</v>
      </c>
      <c r="D112" s="8"/>
      <c r="E112" s="8">
        <v>20.5</v>
      </c>
      <c r="F112" s="8"/>
      <c r="G112" s="8"/>
      <c r="H112" s="8"/>
      <c r="I112" s="8"/>
      <c r="J112" s="8"/>
      <c r="K112" s="8"/>
      <c r="L112" s="8"/>
      <c r="M112" s="8"/>
    </row>
    <row r="113" spans="1:13" x14ac:dyDescent="0.25">
      <c r="A113" s="8">
        <v>3</v>
      </c>
      <c r="B113" s="8"/>
      <c r="C113" s="8">
        <v>20.13</v>
      </c>
      <c r="D113" s="8"/>
      <c r="E113" s="8">
        <v>20.34</v>
      </c>
      <c r="F113" s="8"/>
      <c r="G113" s="8"/>
      <c r="H113" s="8"/>
      <c r="I113" s="8"/>
      <c r="J113" s="8"/>
      <c r="K113" s="8"/>
      <c r="L113" s="8"/>
      <c r="M113" s="8"/>
    </row>
    <row r="114" spans="1:13" x14ac:dyDescent="0.25">
      <c r="A114" s="8">
        <v>1</v>
      </c>
      <c r="B114" s="8" t="s">
        <v>44</v>
      </c>
      <c r="C114" s="8">
        <v>22.56</v>
      </c>
      <c r="D114" s="8">
        <f>AVERAGE(C114:C116)</f>
        <v>22.386666666666667</v>
      </c>
      <c r="E114" s="8">
        <v>22.66</v>
      </c>
      <c r="F114" s="8">
        <f>AVERAGE(E114:E116)</f>
        <v>22.653333333333336</v>
      </c>
      <c r="G114" s="8">
        <f t="shared" si="5"/>
        <v>0.26666666666666927</v>
      </c>
      <c r="H114" s="8">
        <f t="shared" si="4"/>
        <v>0.8312378961427862</v>
      </c>
      <c r="I114" s="8"/>
      <c r="J114" s="8"/>
      <c r="K114" s="8"/>
      <c r="L114" s="8"/>
      <c r="M114" s="8"/>
    </row>
    <row r="115" spans="1:13" x14ac:dyDescent="0.25">
      <c r="A115" s="8">
        <v>2</v>
      </c>
      <c r="B115" s="8"/>
      <c r="C115" s="8">
        <v>22.7</v>
      </c>
      <c r="D115" s="8"/>
      <c r="E115" s="8">
        <v>22.9</v>
      </c>
      <c r="F115" s="8"/>
      <c r="G115" s="8"/>
      <c r="H115" s="8"/>
      <c r="I115" s="8"/>
      <c r="J115" s="8"/>
      <c r="K115" s="8"/>
      <c r="L115" s="8"/>
      <c r="M115" s="8"/>
    </row>
    <row r="116" spans="1:13" x14ac:dyDescent="0.25">
      <c r="A116" s="8">
        <v>3</v>
      </c>
      <c r="B116" s="8"/>
      <c r="C116" s="8">
        <v>21.9</v>
      </c>
      <c r="D116" s="8"/>
      <c r="E116" s="8">
        <v>22.4</v>
      </c>
      <c r="F116" s="8"/>
      <c r="G116" s="8"/>
      <c r="H116" s="8"/>
      <c r="I116" s="8"/>
      <c r="J116" s="8"/>
      <c r="K116" s="8"/>
      <c r="L116" s="8"/>
      <c r="M116" s="8"/>
    </row>
    <row r="117" spans="1:13" x14ac:dyDescent="0.25">
      <c r="A117" s="8">
        <v>1</v>
      </c>
      <c r="B117" s="8" t="s">
        <v>45</v>
      </c>
      <c r="C117" s="8">
        <v>24.56</v>
      </c>
      <c r="D117" s="8">
        <f>AVERAGE(C117:C119)</f>
        <v>25.043333333333333</v>
      </c>
      <c r="E117" s="8">
        <v>26.7</v>
      </c>
      <c r="F117" s="8">
        <f>AVERAGE(E117:E119)</f>
        <v>26.766666666666666</v>
      </c>
      <c r="G117" s="8">
        <f t="shared" si="5"/>
        <v>1.7233333333333327</v>
      </c>
      <c r="H117" s="8">
        <f t="shared" si="4"/>
        <v>0.30284818423501803</v>
      </c>
      <c r="I117" s="8"/>
      <c r="J117" s="8"/>
      <c r="K117" s="8"/>
      <c r="L117" s="8"/>
      <c r="M117" s="8"/>
    </row>
    <row r="118" spans="1:13" x14ac:dyDescent="0.25">
      <c r="A118" s="8">
        <v>2</v>
      </c>
      <c r="B118" s="8"/>
      <c r="C118" s="8">
        <v>25.67</v>
      </c>
      <c r="D118" s="8"/>
      <c r="E118" s="8">
        <v>26.93</v>
      </c>
      <c r="F118" s="8"/>
      <c r="G118" s="8"/>
      <c r="H118" s="8"/>
      <c r="I118" s="8"/>
      <c r="J118" s="8"/>
      <c r="K118" s="8"/>
      <c r="L118" s="8"/>
      <c r="M118" s="8"/>
    </row>
    <row r="119" spans="1:13" x14ac:dyDescent="0.25">
      <c r="A119" s="8">
        <v>3</v>
      </c>
      <c r="B119" s="8"/>
      <c r="C119" s="8">
        <v>24.9</v>
      </c>
      <c r="D119" s="8"/>
      <c r="E119" s="8">
        <v>26.67</v>
      </c>
      <c r="F119" s="8"/>
      <c r="G119" s="8"/>
      <c r="H119" s="8"/>
      <c r="I119" s="8"/>
      <c r="J119" s="8"/>
      <c r="K119" s="8"/>
      <c r="L119" s="8"/>
      <c r="M119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28718-F97F-4129-9BAC-D111BB45B487}">
  <dimension ref="B3:I19"/>
  <sheetViews>
    <sheetView zoomScale="85" zoomScaleNormal="85" workbookViewId="0">
      <selection activeCell="I5" sqref="I5:J5"/>
    </sheetView>
  </sheetViews>
  <sheetFormatPr baseColWidth="10" defaultRowHeight="15" x14ac:dyDescent="0.25"/>
  <cols>
    <col min="2" max="2" width="17" customWidth="1"/>
  </cols>
  <sheetData>
    <row r="3" spans="2:9" ht="17.25" x14ac:dyDescent="0.25">
      <c r="B3" s="35" t="s">
        <v>30</v>
      </c>
      <c r="C3" s="35"/>
      <c r="D3" s="35"/>
      <c r="E3" s="35"/>
      <c r="F3" s="35"/>
      <c r="G3" s="35"/>
      <c r="H3" s="35"/>
    </row>
    <row r="4" spans="2:9" x14ac:dyDescent="0.25">
      <c r="B4" s="4" t="s">
        <v>17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14</v>
      </c>
    </row>
    <row r="5" spans="2:9" x14ac:dyDescent="0.25">
      <c r="B5" s="1" t="s">
        <v>15</v>
      </c>
      <c r="C5" s="10">
        <v>3.34</v>
      </c>
      <c r="D5" s="10">
        <v>2.4500000000000002</v>
      </c>
      <c r="E5" s="10">
        <v>4.0999999999999996</v>
      </c>
      <c r="F5" s="10">
        <v>3.2</v>
      </c>
      <c r="G5" s="10">
        <v>1.89</v>
      </c>
      <c r="H5" s="10">
        <v>2.2999999999999998</v>
      </c>
      <c r="I5" s="12"/>
    </row>
    <row r="6" spans="2:9" x14ac:dyDescent="0.25">
      <c r="B6" s="1" t="s">
        <v>16</v>
      </c>
      <c r="C6" s="10">
        <v>6.78</v>
      </c>
      <c r="D6" s="10">
        <v>4.2300000000000004</v>
      </c>
      <c r="E6" s="10">
        <v>7.56</v>
      </c>
      <c r="F6" s="10">
        <v>5.68</v>
      </c>
      <c r="G6" s="10">
        <v>4.67</v>
      </c>
      <c r="H6" s="10">
        <v>7.67</v>
      </c>
      <c r="I6" s="12"/>
    </row>
    <row r="7" spans="2:9" x14ac:dyDescent="0.25">
      <c r="B7" s="7" t="s">
        <v>19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14</v>
      </c>
      <c r="I7" s="12"/>
    </row>
    <row r="8" spans="2:9" x14ac:dyDescent="0.25">
      <c r="B8" s="1" t="s">
        <v>15</v>
      </c>
      <c r="C8" s="10">
        <v>8.4</v>
      </c>
      <c r="D8" s="10">
        <v>4.95</v>
      </c>
      <c r="E8" s="10">
        <v>6.45</v>
      </c>
      <c r="F8" s="10">
        <v>8.34</v>
      </c>
      <c r="G8" s="10">
        <v>5.4</v>
      </c>
      <c r="H8" s="10">
        <v>6.6</v>
      </c>
      <c r="I8" s="12"/>
    </row>
    <row r="9" spans="2:9" x14ac:dyDescent="0.25">
      <c r="B9" s="1" t="s">
        <v>16</v>
      </c>
      <c r="C9" s="11">
        <v>6.5</v>
      </c>
      <c r="D9" s="11">
        <v>6.66</v>
      </c>
      <c r="E9" s="11">
        <v>4.3</v>
      </c>
      <c r="F9" s="11">
        <v>4.5999999999999996</v>
      </c>
      <c r="G9" s="11">
        <v>8.6</v>
      </c>
      <c r="H9" s="11">
        <v>6.7</v>
      </c>
      <c r="I9" s="12"/>
    </row>
    <row r="10" spans="2:9" x14ac:dyDescent="0.25">
      <c r="I10" s="12"/>
    </row>
    <row r="11" spans="2:9" x14ac:dyDescent="0.25">
      <c r="I11" s="12"/>
    </row>
    <row r="12" spans="2:9" x14ac:dyDescent="0.25">
      <c r="I12" s="12"/>
    </row>
    <row r="13" spans="2:9" ht="17.25" x14ac:dyDescent="0.25">
      <c r="B13" s="35" t="s">
        <v>31</v>
      </c>
      <c r="C13" s="35"/>
      <c r="D13" s="35"/>
      <c r="E13" s="35"/>
      <c r="F13" s="35"/>
      <c r="G13" s="35"/>
      <c r="H13" s="35"/>
      <c r="I13" s="12"/>
    </row>
    <row r="14" spans="2:9" x14ac:dyDescent="0.25">
      <c r="B14" s="4" t="s">
        <v>17</v>
      </c>
      <c r="C14" s="4" t="s">
        <v>2</v>
      </c>
      <c r="D14" s="4" t="s">
        <v>3</v>
      </c>
      <c r="E14" s="4" t="s">
        <v>4</v>
      </c>
      <c r="F14" s="4" t="s">
        <v>5</v>
      </c>
      <c r="G14" s="4" t="s">
        <v>6</v>
      </c>
      <c r="H14" s="4" t="s">
        <v>14</v>
      </c>
      <c r="I14" s="12"/>
    </row>
    <row r="15" spans="2:9" x14ac:dyDescent="0.25">
      <c r="B15" s="1" t="s">
        <v>15</v>
      </c>
      <c r="C15" s="10">
        <v>10.35</v>
      </c>
      <c r="D15" s="10">
        <v>5.56</v>
      </c>
      <c r="E15" s="10">
        <v>9.4600000000000009</v>
      </c>
      <c r="F15" s="10">
        <v>8.4</v>
      </c>
      <c r="G15" s="10">
        <v>5.54</v>
      </c>
      <c r="H15" s="10">
        <v>8.56</v>
      </c>
      <c r="I15" s="12"/>
    </row>
    <row r="16" spans="2:9" x14ac:dyDescent="0.25">
      <c r="B16" s="1" t="s">
        <v>16</v>
      </c>
      <c r="C16" s="10">
        <v>3.4</v>
      </c>
      <c r="D16" s="10">
        <v>4.5</v>
      </c>
      <c r="E16" s="10">
        <v>3.8</v>
      </c>
      <c r="F16" s="10">
        <v>3.2</v>
      </c>
      <c r="G16" s="10">
        <v>4.5</v>
      </c>
      <c r="H16" s="10">
        <v>1.6</v>
      </c>
      <c r="I16" s="12"/>
    </row>
    <row r="17" spans="2:9" x14ac:dyDescent="0.25">
      <c r="B17" s="7" t="s">
        <v>19</v>
      </c>
      <c r="C17" s="7" t="s">
        <v>2</v>
      </c>
      <c r="D17" s="7" t="s">
        <v>3</v>
      </c>
      <c r="E17" s="7" t="s">
        <v>4</v>
      </c>
      <c r="F17" s="7" t="s">
        <v>5</v>
      </c>
      <c r="G17" s="7" t="s">
        <v>6</v>
      </c>
      <c r="H17" s="7" t="s">
        <v>14</v>
      </c>
      <c r="I17" s="12"/>
    </row>
    <row r="18" spans="2:9" x14ac:dyDescent="0.25">
      <c r="B18" s="1" t="s">
        <v>15</v>
      </c>
      <c r="C18" s="11">
        <v>2.8</v>
      </c>
      <c r="D18" s="11">
        <v>6.3</v>
      </c>
      <c r="E18" s="11">
        <v>4.0999999999999996</v>
      </c>
      <c r="F18" s="11">
        <v>5.7</v>
      </c>
      <c r="G18" s="11">
        <v>4.5</v>
      </c>
      <c r="H18" s="11">
        <v>4.45</v>
      </c>
      <c r="I18" s="12"/>
    </row>
    <row r="19" spans="2:9" x14ac:dyDescent="0.25">
      <c r="B19" s="1" t="s">
        <v>16</v>
      </c>
      <c r="C19" s="11">
        <v>3.56</v>
      </c>
      <c r="D19" s="11">
        <v>5.35</v>
      </c>
      <c r="E19" s="11">
        <v>4.5999999999999996</v>
      </c>
      <c r="F19" s="11">
        <v>4.2</v>
      </c>
      <c r="G19" s="11">
        <v>1.9</v>
      </c>
      <c r="H19" s="11">
        <v>4.12</v>
      </c>
      <c r="I19" s="12"/>
    </row>
  </sheetData>
  <mergeCells count="2">
    <mergeCell ref="B3:H3"/>
    <mergeCell ref="B13:H1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DD4A9-7BAE-4008-BBED-ECFDF9FBE347}">
  <dimension ref="B3:J31"/>
  <sheetViews>
    <sheetView workbookViewId="0">
      <selection activeCell="L7" sqref="L7"/>
    </sheetView>
  </sheetViews>
  <sheetFormatPr baseColWidth="10" defaultRowHeight="15" x14ac:dyDescent="0.25"/>
  <cols>
    <col min="2" max="2" width="17.7109375" customWidth="1"/>
  </cols>
  <sheetData>
    <row r="3" spans="2:10" ht="17.25" x14ac:dyDescent="0.25">
      <c r="B3" s="35" t="s">
        <v>52</v>
      </c>
      <c r="C3" s="35"/>
      <c r="D3" s="35"/>
      <c r="E3" s="35"/>
      <c r="F3" s="35"/>
      <c r="G3" s="35"/>
      <c r="H3" s="35"/>
    </row>
    <row r="4" spans="2:10" x14ac:dyDescent="0.25">
      <c r="B4" s="3" t="s">
        <v>13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14</v>
      </c>
    </row>
    <row r="5" spans="2:10" x14ac:dyDescent="0.25">
      <c r="B5" s="1" t="s">
        <v>15</v>
      </c>
      <c r="C5" s="2">
        <v>115</v>
      </c>
      <c r="D5" s="2">
        <v>176.2</v>
      </c>
      <c r="E5" s="2">
        <v>165.3</v>
      </c>
      <c r="F5" s="2">
        <v>193.5</v>
      </c>
      <c r="G5" s="2">
        <v>185.6</v>
      </c>
      <c r="H5" s="2">
        <v>165.3</v>
      </c>
    </row>
    <row r="6" spans="2:10" x14ac:dyDescent="0.25">
      <c r="B6" s="1" t="s">
        <v>16</v>
      </c>
      <c r="C6" s="2">
        <v>210.1</v>
      </c>
      <c r="D6" s="2">
        <v>190.4</v>
      </c>
      <c r="E6" s="2">
        <v>211.3</v>
      </c>
      <c r="F6" s="2">
        <v>203.5</v>
      </c>
      <c r="G6" s="2">
        <v>201.6</v>
      </c>
      <c r="H6" s="2">
        <v>210.6</v>
      </c>
      <c r="I6" s="8"/>
      <c r="J6" s="8"/>
    </row>
    <row r="7" spans="2:10" x14ac:dyDescent="0.25">
      <c r="B7" s="4" t="s">
        <v>17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14</v>
      </c>
      <c r="I7" s="8"/>
      <c r="J7" s="8"/>
    </row>
    <row r="8" spans="2:10" x14ac:dyDescent="0.25">
      <c r="B8" s="1" t="s">
        <v>15</v>
      </c>
      <c r="C8" s="2">
        <v>140.4</v>
      </c>
      <c r="D8" s="2">
        <v>156.5</v>
      </c>
      <c r="E8" s="2">
        <v>168</v>
      </c>
      <c r="F8" s="2">
        <v>143.19999999999999</v>
      </c>
      <c r="G8" s="2">
        <v>145.6</v>
      </c>
      <c r="H8" s="2">
        <v>150.69999999999999</v>
      </c>
      <c r="I8" s="8"/>
      <c r="J8" s="8"/>
    </row>
    <row r="9" spans="2:10" x14ac:dyDescent="0.25">
      <c r="B9" s="1" t="s">
        <v>16</v>
      </c>
      <c r="C9" s="2">
        <v>215.4</v>
      </c>
      <c r="D9" s="2">
        <v>220.4</v>
      </c>
      <c r="E9" s="2">
        <v>195.4</v>
      </c>
      <c r="F9" s="2">
        <v>202.6</v>
      </c>
      <c r="G9" s="2">
        <v>206.5</v>
      </c>
      <c r="H9" s="2">
        <v>182.4</v>
      </c>
      <c r="I9" s="8"/>
      <c r="J9" s="8"/>
    </row>
    <row r="10" spans="2:10" x14ac:dyDescent="0.25">
      <c r="B10" s="6" t="s">
        <v>18</v>
      </c>
      <c r="C10" s="6" t="s">
        <v>2</v>
      </c>
      <c r="D10" s="6" t="s">
        <v>3</v>
      </c>
      <c r="E10" s="6" t="s">
        <v>4</v>
      </c>
      <c r="F10" s="6" t="s">
        <v>5</v>
      </c>
      <c r="G10" s="6" t="s">
        <v>6</v>
      </c>
      <c r="H10" s="6" t="s">
        <v>14</v>
      </c>
      <c r="I10" s="8"/>
      <c r="J10" s="8"/>
    </row>
    <row r="11" spans="2:10" x14ac:dyDescent="0.25">
      <c r="B11" s="1" t="s">
        <v>15</v>
      </c>
      <c r="C11" s="2">
        <v>212.5</v>
      </c>
      <c r="D11" s="2">
        <v>222.2</v>
      </c>
      <c r="E11" s="2">
        <v>198.5</v>
      </c>
      <c r="F11" s="2">
        <v>219</v>
      </c>
      <c r="G11" s="2">
        <v>192.4</v>
      </c>
      <c r="H11" s="2">
        <v>202.5</v>
      </c>
      <c r="I11" s="8"/>
      <c r="J11" s="8"/>
    </row>
    <row r="12" spans="2:10" x14ac:dyDescent="0.25">
      <c r="B12" s="1" t="s">
        <v>16</v>
      </c>
      <c r="C12" s="2">
        <v>143</v>
      </c>
      <c r="D12" s="2">
        <v>139.69999999999999</v>
      </c>
      <c r="E12" s="2">
        <v>142.5</v>
      </c>
      <c r="F12" s="2">
        <v>137.80000000000001</v>
      </c>
      <c r="G12" s="2">
        <v>152.5</v>
      </c>
      <c r="H12" s="2">
        <v>146.5</v>
      </c>
      <c r="I12" s="8"/>
      <c r="J12" s="8"/>
    </row>
    <row r="13" spans="2:10" x14ac:dyDescent="0.25">
      <c r="B13" s="7" t="s">
        <v>19</v>
      </c>
      <c r="C13" s="7" t="s">
        <v>2</v>
      </c>
      <c r="D13" s="7" t="s">
        <v>3</v>
      </c>
      <c r="E13" s="7" t="s">
        <v>4</v>
      </c>
      <c r="F13" s="7" t="s">
        <v>5</v>
      </c>
      <c r="G13" s="7" t="s">
        <v>6</v>
      </c>
      <c r="H13" s="7" t="s">
        <v>14</v>
      </c>
      <c r="I13" s="8"/>
      <c r="J13" s="8"/>
    </row>
    <row r="14" spans="2:10" x14ac:dyDescent="0.25">
      <c r="B14" s="1" t="s">
        <v>15</v>
      </c>
      <c r="C14" s="2">
        <v>134.69999999999999</v>
      </c>
      <c r="D14" s="2">
        <v>122.5</v>
      </c>
      <c r="E14" s="2">
        <v>150.5</v>
      </c>
      <c r="F14" s="2">
        <v>145.30000000000001</v>
      </c>
      <c r="G14" s="2">
        <v>156.69999999999999</v>
      </c>
      <c r="H14" s="2">
        <v>142</v>
      </c>
      <c r="I14" s="8"/>
      <c r="J14" s="8"/>
    </row>
    <row r="15" spans="2:10" x14ac:dyDescent="0.25">
      <c r="B15" s="1" t="s">
        <v>16</v>
      </c>
      <c r="C15" s="2">
        <v>135.5</v>
      </c>
      <c r="D15" s="2">
        <v>142</v>
      </c>
      <c r="E15" s="2">
        <v>156</v>
      </c>
      <c r="F15" s="2">
        <v>145</v>
      </c>
      <c r="G15" s="2">
        <v>138</v>
      </c>
      <c r="H15" s="2">
        <v>165</v>
      </c>
      <c r="I15" s="8"/>
      <c r="J15" s="8"/>
    </row>
    <row r="19" spans="2:10" x14ac:dyDescent="0.25">
      <c r="B19" s="35" t="s">
        <v>53</v>
      </c>
      <c r="C19" s="35"/>
      <c r="D19" s="35"/>
      <c r="E19" s="35"/>
      <c r="F19" s="35"/>
      <c r="G19" s="35"/>
      <c r="H19" s="35"/>
    </row>
    <row r="20" spans="2:10" x14ac:dyDescent="0.25">
      <c r="B20" s="3" t="s">
        <v>13</v>
      </c>
      <c r="C20" s="3" t="s">
        <v>2</v>
      </c>
      <c r="D20" s="3" t="s">
        <v>3</v>
      </c>
      <c r="E20" s="3" t="s">
        <v>4</v>
      </c>
      <c r="F20" s="3" t="s">
        <v>5</v>
      </c>
      <c r="G20" s="3" t="s">
        <v>6</v>
      </c>
      <c r="H20" s="3" t="s">
        <v>14</v>
      </c>
    </row>
    <row r="21" spans="2:10" x14ac:dyDescent="0.25">
      <c r="B21" s="1" t="s">
        <v>15</v>
      </c>
      <c r="C21" s="1">
        <v>15</v>
      </c>
      <c r="D21" s="1">
        <v>16</v>
      </c>
      <c r="E21" s="1">
        <v>15</v>
      </c>
      <c r="F21" s="1">
        <v>16</v>
      </c>
      <c r="G21" s="1">
        <v>13</v>
      </c>
      <c r="H21" s="1">
        <v>14</v>
      </c>
    </row>
    <row r="22" spans="2:10" x14ac:dyDescent="0.25">
      <c r="B22" s="1" t="s">
        <v>16</v>
      </c>
      <c r="C22" s="1">
        <v>15</v>
      </c>
      <c r="D22" s="1">
        <v>14</v>
      </c>
      <c r="E22" s="1">
        <v>17</v>
      </c>
      <c r="F22" s="1">
        <v>16</v>
      </c>
      <c r="G22" s="1">
        <v>18</v>
      </c>
      <c r="H22" s="1">
        <v>18</v>
      </c>
      <c r="I22" s="8"/>
      <c r="J22" s="8"/>
    </row>
    <row r="23" spans="2:10" x14ac:dyDescent="0.25">
      <c r="B23" s="4" t="s">
        <v>17</v>
      </c>
      <c r="C23" s="4" t="s">
        <v>2</v>
      </c>
      <c r="D23" s="4" t="s">
        <v>3</v>
      </c>
      <c r="E23" s="4" t="s">
        <v>4</v>
      </c>
      <c r="F23" s="4" t="s">
        <v>5</v>
      </c>
      <c r="G23" s="4" t="s">
        <v>6</v>
      </c>
      <c r="H23" s="4" t="s">
        <v>14</v>
      </c>
      <c r="I23" s="8"/>
      <c r="J23" s="8"/>
    </row>
    <row r="24" spans="2:10" x14ac:dyDescent="0.25">
      <c r="B24" s="1" t="s">
        <v>15</v>
      </c>
      <c r="C24" s="1">
        <v>14</v>
      </c>
      <c r="D24" s="1">
        <v>13</v>
      </c>
      <c r="E24" s="1">
        <v>13</v>
      </c>
      <c r="F24" s="1">
        <v>14</v>
      </c>
      <c r="G24" s="1">
        <v>15</v>
      </c>
      <c r="H24" s="1">
        <v>14</v>
      </c>
      <c r="I24" s="8"/>
      <c r="J24" s="8"/>
    </row>
    <row r="25" spans="2:10" x14ac:dyDescent="0.25">
      <c r="B25" s="1" t="s">
        <v>16</v>
      </c>
      <c r="C25" s="1">
        <v>18</v>
      </c>
      <c r="D25" s="1">
        <v>17</v>
      </c>
      <c r="E25" s="1">
        <v>18</v>
      </c>
      <c r="F25" s="1">
        <v>19</v>
      </c>
      <c r="G25" s="1">
        <v>17</v>
      </c>
      <c r="H25" s="1">
        <v>20</v>
      </c>
      <c r="I25" s="8"/>
      <c r="J25" s="8"/>
    </row>
    <row r="26" spans="2:10" x14ac:dyDescent="0.25">
      <c r="B26" s="6" t="s">
        <v>18</v>
      </c>
      <c r="C26" s="6" t="s">
        <v>2</v>
      </c>
      <c r="D26" s="6" t="s">
        <v>3</v>
      </c>
      <c r="E26" s="6" t="s">
        <v>4</v>
      </c>
      <c r="F26" s="6" t="s">
        <v>5</v>
      </c>
      <c r="G26" s="6" t="s">
        <v>6</v>
      </c>
      <c r="H26" s="6" t="s">
        <v>14</v>
      </c>
      <c r="I26" s="8"/>
      <c r="J26" s="8"/>
    </row>
    <row r="27" spans="2:10" x14ac:dyDescent="0.25">
      <c r="B27" s="1" t="s">
        <v>15</v>
      </c>
      <c r="C27" s="1">
        <v>13</v>
      </c>
      <c r="D27" s="1">
        <v>15</v>
      </c>
      <c r="E27" s="5">
        <v>16</v>
      </c>
      <c r="F27" s="5">
        <v>17</v>
      </c>
      <c r="G27" s="1">
        <v>14</v>
      </c>
      <c r="H27" s="1">
        <v>16</v>
      </c>
      <c r="I27" s="8"/>
      <c r="J27" s="8"/>
    </row>
    <row r="28" spans="2:10" x14ac:dyDescent="0.25">
      <c r="B28" s="1" t="s">
        <v>16</v>
      </c>
      <c r="C28" s="1">
        <v>11</v>
      </c>
      <c r="D28" s="1">
        <v>12</v>
      </c>
      <c r="E28" s="5">
        <v>12</v>
      </c>
      <c r="F28" s="5">
        <v>14</v>
      </c>
      <c r="G28" s="1">
        <v>16</v>
      </c>
      <c r="H28" s="1">
        <v>12</v>
      </c>
      <c r="I28" s="8"/>
      <c r="J28" s="8"/>
    </row>
    <row r="29" spans="2:10" x14ac:dyDescent="0.25">
      <c r="B29" s="7" t="s">
        <v>19</v>
      </c>
      <c r="C29" s="7" t="s">
        <v>2</v>
      </c>
      <c r="D29" s="7" t="s">
        <v>3</v>
      </c>
      <c r="E29" s="7" t="s">
        <v>4</v>
      </c>
      <c r="F29" s="7" t="s">
        <v>5</v>
      </c>
      <c r="G29" s="7" t="s">
        <v>6</v>
      </c>
      <c r="H29" s="7" t="s">
        <v>14</v>
      </c>
      <c r="I29" s="8"/>
      <c r="J29" s="8"/>
    </row>
    <row r="30" spans="2:10" x14ac:dyDescent="0.25">
      <c r="B30" s="1" t="s">
        <v>15</v>
      </c>
      <c r="C30" s="1">
        <v>14</v>
      </c>
      <c r="D30" s="1">
        <v>15</v>
      </c>
      <c r="E30" s="5">
        <v>16</v>
      </c>
      <c r="F30" s="5">
        <v>14</v>
      </c>
      <c r="G30" s="1">
        <v>13</v>
      </c>
      <c r="H30" s="1">
        <v>16</v>
      </c>
      <c r="I30" s="8"/>
      <c r="J30" s="8"/>
    </row>
    <row r="31" spans="2:10" x14ac:dyDescent="0.25">
      <c r="B31" s="1" t="s">
        <v>16</v>
      </c>
      <c r="C31" s="1">
        <v>15</v>
      </c>
      <c r="D31" s="1">
        <v>14</v>
      </c>
      <c r="E31" s="5">
        <v>16</v>
      </c>
      <c r="F31" s="5">
        <v>15</v>
      </c>
      <c r="G31" s="1">
        <v>17</v>
      </c>
      <c r="H31" s="1">
        <v>18</v>
      </c>
      <c r="I31" s="8"/>
      <c r="J31" s="8"/>
    </row>
  </sheetData>
  <mergeCells count="2">
    <mergeCell ref="B3:H3"/>
    <mergeCell ref="B19:H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43452-14CC-4682-84E5-2381330FAF40}">
  <dimension ref="B2:T30"/>
  <sheetViews>
    <sheetView topLeftCell="N1" workbookViewId="0">
      <selection activeCell="W14" sqref="W14"/>
    </sheetView>
  </sheetViews>
  <sheetFormatPr baseColWidth="10" defaultRowHeight="15" x14ac:dyDescent="0.25"/>
  <cols>
    <col min="2" max="2" width="15" customWidth="1"/>
    <col min="10" max="10" width="16.28515625" customWidth="1"/>
    <col min="12" max="12" width="15.140625" customWidth="1"/>
  </cols>
  <sheetData>
    <row r="2" spans="2:20" x14ac:dyDescent="0.25">
      <c r="B2" s="35" t="s">
        <v>54</v>
      </c>
      <c r="C2" s="35"/>
      <c r="D2" s="35"/>
      <c r="E2" s="35"/>
      <c r="F2" s="35"/>
      <c r="G2" s="35"/>
      <c r="H2" s="35"/>
      <c r="L2" s="9" t="s">
        <v>55</v>
      </c>
      <c r="M2" s="9"/>
      <c r="N2" s="9"/>
      <c r="O2" s="9"/>
      <c r="P2" s="9"/>
      <c r="Q2" s="9"/>
      <c r="R2" s="9"/>
    </row>
    <row r="3" spans="2:20" x14ac:dyDescent="0.25">
      <c r="B3" s="3" t="s">
        <v>13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14</v>
      </c>
      <c r="L3" s="3" t="s">
        <v>13</v>
      </c>
      <c r="M3" s="3" t="s">
        <v>2</v>
      </c>
      <c r="N3" s="3" t="s">
        <v>3</v>
      </c>
      <c r="O3" s="3" t="s">
        <v>4</v>
      </c>
      <c r="P3" s="3" t="s">
        <v>5</v>
      </c>
      <c r="Q3" s="3" t="s">
        <v>6</v>
      </c>
      <c r="R3" s="3" t="s">
        <v>14</v>
      </c>
    </row>
    <row r="4" spans="2:20" x14ac:dyDescent="0.25">
      <c r="B4" s="1" t="s">
        <v>15</v>
      </c>
      <c r="C4" s="1">
        <v>202</v>
      </c>
      <c r="D4" s="1">
        <v>237</v>
      </c>
      <c r="E4" s="1">
        <v>235</v>
      </c>
      <c r="F4" s="1">
        <v>220</v>
      </c>
      <c r="G4" s="1">
        <v>202</v>
      </c>
      <c r="H4" s="1">
        <v>220</v>
      </c>
      <c r="L4" s="1" t="s">
        <v>15</v>
      </c>
      <c r="M4" s="1">
        <v>952</v>
      </c>
      <c r="N4" s="1">
        <v>959</v>
      </c>
      <c r="O4" s="1">
        <v>972</v>
      </c>
      <c r="P4" s="1">
        <v>970</v>
      </c>
      <c r="Q4" s="1">
        <v>950</v>
      </c>
      <c r="R4" s="1">
        <v>1000</v>
      </c>
    </row>
    <row r="5" spans="2:20" x14ac:dyDescent="0.25">
      <c r="B5" s="1" t="s">
        <v>16</v>
      </c>
      <c r="C5" s="1">
        <v>200</v>
      </c>
      <c r="D5" s="1">
        <v>172</v>
      </c>
      <c r="E5" s="1">
        <v>171</v>
      </c>
      <c r="F5" s="1">
        <v>171</v>
      </c>
      <c r="G5" s="1">
        <v>190</v>
      </c>
      <c r="H5" s="1">
        <v>171</v>
      </c>
      <c r="I5" s="8"/>
      <c r="J5" s="8"/>
      <c r="L5" s="1" t="s">
        <v>16</v>
      </c>
      <c r="M5" s="1">
        <v>1005</v>
      </c>
      <c r="N5" s="1">
        <v>1023</v>
      </c>
      <c r="O5" s="1">
        <v>1041</v>
      </c>
      <c r="P5" s="1">
        <v>1053</v>
      </c>
      <c r="Q5" s="1">
        <v>1035</v>
      </c>
      <c r="R5" s="1">
        <v>1052</v>
      </c>
      <c r="S5" s="8"/>
      <c r="T5" s="8"/>
    </row>
    <row r="6" spans="2:20" x14ac:dyDescent="0.25">
      <c r="B6" s="4" t="s">
        <v>17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14</v>
      </c>
      <c r="I6" s="8"/>
      <c r="J6" s="8"/>
      <c r="L6" s="4" t="s">
        <v>17</v>
      </c>
      <c r="M6" s="4" t="s">
        <v>2</v>
      </c>
      <c r="N6" s="4" t="s">
        <v>3</v>
      </c>
      <c r="O6" s="4" t="s">
        <v>4</v>
      </c>
      <c r="P6" s="4" t="s">
        <v>5</v>
      </c>
      <c r="Q6" s="4" t="s">
        <v>6</v>
      </c>
      <c r="R6" s="4" t="s">
        <v>14</v>
      </c>
      <c r="S6" s="8"/>
      <c r="T6" s="8"/>
    </row>
    <row r="7" spans="2:20" x14ac:dyDescent="0.25">
      <c r="B7" s="1" t="s">
        <v>15</v>
      </c>
      <c r="C7" s="1">
        <v>222</v>
      </c>
      <c r="D7" s="1">
        <v>226</v>
      </c>
      <c r="E7" s="1">
        <v>232</v>
      </c>
      <c r="F7" s="1">
        <v>224</v>
      </c>
      <c r="G7" s="1">
        <v>231</v>
      </c>
      <c r="H7" s="1">
        <v>234</v>
      </c>
      <c r="I7" s="8"/>
      <c r="J7" s="8"/>
      <c r="L7" s="1" t="s">
        <v>15</v>
      </c>
      <c r="M7" s="1">
        <v>926</v>
      </c>
      <c r="N7" s="1">
        <v>930</v>
      </c>
      <c r="O7" s="1">
        <v>946</v>
      </c>
      <c r="P7" s="1">
        <v>935</v>
      </c>
      <c r="Q7" s="1">
        <v>922</v>
      </c>
      <c r="R7" s="1">
        <v>939</v>
      </c>
      <c r="S7" s="8"/>
      <c r="T7" s="8"/>
    </row>
    <row r="8" spans="2:20" x14ac:dyDescent="0.25">
      <c r="B8" s="1" t="s">
        <v>16</v>
      </c>
      <c r="C8" s="1">
        <v>198</v>
      </c>
      <c r="D8" s="1">
        <v>192</v>
      </c>
      <c r="E8" s="1">
        <v>202</v>
      </c>
      <c r="F8" s="1">
        <v>191</v>
      </c>
      <c r="G8" s="1">
        <v>190</v>
      </c>
      <c r="H8" s="1">
        <v>195</v>
      </c>
      <c r="I8" s="8"/>
      <c r="J8" s="8"/>
      <c r="L8" s="1" t="s">
        <v>16</v>
      </c>
      <c r="M8" s="1">
        <v>1032</v>
      </c>
      <c r="N8" s="1">
        <v>1006</v>
      </c>
      <c r="O8" s="1">
        <v>1017</v>
      </c>
      <c r="P8" s="1">
        <v>1001</v>
      </c>
      <c r="Q8" s="1">
        <v>1068</v>
      </c>
      <c r="R8" s="1">
        <v>1051</v>
      </c>
      <c r="S8" s="8"/>
      <c r="T8" s="8"/>
    </row>
    <row r="9" spans="2:20" x14ac:dyDescent="0.25">
      <c r="B9" s="6" t="s">
        <v>18</v>
      </c>
      <c r="C9" s="6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14</v>
      </c>
      <c r="I9" s="8"/>
      <c r="J9" s="8"/>
      <c r="L9" s="6" t="s">
        <v>18</v>
      </c>
      <c r="M9" s="6" t="s">
        <v>2</v>
      </c>
      <c r="N9" s="6" t="s">
        <v>3</v>
      </c>
      <c r="O9" s="6" t="s">
        <v>4</v>
      </c>
      <c r="P9" s="6" t="s">
        <v>5</v>
      </c>
      <c r="Q9" s="6" t="s">
        <v>6</v>
      </c>
      <c r="R9" s="6" t="s">
        <v>14</v>
      </c>
      <c r="S9" s="8"/>
      <c r="T9" s="8"/>
    </row>
    <row r="10" spans="2:20" x14ac:dyDescent="0.25">
      <c r="B10" s="1" t="s">
        <v>15</v>
      </c>
      <c r="C10" s="1">
        <v>192</v>
      </c>
      <c r="D10" s="1">
        <v>195</v>
      </c>
      <c r="E10" s="1">
        <v>199</v>
      </c>
      <c r="F10" s="1">
        <v>201</v>
      </c>
      <c r="G10" s="1">
        <v>192</v>
      </c>
      <c r="H10" s="1">
        <v>198</v>
      </c>
      <c r="I10" s="8"/>
      <c r="J10" s="8"/>
      <c r="L10" s="1" t="s">
        <v>15</v>
      </c>
      <c r="M10" s="1">
        <v>918</v>
      </c>
      <c r="N10" s="1">
        <v>926</v>
      </c>
      <c r="O10" s="1">
        <v>945</v>
      </c>
      <c r="P10" s="1">
        <v>935</v>
      </c>
      <c r="Q10" s="1">
        <v>1024</v>
      </c>
      <c r="R10" s="1">
        <v>982</v>
      </c>
      <c r="S10" s="8"/>
      <c r="T10" s="8"/>
    </row>
    <row r="11" spans="2:20" x14ac:dyDescent="0.25">
      <c r="B11" s="1" t="s">
        <v>16</v>
      </c>
      <c r="C11" s="1">
        <v>204</v>
      </c>
      <c r="D11" s="1">
        <v>200</v>
      </c>
      <c r="E11" s="1">
        <v>212</v>
      </c>
      <c r="F11" s="1">
        <v>185</v>
      </c>
      <c r="G11" s="1">
        <v>191</v>
      </c>
      <c r="H11" s="1">
        <v>196</v>
      </c>
      <c r="I11" s="8"/>
      <c r="J11" s="8"/>
      <c r="L11" s="1" t="s">
        <v>16</v>
      </c>
      <c r="M11" s="1">
        <v>1002</v>
      </c>
      <c r="N11" s="1">
        <v>1007</v>
      </c>
      <c r="O11" s="1">
        <v>1011</v>
      </c>
      <c r="P11" s="1">
        <v>987</v>
      </c>
      <c r="Q11" s="1">
        <v>1005</v>
      </c>
      <c r="R11" s="1">
        <v>980</v>
      </c>
      <c r="S11" s="8"/>
      <c r="T11" s="8"/>
    </row>
    <row r="12" spans="2:20" x14ac:dyDescent="0.25">
      <c r="B12" s="7" t="s">
        <v>19</v>
      </c>
      <c r="C12" s="7" t="s">
        <v>2</v>
      </c>
      <c r="D12" s="7" t="s">
        <v>3</v>
      </c>
      <c r="E12" s="7" t="s">
        <v>4</v>
      </c>
      <c r="F12" s="7" t="s">
        <v>5</v>
      </c>
      <c r="G12" s="7" t="s">
        <v>6</v>
      </c>
      <c r="H12" s="7" t="s">
        <v>14</v>
      </c>
      <c r="I12" s="8"/>
      <c r="J12" s="8"/>
      <c r="L12" s="7" t="s">
        <v>19</v>
      </c>
      <c r="M12" s="7" t="s">
        <v>2</v>
      </c>
      <c r="N12" s="7" t="s">
        <v>3</v>
      </c>
      <c r="O12" s="7" t="s">
        <v>4</v>
      </c>
      <c r="P12" s="7" t="s">
        <v>5</v>
      </c>
      <c r="Q12" s="7" t="s">
        <v>6</v>
      </c>
      <c r="R12" s="7" t="s">
        <v>14</v>
      </c>
      <c r="S12" s="8"/>
      <c r="T12" s="8"/>
    </row>
    <row r="13" spans="2:20" x14ac:dyDescent="0.25">
      <c r="B13" s="1" t="s">
        <v>15</v>
      </c>
      <c r="C13" s="1">
        <v>203</v>
      </c>
      <c r="D13" s="1">
        <v>218</v>
      </c>
      <c r="E13" s="1">
        <v>208</v>
      </c>
      <c r="F13" s="1">
        <v>226</v>
      </c>
      <c r="G13" s="1">
        <v>203</v>
      </c>
      <c r="H13" s="1">
        <v>212</v>
      </c>
      <c r="I13" s="8"/>
      <c r="J13" s="8"/>
      <c r="L13" s="1" t="s">
        <v>15</v>
      </c>
      <c r="M13" s="1">
        <v>972</v>
      </c>
      <c r="N13" s="1">
        <v>1041</v>
      </c>
      <c r="O13" s="1">
        <v>945</v>
      </c>
      <c r="P13" s="1">
        <v>1015</v>
      </c>
      <c r="Q13" s="1">
        <v>1008</v>
      </c>
      <c r="R13" s="1">
        <v>1023</v>
      </c>
      <c r="S13" s="8"/>
      <c r="T13" s="8"/>
    </row>
    <row r="14" spans="2:20" x14ac:dyDescent="0.25">
      <c r="B14" s="1" t="s">
        <v>16</v>
      </c>
      <c r="C14" s="1">
        <v>239</v>
      </c>
      <c r="D14" s="1">
        <v>241</v>
      </c>
      <c r="E14" s="1">
        <v>222</v>
      </c>
      <c r="F14" s="1">
        <v>221</v>
      </c>
      <c r="G14" s="1">
        <v>219</v>
      </c>
      <c r="H14" s="1">
        <v>219</v>
      </c>
      <c r="I14" s="8"/>
      <c r="J14" s="8"/>
      <c r="L14" s="1" t="s">
        <v>16</v>
      </c>
      <c r="M14" s="1">
        <v>1111</v>
      </c>
      <c r="N14" s="1">
        <v>1088</v>
      </c>
      <c r="O14" s="1">
        <v>1033</v>
      </c>
      <c r="P14" s="1">
        <v>1018</v>
      </c>
      <c r="Q14" s="1">
        <v>1042</v>
      </c>
      <c r="R14" s="1">
        <v>1056</v>
      </c>
      <c r="S14" s="8"/>
      <c r="T14" s="8"/>
    </row>
    <row r="18" spans="2:10" x14ac:dyDescent="0.25">
      <c r="B18" s="32" t="s">
        <v>56</v>
      </c>
      <c r="C18" s="33"/>
      <c r="D18" s="33"/>
      <c r="E18" s="33"/>
      <c r="F18" s="33"/>
      <c r="G18" s="33"/>
      <c r="H18" s="34"/>
    </row>
    <row r="19" spans="2:10" x14ac:dyDescent="0.25">
      <c r="B19" s="3" t="s">
        <v>13</v>
      </c>
      <c r="C19" s="3" t="s">
        <v>2</v>
      </c>
      <c r="D19" s="3" t="s">
        <v>3</v>
      </c>
      <c r="E19" s="3" t="s">
        <v>4</v>
      </c>
      <c r="F19" s="3" t="s">
        <v>5</v>
      </c>
      <c r="G19" s="3" t="s">
        <v>6</v>
      </c>
      <c r="H19" s="3" t="s">
        <v>14</v>
      </c>
      <c r="I19" s="8"/>
      <c r="J19" s="8"/>
    </row>
    <row r="20" spans="2:10" x14ac:dyDescent="0.25">
      <c r="B20" s="1" t="s">
        <v>15</v>
      </c>
      <c r="C20" s="2">
        <f>M4-C4</f>
        <v>750</v>
      </c>
      <c r="D20" s="2">
        <f t="shared" ref="D20:G20" si="0">N4-D4</f>
        <v>722</v>
      </c>
      <c r="E20" s="2">
        <f t="shared" si="0"/>
        <v>737</v>
      </c>
      <c r="F20" s="2">
        <f t="shared" si="0"/>
        <v>750</v>
      </c>
      <c r="G20" s="2">
        <f t="shared" si="0"/>
        <v>748</v>
      </c>
      <c r="H20" s="2">
        <f>R4-H4</f>
        <v>780</v>
      </c>
      <c r="I20" s="8"/>
      <c r="J20" s="8"/>
    </row>
    <row r="21" spans="2:10" x14ac:dyDescent="0.25">
      <c r="B21" s="1" t="s">
        <v>16</v>
      </c>
      <c r="C21" s="2">
        <f>M5-C5</f>
        <v>805</v>
      </c>
      <c r="D21" s="2">
        <f t="shared" ref="D21" si="1">N5-D5</f>
        <v>851</v>
      </c>
      <c r="E21" s="2">
        <f t="shared" ref="E21" si="2">O5-E5</f>
        <v>870</v>
      </c>
      <c r="F21" s="2">
        <f t="shared" ref="F21" si="3">P5-F5</f>
        <v>882</v>
      </c>
      <c r="G21" s="2">
        <f t="shared" ref="G21" si="4">Q5-G5</f>
        <v>845</v>
      </c>
      <c r="H21" s="2">
        <f>R5-H5</f>
        <v>881</v>
      </c>
      <c r="I21" s="8"/>
      <c r="J21" s="8"/>
    </row>
    <row r="22" spans="2:10" x14ac:dyDescent="0.25">
      <c r="B22" s="4" t="s">
        <v>17</v>
      </c>
      <c r="C22" s="4" t="s">
        <v>2</v>
      </c>
      <c r="D22" s="4" t="s">
        <v>3</v>
      </c>
      <c r="E22" s="4" t="s">
        <v>4</v>
      </c>
      <c r="F22" s="4" t="s">
        <v>5</v>
      </c>
      <c r="G22" s="4" t="s">
        <v>6</v>
      </c>
      <c r="H22" s="4" t="s">
        <v>14</v>
      </c>
      <c r="I22" s="8"/>
      <c r="J22" s="8"/>
    </row>
    <row r="23" spans="2:10" x14ac:dyDescent="0.25">
      <c r="B23" s="1" t="s">
        <v>15</v>
      </c>
      <c r="C23" s="2">
        <f>M7-C7</f>
        <v>704</v>
      </c>
      <c r="D23" s="2">
        <f t="shared" ref="D23:H23" si="5">N7-D7</f>
        <v>704</v>
      </c>
      <c r="E23" s="2">
        <f t="shared" si="5"/>
        <v>714</v>
      </c>
      <c r="F23" s="2">
        <f t="shared" si="5"/>
        <v>711</v>
      </c>
      <c r="G23" s="2">
        <f t="shared" si="5"/>
        <v>691</v>
      </c>
      <c r="H23" s="2">
        <f t="shared" si="5"/>
        <v>705</v>
      </c>
      <c r="I23" s="8"/>
      <c r="J23" s="8"/>
    </row>
    <row r="24" spans="2:10" x14ac:dyDescent="0.25">
      <c r="B24" s="1" t="s">
        <v>16</v>
      </c>
      <c r="C24" s="2">
        <f>M8-C8</f>
        <v>834</v>
      </c>
      <c r="D24" s="2">
        <f t="shared" ref="D24" si="6">N8-D8</f>
        <v>814</v>
      </c>
      <c r="E24" s="2">
        <f t="shared" ref="E24" si="7">O8-E8</f>
        <v>815</v>
      </c>
      <c r="F24" s="2">
        <f t="shared" ref="F24" si="8">P8-F8</f>
        <v>810</v>
      </c>
      <c r="G24" s="2">
        <f t="shared" ref="G24" si="9">Q8-G8</f>
        <v>878</v>
      </c>
      <c r="H24" s="2">
        <f t="shared" ref="H24" si="10">R8-H8</f>
        <v>856</v>
      </c>
      <c r="I24" s="8"/>
      <c r="J24" s="8"/>
    </row>
    <row r="25" spans="2:10" x14ac:dyDescent="0.25">
      <c r="B25" s="6" t="s">
        <v>18</v>
      </c>
      <c r="C25" s="6" t="s">
        <v>2</v>
      </c>
      <c r="D25" s="6" t="s">
        <v>3</v>
      </c>
      <c r="E25" s="6" t="s">
        <v>4</v>
      </c>
      <c r="F25" s="6" t="s">
        <v>5</v>
      </c>
      <c r="G25" s="6" t="s">
        <v>6</v>
      </c>
      <c r="H25" s="6" t="s">
        <v>14</v>
      </c>
      <c r="I25" s="8"/>
      <c r="J25" s="8"/>
    </row>
    <row r="26" spans="2:10" x14ac:dyDescent="0.25">
      <c r="B26" s="1" t="s">
        <v>15</v>
      </c>
      <c r="C26" s="2">
        <f>M10-C10</f>
        <v>726</v>
      </c>
      <c r="D26" s="2">
        <f t="shared" ref="D26:H26" si="11">N10-D10</f>
        <v>731</v>
      </c>
      <c r="E26" s="2">
        <f t="shared" si="11"/>
        <v>746</v>
      </c>
      <c r="F26" s="2">
        <f t="shared" si="11"/>
        <v>734</v>
      </c>
      <c r="G26" s="2">
        <f t="shared" si="11"/>
        <v>832</v>
      </c>
      <c r="H26" s="2">
        <f t="shared" si="11"/>
        <v>784</v>
      </c>
      <c r="I26" s="8"/>
      <c r="J26" s="8"/>
    </row>
    <row r="27" spans="2:10" x14ac:dyDescent="0.25">
      <c r="B27" s="1" t="s">
        <v>16</v>
      </c>
      <c r="C27" s="2">
        <f>M11-C11</f>
        <v>798</v>
      </c>
      <c r="D27" s="2">
        <f t="shared" ref="D27" si="12">N11-D11</f>
        <v>807</v>
      </c>
      <c r="E27" s="2">
        <f t="shared" ref="E27" si="13">O11-E11</f>
        <v>799</v>
      </c>
      <c r="F27" s="2">
        <f t="shared" ref="F27" si="14">P11-F11</f>
        <v>802</v>
      </c>
      <c r="G27" s="2">
        <f t="shared" ref="G27" si="15">Q11-G11</f>
        <v>814</v>
      </c>
      <c r="H27" s="2">
        <f t="shared" ref="H27" si="16">R11-H11</f>
        <v>784</v>
      </c>
      <c r="I27" s="8"/>
      <c r="J27" s="8"/>
    </row>
    <row r="28" spans="2:10" x14ac:dyDescent="0.25">
      <c r="B28" s="7" t="s">
        <v>19</v>
      </c>
      <c r="C28" s="7" t="s">
        <v>2</v>
      </c>
      <c r="D28" s="7" t="s">
        <v>3</v>
      </c>
      <c r="E28" s="7" t="s">
        <v>4</v>
      </c>
      <c r="F28" s="7" t="s">
        <v>5</v>
      </c>
      <c r="G28" s="7" t="s">
        <v>6</v>
      </c>
      <c r="H28" s="7" t="s">
        <v>14</v>
      </c>
      <c r="I28" s="8"/>
      <c r="J28" s="8"/>
    </row>
    <row r="29" spans="2:10" x14ac:dyDescent="0.25">
      <c r="B29" s="1" t="s">
        <v>15</v>
      </c>
      <c r="C29" s="2">
        <f>M13-C13</f>
        <v>769</v>
      </c>
      <c r="D29" s="2">
        <f t="shared" ref="D29:H29" si="17">N13-D13</f>
        <v>823</v>
      </c>
      <c r="E29" s="2">
        <f t="shared" si="17"/>
        <v>737</v>
      </c>
      <c r="F29" s="2">
        <f t="shared" si="17"/>
        <v>789</v>
      </c>
      <c r="G29" s="2">
        <f t="shared" si="17"/>
        <v>805</v>
      </c>
      <c r="H29" s="2">
        <f t="shared" si="17"/>
        <v>811</v>
      </c>
      <c r="I29" s="8"/>
      <c r="J29" s="8"/>
    </row>
    <row r="30" spans="2:10" x14ac:dyDescent="0.25">
      <c r="B30" s="1" t="s">
        <v>16</v>
      </c>
      <c r="C30" s="2">
        <f>M14-C14</f>
        <v>872</v>
      </c>
      <c r="D30" s="2">
        <f t="shared" ref="D30" si="18">N14-D14</f>
        <v>847</v>
      </c>
      <c r="E30" s="2">
        <f t="shared" ref="E30" si="19">O14-E14</f>
        <v>811</v>
      </c>
      <c r="F30" s="2">
        <f t="shared" ref="F30" si="20">P14-F14</f>
        <v>797</v>
      </c>
      <c r="G30" s="2">
        <f t="shared" ref="G30" si="21">Q14-G14</f>
        <v>823</v>
      </c>
      <c r="H30" s="2">
        <f t="shared" ref="H30" si="22">R14-H14</f>
        <v>837</v>
      </c>
      <c r="I30" s="8"/>
      <c r="J30" s="8"/>
    </row>
  </sheetData>
  <mergeCells count="2">
    <mergeCell ref="B2:H2"/>
    <mergeCell ref="B18:H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Figure 1. AM colonization</vt:lpstr>
      <vt:lpstr>Figure 3. Leaf and root weight</vt:lpstr>
      <vt:lpstr>Figure 4. P and Mg concentratio</vt:lpstr>
      <vt:lpstr>Figure 5. Photosynthetic perfor</vt:lpstr>
      <vt:lpstr>Figure 6. Biosynthetic genes</vt:lpstr>
      <vt:lpstr>Figure 7. Steviol glucosides </vt:lpstr>
      <vt:lpstr>FIGS1. FOLIAR AREA</vt:lpstr>
      <vt:lpstr>FIGS.3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Gerardo Sarmiento López</dc:creator>
  <cp:lastModifiedBy>Luis Gerardo Sarmiento López</cp:lastModifiedBy>
  <dcterms:created xsi:type="dcterms:W3CDTF">2020-08-13T04:00:11Z</dcterms:created>
  <dcterms:modified xsi:type="dcterms:W3CDTF">2020-08-21T15:39:41Z</dcterms:modified>
</cp:coreProperties>
</file>