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25" windowHeight="8970" activeTab="2"/>
  </bookViews>
  <sheets>
    <sheet name="Original data" sheetId="1" r:id="rId1"/>
    <sheet name="Calculation of original data " sheetId="2" r:id="rId2"/>
    <sheet name="Chart" sheetId="3" r:id="rId3"/>
  </sheets>
  <definedNames/>
  <calcPr fullCalcOnLoad="1"/>
</workbook>
</file>

<file path=xl/sharedStrings.xml><?xml version="1.0" encoding="utf-8"?>
<sst xmlns="http://schemas.openxmlformats.org/spreadsheetml/2006/main" count="426" uniqueCount="97">
  <si>
    <t>Hole position</t>
  </si>
  <si>
    <t>Test item</t>
  </si>
  <si>
    <t>Dye</t>
  </si>
  <si>
    <t>CT</t>
  </si>
  <si>
    <t>Average CT value</t>
  </si>
  <si>
    <t>Sample</t>
  </si>
  <si>
    <t>B04</t>
  </si>
  <si>
    <t>SAUR</t>
  </si>
  <si>
    <t>SYBR</t>
  </si>
  <si>
    <t>DP</t>
  </si>
  <si>
    <t>B05</t>
  </si>
  <si>
    <t>B06</t>
  </si>
  <si>
    <t>B10</t>
  </si>
  <si>
    <t>TP</t>
  </si>
  <si>
    <t>B11</t>
  </si>
  <si>
    <t>B12</t>
  </si>
  <si>
    <t>C01</t>
  </si>
  <si>
    <t>ALDH</t>
  </si>
  <si>
    <t/>
  </si>
  <si>
    <t>C02</t>
  </si>
  <si>
    <t>C03</t>
  </si>
  <si>
    <t>C07</t>
  </si>
  <si>
    <t>C08</t>
  </si>
  <si>
    <t>C09</t>
  </si>
  <si>
    <t>C04</t>
  </si>
  <si>
    <t>NC</t>
  </si>
  <si>
    <t>C05</t>
  </si>
  <si>
    <t>C06</t>
  </si>
  <si>
    <t>C10</t>
  </si>
  <si>
    <t>C11</t>
  </si>
  <si>
    <t>C12</t>
  </si>
  <si>
    <t>E01</t>
  </si>
  <si>
    <t>GH3</t>
  </si>
  <si>
    <t>E02</t>
  </si>
  <si>
    <t>E03</t>
  </si>
  <si>
    <t>E07</t>
  </si>
  <si>
    <t>E08</t>
  </si>
  <si>
    <t>E09</t>
  </si>
  <si>
    <t>B01</t>
  </si>
  <si>
    <t>FDP</t>
  </si>
  <si>
    <t>B02</t>
  </si>
  <si>
    <t>B03</t>
  </si>
  <si>
    <t>B07</t>
  </si>
  <si>
    <t>B08</t>
  </si>
  <si>
    <t>B09</t>
  </si>
  <si>
    <t>G01</t>
  </si>
  <si>
    <t>CYCD3</t>
  </si>
  <si>
    <t>G02</t>
  </si>
  <si>
    <t>G03</t>
  </si>
  <si>
    <t>G07</t>
  </si>
  <si>
    <t>G08</t>
  </si>
  <si>
    <t>G09</t>
  </si>
  <si>
    <t>A01</t>
  </si>
  <si>
    <t>CA</t>
  </si>
  <si>
    <t>A02</t>
  </si>
  <si>
    <t>A03</t>
  </si>
  <si>
    <t>A07</t>
  </si>
  <si>
    <t>A08</t>
  </si>
  <si>
    <t>A09</t>
  </si>
  <si>
    <t>D01</t>
  </si>
  <si>
    <t>AUX1</t>
  </si>
  <si>
    <t>D02</t>
  </si>
  <si>
    <t>D03</t>
  </si>
  <si>
    <t>D07</t>
  </si>
  <si>
    <t>D08</t>
  </si>
  <si>
    <t>D09</t>
  </si>
  <si>
    <t>A04</t>
  </si>
  <si>
    <t>MDH</t>
  </si>
  <si>
    <t>A05</t>
  </si>
  <si>
    <t>A06</t>
  </si>
  <si>
    <t>A10</t>
  </si>
  <si>
    <t>A11</t>
  </si>
  <si>
    <t>A12</t>
  </si>
  <si>
    <t>H01</t>
  </si>
  <si>
    <t>ABF</t>
  </si>
  <si>
    <t>H02</t>
  </si>
  <si>
    <t>H03</t>
  </si>
  <si>
    <t>H07</t>
  </si>
  <si>
    <t>H08</t>
  </si>
  <si>
    <t>H09</t>
  </si>
  <si>
    <t>F01</t>
  </si>
  <si>
    <t>A-ARR</t>
  </si>
  <si>
    <t>F02</t>
  </si>
  <si>
    <t>F03</t>
  </si>
  <si>
    <t>F07</t>
  </si>
  <si>
    <t>F08</t>
  </si>
  <si>
    <t>F09</t>
  </si>
  <si>
    <t>gene name</t>
  </si>
  <si>
    <t>Sample Name</t>
  </si>
  <si>
    <t>Ct</t>
  </si>
  <si>
    <t>EF1α Ct</t>
  </si>
  <si>
    <t>△Ct</t>
  </si>
  <si>
    <r>
      <rPr>
        <sz val="11"/>
        <color indexed="8"/>
        <rFont val="Arial"/>
        <family val="2"/>
      </rPr>
      <t xml:space="preserve">Mean </t>
    </r>
    <r>
      <rPr>
        <sz val="11"/>
        <color indexed="8"/>
        <rFont val="宋体"/>
        <family val="0"/>
      </rPr>
      <t>△</t>
    </r>
    <r>
      <rPr>
        <sz val="11"/>
        <color indexed="8"/>
        <rFont val="Arial"/>
        <family val="2"/>
      </rPr>
      <t>Ct</t>
    </r>
  </si>
  <si>
    <t>-ΔΔCt</t>
  </si>
  <si>
    <t>Expression(2-ΔΔCt)</t>
  </si>
  <si>
    <t>Mean Expression(2-ΔΔCt)</t>
  </si>
  <si>
    <t xml:space="preserve">STDEV
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</si>
</sst>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#,##0.000"/>
  </numFmts>
  <fonts count="48">
    <font>
      <sz val="12"/>
      <name val="宋体"/>
      <family val="0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4"/>
      <color indexed="63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14"/>
      <color indexed="63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0" fontId="47" fillId="31" borderId="9" xfId="0" applyFont="1" applyFill="1" applyBorder="1" applyAlignment="1">
      <alignment horizontal="center" vertical="center"/>
    </xf>
    <xf numFmtId="49" fontId="47" fillId="31" borderId="9" xfId="0" applyNumberFormat="1" applyFont="1" applyFill="1" applyBorder="1" applyAlignment="1">
      <alignment horizontal="center" vertical="center" wrapText="1"/>
    </xf>
    <xf numFmtId="176" fontId="47" fillId="31" borderId="9" xfId="0" applyNumberFormat="1" applyFont="1" applyFill="1" applyBorder="1" applyAlignment="1">
      <alignment horizontal="center" vertical="center" wrapText="1"/>
    </xf>
    <xf numFmtId="176" fontId="47" fillId="31" borderId="9" xfId="0" applyNumberFormat="1" applyFont="1" applyFill="1" applyBorder="1" applyAlignment="1">
      <alignment horizontal="center" vertical="center"/>
    </xf>
    <xf numFmtId="177" fontId="47" fillId="31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178" fontId="3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SAUR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177"/>
          <c:w val="0.88175"/>
          <c:h val="0.71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Chart!$D$2:$D$3</c:f>
                <c:numCache>
                  <c:ptCount val="2"/>
                  <c:pt idx="0">
                    <c:v>333.5410451231525</c:v>
                  </c:pt>
                  <c:pt idx="1">
                    <c:v>1.375148918342329</c:v>
                  </c:pt>
                </c:numCache>
              </c:numRef>
            </c:plus>
            <c:noEndCap val="0"/>
            <c:spPr>
              <a:ln w="3175">
                <a:solidFill>
                  <a:srgbClr val="333333"/>
                </a:solidFill>
              </a:ln>
            </c:spPr>
          </c:errBars>
          <c:cat>
            <c:strRef>
              <c:f>Chart!$B$2:$B$3</c:f>
              <c:strCache/>
            </c:strRef>
          </c:cat>
          <c:val>
            <c:numRef>
              <c:f>Chart!$C$2:$C$3</c:f>
              <c:numCache/>
            </c:numRef>
          </c:val>
        </c:ser>
        <c:overlap val="-27"/>
        <c:gapWidth val="219"/>
        <c:axId val="46619482"/>
        <c:axId val="16922155"/>
      </c:barChart>
      <c:catAx>
        <c:axId val="466194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16922155"/>
        <c:crosses val="autoZero"/>
        <c:auto val="1"/>
        <c:lblOffset val="100"/>
        <c:tickLblSkip val="1"/>
        <c:noMultiLvlLbl val="0"/>
      </c:catAx>
      <c:valAx>
        <c:axId val="169221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46619482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MDH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177"/>
          <c:w val="0.901"/>
          <c:h val="0.71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Chart!$D$4:$D$5</c:f>
                <c:numCache>
                  <c:ptCount val="2"/>
                  <c:pt idx="0">
                    <c:v>0</c:v>
                  </c:pt>
                  <c:pt idx="1">
                    <c:v>0.22014155354404744</c:v>
                  </c:pt>
                </c:numCache>
              </c:numRef>
            </c:plus>
            <c:noEndCap val="0"/>
            <c:spPr>
              <a:ln w="3175">
                <a:solidFill>
                  <a:srgbClr val="333333"/>
                </a:solidFill>
              </a:ln>
            </c:spPr>
          </c:errBars>
          <c:cat>
            <c:strRef>
              <c:f>Chart!$B$4:$B$5</c:f>
              <c:strCache/>
            </c:strRef>
          </c:cat>
          <c:val>
            <c:numRef>
              <c:f>Chart!$C$4:$C$5</c:f>
              <c:numCache/>
            </c:numRef>
          </c:val>
        </c:ser>
        <c:overlap val="-27"/>
        <c:gapWidth val="219"/>
        <c:axId val="18081668"/>
        <c:axId val="28517285"/>
      </c:barChart>
      <c:catAx>
        <c:axId val="180816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28517285"/>
        <c:crosses val="autoZero"/>
        <c:auto val="1"/>
        <c:lblOffset val="100"/>
        <c:tickLblSkip val="1"/>
        <c:noMultiLvlLbl val="0"/>
      </c:catAx>
      <c:valAx>
        <c:axId val="285172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18081668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FDP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6375"/>
          <c:y val="0.13875"/>
          <c:w val="0.88175"/>
          <c:h val="0.71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Chart!$D$6:$D$7</c:f>
                <c:numCache>
                  <c:ptCount val="2"/>
                  <c:pt idx="0">
                    <c:v>288.6665205271398</c:v>
                  </c:pt>
                  <c:pt idx="1">
                    <c:v>0.276516951984545</c:v>
                  </c:pt>
                </c:numCache>
              </c:numRef>
            </c:plus>
            <c:noEndCap val="0"/>
            <c:spPr>
              <a:ln w="3175">
                <a:solidFill>
                  <a:srgbClr val="333333"/>
                </a:solidFill>
              </a:ln>
            </c:spPr>
          </c:errBars>
          <c:cat>
            <c:strRef>
              <c:f>Chart!$B$6:$B$7</c:f>
              <c:strCache/>
            </c:strRef>
          </c:cat>
          <c:val>
            <c:numRef>
              <c:f>Chart!$C$6:$C$7</c:f>
              <c:numCache/>
            </c:numRef>
          </c:val>
        </c:ser>
        <c:overlap val="-27"/>
        <c:gapWidth val="219"/>
        <c:axId val="55328974"/>
        <c:axId val="28198719"/>
      </c:barChart>
      <c:catAx>
        <c:axId val="553289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28198719"/>
        <c:crosses val="autoZero"/>
        <c:auto val="1"/>
        <c:lblOffset val="100"/>
        <c:tickLblSkip val="1"/>
        <c:noMultiLvlLbl val="0"/>
      </c:catAx>
      <c:valAx>
        <c:axId val="281987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55328974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CYCD3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5625"/>
          <c:y val="0.177"/>
          <c:w val="0.9185"/>
          <c:h val="0.71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Chart!$D$8:$D$9</c:f>
                <c:numCache>
                  <c:ptCount val="2"/>
                  <c:pt idx="0">
                    <c:v>0</c:v>
                  </c:pt>
                  <c:pt idx="1">
                    <c:v>0.19088149002595062</c:v>
                  </c:pt>
                </c:numCache>
              </c:numRef>
            </c:plus>
            <c:noEndCap val="0"/>
            <c:spPr>
              <a:ln w="3175">
                <a:solidFill>
                  <a:srgbClr val="333333"/>
                </a:solidFill>
              </a:ln>
            </c:spPr>
          </c:errBars>
          <c:cat>
            <c:strRef>
              <c:f>Chart!$B$8:$B$9</c:f>
              <c:strCache/>
            </c:strRef>
          </c:cat>
          <c:val>
            <c:numRef>
              <c:f>Chart!$C$8:$C$9</c:f>
              <c:numCache/>
            </c:numRef>
          </c:val>
        </c:ser>
        <c:overlap val="-27"/>
        <c:gapWidth val="219"/>
        <c:axId val="52461880"/>
        <c:axId val="2394873"/>
      </c:barChart>
      <c:catAx>
        <c:axId val="524618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2394873"/>
        <c:crosses val="autoZero"/>
        <c:auto val="1"/>
        <c:lblOffset val="100"/>
        <c:tickLblSkip val="1"/>
        <c:noMultiLvlLbl val="0"/>
      </c:catAx>
      <c:valAx>
        <c:axId val="23948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52461880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AUX1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177"/>
          <c:w val="0.88175"/>
          <c:h val="0.71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Chart!$D$10:$D$11</c:f>
                <c:numCache>
                  <c:ptCount val="2"/>
                  <c:pt idx="0">
                    <c:v>105.95220607203196</c:v>
                  </c:pt>
                  <c:pt idx="1">
                    <c:v>57.448655586735654</c:v>
                  </c:pt>
                </c:numCache>
              </c:numRef>
            </c:plus>
            <c:noEndCap val="0"/>
            <c:spPr>
              <a:ln w="3175">
                <a:solidFill>
                  <a:srgbClr val="333333"/>
                </a:solidFill>
              </a:ln>
            </c:spPr>
          </c:errBars>
          <c:cat>
            <c:strRef>
              <c:f>Chart!$B$10:$B$11</c:f>
              <c:strCache/>
            </c:strRef>
          </c:cat>
          <c:val>
            <c:numRef>
              <c:f>Chart!$C$10:$C$11</c:f>
              <c:numCache/>
            </c:numRef>
          </c:val>
        </c:ser>
        <c:overlap val="-27"/>
        <c:gapWidth val="219"/>
        <c:axId val="21553858"/>
        <c:axId val="59766995"/>
      </c:barChart>
      <c:catAx>
        <c:axId val="215538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59766995"/>
        <c:crosses val="autoZero"/>
        <c:auto val="1"/>
        <c:lblOffset val="100"/>
        <c:tickLblSkip val="1"/>
        <c:noMultiLvlLbl val="0"/>
      </c:catAx>
      <c:valAx>
        <c:axId val="597669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21553858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ALDH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77"/>
          <c:w val="0.90275"/>
          <c:h val="0.71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Chart!$D$12:$D$13</c:f>
                <c:numCache>
                  <c:ptCount val="2"/>
                  <c:pt idx="0">
                    <c:v>143.38953873541442</c:v>
                  </c:pt>
                  <c:pt idx="1">
                    <c:v>77.16406239444171</c:v>
                  </c:pt>
                </c:numCache>
              </c:numRef>
            </c:plus>
            <c:noEndCap val="0"/>
            <c:spPr>
              <a:ln w="3175">
                <a:solidFill>
                  <a:srgbClr val="333333"/>
                </a:solidFill>
              </a:ln>
            </c:spPr>
          </c:errBars>
          <c:cat>
            <c:strRef>
              <c:f>Chart!$B$12:$B$13</c:f>
              <c:strCache/>
            </c:strRef>
          </c:cat>
          <c:val>
            <c:numRef>
              <c:f>Chart!$C$12:$C$13</c:f>
              <c:numCache/>
            </c:numRef>
          </c:val>
        </c:ser>
        <c:overlap val="-27"/>
        <c:gapWidth val="219"/>
        <c:axId val="1032044"/>
        <c:axId val="9288397"/>
      </c:barChart>
      <c:catAx>
        <c:axId val="10320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9288397"/>
        <c:crosses val="autoZero"/>
        <c:auto val="1"/>
        <c:lblOffset val="100"/>
        <c:tickLblSkip val="1"/>
        <c:noMultiLvlLbl val="0"/>
      </c:catAx>
      <c:valAx>
        <c:axId val="92883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1032044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ABF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7475"/>
          <c:y val="0.177"/>
          <c:w val="0.8945"/>
          <c:h val="0.71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Chart!$D$14:$D$15</c:f>
                <c:numCache>
                  <c:ptCount val="2"/>
                  <c:pt idx="0">
                    <c:v>25.059726469442438</c:v>
                  </c:pt>
                  <c:pt idx="1">
                    <c:v>0.9313259412851058</c:v>
                  </c:pt>
                </c:numCache>
              </c:numRef>
            </c:plus>
            <c:noEndCap val="0"/>
            <c:spPr>
              <a:ln w="3175">
                <a:solidFill>
                  <a:srgbClr val="333333"/>
                </a:solidFill>
              </a:ln>
            </c:spPr>
          </c:errBars>
          <c:cat>
            <c:strRef>
              <c:f>Chart!$B$14:$B$15</c:f>
              <c:strCache/>
            </c:strRef>
          </c:cat>
          <c:val>
            <c:numRef>
              <c:f>Chart!$C$14:$C$15</c:f>
              <c:numCache/>
            </c:numRef>
          </c:val>
        </c:ser>
        <c:overlap val="-27"/>
        <c:gapWidth val="219"/>
        <c:axId val="16486710"/>
        <c:axId val="14162663"/>
      </c:barChart>
      <c:catAx>
        <c:axId val="164867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14162663"/>
        <c:crosses val="autoZero"/>
        <c:auto val="1"/>
        <c:lblOffset val="100"/>
        <c:tickLblSkip val="1"/>
        <c:noMultiLvlLbl val="0"/>
      </c:catAx>
      <c:valAx>
        <c:axId val="141626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16486710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1</xdr:row>
      <xdr:rowOff>152400</xdr:rowOff>
    </xdr:from>
    <xdr:to>
      <xdr:col>12</xdr:col>
      <xdr:colOff>266700</xdr:colOff>
      <xdr:row>17</xdr:row>
      <xdr:rowOff>0</xdr:rowOff>
    </xdr:to>
    <xdr:graphicFrame>
      <xdr:nvGraphicFramePr>
        <xdr:cNvPr id="1" name="Chart 324"/>
        <xdr:cNvGraphicFramePr/>
      </xdr:nvGraphicFramePr>
      <xdr:xfrm>
        <a:off x="6781800" y="3333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419100</xdr:colOff>
      <xdr:row>19</xdr:row>
      <xdr:rowOff>66675</xdr:rowOff>
    </xdr:from>
    <xdr:to>
      <xdr:col>12</xdr:col>
      <xdr:colOff>190500</xdr:colOff>
      <xdr:row>34</xdr:row>
      <xdr:rowOff>95250</xdr:rowOff>
    </xdr:to>
    <xdr:graphicFrame>
      <xdr:nvGraphicFramePr>
        <xdr:cNvPr id="2" name="Chart 325"/>
        <xdr:cNvGraphicFramePr/>
      </xdr:nvGraphicFramePr>
      <xdr:xfrm>
        <a:off x="6705600" y="35052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38100</xdr:rowOff>
    </xdr:from>
    <xdr:to>
      <xdr:col>3</xdr:col>
      <xdr:colOff>914400</xdr:colOff>
      <xdr:row>32</xdr:row>
      <xdr:rowOff>66675</xdr:rowOff>
    </xdr:to>
    <xdr:graphicFrame>
      <xdr:nvGraphicFramePr>
        <xdr:cNvPr id="3" name="Chart 326"/>
        <xdr:cNvGraphicFramePr/>
      </xdr:nvGraphicFramePr>
      <xdr:xfrm>
        <a:off x="0" y="3114675"/>
        <a:ext cx="55530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409575</xdr:colOff>
      <xdr:row>33</xdr:row>
      <xdr:rowOff>171450</xdr:rowOff>
    </xdr:from>
    <xdr:to>
      <xdr:col>4</xdr:col>
      <xdr:colOff>361950</xdr:colOff>
      <xdr:row>49</xdr:row>
      <xdr:rowOff>19050</xdr:rowOff>
    </xdr:to>
    <xdr:graphicFrame>
      <xdr:nvGraphicFramePr>
        <xdr:cNvPr id="4" name="Chart 327"/>
        <xdr:cNvGraphicFramePr/>
      </xdr:nvGraphicFramePr>
      <xdr:xfrm>
        <a:off x="409575" y="6143625"/>
        <a:ext cx="55530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9525</xdr:colOff>
      <xdr:row>35</xdr:row>
      <xdr:rowOff>114300</xdr:rowOff>
    </xdr:from>
    <xdr:to>
      <xdr:col>11</xdr:col>
      <xdr:colOff>466725</xdr:colOff>
      <xdr:row>50</xdr:row>
      <xdr:rowOff>142875</xdr:rowOff>
    </xdr:to>
    <xdr:graphicFrame>
      <xdr:nvGraphicFramePr>
        <xdr:cNvPr id="5" name="Chart 328"/>
        <xdr:cNvGraphicFramePr/>
      </xdr:nvGraphicFramePr>
      <xdr:xfrm>
        <a:off x="6296025" y="644842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53</xdr:row>
      <xdr:rowOff>28575</xdr:rowOff>
    </xdr:from>
    <xdr:to>
      <xdr:col>3</xdr:col>
      <xdr:colOff>914400</xdr:colOff>
      <xdr:row>68</xdr:row>
      <xdr:rowOff>57150</xdr:rowOff>
    </xdr:to>
    <xdr:graphicFrame>
      <xdr:nvGraphicFramePr>
        <xdr:cNvPr id="6" name="Chart 329"/>
        <xdr:cNvGraphicFramePr/>
      </xdr:nvGraphicFramePr>
      <xdr:xfrm>
        <a:off x="0" y="9620250"/>
        <a:ext cx="55530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381000</xdr:colOff>
      <xdr:row>53</xdr:row>
      <xdr:rowOff>66675</xdr:rowOff>
    </xdr:from>
    <xdr:to>
      <xdr:col>11</xdr:col>
      <xdr:colOff>152400</xdr:colOff>
      <xdr:row>68</xdr:row>
      <xdr:rowOff>95250</xdr:rowOff>
    </xdr:to>
    <xdr:graphicFrame>
      <xdr:nvGraphicFramePr>
        <xdr:cNvPr id="7" name="Chart 330"/>
        <xdr:cNvGraphicFramePr/>
      </xdr:nvGraphicFramePr>
      <xdr:xfrm>
        <a:off x="5981700" y="9658350"/>
        <a:ext cx="4572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SheetLayoutView="100" workbookViewId="0" topLeftCell="A1">
      <selection activeCell="H24" sqref="H24"/>
    </sheetView>
  </sheetViews>
  <sheetFormatPr defaultColWidth="9.00390625" defaultRowHeight="14.25"/>
  <cols>
    <col min="5" max="5" width="13.625" style="0" customWidth="1"/>
    <col min="6" max="6" width="14.375" style="0" customWidth="1"/>
  </cols>
  <sheetData>
    <row r="1" spans="1:6" ht="14.25">
      <c r="A1" s="15" t="s">
        <v>0</v>
      </c>
      <c r="B1" s="16" t="s">
        <v>1</v>
      </c>
      <c r="C1" s="16" t="s">
        <v>2</v>
      </c>
      <c r="D1" s="17" t="s">
        <v>3</v>
      </c>
      <c r="E1" s="15" t="s">
        <v>4</v>
      </c>
      <c r="F1" s="15" t="s">
        <v>5</v>
      </c>
    </row>
    <row r="2" spans="1:6" ht="14.25">
      <c r="A2" s="18" t="s">
        <v>6</v>
      </c>
      <c r="B2" s="18" t="s">
        <v>7</v>
      </c>
      <c r="C2" s="18" t="s">
        <v>8</v>
      </c>
      <c r="D2" s="18">
        <v>30.21</v>
      </c>
      <c r="E2" s="18">
        <v>30.64</v>
      </c>
      <c r="F2" s="18" t="s">
        <v>9</v>
      </c>
    </row>
    <row r="3" spans="1:6" ht="14.25">
      <c r="A3" s="18" t="s">
        <v>10</v>
      </c>
      <c r="B3" s="18" t="s">
        <v>7</v>
      </c>
      <c r="C3" s="18" t="s">
        <v>8</v>
      </c>
      <c r="D3" s="18">
        <v>30.32</v>
      </c>
      <c r="E3" s="18">
        <v>30.64</v>
      </c>
      <c r="F3" s="18" t="s">
        <v>9</v>
      </c>
    </row>
    <row r="4" spans="1:6" ht="14.25">
      <c r="A4" s="18" t="s">
        <v>11</v>
      </c>
      <c r="B4" s="18" t="s">
        <v>7</v>
      </c>
      <c r="C4" s="18" t="s">
        <v>8</v>
      </c>
      <c r="D4" s="18">
        <v>31.38</v>
      </c>
      <c r="E4" s="18">
        <v>30.64</v>
      </c>
      <c r="F4" s="18" t="s">
        <v>9</v>
      </c>
    </row>
    <row r="5" spans="1:6" ht="14.25">
      <c r="A5" s="18" t="s">
        <v>12</v>
      </c>
      <c r="B5" s="18" t="s">
        <v>7</v>
      </c>
      <c r="C5" s="18" t="s">
        <v>8</v>
      </c>
      <c r="D5" s="18">
        <v>32.76</v>
      </c>
      <c r="E5" s="18">
        <v>32.32</v>
      </c>
      <c r="F5" s="18" t="s">
        <v>13</v>
      </c>
    </row>
    <row r="6" spans="1:6" ht="14.25">
      <c r="A6" s="18" t="s">
        <v>14</v>
      </c>
      <c r="B6" s="18" t="s">
        <v>7</v>
      </c>
      <c r="C6" s="18" t="s">
        <v>8</v>
      </c>
      <c r="D6" s="18">
        <v>32.82</v>
      </c>
      <c r="E6" s="18">
        <v>32.32</v>
      </c>
      <c r="F6" s="18" t="s">
        <v>13</v>
      </c>
    </row>
    <row r="7" spans="1:6" ht="14.25">
      <c r="A7" s="18" t="s">
        <v>15</v>
      </c>
      <c r="B7" s="18" t="s">
        <v>7</v>
      </c>
      <c r="C7" s="18" t="s">
        <v>8</v>
      </c>
      <c r="D7" s="18">
        <v>32.39</v>
      </c>
      <c r="E7" s="18">
        <v>32.32</v>
      </c>
      <c r="F7" s="18" t="s">
        <v>13</v>
      </c>
    </row>
    <row r="8" spans="1:6" ht="14.25">
      <c r="A8" s="18" t="s">
        <v>16</v>
      </c>
      <c r="B8" s="18" t="s">
        <v>17</v>
      </c>
      <c r="C8" s="18" t="s">
        <v>8</v>
      </c>
      <c r="D8" s="18" t="s">
        <v>18</v>
      </c>
      <c r="E8" s="18">
        <v>0</v>
      </c>
      <c r="F8" s="18" t="s">
        <v>9</v>
      </c>
    </row>
    <row r="9" spans="1:6" ht="14.25">
      <c r="A9" s="18" t="s">
        <v>19</v>
      </c>
      <c r="B9" s="18" t="s">
        <v>17</v>
      </c>
      <c r="C9" s="18" t="s">
        <v>8</v>
      </c>
      <c r="D9" s="18" t="s">
        <v>18</v>
      </c>
      <c r="E9" s="18">
        <v>0</v>
      </c>
      <c r="F9" s="18" t="s">
        <v>9</v>
      </c>
    </row>
    <row r="10" spans="1:6" ht="14.25">
      <c r="A10" s="18" t="s">
        <v>20</v>
      </c>
      <c r="B10" s="18" t="s">
        <v>17</v>
      </c>
      <c r="C10" s="18" t="s">
        <v>8</v>
      </c>
      <c r="D10" s="18" t="s">
        <v>18</v>
      </c>
      <c r="E10" s="18">
        <v>0</v>
      </c>
      <c r="F10" s="18" t="s">
        <v>9</v>
      </c>
    </row>
    <row r="11" spans="1:6" ht="14.25">
      <c r="A11" s="18" t="s">
        <v>21</v>
      </c>
      <c r="B11" s="18" t="s">
        <v>17</v>
      </c>
      <c r="C11" s="18" t="s">
        <v>8</v>
      </c>
      <c r="D11" s="18">
        <v>35.35</v>
      </c>
      <c r="E11" s="18">
        <v>35.75</v>
      </c>
      <c r="F11" s="18" t="s">
        <v>13</v>
      </c>
    </row>
    <row r="12" spans="1:6" ht="14.25">
      <c r="A12" s="18" t="s">
        <v>22</v>
      </c>
      <c r="B12" s="18" t="s">
        <v>17</v>
      </c>
      <c r="C12" s="18" t="s">
        <v>8</v>
      </c>
      <c r="D12" s="18">
        <v>35.75</v>
      </c>
      <c r="E12" s="18">
        <v>35.75</v>
      </c>
      <c r="F12" s="18" t="s">
        <v>13</v>
      </c>
    </row>
    <row r="13" spans="1:6" ht="14.25">
      <c r="A13" s="18" t="s">
        <v>23</v>
      </c>
      <c r="B13" s="18" t="s">
        <v>17</v>
      </c>
      <c r="C13" s="18" t="s">
        <v>8</v>
      </c>
      <c r="D13" s="18">
        <v>35.95</v>
      </c>
      <c r="E13" s="18">
        <v>35.75</v>
      </c>
      <c r="F13" s="18" t="s">
        <v>13</v>
      </c>
    </row>
    <row r="14" spans="1:6" ht="14.25">
      <c r="A14" s="18" t="s">
        <v>24</v>
      </c>
      <c r="B14" s="18" t="s">
        <v>25</v>
      </c>
      <c r="C14" s="18" t="s">
        <v>8</v>
      </c>
      <c r="D14" s="18">
        <v>25.26</v>
      </c>
      <c r="E14" s="18">
        <v>25.65</v>
      </c>
      <c r="F14" s="18" t="s">
        <v>9</v>
      </c>
    </row>
    <row r="15" spans="1:6" ht="14.25">
      <c r="A15" s="18" t="s">
        <v>26</v>
      </c>
      <c r="B15" s="18" t="s">
        <v>25</v>
      </c>
      <c r="C15" s="18" t="s">
        <v>8</v>
      </c>
      <c r="D15" s="18">
        <v>25.87</v>
      </c>
      <c r="E15" s="18">
        <v>25.65</v>
      </c>
      <c r="F15" s="18" t="s">
        <v>9</v>
      </c>
    </row>
    <row r="16" spans="1:6" ht="14.25">
      <c r="A16" s="18" t="s">
        <v>27</v>
      </c>
      <c r="B16" s="18" t="s">
        <v>25</v>
      </c>
      <c r="C16" s="18" t="s">
        <v>8</v>
      </c>
      <c r="D16" s="18">
        <v>25.81</v>
      </c>
      <c r="E16" s="18">
        <v>25.65</v>
      </c>
      <c r="F16" s="18" t="s">
        <v>9</v>
      </c>
    </row>
    <row r="17" spans="1:6" ht="14.25">
      <c r="A17" s="18" t="s">
        <v>28</v>
      </c>
      <c r="B17" s="18" t="s">
        <v>25</v>
      </c>
      <c r="C17" s="18" t="s">
        <v>8</v>
      </c>
      <c r="D17" s="18">
        <v>21.25</v>
      </c>
      <c r="E17" s="18">
        <v>21.01</v>
      </c>
      <c r="F17" s="18" t="s">
        <v>13</v>
      </c>
    </row>
    <row r="18" spans="1:6" ht="14.25">
      <c r="A18" s="18" t="s">
        <v>29</v>
      </c>
      <c r="B18" s="18" t="s">
        <v>25</v>
      </c>
      <c r="C18" s="18" t="s">
        <v>8</v>
      </c>
      <c r="D18" s="18">
        <v>20.94</v>
      </c>
      <c r="E18" s="18">
        <v>21.01</v>
      </c>
      <c r="F18" s="18" t="s">
        <v>13</v>
      </c>
    </row>
    <row r="19" spans="1:6" ht="14.25">
      <c r="A19" s="18" t="s">
        <v>30</v>
      </c>
      <c r="B19" s="18" t="s">
        <v>25</v>
      </c>
      <c r="C19" s="18" t="s">
        <v>8</v>
      </c>
      <c r="D19" s="18">
        <v>20.85</v>
      </c>
      <c r="E19" s="18">
        <v>21.01</v>
      </c>
      <c r="F19" s="18" t="s">
        <v>13</v>
      </c>
    </row>
    <row r="20" spans="1:6" ht="14.25">
      <c r="A20" s="18" t="s">
        <v>31</v>
      </c>
      <c r="B20" s="18" t="s">
        <v>32</v>
      </c>
      <c r="C20" s="18" t="s">
        <v>8</v>
      </c>
      <c r="D20" s="18" t="s">
        <v>18</v>
      </c>
      <c r="E20" s="18">
        <v>0</v>
      </c>
      <c r="F20" s="18" t="s">
        <v>9</v>
      </c>
    </row>
    <row r="21" spans="1:6" ht="14.25">
      <c r="A21" s="18" t="s">
        <v>33</v>
      </c>
      <c r="B21" s="18" t="s">
        <v>32</v>
      </c>
      <c r="C21" s="18" t="s">
        <v>8</v>
      </c>
      <c r="D21" s="18" t="s">
        <v>18</v>
      </c>
      <c r="E21" s="18">
        <v>0</v>
      </c>
      <c r="F21" s="18" t="s">
        <v>9</v>
      </c>
    </row>
    <row r="22" spans="1:6" ht="14.25">
      <c r="A22" s="18" t="s">
        <v>34</v>
      </c>
      <c r="B22" s="18" t="s">
        <v>32</v>
      </c>
      <c r="C22" s="18" t="s">
        <v>8</v>
      </c>
      <c r="D22" s="18" t="s">
        <v>18</v>
      </c>
      <c r="E22" s="18">
        <v>0</v>
      </c>
      <c r="F22" s="18" t="s">
        <v>9</v>
      </c>
    </row>
    <row r="23" spans="1:6" ht="14.25">
      <c r="A23" s="18" t="s">
        <v>35</v>
      </c>
      <c r="B23" s="18" t="s">
        <v>32</v>
      </c>
      <c r="C23" s="18" t="s">
        <v>8</v>
      </c>
      <c r="D23" s="18" t="s">
        <v>18</v>
      </c>
      <c r="E23" s="18">
        <v>0</v>
      </c>
      <c r="F23" s="18" t="s">
        <v>13</v>
      </c>
    </row>
    <row r="24" spans="1:6" ht="14.25">
      <c r="A24" s="18" t="s">
        <v>36</v>
      </c>
      <c r="B24" s="18" t="s">
        <v>32</v>
      </c>
      <c r="C24" s="18" t="s">
        <v>8</v>
      </c>
      <c r="D24" s="18" t="s">
        <v>18</v>
      </c>
      <c r="E24" s="18">
        <v>0</v>
      </c>
      <c r="F24" s="18" t="s">
        <v>13</v>
      </c>
    </row>
    <row r="25" spans="1:6" ht="14.25">
      <c r="A25" s="18" t="s">
        <v>37</v>
      </c>
      <c r="B25" s="18" t="s">
        <v>32</v>
      </c>
      <c r="C25" s="18" t="s">
        <v>8</v>
      </c>
      <c r="D25" s="18" t="s">
        <v>18</v>
      </c>
      <c r="E25" s="18">
        <v>0</v>
      </c>
      <c r="F25" s="18" t="s">
        <v>13</v>
      </c>
    </row>
    <row r="26" spans="1:6" ht="14.25">
      <c r="A26" s="18" t="s">
        <v>38</v>
      </c>
      <c r="B26" s="18" t="s">
        <v>39</v>
      </c>
      <c r="C26" s="18" t="s">
        <v>8</v>
      </c>
      <c r="D26" s="18">
        <v>30.19</v>
      </c>
      <c r="E26" s="18">
        <v>30.69</v>
      </c>
      <c r="F26" s="18" t="s">
        <v>9</v>
      </c>
    </row>
    <row r="27" spans="1:6" ht="14.25">
      <c r="A27" s="18" t="s">
        <v>40</v>
      </c>
      <c r="B27" s="18" t="s">
        <v>39</v>
      </c>
      <c r="C27" s="18" t="s">
        <v>8</v>
      </c>
      <c r="D27" s="18">
        <v>30.03</v>
      </c>
      <c r="E27" s="18">
        <v>30.69</v>
      </c>
      <c r="F27" s="18" t="s">
        <v>9</v>
      </c>
    </row>
    <row r="28" spans="1:6" ht="14.25">
      <c r="A28" s="18" t="s">
        <v>41</v>
      </c>
      <c r="B28" s="18" t="s">
        <v>39</v>
      </c>
      <c r="C28" s="18" t="s">
        <v>8</v>
      </c>
      <c r="D28" s="18">
        <v>30.87</v>
      </c>
      <c r="E28" s="18">
        <v>30.69</v>
      </c>
      <c r="F28" s="18" t="s">
        <v>9</v>
      </c>
    </row>
    <row r="29" spans="1:6" ht="14.25">
      <c r="A29" s="18" t="s">
        <v>42</v>
      </c>
      <c r="B29" s="18" t="s">
        <v>39</v>
      </c>
      <c r="C29" s="18" t="s">
        <v>8</v>
      </c>
      <c r="D29" s="18">
        <v>33.24</v>
      </c>
      <c r="E29" s="18">
        <v>33.17</v>
      </c>
      <c r="F29" s="18" t="s">
        <v>13</v>
      </c>
    </row>
    <row r="30" spans="1:6" ht="14.25">
      <c r="A30" s="18" t="s">
        <v>43</v>
      </c>
      <c r="B30" s="18" t="s">
        <v>39</v>
      </c>
      <c r="C30" s="18" t="s">
        <v>8</v>
      </c>
      <c r="D30" s="18">
        <v>33.1</v>
      </c>
      <c r="E30" s="18">
        <v>33.17</v>
      </c>
      <c r="F30" s="18" t="s">
        <v>13</v>
      </c>
    </row>
    <row r="31" spans="1:6" ht="14.25">
      <c r="A31" s="18" t="s">
        <v>44</v>
      </c>
      <c r="B31" s="18" t="s">
        <v>39</v>
      </c>
      <c r="C31" s="18" t="s">
        <v>8</v>
      </c>
      <c r="D31" s="18">
        <v>33.17</v>
      </c>
      <c r="E31" s="18">
        <v>33.17</v>
      </c>
      <c r="F31" s="18" t="s">
        <v>13</v>
      </c>
    </row>
    <row r="32" spans="1:6" ht="14.25">
      <c r="A32" s="18" t="s">
        <v>45</v>
      </c>
      <c r="B32" s="18" t="s">
        <v>46</v>
      </c>
      <c r="C32" s="18" t="s">
        <v>8</v>
      </c>
      <c r="D32" s="18" t="s">
        <v>18</v>
      </c>
      <c r="E32" s="18">
        <v>0</v>
      </c>
      <c r="F32" s="18" t="s">
        <v>9</v>
      </c>
    </row>
    <row r="33" spans="1:6" ht="14.25">
      <c r="A33" s="18" t="s">
        <v>47</v>
      </c>
      <c r="B33" s="18" t="s">
        <v>46</v>
      </c>
      <c r="C33" s="18" t="s">
        <v>8</v>
      </c>
      <c r="D33" s="18" t="s">
        <v>18</v>
      </c>
      <c r="E33" s="18">
        <v>0</v>
      </c>
      <c r="F33" s="18" t="s">
        <v>9</v>
      </c>
    </row>
    <row r="34" spans="1:6" ht="14.25">
      <c r="A34" s="18" t="s">
        <v>48</v>
      </c>
      <c r="B34" s="18" t="s">
        <v>46</v>
      </c>
      <c r="C34" s="18" t="s">
        <v>8</v>
      </c>
      <c r="D34" s="18" t="s">
        <v>18</v>
      </c>
      <c r="E34" s="18">
        <v>0</v>
      </c>
      <c r="F34" s="18" t="s">
        <v>9</v>
      </c>
    </row>
    <row r="35" spans="1:6" ht="14.25">
      <c r="A35" s="18" t="s">
        <v>49</v>
      </c>
      <c r="B35" s="18" t="s">
        <v>46</v>
      </c>
      <c r="C35" s="18" t="s">
        <v>8</v>
      </c>
      <c r="D35" s="18">
        <v>34.12</v>
      </c>
      <c r="E35" s="18">
        <v>34.52</v>
      </c>
      <c r="F35" s="18" t="s">
        <v>13</v>
      </c>
    </row>
    <row r="36" spans="1:6" ht="14.25">
      <c r="A36" s="18" t="s">
        <v>50</v>
      </c>
      <c r="B36" s="18" t="s">
        <v>46</v>
      </c>
      <c r="C36" s="18" t="s">
        <v>8</v>
      </c>
      <c r="D36" s="18">
        <v>34.22</v>
      </c>
      <c r="E36" s="18">
        <v>34.52</v>
      </c>
      <c r="F36" s="18" t="s">
        <v>13</v>
      </c>
    </row>
    <row r="37" spans="1:6" ht="14.25">
      <c r="A37" s="18" t="s">
        <v>51</v>
      </c>
      <c r="B37" s="18" t="s">
        <v>46</v>
      </c>
      <c r="C37" s="18" t="s">
        <v>8</v>
      </c>
      <c r="D37" s="18">
        <v>34.32</v>
      </c>
      <c r="E37" s="18">
        <v>34.52</v>
      </c>
      <c r="F37" s="18" t="s">
        <v>13</v>
      </c>
    </row>
    <row r="38" spans="1:6" ht="14.25">
      <c r="A38" s="18" t="s">
        <v>52</v>
      </c>
      <c r="B38" s="18" t="s">
        <v>53</v>
      </c>
      <c r="C38" s="18" t="s">
        <v>8</v>
      </c>
      <c r="D38" s="18" t="s">
        <v>18</v>
      </c>
      <c r="E38" s="18">
        <v>0</v>
      </c>
      <c r="F38" s="18" t="s">
        <v>9</v>
      </c>
    </row>
    <row r="39" spans="1:6" ht="14.25">
      <c r="A39" s="18" t="s">
        <v>54</v>
      </c>
      <c r="B39" s="18" t="s">
        <v>53</v>
      </c>
      <c r="C39" s="18" t="s">
        <v>8</v>
      </c>
      <c r="D39" s="18" t="s">
        <v>18</v>
      </c>
      <c r="E39" s="18">
        <v>0</v>
      </c>
      <c r="F39" s="18" t="s">
        <v>9</v>
      </c>
    </row>
    <row r="40" spans="1:6" ht="14.25">
      <c r="A40" s="18" t="s">
        <v>55</v>
      </c>
      <c r="B40" s="18" t="s">
        <v>53</v>
      </c>
      <c r="C40" s="18" t="s">
        <v>8</v>
      </c>
      <c r="D40" s="18" t="s">
        <v>18</v>
      </c>
      <c r="E40" s="18">
        <v>0</v>
      </c>
      <c r="F40" s="18" t="s">
        <v>9</v>
      </c>
    </row>
    <row r="41" spans="1:6" ht="14.25">
      <c r="A41" s="18" t="s">
        <v>56</v>
      </c>
      <c r="B41" s="18" t="s">
        <v>53</v>
      </c>
      <c r="C41" s="18" t="s">
        <v>8</v>
      </c>
      <c r="D41" s="18" t="s">
        <v>18</v>
      </c>
      <c r="E41" s="18">
        <v>0</v>
      </c>
      <c r="F41" s="18" t="s">
        <v>13</v>
      </c>
    </row>
    <row r="42" spans="1:6" ht="14.25">
      <c r="A42" s="18" t="s">
        <v>57</v>
      </c>
      <c r="B42" s="18" t="s">
        <v>53</v>
      </c>
      <c r="C42" s="18" t="s">
        <v>8</v>
      </c>
      <c r="D42" s="18" t="s">
        <v>18</v>
      </c>
      <c r="E42" s="18">
        <v>0</v>
      </c>
      <c r="F42" s="18" t="s">
        <v>13</v>
      </c>
    </row>
    <row r="43" spans="1:6" ht="14.25">
      <c r="A43" s="18" t="s">
        <v>58</v>
      </c>
      <c r="B43" s="18" t="s">
        <v>53</v>
      </c>
      <c r="C43" s="18" t="s">
        <v>8</v>
      </c>
      <c r="D43" s="18" t="s">
        <v>18</v>
      </c>
      <c r="E43" s="18">
        <v>0</v>
      </c>
      <c r="F43" s="18" t="s">
        <v>13</v>
      </c>
    </row>
    <row r="44" spans="1:6" ht="14.25">
      <c r="A44" s="18" t="s">
        <v>59</v>
      </c>
      <c r="B44" s="18" t="s">
        <v>60</v>
      </c>
      <c r="C44" s="18" t="s">
        <v>8</v>
      </c>
      <c r="D44" s="18">
        <v>31.24</v>
      </c>
      <c r="E44" s="18">
        <v>31.63</v>
      </c>
      <c r="F44" s="18" t="s">
        <v>9</v>
      </c>
    </row>
    <row r="45" spans="1:6" ht="14.25">
      <c r="A45" s="18" t="s">
        <v>61</v>
      </c>
      <c r="B45" s="18" t="s">
        <v>60</v>
      </c>
      <c r="C45" s="18" t="s">
        <v>8</v>
      </c>
      <c r="D45" s="18">
        <v>31.92</v>
      </c>
      <c r="E45" s="18">
        <v>31.63</v>
      </c>
      <c r="F45" s="18" t="s">
        <v>9</v>
      </c>
    </row>
    <row r="46" spans="1:6" ht="14.25">
      <c r="A46" s="18" t="s">
        <v>62</v>
      </c>
      <c r="B46" s="18" t="s">
        <v>60</v>
      </c>
      <c r="C46" s="18" t="s">
        <v>8</v>
      </c>
      <c r="D46" s="18">
        <v>31.72</v>
      </c>
      <c r="E46" s="18">
        <v>31.63</v>
      </c>
      <c r="F46" s="18" t="s">
        <v>9</v>
      </c>
    </row>
    <row r="47" spans="1:6" ht="14.25">
      <c r="A47" s="18" t="s">
        <v>63</v>
      </c>
      <c r="B47" s="18" t="s">
        <v>60</v>
      </c>
      <c r="C47" s="18" t="s">
        <v>8</v>
      </c>
      <c r="D47" s="18">
        <v>25.1</v>
      </c>
      <c r="E47" s="18">
        <v>25.08</v>
      </c>
      <c r="F47" s="18" t="s">
        <v>13</v>
      </c>
    </row>
    <row r="48" spans="1:6" ht="14.25">
      <c r="A48" s="18" t="s">
        <v>64</v>
      </c>
      <c r="B48" s="18" t="s">
        <v>60</v>
      </c>
      <c r="C48" s="18" t="s">
        <v>8</v>
      </c>
      <c r="D48" s="18">
        <v>25.12</v>
      </c>
      <c r="E48" s="18">
        <v>25.08</v>
      </c>
      <c r="F48" s="18" t="s">
        <v>13</v>
      </c>
    </row>
    <row r="49" spans="1:6" ht="14.25">
      <c r="A49" s="18" t="s">
        <v>65</v>
      </c>
      <c r="B49" s="18" t="s">
        <v>60</v>
      </c>
      <c r="C49" s="18" t="s">
        <v>8</v>
      </c>
      <c r="D49" s="18">
        <v>25.02</v>
      </c>
      <c r="E49" s="18">
        <v>25.08</v>
      </c>
      <c r="F49" s="18" t="s">
        <v>13</v>
      </c>
    </row>
    <row r="50" spans="1:6" ht="14.25">
      <c r="A50" s="18" t="s">
        <v>66</v>
      </c>
      <c r="B50" s="18" t="s">
        <v>67</v>
      </c>
      <c r="C50" s="18" t="s">
        <v>8</v>
      </c>
      <c r="D50" s="18">
        <v>30.56</v>
      </c>
      <c r="E50" s="18">
        <v>30.52</v>
      </c>
      <c r="F50" s="18" t="s">
        <v>9</v>
      </c>
    </row>
    <row r="51" spans="1:6" ht="14.25">
      <c r="A51" s="18" t="s">
        <v>68</v>
      </c>
      <c r="B51" s="18" t="s">
        <v>67</v>
      </c>
      <c r="C51" s="18" t="s">
        <v>8</v>
      </c>
      <c r="D51" s="18">
        <v>30.73</v>
      </c>
      <c r="E51" s="18">
        <v>30.52</v>
      </c>
      <c r="F51" s="18" t="s">
        <v>9</v>
      </c>
    </row>
    <row r="52" spans="1:6" ht="14.25">
      <c r="A52" s="18" t="s">
        <v>69</v>
      </c>
      <c r="B52" s="18" t="s">
        <v>67</v>
      </c>
      <c r="C52" s="18" t="s">
        <v>8</v>
      </c>
      <c r="D52" s="18">
        <v>30.28</v>
      </c>
      <c r="E52" s="18">
        <v>30.52</v>
      </c>
      <c r="F52" s="18" t="s">
        <v>9</v>
      </c>
    </row>
    <row r="53" spans="1:6" ht="14.25">
      <c r="A53" s="18" t="s">
        <v>70</v>
      </c>
      <c r="B53" s="18" t="s">
        <v>67</v>
      </c>
      <c r="C53" s="18" t="s">
        <v>8</v>
      </c>
      <c r="D53" s="18">
        <v>28.17</v>
      </c>
      <c r="E53" s="18">
        <v>27.64</v>
      </c>
      <c r="F53" s="18" t="s">
        <v>13</v>
      </c>
    </row>
    <row r="54" spans="1:6" ht="14.25">
      <c r="A54" s="18" t="s">
        <v>71</v>
      </c>
      <c r="B54" s="18" t="s">
        <v>67</v>
      </c>
      <c r="C54" s="18" t="s">
        <v>8</v>
      </c>
      <c r="D54" s="18">
        <v>27.33</v>
      </c>
      <c r="E54" s="18">
        <v>27.64</v>
      </c>
      <c r="F54" s="18" t="s">
        <v>13</v>
      </c>
    </row>
    <row r="55" spans="1:6" ht="14.25">
      <c r="A55" s="18" t="s">
        <v>72</v>
      </c>
      <c r="B55" s="18" t="s">
        <v>67</v>
      </c>
      <c r="C55" s="18" t="s">
        <v>8</v>
      </c>
      <c r="D55" s="18">
        <v>27.44</v>
      </c>
      <c r="E55" s="18">
        <v>27.64</v>
      </c>
      <c r="F55" s="18" t="s">
        <v>13</v>
      </c>
    </row>
    <row r="56" spans="1:6" ht="14.25">
      <c r="A56" s="18" t="s">
        <v>73</v>
      </c>
      <c r="B56" s="18" t="s">
        <v>74</v>
      </c>
      <c r="C56" s="18" t="s">
        <v>8</v>
      </c>
      <c r="D56" s="18">
        <v>33.14</v>
      </c>
      <c r="E56" s="18">
        <v>32.97</v>
      </c>
      <c r="F56" s="18" t="s">
        <v>9</v>
      </c>
    </row>
    <row r="57" spans="1:6" ht="14.25">
      <c r="A57" s="18" t="s">
        <v>75</v>
      </c>
      <c r="B57" s="18" t="s">
        <v>74</v>
      </c>
      <c r="C57" s="18" t="s">
        <v>8</v>
      </c>
      <c r="D57" s="18">
        <v>32.73</v>
      </c>
      <c r="E57" s="18">
        <v>32.97</v>
      </c>
      <c r="F57" s="18" t="s">
        <v>9</v>
      </c>
    </row>
    <row r="58" spans="1:6" ht="14.25">
      <c r="A58" s="18" t="s">
        <v>76</v>
      </c>
      <c r="B58" s="18" t="s">
        <v>74</v>
      </c>
      <c r="C58" s="18" t="s">
        <v>8</v>
      </c>
      <c r="D58" s="18">
        <v>33.04</v>
      </c>
      <c r="E58" s="18">
        <v>32.97</v>
      </c>
      <c r="F58" s="18" t="s">
        <v>9</v>
      </c>
    </row>
    <row r="59" spans="1:6" ht="14.25">
      <c r="A59" s="18" t="s">
        <v>77</v>
      </c>
      <c r="B59" s="18" t="s">
        <v>74</v>
      </c>
      <c r="C59" s="18" t="s">
        <v>8</v>
      </c>
      <c r="D59" s="18">
        <v>34.56</v>
      </c>
      <c r="E59" s="18">
        <v>34.12</v>
      </c>
      <c r="F59" s="18" t="s">
        <v>13</v>
      </c>
    </row>
    <row r="60" spans="1:6" ht="14.25">
      <c r="A60" s="18" t="s">
        <v>78</v>
      </c>
      <c r="B60" s="18" t="s">
        <v>74</v>
      </c>
      <c r="C60" s="18" t="s">
        <v>8</v>
      </c>
      <c r="D60" s="18">
        <v>34.12</v>
      </c>
      <c r="E60" s="18">
        <v>34.12</v>
      </c>
      <c r="F60" s="18" t="s">
        <v>13</v>
      </c>
    </row>
    <row r="61" spans="1:6" ht="14.25">
      <c r="A61" s="18" t="s">
        <v>79</v>
      </c>
      <c r="B61" s="18" t="s">
        <v>74</v>
      </c>
      <c r="C61" s="18" t="s">
        <v>8</v>
      </c>
      <c r="D61" s="18">
        <v>33.67</v>
      </c>
      <c r="E61" s="18">
        <v>34.12</v>
      </c>
      <c r="F61" s="18" t="s">
        <v>13</v>
      </c>
    </row>
    <row r="62" spans="1:6" ht="14.25">
      <c r="A62" s="18" t="s">
        <v>80</v>
      </c>
      <c r="B62" s="18" t="s">
        <v>81</v>
      </c>
      <c r="C62" s="18" t="s">
        <v>8</v>
      </c>
      <c r="D62" s="18" t="s">
        <v>18</v>
      </c>
      <c r="E62" s="18">
        <v>0</v>
      </c>
      <c r="F62" s="18" t="s">
        <v>9</v>
      </c>
    </row>
    <row r="63" spans="1:6" ht="14.25">
      <c r="A63" s="18" t="s">
        <v>82</v>
      </c>
      <c r="B63" s="18" t="s">
        <v>81</v>
      </c>
      <c r="C63" s="18" t="s">
        <v>8</v>
      </c>
      <c r="D63" s="18" t="s">
        <v>18</v>
      </c>
      <c r="E63" s="18">
        <v>0</v>
      </c>
      <c r="F63" s="18" t="s">
        <v>9</v>
      </c>
    </row>
    <row r="64" spans="1:6" ht="14.25">
      <c r="A64" s="18" t="s">
        <v>83</v>
      </c>
      <c r="B64" s="18" t="s">
        <v>81</v>
      </c>
      <c r="C64" s="18" t="s">
        <v>8</v>
      </c>
      <c r="D64" s="18" t="s">
        <v>18</v>
      </c>
      <c r="E64" s="18">
        <v>0</v>
      </c>
      <c r="F64" s="18" t="s">
        <v>9</v>
      </c>
    </row>
    <row r="65" spans="1:6" ht="14.25">
      <c r="A65" s="18" t="s">
        <v>84</v>
      </c>
      <c r="B65" s="18" t="s">
        <v>81</v>
      </c>
      <c r="C65" s="18" t="s">
        <v>8</v>
      </c>
      <c r="D65" s="18" t="s">
        <v>18</v>
      </c>
      <c r="E65" s="18">
        <v>0</v>
      </c>
      <c r="F65" s="18" t="s">
        <v>13</v>
      </c>
    </row>
    <row r="66" spans="1:6" ht="14.25">
      <c r="A66" s="18" t="s">
        <v>85</v>
      </c>
      <c r="B66" s="18" t="s">
        <v>81</v>
      </c>
      <c r="C66" s="18" t="s">
        <v>8</v>
      </c>
      <c r="D66" s="18" t="s">
        <v>18</v>
      </c>
      <c r="E66" s="18">
        <v>0</v>
      </c>
      <c r="F66" s="18" t="s">
        <v>13</v>
      </c>
    </row>
    <row r="67" spans="1:6" ht="14.25">
      <c r="A67" s="18" t="s">
        <v>86</v>
      </c>
      <c r="B67" s="18" t="s">
        <v>81</v>
      </c>
      <c r="C67" s="18" t="s">
        <v>8</v>
      </c>
      <c r="D67" s="18" t="s">
        <v>18</v>
      </c>
      <c r="E67" s="18">
        <v>0</v>
      </c>
      <c r="F67" s="18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zoomScaleSheetLayoutView="100" workbookViewId="0" topLeftCell="A16">
      <selection activeCell="A2" sqref="A2:A44"/>
    </sheetView>
  </sheetViews>
  <sheetFormatPr defaultColWidth="9.00390625" defaultRowHeight="14.25"/>
  <cols>
    <col min="1" max="1" width="23.25390625" style="3" customWidth="1"/>
    <col min="2" max="2" width="13.00390625" style="3" customWidth="1"/>
    <col min="3" max="3" width="11.875" style="3" customWidth="1"/>
    <col min="4" max="4" width="13.75390625" style="3" customWidth="1"/>
    <col min="5" max="5" width="13.625" style="3" customWidth="1"/>
    <col min="6" max="6" width="12.625" style="3" bestFit="1" customWidth="1"/>
    <col min="7" max="7" width="14.00390625" style="3" customWidth="1"/>
    <col min="8" max="8" width="16.375" style="3" customWidth="1"/>
    <col min="9" max="9" width="13.625" style="3" customWidth="1"/>
    <col min="10" max="10" width="15.00390625" style="3" customWidth="1"/>
  </cols>
  <sheetData>
    <row r="1" spans="1:10" ht="42.75">
      <c r="A1" s="4" t="s">
        <v>87</v>
      </c>
      <c r="B1" s="5" t="s">
        <v>88</v>
      </c>
      <c r="C1" s="6" t="s">
        <v>89</v>
      </c>
      <c r="D1" s="6" t="s">
        <v>90</v>
      </c>
      <c r="E1" s="6" t="s">
        <v>91</v>
      </c>
      <c r="F1" s="6" t="s">
        <v>92</v>
      </c>
      <c r="G1" s="7" t="s">
        <v>93</v>
      </c>
      <c r="H1" s="8" t="s">
        <v>94</v>
      </c>
      <c r="I1" s="8" t="s">
        <v>95</v>
      </c>
      <c r="J1" s="8" t="s">
        <v>96</v>
      </c>
    </row>
    <row r="2" spans="1:15" ht="14.25">
      <c r="A2" s="9" t="s">
        <v>7</v>
      </c>
      <c r="B2" s="9" t="s">
        <v>9</v>
      </c>
      <c r="C2" s="9">
        <v>30.21</v>
      </c>
      <c r="D2" s="9">
        <v>25.65</v>
      </c>
      <c r="E2" s="10">
        <f>C2-D2</f>
        <v>4.560000000000002</v>
      </c>
      <c r="F2" s="10"/>
      <c r="G2" s="10">
        <f>14.67-E2</f>
        <v>10.109999999999998</v>
      </c>
      <c r="H2" s="10">
        <f>POWER(2,G2)</f>
        <v>1105.1297141805317</v>
      </c>
      <c r="I2" s="10"/>
      <c r="J2" s="10"/>
      <c r="M2" s="13"/>
      <c r="N2" s="13"/>
      <c r="O2" s="14"/>
    </row>
    <row r="3" spans="1:15" ht="14.25">
      <c r="A3" s="9" t="s">
        <v>7</v>
      </c>
      <c r="B3" s="9" t="s">
        <v>9</v>
      </c>
      <c r="C3" s="9">
        <v>30.32</v>
      </c>
      <c r="D3" s="9">
        <v>25.65</v>
      </c>
      <c r="E3" s="10">
        <f>C3-D3</f>
        <v>4.670000000000002</v>
      </c>
      <c r="F3" s="10"/>
      <c r="G3" s="10">
        <f>14.67-E3</f>
        <v>9.999999999999998</v>
      </c>
      <c r="H3" s="10">
        <f aca="true" t="shared" si="0" ref="H3:H19">POWER(2,G3)</f>
        <v>1023.9999999999987</v>
      </c>
      <c r="I3" s="10">
        <f>AVERAGE(H2:H4)</f>
        <v>873.4243144250219</v>
      </c>
      <c r="J3" s="10">
        <f>STDEV(H2:H4)</f>
        <v>333.5410451231525</v>
      </c>
      <c r="M3" s="13"/>
      <c r="N3" s="13"/>
      <c r="O3" s="14"/>
    </row>
    <row r="4" spans="1:15" ht="14.25">
      <c r="A4" s="9" t="s">
        <v>7</v>
      </c>
      <c r="B4" s="9" t="s">
        <v>9</v>
      </c>
      <c r="C4" s="9">
        <v>31.38</v>
      </c>
      <c r="D4" s="9">
        <v>25.65</v>
      </c>
      <c r="E4" s="10">
        <f aca="true" t="shared" si="1" ref="E4:E25">C4-D4</f>
        <v>5.73</v>
      </c>
      <c r="F4" s="10"/>
      <c r="G4" s="10">
        <f>14.67-E4</f>
        <v>8.94</v>
      </c>
      <c r="H4" s="10">
        <f t="shared" si="0"/>
        <v>491.1432290945352</v>
      </c>
      <c r="I4" s="10"/>
      <c r="J4" s="10"/>
      <c r="M4" s="13"/>
      <c r="N4" s="13"/>
      <c r="O4" s="14"/>
    </row>
    <row r="5" spans="1:15" ht="14.25">
      <c r="A5" s="9" t="s">
        <v>7</v>
      </c>
      <c r="B5" s="9" t="s">
        <v>13</v>
      </c>
      <c r="C5" s="9">
        <v>32.76</v>
      </c>
      <c r="D5" s="9">
        <v>21.01</v>
      </c>
      <c r="E5" s="10">
        <f t="shared" si="1"/>
        <v>11.749999999999996</v>
      </c>
      <c r="F5" s="10"/>
      <c r="G5" s="10">
        <f>14.67-E5</f>
        <v>2.9200000000000035</v>
      </c>
      <c r="H5" s="10">
        <f t="shared" si="0"/>
        <v>7.568461173804786</v>
      </c>
      <c r="I5" s="10"/>
      <c r="J5" s="10"/>
      <c r="M5" s="13"/>
      <c r="N5" s="13"/>
      <c r="O5" s="14"/>
    </row>
    <row r="6" spans="1:15" ht="14.25">
      <c r="A6" s="9" t="s">
        <v>7</v>
      </c>
      <c r="B6" s="9" t="s">
        <v>13</v>
      </c>
      <c r="C6" s="9">
        <v>32.82</v>
      </c>
      <c r="D6" s="9">
        <v>21.01</v>
      </c>
      <c r="E6" s="10">
        <f t="shared" si="1"/>
        <v>11.809999999999999</v>
      </c>
      <c r="F6" s="10"/>
      <c r="G6" s="10">
        <f aca="true" t="shared" si="2" ref="G6:G11">14.67-E6</f>
        <v>2.860000000000001</v>
      </c>
      <c r="H6" s="10">
        <f t="shared" si="0"/>
        <v>7.260153242537293</v>
      </c>
      <c r="I6" s="10">
        <f>AVERAGE(H5:H7)</f>
        <v>8.203245545959545</v>
      </c>
      <c r="J6" s="10">
        <f>STDEV(H5:H7)</f>
        <v>1.375148918342329</v>
      </c>
      <c r="M6" s="13"/>
      <c r="N6" s="13"/>
      <c r="O6" s="14"/>
    </row>
    <row r="7" spans="1:15" ht="14.25">
      <c r="A7" s="9" t="s">
        <v>7</v>
      </c>
      <c r="B7" s="9" t="s">
        <v>13</v>
      </c>
      <c r="C7" s="9">
        <v>32.39</v>
      </c>
      <c r="D7" s="9">
        <v>21.01</v>
      </c>
      <c r="E7" s="10">
        <f t="shared" si="1"/>
        <v>11.379999999999999</v>
      </c>
      <c r="F7" s="10"/>
      <c r="G7" s="10">
        <f t="shared" si="2"/>
        <v>3.290000000000001</v>
      </c>
      <c r="H7" s="10">
        <f t="shared" si="0"/>
        <v>9.781122221536554</v>
      </c>
      <c r="I7" s="10"/>
      <c r="J7" s="10"/>
      <c r="M7" s="13"/>
      <c r="N7" s="13"/>
      <c r="O7" s="14"/>
    </row>
    <row r="8" spans="1:15" ht="14.25">
      <c r="A8" s="9" t="s">
        <v>67</v>
      </c>
      <c r="B8" s="9" t="s">
        <v>9</v>
      </c>
      <c r="C8" s="9" t="s">
        <v>18</v>
      </c>
      <c r="D8" s="9">
        <v>25.65</v>
      </c>
      <c r="E8" s="10"/>
      <c r="F8" s="10"/>
      <c r="G8" s="10"/>
      <c r="H8" s="10"/>
      <c r="I8" s="10"/>
      <c r="J8" s="10"/>
      <c r="M8" s="13"/>
      <c r="N8" s="13"/>
      <c r="O8" s="14"/>
    </row>
    <row r="9" spans="1:15" ht="14.25">
      <c r="A9" s="9" t="s">
        <v>67</v>
      </c>
      <c r="B9" s="9" t="s">
        <v>9</v>
      </c>
      <c r="C9" s="9" t="s">
        <v>18</v>
      </c>
      <c r="D9" s="9">
        <v>25.65</v>
      </c>
      <c r="E9" s="10"/>
      <c r="F9" s="10"/>
      <c r="G9" s="10"/>
      <c r="H9" s="10"/>
      <c r="I9" s="10">
        <v>0</v>
      </c>
      <c r="J9" s="10">
        <v>0</v>
      </c>
      <c r="M9" s="13"/>
      <c r="N9" s="13"/>
      <c r="O9" s="14"/>
    </row>
    <row r="10" spans="1:15" ht="14.25">
      <c r="A10" s="9" t="s">
        <v>67</v>
      </c>
      <c r="B10" s="9" t="s">
        <v>9</v>
      </c>
      <c r="C10" s="9" t="s">
        <v>18</v>
      </c>
      <c r="D10" s="9">
        <v>25.65</v>
      </c>
      <c r="E10" s="10"/>
      <c r="F10" s="10"/>
      <c r="G10" s="10"/>
      <c r="H10" s="10"/>
      <c r="I10" s="10"/>
      <c r="J10" s="10"/>
      <c r="M10" s="13"/>
      <c r="N10" s="13"/>
      <c r="O10" s="14"/>
    </row>
    <row r="11" spans="1:15" ht="14.25">
      <c r="A11" s="9" t="s">
        <v>67</v>
      </c>
      <c r="B11" s="9" t="s">
        <v>13</v>
      </c>
      <c r="C11" s="9">
        <v>35.35</v>
      </c>
      <c r="D11" s="9">
        <v>21.01</v>
      </c>
      <c r="E11" s="10">
        <f t="shared" si="1"/>
        <v>14.34</v>
      </c>
      <c r="F11" s="10"/>
      <c r="G11" s="10">
        <f t="shared" si="2"/>
        <v>0.33000000000000007</v>
      </c>
      <c r="H11" s="10">
        <f t="shared" si="0"/>
        <v>1.2570133745218284</v>
      </c>
      <c r="I11" s="10"/>
      <c r="J11" s="10"/>
      <c r="M11" s="13"/>
      <c r="N11" s="13"/>
      <c r="O11" s="14"/>
    </row>
    <row r="12" spans="1:15" ht="14.25">
      <c r="A12" s="9" t="s">
        <v>67</v>
      </c>
      <c r="B12" s="9" t="s">
        <v>13</v>
      </c>
      <c r="C12" s="9">
        <v>35.75</v>
      </c>
      <c r="D12" s="9">
        <v>21.01</v>
      </c>
      <c r="E12" s="10">
        <f t="shared" si="1"/>
        <v>14.739999999999998</v>
      </c>
      <c r="F12" s="10">
        <f>AVERAGE(E11:E13)</f>
        <v>14.673333333333332</v>
      </c>
      <c r="G12" s="10">
        <f aca="true" t="shared" si="3" ref="G12:G19">14.67-E12</f>
        <v>-0.06999999999999851</v>
      </c>
      <c r="H12" s="10">
        <f t="shared" si="0"/>
        <v>0.9526379980439383</v>
      </c>
      <c r="I12" s="10">
        <f>AVERAGE(H11:H13)</f>
        <v>1.0129903061267358</v>
      </c>
      <c r="J12" s="10">
        <f>STDEV(H11:H13)</f>
        <v>0.22014155354404744</v>
      </c>
      <c r="M12" s="13"/>
      <c r="N12" s="13"/>
      <c r="O12" s="14"/>
    </row>
    <row r="13" spans="1:15" ht="14.25">
      <c r="A13" s="9" t="s">
        <v>67</v>
      </c>
      <c r="B13" s="9" t="s">
        <v>13</v>
      </c>
      <c r="C13" s="9">
        <v>35.95</v>
      </c>
      <c r="D13" s="9">
        <v>21.01</v>
      </c>
      <c r="E13" s="10">
        <f t="shared" si="1"/>
        <v>14.940000000000001</v>
      </c>
      <c r="F13" s="10"/>
      <c r="G13" s="10">
        <f t="shared" si="3"/>
        <v>-0.27000000000000135</v>
      </c>
      <c r="H13" s="10">
        <f t="shared" si="0"/>
        <v>0.8293195458144409</v>
      </c>
      <c r="I13" s="10"/>
      <c r="J13" s="10"/>
      <c r="M13" s="13"/>
      <c r="N13" s="13"/>
      <c r="O13" s="14"/>
    </row>
    <row r="14" spans="1:10" ht="14.25">
      <c r="A14" s="9" t="s">
        <v>39</v>
      </c>
      <c r="B14" s="9" t="s">
        <v>9</v>
      </c>
      <c r="C14" s="9">
        <v>30.19</v>
      </c>
      <c r="D14" s="9">
        <v>25.65</v>
      </c>
      <c r="E14" s="10">
        <f t="shared" si="1"/>
        <v>4.540000000000003</v>
      </c>
      <c r="F14" s="11"/>
      <c r="G14" s="10">
        <f t="shared" si="3"/>
        <v>10.129999999999997</v>
      </c>
      <c r="H14" s="10">
        <f t="shared" si="0"/>
        <v>1120.5567500909951</v>
      </c>
      <c r="I14" s="10"/>
      <c r="J14" s="10"/>
    </row>
    <row r="15" spans="1:10" ht="14.25">
      <c r="A15" s="9" t="s">
        <v>39</v>
      </c>
      <c r="B15" s="9" t="s">
        <v>9</v>
      </c>
      <c r="C15" s="9">
        <v>30.03</v>
      </c>
      <c r="D15" s="9">
        <v>25.65</v>
      </c>
      <c r="E15" s="10">
        <f t="shared" si="1"/>
        <v>4.380000000000003</v>
      </c>
      <c r="F15" s="11"/>
      <c r="G15" s="10">
        <f t="shared" si="3"/>
        <v>10.289999999999997</v>
      </c>
      <c r="H15" s="10">
        <f t="shared" si="0"/>
        <v>1251.9836443566758</v>
      </c>
      <c r="I15" s="10">
        <f>AVERAGE(H14:H16)</f>
        <v>1023.9843353019736</v>
      </c>
      <c r="J15" s="10">
        <f>STDEV(H14:H16)</f>
        <v>288.6665205271398</v>
      </c>
    </row>
    <row r="16" spans="1:10" ht="14.25">
      <c r="A16" s="9" t="s">
        <v>39</v>
      </c>
      <c r="B16" s="9" t="s">
        <v>9</v>
      </c>
      <c r="C16" s="9">
        <v>30.87</v>
      </c>
      <c r="D16" s="9">
        <v>25.65</v>
      </c>
      <c r="E16" s="10">
        <f t="shared" si="1"/>
        <v>5.220000000000002</v>
      </c>
      <c r="F16" s="11"/>
      <c r="G16" s="10">
        <f t="shared" si="3"/>
        <v>9.449999999999998</v>
      </c>
      <c r="H16" s="10">
        <f t="shared" si="0"/>
        <v>699.4126114582493</v>
      </c>
      <c r="I16" s="10"/>
      <c r="J16" s="10"/>
    </row>
    <row r="17" spans="1:10" ht="14.25">
      <c r="A17" s="9" t="s">
        <v>39</v>
      </c>
      <c r="B17" s="9" t="s">
        <v>13</v>
      </c>
      <c r="C17" s="9">
        <v>33.24</v>
      </c>
      <c r="D17" s="9">
        <v>21.01</v>
      </c>
      <c r="E17" s="10">
        <f t="shared" si="1"/>
        <v>12.23</v>
      </c>
      <c r="F17" s="11"/>
      <c r="G17" s="10">
        <f t="shared" si="3"/>
        <v>2.4399999999999995</v>
      </c>
      <c r="H17" s="10">
        <f t="shared" si="0"/>
        <v>5.426417309790685</v>
      </c>
      <c r="I17" s="10"/>
      <c r="J17" s="10"/>
    </row>
    <row r="18" spans="1:10" ht="14.25">
      <c r="A18" s="9" t="s">
        <v>39</v>
      </c>
      <c r="B18" s="9" t="s">
        <v>13</v>
      </c>
      <c r="C18" s="9">
        <v>33.1</v>
      </c>
      <c r="D18" s="9">
        <v>21.01</v>
      </c>
      <c r="E18" s="10">
        <f t="shared" si="1"/>
        <v>12.09</v>
      </c>
      <c r="F18" s="11"/>
      <c r="G18" s="10">
        <f t="shared" si="3"/>
        <v>2.58</v>
      </c>
      <c r="H18" s="10">
        <f t="shared" si="0"/>
        <v>5.979396994539754</v>
      </c>
      <c r="I18" s="10">
        <f>AVERAGE(H17:H19)</f>
        <v>5.700671695572908</v>
      </c>
      <c r="J18" s="10">
        <f>STDEV(H17:H19)</f>
        <v>0.276516951984545</v>
      </c>
    </row>
    <row r="19" spans="1:10" ht="14.25">
      <c r="A19" s="9" t="s">
        <v>39</v>
      </c>
      <c r="B19" s="9" t="s">
        <v>13</v>
      </c>
      <c r="C19" s="9">
        <v>33.17</v>
      </c>
      <c r="D19" s="9">
        <v>21.01</v>
      </c>
      <c r="E19" s="10">
        <f t="shared" si="1"/>
        <v>12.16</v>
      </c>
      <c r="F19" s="11"/>
      <c r="G19" s="10">
        <f t="shared" si="3"/>
        <v>2.51</v>
      </c>
      <c r="H19" s="10">
        <f t="shared" si="0"/>
        <v>5.696200782388286</v>
      </c>
      <c r="I19" s="10"/>
      <c r="J19" s="10"/>
    </row>
    <row r="20" spans="1:10" ht="14.25">
      <c r="A20" s="9" t="s">
        <v>46</v>
      </c>
      <c r="B20" s="9" t="s">
        <v>9</v>
      </c>
      <c r="C20" s="9" t="s">
        <v>18</v>
      </c>
      <c r="D20" s="9">
        <v>25.65</v>
      </c>
      <c r="E20" s="10"/>
      <c r="F20" s="10"/>
      <c r="G20" s="10"/>
      <c r="H20" s="10"/>
      <c r="I20" s="10"/>
      <c r="J20" s="10"/>
    </row>
    <row r="21" spans="1:10" ht="14.25">
      <c r="A21" s="9" t="s">
        <v>46</v>
      </c>
      <c r="B21" s="9" t="s">
        <v>9</v>
      </c>
      <c r="C21" s="9" t="s">
        <v>18</v>
      </c>
      <c r="D21" s="9">
        <v>25.65</v>
      </c>
      <c r="E21" s="10"/>
      <c r="F21" s="10"/>
      <c r="G21" s="10"/>
      <c r="H21" s="10"/>
      <c r="I21" s="10">
        <v>0</v>
      </c>
      <c r="J21" s="10">
        <v>0</v>
      </c>
    </row>
    <row r="22" spans="1:10" ht="14.25">
      <c r="A22" s="9" t="s">
        <v>46</v>
      </c>
      <c r="B22" s="9" t="s">
        <v>9</v>
      </c>
      <c r="C22" s="9" t="s">
        <v>18</v>
      </c>
      <c r="D22" s="9">
        <v>25.65</v>
      </c>
      <c r="E22" s="10"/>
      <c r="F22" s="10"/>
      <c r="G22" s="10"/>
      <c r="H22" s="10"/>
      <c r="I22" s="10"/>
      <c r="J22" s="10"/>
    </row>
    <row r="23" spans="1:10" ht="14.25">
      <c r="A23" s="9" t="s">
        <v>46</v>
      </c>
      <c r="B23" s="9" t="s">
        <v>13</v>
      </c>
      <c r="C23" s="9">
        <v>34.12</v>
      </c>
      <c r="D23" s="9">
        <v>21.01</v>
      </c>
      <c r="E23" s="10">
        <f aca="true" t="shared" si="4" ref="E20:E43">C23-D23</f>
        <v>13.109999999999996</v>
      </c>
      <c r="F23" s="11"/>
      <c r="G23" s="10">
        <f>14.67-E23</f>
        <v>1.560000000000004</v>
      </c>
      <c r="H23" s="10">
        <f aca="true" t="shared" si="5" ref="H20:H43">POWER(2,G23)</f>
        <v>2.9485384345822108</v>
      </c>
      <c r="I23" s="10"/>
      <c r="J23" s="10"/>
    </row>
    <row r="24" spans="1:10" ht="14.25">
      <c r="A24" s="9" t="s">
        <v>46</v>
      </c>
      <c r="B24" s="9" t="s">
        <v>13</v>
      </c>
      <c r="C24" s="9">
        <v>34.22</v>
      </c>
      <c r="D24" s="9">
        <v>21.01</v>
      </c>
      <c r="E24" s="10">
        <f t="shared" si="4"/>
        <v>13.209999999999997</v>
      </c>
      <c r="F24" s="11"/>
      <c r="G24" s="10">
        <f aca="true" t="shared" si="6" ref="G24:G43">14.67-E24</f>
        <v>1.4600000000000026</v>
      </c>
      <c r="H24" s="10">
        <f t="shared" si="5"/>
        <v>2.7510836362794926</v>
      </c>
      <c r="I24" s="10">
        <f>AVERAGE(H23:H25)</f>
        <v>2.7554912886625047</v>
      </c>
      <c r="J24" s="10">
        <f>STDEV(H23:H25)</f>
        <v>0.19088149002595062</v>
      </c>
    </row>
    <row r="25" spans="1:10" ht="14.25">
      <c r="A25" s="9" t="s">
        <v>46</v>
      </c>
      <c r="B25" s="9" t="s">
        <v>13</v>
      </c>
      <c r="C25" s="9">
        <v>34.32</v>
      </c>
      <c r="D25" s="9">
        <v>21.01</v>
      </c>
      <c r="E25" s="10">
        <f t="shared" si="4"/>
        <v>13.309999999999999</v>
      </c>
      <c r="F25" s="11"/>
      <c r="G25" s="10">
        <f t="shared" si="6"/>
        <v>1.3600000000000012</v>
      </c>
      <c r="H25" s="10">
        <f t="shared" si="5"/>
        <v>2.5668517951258107</v>
      </c>
      <c r="I25" s="10"/>
      <c r="J25" s="10"/>
    </row>
    <row r="26" spans="1:10" ht="14.25">
      <c r="A26" s="9" t="s">
        <v>60</v>
      </c>
      <c r="B26" s="9" t="s">
        <v>9</v>
      </c>
      <c r="C26" s="9">
        <v>31.24</v>
      </c>
      <c r="D26" s="9">
        <v>25.65</v>
      </c>
      <c r="E26" s="10">
        <f t="shared" si="4"/>
        <v>5.59</v>
      </c>
      <c r="F26" s="11"/>
      <c r="G26" s="10">
        <f t="shared" si="6"/>
        <v>9.08</v>
      </c>
      <c r="H26" s="10">
        <f t="shared" si="5"/>
        <v>541.1932367674268</v>
      </c>
      <c r="I26" s="10"/>
      <c r="J26" s="10"/>
    </row>
    <row r="27" spans="1:10" ht="14.25">
      <c r="A27" s="9" t="s">
        <v>60</v>
      </c>
      <c r="B27" s="9" t="s">
        <v>9</v>
      </c>
      <c r="C27" s="9">
        <v>31.92</v>
      </c>
      <c r="D27" s="9">
        <v>25.65</v>
      </c>
      <c r="E27" s="10">
        <f t="shared" si="4"/>
        <v>6.270000000000003</v>
      </c>
      <c r="F27" s="11"/>
      <c r="G27" s="10">
        <f t="shared" si="6"/>
        <v>8.399999999999997</v>
      </c>
      <c r="H27" s="10">
        <f t="shared" si="5"/>
        <v>337.7940251578602</v>
      </c>
      <c r="I27" s="10">
        <f>AVERAGE(H26:H28)</f>
        <v>422.33690098398296</v>
      </c>
      <c r="J27" s="10">
        <f>STDEV(H26:H28)</f>
        <v>105.95220607203196</v>
      </c>
    </row>
    <row r="28" spans="1:10" ht="14.25">
      <c r="A28" s="9" t="s">
        <v>60</v>
      </c>
      <c r="B28" s="9" t="s">
        <v>9</v>
      </c>
      <c r="C28" s="9">
        <v>31.72</v>
      </c>
      <c r="D28" s="9">
        <v>25.65</v>
      </c>
      <c r="E28" s="10">
        <f t="shared" si="4"/>
        <v>6.07</v>
      </c>
      <c r="F28" s="11"/>
      <c r="G28" s="10">
        <f t="shared" si="6"/>
        <v>8.6</v>
      </c>
      <c r="H28" s="10">
        <f t="shared" si="5"/>
        <v>388.0234410266618</v>
      </c>
      <c r="I28" s="10"/>
      <c r="J28" s="10"/>
    </row>
    <row r="29" spans="1:10" ht="14.25">
      <c r="A29" s="9" t="s">
        <v>60</v>
      </c>
      <c r="B29" s="9" t="s">
        <v>13</v>
      </c>
      <c r="C29" s="9">
        <v>25.1</v>
      </c>
      <c r="D29" s="9">
        <v>21.01</v>
      </c>
      <c r="E29" s="10">
        <f t="shared" si="4"/>
        <v>4.09</v>
      </c>
      <c r="F29" s="11"/>
      <c r="G29" s="10">
        <f t="shared" si="6"/>
        <v>10.58</v>
      </c>
      <c r="H29" s="10">
        <f t="shared" si="5"/>
        <v>1530.725630602177</v>
      </c>
      <c r="I29" s="10"/>
      <c r="J29" s="10"/>
    </row>
    <row r="30" spans="1:10" ht="14.25">
      <c r="A30" s="9" t="s">
        <v>60</v>
      </c>
      <c r="B30" s="9" t="s">
        <v>13</v>
      </c>
      <c r="C30" s="9">
        <v>25.12</v>
      </c>
      <c r="D30" s="9">
        <v>21.01</v>
      </c>
      <c r="E30" s="10">
        <f t="shared" si="4"/>
        <v>4.109999999999999</v>
      </c>
      <c r="F30" s="11"/>
      <c r="G30" s="10">
        <f t="shared" si="6"/>
        <v>10.56</v>
      </c>
      <c r="H30" s="10">
        <f t="shared" si="5"/>
        <v>1509.6516785060883</v>
      </c>
      <c r="I30" s="10">
        <f>AVERAGE(H29:H31)</f>
        <v>1552.7939719348215</v>
      </c>
      <c r="J30" s="10">
        <f>STDEV(H29:H31)</f>
        <v>57.448655586735654</v>
      </c>
    </row>
    <row r="31" spans="1:10" ht="14.25">
      <c r="A31" s="9" t="s">
        <v>60</v>
      </c>
      <c r="B31" s="9" t="s">
        <v>13</v>
      </c>
      <c r="C31" s="9">
        <v>25.02</v>
      </c>
      <c r="D31" s="9">
        <v>21.01</v>
      </c>
      <c r="E31" s="10">
        <f t="shared" si="4"/>
        <v>4.009999999999998</v>
      </c>
      <c r="F31" s="11"/>
      <c r="G31" s="10">
        <f t="shared" si="6"/>
        <v>10.660000000000002</v>
      </c>
      <c r="H31" s="10">
        <f t="shared" si="5"/>
        <v>1618.0046066961986</v>
      </c>
      <c r="I31" s="10"/>
      <c r="J31" s="10"/>
    </row>
    <row r="32" spans="1:10" ht="14.25">
      <c r="A32" s="9" t="s">
        <v>17</v>
      </c>
      <c r="B32" s="9" t="s">
        <v>9</v>
      </c>
      <c r="C32" s="9">
        <v>30.56</v>
      </c>
      <c r="D32" s="9">
        <v>25.65</v>
      </c>
      <c r="E32" s="10">
        <f t="shared" si="4"/>
        <v>4.91</v>
      </c>
      <c r="F32" s="11"/>
      <c r="G32" s="10">
        <f t="shared" si="6"/>
        <v>9.76</v>
      </c>
      <c r="H32" s="10">
        <f t="shared" si="5"/>
        <v>867.0671998592277</v>
      </c>
      <c r="I32" s="10"/>
      <c r="J32" s="10"/>
    </row>
    <row r="33" spans="1:10" ht="14.25">
      <c r="A33" s="9" t="s">
        <v>17</v>
      </c>
      <c r="B33" s="9" t="s">
        <v>9</v>
      </c>
      <c r="C33" s="9">
        <v>30.73</v>
      </c>
      <c r="D33" s="9">
        <v>25.65</v>
      </c>
      <c r="E33" s="10">
        <f t="shared" si="4"/>
        <v>5.080000000000002</v>
      </c>
      <c r="F33" s="11"/>
      <c r="G33" s="10">
        <f t="shared" si="6"/>
        <v>9.589999999999998</v>
      </c>
      <c r="H33" s="10">
        <f t="shared" si="5"/>
        <v>770.6863346744653</v>
      </c>
      <c r="I33" s="10">
        <f>AVERAGE(H32:H34)</f>
        <v>896.8473643431677</v>
      </c>
      <c r="J33" s="10">
        <f>STDEV(H32:H34)</f>
        <v>143.38953873541442</v>
      </c>
    </row>
    <row r="34" spans="1:10" ht="14.25">
      <c r="A34" s="9" t="s">
        <v>17</v>
      </c>
      <c r="B34" s="9" t="s">
        <v>9</v>
      </c>
      <c r="C34" s="9">
        <v>30.28</v>
      </c>
      <c r="D34" s="9">
        <v>25.65</v>
      </c>
      <c r="E34" s="10">
        <f t="shared" si="4"/>
        <v>4.630000000000003</v>
      </c>
      <c r="F34" s="11"/>
      <c r="G34" s="10">
        <f t="shared" si="6"/>
        <v>10.039999999999997</v>
      </c>
      <c r="H34" s="10">
        <f t="shared" si="5"/>
        <v>1052.78855849581</v>
      </c>
      <c r="I34" s="10"/>
      <c r="J34" s="10"/>
    </row>
    <row r="35" spans="1:10" ht="14.25">
      <c r="A35" s="9" t="s">
        <v>17</v>
      </c>
      <c r="B35" s="9" t="s">
        <v>13</v>
      </c>
      <c r="C35" s="9">
        <v>28.17</v>
      </c>
      <c r="D35" s="9">
        <v>21.01</v>
      </c>
      <c r="E35" s="10">
        <f t="shared" si="4"/>
        <v>7.16</v>
      </c>
      <c r="F35" s="11"/>
      <c r="G35" s="10">
        <f t="shared" si="6"/>
        <v>7.51</v>
      </c>
      <c r="H35" s="10">
        <f t="shared" si="5"/>
        <v>182.27842503642515</v>
      </c>
      <c r="I35" s="10"/>
      <c r="J35" s="10"/>
    </row>
    <row r="36" spans="1:10" ht="14.25">
      <c r="A36" s="9" t="s">
        <v>17</v>
      </c>
      <c r="B36" s="9" t="s">
        <v>13</v>
      </c>
      <c r="C36" s="9">
        <v>27.33</v>
      </c>
      <c r="D36" s="9">
        <v>21.01</v>
      </c>
      <c r="E36" s="10">
        <f t="shared" si="4"/>
        <v>6.319999999999997</v>
      </c>
      <c r="F36" s="11"/>
      <c r="G36" s="10">
        <f t="shared" si="6"/>
        <v>8.350000000000003</v>
      </c>
      <c r="H36" s="10">
        <f t="shared" si="5"/>
        <v>326.2875205937318</v>
      </c>
      <c r="I36" s="10">
        <f>AVERAGE(H35:H37)</f>
        <v>270.3000223187056</v>
      </c>
      <c r="J36" s="10">
        <f>STDEV(H35:H37)</f>
        <v>77.16406239444171</v>
      </c>
    </row>
    <row r="37" spans="1:10" ht="14.25">
      <c r="A37" s="9" t="s">
        <v>17</v>
      </c>
      <c r="B37" s="9" t="s">
        <v>13</v>
      </c>
      <c r="C37" s="9">
        <v>27.44</v>
      </c>
      <c r="D37" s="9">
        <v>21.01</v>
      </c>
      <c r="E37" s="10">
        <f t="shared" si="4"/>
        <v>6.43</v>
      </c>
      <c r="F37" s="11"/>
      <c r="G37" s="10">
        <f t="shared" si="6"/>
        <v>8.24</v>
      </c>
      <c r="H37" s="10">
        <f t="shared" si="5"/>
        <v>302.3341213259598</v>
      </c>
      <c r="I37" s="10"/>
      <c r="J37" s="10"/>
    </row>
    <row r="38" spans="1:10" ht="14.25">
      <c r="A38" s="9" t="s">
        <v>74</v>
      </c>
      <c r="B38" s="9" t="s">
        <v>9</v>
      </c>
      <c r="C38" s="9">
        <v>33.14</v>
      </c>
      <c r="D38" s="9">
        <v>25.65</v>
      </c>
      <c r="E38" s="10">
        <f t="shared" si="4"/>
        <v>7.490000000000002</v>
      </c>
      <c r="F38" s="11"/>
      <c r="G38" s="10">
        <f t="shared" si="6"/>
        <v>7.179999999999998</v>
      </c>
      <c r="H38" s="10">
        <f t="shared" si="5"/>
        <v>145.009137317862</v>
      </c>
      <c r="I38" s="10"/>
      <c r="J38" s="10"/>
    </row>
    <row r="39" spans="1:10" ht="14.25">
      <c r="A39" s="9" t="s">
        <v>74</v>
      </c>
      <c r="B39" s="9" t="s">
        <v>9</v>
      </c>
      <c r="C39" s="9">
        <v>32.73</v>
      </c>
      <c r="D39" s="9">
        <v>25.65</v>
      </c>
      <c r="E39" s="10">
        <f t="shared" si="4"/>
        <v>7.079999999999998</v>
      </c>
      <c r="F39" s="11"/>
      <c r="G39" s="10">
        <f t="shared" si="6"/>
        <v>7.590000000000002</v>
      </c>
      <c r="H39" s="10">
        <f t="shared" si="5"/>
        <v>192.67158366861682</v>
      </c>
      <c r="I39" s="10">
        <f>AVERAGE(H38:H40)</f>
        <v>164.3658887296816</v>
      </c>
      <c r="J39" s="10">
        <f>STDEV(H38:H40)</f>
        <v>25.059726469442438</v>
      </c>
    </row>
    <row r="40" spans="1:10" ht="14.25">
      <c r="A40" s="9" t="s">
        <v>74</v>
      </c>
      <c r="B40" s="9" t="s">
        <v>9</v>
      </c>
      <c r="C40" s="9">
        <v>33.04</v>
      </c>
      <c r="D40" s="9">
        <v>25.65</v>
      </c>
      <c r="E40" s="10">
        <f t="shared" si="4"/>
        <v>7.390000000000001</v>
      </c>
      <c r="F40" s="11"/>
      <c r="G40" s="10">
        <f t="shared" si="6"/>
        <v>7.279999999999999</v>
      </c>
      <c r="H40" s="10">
        <f t="shared" si="5"/>
        <v>155.41694520256593</v>
      </c>
      <c r="I40" s="10"/>
      <c r="J40" s="10"/>
    </row>
    <row r="41" spans="1:10" ht="14.25">
      <c r="A41" s="9" t="s">
        <v>74</v>
      </c>
      <c r="B41" s="9" t="s">
        <v>13</v>
      </c>
      <c r="C41" s="9">
        <v>34.56</v>
      </c>
      <c r="D41" s="9">
        <v>21.01</v>
      </c>
      <c r="E41" s="10">
        <f t="shared" si="4"/>
        <v>13.55</v>
      </c>
      <c r="F41" s="11"/>
      <c r="G41" s="10">
        <f t="shared" si="6"/>
        <v>1.1199999999999992</v>
      </c>
      <c r="H41" s="10">
        <f t="shared" si="5"/>
        <v>2.173469725052115</v>
      </c>
      <c r="I41" s="10"/>
      <c r="J41" s="10"/>
    </row>
    <row r="42" spans="1:10" ht="14.25">
      <c r="A42" s="9" t="s">
        <v>74</v>
      </c>
      <c r="B42" s="9" t="s">
        <v>13</v>
      </c>
      <c r="C42" s="9">
        <v>34.12</v>
      </c>
      <c r="D42" s="9">
        <v>21.01</v>
      </c>
      <c r="E42" s="10">
        <f t="shared" si="4"/>
        <v>13.109999999999996</v>
      </c>
      <c r="F42" s="11"/>
      <c r="G42" s="10">
        <f t="shared" si="6"/>
        <v>1.560000000000004</v>
      </c>
      <c r="H42" s="10">
        <f t="shared" si="5"/>
        <v>2.9485384345822108</v>
      </c>
      <c r="I42" s="10">
        <f>AVERAGE(H41:H43)</f>
        <v>3.0499434532870673</v>
      </c>
      <c r="J42" s="10">
        <f>STDEV(H41:H43)</f>
        <v>0.9313259412851058</v>
      </c>
    </row>
    <row r="43" spans="1:10" ht="14.25">
      <c r="A43" s="9" t="s">
        <v>74</v>
      </c>
      <c r="B43" s="9" t="s">
        <v>13</v>
      </c>
      <c r="C43" s="9">
        <v>33.67</v>
      </c>
      <c r="D43" s="9">
        <v>21.01</v>
      </c>
      <c r="E43" s="10">
        <f t="shared" si="4"/>
        <v>12.66</v>
      </c>
      <c r="F43" s="11"/>
      <c r="G43" s="10">
        <f t="shared" si="6"/>
        <v>2.01</v>
      </c>
      <c r="H43" s="10">
        <f t="shared" si="5"/>
        <v>4.027822200226875</v>
      </c>
      <c r="I43" s="10"/>
      <c r="J43" s="10"/>
    </row>
    <row r="44" ht="14.25">
      <c r="A44" s="12"/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SheetLayoutView="100" workbookViewId="0" topLeftCell="A1">
      <selection activeCell="D2" sqref="D2"/>
    </sheetView>
  </sheetViews>
  <sheetFormatPr defaultColWidth="9.00390625" defaultRowHeight="14.25"/>
  <cols>
    <col min="1" max="1" width="22.125" style="0" customWidth="1"/>
    <col min="2" max="2" width="13.25390625" style="0" customWidth="1"/>
    <col min="3" max="3" width="25.50390625" style="0" customWidth="1"/>
    <col min="4" max="4" width="12.625" style="0" bestFit="1" customWidth="1"/>
  </cols>
  <sheetData>
    <row r="1" spans="1:4" ht="14.25">
      <c r="A1" s="1" t="s">
        <v>87</v>
      </c>
      <c r="B1" s="1" t="s">
        <v>88</v>
      </c>
      <c r="C1" s="1" t="s">
        <v>95</v>
      </c>
      <c r="D1" s="1" t="s">
        <v>96</v>
      </c>
    </row>
    <row r="2" spans="1:4" ht="14.25">
      <c r="A2" s="2" t="s">
        <v>7</v>
      </c>
      <c r="B2" s="2" t="s">
        <v>9</v>
      </c>
      <c r="C2" s="2">
        <v>873.4243144250219</v>
      </c>
      <c r="D2" s="2">
        <v>333.5410451231525</v>
      </c>
    </row>
    <row r="3" spans="1:4" ht="14.25">
      <c r="A3" s="2" t="s">
        <v>7</v>
      </c>
      <c r="B3" s="2" t="s">
        <v>13</v>
      </c>
      <c r="C3" s="2">
        <v>8.203245545959545</v>
      </c>
      <c r="D3" s="2">
        <v>1.375148918342329</v>
      </c>
    </row>
    <row r="4" spans="1:4" ht="14.25">
      <c r="A4" s="2" t="s">
        <v>67</v>
      </c>
      <c r="B4" s="2" t="s">
        <v>9</v>
      </c>
      <c r="C4" s="2">
        <v>0</v>
      </c>
      <c r="D4" s="2">
        <v>0</v>
      </c>
    </row>
    <row r="5" spans="1:4" ht="14.25">
      <c r="A5" s="2" t="s">
        <v>67</v>
      </c>
      <c r="B5" s="2" t="s">
        <v>13</v>
      </c>
      <c r="C5" s="2">
        <v>1.0129903061267358</v>
      </c>
      <c r="D5" s="2">
        <v>0.22014155354404744</v>
      </c>
    </row>
    <row r="6" spans="1:4" ht="14.25">
      <c r="A6" s="2" t="s">
        <v>39</v>
      </c>
      <c r="B6" s="2" t="s">
        <v>9</v>
      </c>
      <c r="C6" s="2">
        <v>1023.9843353019736</v>
      </c>
      <c r="D6" s="2">
        <v>288.6665205271398</v>
      </c>
    </row>
    <row r="7" spans="1:4" ht="14.25">
      <c r="A7" s="2" t="s">
        <v>39</v>
      </c>
      <c r="B7" s="2" t="s">
        <v>13</v>
      </c>
      <c r="C7" s="2">
        <v>5.700671695572908</v>
      </c>
      <c r="D7" s="2">
        <v>0.276516951984545</v>
      </c>
    </row>
    <row r="8" spans="1:4" ht="14.25">
      <c r="A8" s="2" t="s">
        <v>46</v>
      </c>
      <c r="B8" s="2" t="s">
        <v>9</v>
      </c>
      <c r="C8" s="2">
        <v>0</v>
      </c>
      <c r="D8" s="2">
        <v>0</v>
      </c>
    </row>
    <row r="9" spans="1:4" ht="14.25">
      <c r="A9" s="2" t="s">
        <v>46</v>
      </c>
      <c r="B9" s="2" t="s">
        <v>13</v>
      </c>
      <c r="C9" s="2">
        <v>2.7554912886625047</v>
      </c>
      <c r="D9" s="2">
        <v>0.19088149002595062</v>
      </c>
    </row>
    <row r="10" spans="1:4" ht="14.25">
      <c r="A10" s="2" t="s">
        <v>60</v>
      </c>
      <c r="B10" s="2" t="s">
        <v>9</v>
      </c>
      <c r="C10" s="2">
        <v>422.33690098398296</v>
      </c>
      <c r="D10" s="2">
        <v>105.95220607203196</v>
      </c>
    </row>
    <row r="11" spans="1:4" ht="14.25">
      <c r="A11" s="2" t="s">
        <v>60</v>
      </c>
      <c r="B11" s="2" t="s">
        <v>13</v>
      </c>
      <c r="C11" s="2">
        <v>1552.7939719348215</v>
      </c>
      <c r="D11" s="2">
        <v>57.448655586735654</v>
      </c>
    </row>
    <row r="12" spans="1:4" ht="14.25">
      <c r="A12" s="2" t="s">
        <v>17</v>
      </c>
      <c r="B12" s="2" t="s">
        <v>9</v>
      </c>
      <c r="C12" s="2">
        <v>896.8473643431677</v>
      </c>
      <c r="D12" s="2">
        <v>143.38953873541442</v>
      </c>
    </row>
    <row r="13" spans="1:4" ht="14.25">
      <c r="A13" s="2" t="s">
        <v>17</v>
      </c>
      <c r="B13" s="2" t="s">
        <v>13</v>
      </c>
      <c r="C13" s="2">
        <v>270.3000223187056</v>
      </c>
      <c r="D13" s="2">
        <v>77.16406239444171</v>
      </c>
    </row>
    <row r="14" spans="1:4" ht="14.25">
      <c r="A14" s="2" t="s">
        <v>74</v>
      </c>
      <c r="B14" s="2" t="s">
        <v>9</v>
      </c>
      <c r="C14" s="2">
        <v>164.3658887296816</v>
      </c>
      <c r="D14" s="2">
        <v>25.059726469442438</v>
      </c>
    </row>
    <row r="15" spans="1:4" ht="14.25">
      <c r="A15" s="2" t="s">
        <v>74</v>
      </c>
      <c r="B15" s="2" t="s">
        <v>13</v>
      </c>
      <c r="C15" s="2">
        <v>3.0499434532870673</v>
      </c>
      <c r="D15" s="2">
        <v>0.9313259412851058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汉家尧后</cp:lastModifiedBy>
  <dcterms:created xsi:type="dcterms:W3CDTF">2018-11-16T02:43:41Z</dcterms:created>
  <dcterms:modified xsi:type="dcterms:W3CDTF">2020-05-01T05:22:35Z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