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Sc. Research\Research\PeerJ\"/>
    </mc:Choice>
  </mc:AlternateContent>
  <bookViews>
    <workbookView minimized="1" xWindow="240" yWindow="795" windowWidth="19425" windowHeight="727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8" i="2" l="1"/>
  <c r="N4" i="2" l="1"/>
  <c r="O4" i="2" s="1"/>
  <c r="P4" i="2" s="1"/>
  <c r="N5" i="2"/>
  <c r="O5" i="2" s="1"/>
  <c r="P5" i="2" s="1"/>
  <c r="N6" i="2"/>
  <c r="O6" i="2" s="1"/>
  <c r="P6" i="2" s="1"/>
  <c r="N7" i="2"/>
  <c r="O7" i="2" s="1"/>
  <c r="P7" i="2" s="1"/>
  <c r="N8" i="2"/>
  <c r="O8" i="2" s="1"/>
  <c r="P8" i="2" s="1"/>
  <c r="N9" i="2"/>
  <c r="O9" i="2" s="1"/>
  <c r="P9" i="2" s="1"/>
  <c r="N10" i="2"/>
  <c r="O10" i="2" s="1"/>
  <c r="P10" i="2" s="1"/>
  <c r="N11" i="2"/>
  <c r="O11" i="2" s="1"/>
  <c r="P11" i="2" s="1"/>
  <c r="N12" i="2"/>
  <c r="O12" i="2" s="1"/>
  <c r="P12" i="2" s="1"/>
  <c r="N13" i="2"/>
  <c r="O13" i="2" s="1"/>
  <c r="P13" i="2" s="1"/>
  <c r="N14" i="2"/>
  <c r="O14" i="2" s="1"/>
  <c r="P14" i="2" s="1"/>
  <c r="N15" i="2"/>
  <c r="O15" i="2" s="1"/>
  <c r="P15" i="2" s="1"/>
  <c r="N16" i="2"/>
  <c r="O16" i="2" s="1"/>
  <c r="P16" i="2" s="1"/>
  <c r="N17" i="2"/>
  <c r="O17" i="2" s="1"/>
  <c r="P17" i="2" s="1"/>
  <c r="N18" i="2"/>
  <c r="O18" i="2" s="1"/>
  <c r="P18" i="2" s="1"/>
  <c r="N19" i="2"/>
  <c r="O19" i="2" s="1"/>
  <c r="P19" i="2" s="1"/>
  <c r="N20" i="2"/>
  <c r="O20" i="2" s="1"/>
  <c r="P20" i="2" s="1"/>
  <c r="N21" i="2"/>
  <c r="O21" i="2" s="1"/>
  <c r="P21" i="2" s="1"/>
  <c r="N22" i="2"/>
  <c r="O22" i="2" s="1"/>
  <c r="P22" i="2" s="1"/>
  <c r="N23" i="2"/>
  <c r="O23" i="2" s="1"/>
  <c r="P23" i="2" s="1"/>
  <c r="N24" i="2"/>
  <c r="O24" i="2" s="1"/>
  <c r="P24" i="2" s="1"/>
  <c r="N25" i="2"/>
  <c r="O25" i="2" s="1"/>
  <c r="P25" i="2" s="1"/>
  <c r="N3" i="2"/>
  <c r="O3" i="2" s="1"/>
  <c r="P3" i="2" s="1"/>
  <c r="N2" i="2"/>
  <c r="O2" i="2" s="1"/>
  <c r="P2" i="2" s="1"/>
  <c r="I7" i="2" l="1"/>
  <c r="J7" i="2" s="1"/>
  <c r="K7" i="2" s="1"/>
  <c r="I8" i="2"/>
  <c r="J8" i="2" s="1"/>
  <c r="K8" i="2" s="1"/>
  <c r="I9" i="2"/>
  <c r="J9" i="2" s="1"/>
  <c r="K9" i="2" s="1"/>
  <c r="I10" i="2"/>
  <c r="J10" i="2" s="1"/>
  <c r="K10" i="2" s="1"/>
  <c r="I11" i="2"/>
  <c r="J11" i="2" s="1"/>
  <c r="K11" i="2" s="1"/>
  <c r="I12" i="2"/>
  <c r="J12" i="2" s="1"/>
  <c r="K12" i="2" s="1"/>
  <c r="I13" i="2"/>
  <c r="J13" i="2" s="1"/>
  <c r="K13" i="2" s="1"/>
  <c r="I14" i="2"/>
  <c r="J14" i="2" s="1"/>
  <c r="K14" i="2" s="1"/>
  <c r="I15" i="2"/>
  <c r="J15" i="2" s="1"/>
  <c r="K15" i="2" s="1"/>
  <c r="I16" i="2"/>
  <c r="J16" i="2" s="1"/>
  <c r="K16" i="2" s="1"/>
  <c r="I17" i="2"/>
  <c r="J17" i="2" s="1"/>
  <c r="K17" i="2" s="1"/>
  <c r="I18" i="2"/>
  <c r="I19" i="2"/>
  <c r="J19" i="2" s="1"/>
  <c r="K19" i="2" s="1"/>
  <c r="I20" i="2"/>
  <c r="J20" i="2" s="1"/>
  <c r="K20" i="2" s="1"/>
  <c r="I21" i="2"/>
  <c r="J21" i="2" s="1"/>
  <c r="K21" i="2" s="1"/>
  <c r="I22" i="2"/>
  <c r="J22" i="2" s="1"/>
  <c r="K22" i="2" s="1"/>
  <c r="I23" i="2"/>
  <c r="J23" i="2" s="1"/>
  <c r="K23" i="2" s="1"/>
  <c r="I24" i="2"/>
  <c r="J24" i="2" s="1"/>
  <c r="K24" i="2" s="1"/>
  <c r="I25" i="2"/>
  <c r="J25" i="2" s="1"/>
  <c r="K25" i="2" s="1"/>
  <c r="I4" i="2"/>
  <c r="J4" i="2" s="1"/>
  <c r="K4" i="2" s="1"/>
  <c r="I5" i="2"/>
  <c r="J5" i="2" s="1"/>
  <c r="K5" i="2" s="1"/>
  <c r="I6" i="2"/>
  <c r="J6" i="2" s="1"/>
  <c r="K6" i="2" s="1"/>
  <c r="I3" i="2"/>
  <c r="J3" i="2" s="1"/>
  <c r="K3" i="2" s="1"/>
  <c r="I2" i="2"/>
  <c r="J2" i="2" s="1"/>
  <c r="K2" i="2" s="1"/>
  <c r="D4" i="2"/>
  <c r="E4" i="2" s="1"/>
  <c r="F4" i="2" s="1"/>
  <c r="D5" i="2"/>
  <c r="E5" i="2" s="1"/>
  <c r="F5" i="2" s="1"/>
  <c r="D6" i="2"/>
  <c r="E6" i="2" s="1"/>
  <c r="F6" i="2" s="1"/>
  <c r="D7" i="2"/>
  <c r="E7" i="2" s="1"/>
  <c r="F7" i="2" s="1"/>
  <c r="E8" i="2"/>
  <c r="F8" i="2" s="1"/>
  <c r="D9" i="2"/>
  <c r="E9" i="2" s="1"/>
  <c r="F9" i="2" s="1"/>
  <c r="D10" i="2"/>
  <c r="E10" i="2" s="1"/>
  <c r="F10" i="2" s="1"/>
  <c r="D11" i="2"/>
  <c r="E11" i="2" s="1"/>
  <c r="F11" i="2" s="1"/>
  <c r="D12" i="2"/>
  <c r="E12" i="2" s="1"/>
  <c r="F12" i="2" s="1"/>
  <c r="D13" i="2"/>
  <c r="E13" i="2" s="1"/>
  <c r="F13" i="2" s="1"/>
  <c r="D14" i="2"/>
  <c r="E14" i="2" s="1"/>
  <c r="F14" i="2" s="1"/>
  <c r="D15" i="2"/>
  <c r="E15" i="2" s="1"/>
  <c r="F15" i="2" s="1"/>
  <c r="D16" i="2"/>
  <c r="E16" i="2" s="1"/>
  <c r="F16" i="2" s="1"/>
  <c r="D17" i="2"/>
  <c r="E17" i="2" s="1"/>
  <c r="F17" i="2" s="1"/>
  <c r="D18" i="2"/>
  <c r="E18" i="2" s="1"/>
  <c r="F18" i="2" s="1"/>
  <c r="D19" i="2"/>
  <c r="E19" i="2" s="1"/>
  <c r="F19" i="2" s="1"/>
  <c r="D20" i="2"/>
  <c r="E20" i="2" s="1"/>
  <c r="F20" i="2" s="1"/>
  <c r="D21" i="2"/>
  <c r="E21" i="2" s="1"/>
  <c r="F21" i="2" s="1"/>
  <c r="D22" i="2"/>
  <c r="E22" i="2" s="1"/>
  <c r="F22" i="2" s="1"/>
  <c r="D23" i="2"/>
  <c r="E23" i="2" s="1"/>
  <c r="F23" i="2" s="1"/>
  <c r="D24" i="2"/>
  <c r="E24" i="2" s="1"/>
  <c r="F24" i="2" s="1"/>
  <c r="D25" i="2"/>
  <c r="E25" i="2" s="1"/>
  <c r="F25" i="2" s="1"/>
  <c r="D2" i="2"/>
  <c r="E2" i="2" s="1"/>
  <c r="F2" i="2" s="1"/>
  <c r="J18" i="2" l="1"/>
  <c r="K18" i="2" s="1"/>
  <c r="B3" i="2"/>
  <c r="D3" i="2" s="1"/>
  <c r="E3" i="2" s="1"/>
  <c r="F3" i="2" s="1"/>
</calcChain>
</file>

<file path=xl/sharedStrings.xml><?xml version="1.0" encoding="utf-8"?>
<sst xmlns="http://schemas.openxmlformats.org/spreadsheetml/2006/main" count="70" uniqueCount="63">
  <si>
    <t>WRKY3</t>
  </si>
  <si>
    <t>WRKY4</t>
  </si>
  <si>
    <t>WRKY5</t>
  </si>
  <si>
    <t>WRKY7</t>
  </si>
  <si>
    <t>WRKY8</t>
  </si>
  <si>
    <t>WRKY14</t>
  </si>
  <si>
    <t>WRKY15</t>
  </si>
  <si>
    <t>WRKY16</t>
  </si>
  <si>
    <t>WRKY17</t>
  </si>
  <si>
    <t>WRKY18</t>
  </si>
  <si>
    <t>WRKY20</t>
  </si>
  <si>
    <t>WRKY21</t>
  </si>
  <si>
    <t>WRKY22</t>
  </si>
  <si>
    <t>WRKY23</t>
  </si>
  <si>
    <t>WRKY25</t>
  </si>
  <si>
    <t>WRKY27</t>
  </si>
  <si>
    <t>WRKY28</t>
  </si>
  <si>
    <t>WRKY29</t>
  </si>
  <si>
    <t>WRKY30</t>
  </si>
  <si>
    <t>WRKY31</t>
  </si>
  <si>
    <t>WRKY40</t>
  </si>
  <si>
    <t>WRKY41</t>
  </si>
  <si>
    <t>WRKY43</t>
  </si>
  <si>
    <t>ID</t>
  </si>
  <si>
    <t>Δct-AA</t>
    <phoneticPr fontId="1" type="noConversion"/>
  </si>
  <si>
    <t>the relative expression level-AA</t>
  </si>
  <si>
    <t>ΔΔct-AA</t>
    <phoneticPr fontId="1" type="noConversion"/>
  </si>
  <si>
    <t>Control</t>
  </si>
  <si>
    <t>ΔΔct-AA</t>
  </si>
  <si>
    <t>CT value-Ref gene</t>
  </si>
  <si>
    <t xml:space="preserve">CT value S3 (ie. AA) gene of interest </t>
  </si>
  <si>
    <t>CT value S2 (ie. AA) gene of interest</t>
  </si>
  <si>
    <t>CT value S1 (ie. AA) of interest</t>
  </si>
  <si>
    <t>LrEF1-α</t>
  </si>
  <si>
    <t>Veraison ripeness stage (Rs 2)</t>
  </si>
  <si>
    <t>Green ripeness stage (Rs 1)</t>
  </si>
  <si>
    <t>Complete ripeness stage (Rs 3)</t>
  </si>
  <si>
    <t>Ct values</t>
    <phoneticPr fontId="8" type="noConversion"/>
  </si>
  <si>
    <t>Gene</t>
    <phoneticPr fontId="8" type="noConversion"/>
  </si>
  <si>
    <t>LrWRKY3</t>
  </si>
  <si>
    <t>LrWRKY4</t>
  </si>
  <si>
    <t>LrWRKY5</t>
  </si>
  <si>
    <t>LrWRKY7</t>
  </si>
  <si>
    <t>LrWRKY8</t>
  </si>
  <si>
    <t>LrWRKY14</t>
  </si>
  <si>
    <t>LrWRKY15</t>
  </si>
  <si>
    <t>LrWRKY16</t>
  </si>
  <si>
    <t>LrWRKY17</t>
  </si>
  <si>
    <t>LrWRKY18</t>
  </si>
  <si>
    <t>LrWRKY20</t>
  </si>
  <si>
    <t>LrWRKY21</t>
  </si>
  <si>
    <t>LrWRKY22</t>
  </si>
  <si>
    <t>LrWRKY23</t>
  </si>
  <si>
    <t>LrWRKY25</t>
  </si>
  <si>
    <t>LrWRKY27</t>
  </si>
  <si>
    <t>LrWRKY28</t>
  </si>
  <si>
    <t>LrWRKY29</t>
  </si>
  <si>
    <t>LrWRKY30</t>
  </si>
  <si>
    <t>LrWRKY31</t>
  </si>
  <si>
    <t>LrWRKY40</t>
  </si>
  <si>
    <t>LrWRKY41</t>
  </si>
  <si>
    <t>LrWRKY43</t>
  </si>
  <si>
    <t>Supplementary Data 4: The raw data for 23 selected LrWRKYs RT-qPCR analysis.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</si>
</sst>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 "/>
  </numFmts>
  <fonts count="1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Times New Roman"/>
      <family val="1"/>
    </font>
    <font>
      <sz val="11"/>
      <color indexed="8"/>
      <name val="宋体"/>
      <family val="3"/>
      <charset val="134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9"/>
      <name val="Calibri"/>
      <family val="3"/>
      <charset val="134"/>
      <scheme val="minor"/>
    </font>
    <font>
      <i/>
      <sz val="1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0" fillId="2" borderId="0" xfId="0" applyFill="1"/>
    <xf numFmtId="0" fontId="7" fillId="2" borderId="0" xfId="0" applyFont="1" applyFill="1" applyAlignment="1"/>
    <xf numFmtId="0" fontId="2" fillId="2" borderId="0" xfId="0" applyFont="1" applyFill="1" applyAlignment="1"/>
    <xf numFmtId="0" fontId="0" fillId="0" borderId="0" xfId="0"/>
    <xf numFmtId="0" fontId="0" fillId="3" borderId="0" xfId="0" applyFill="1"/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N7" sqref="N7"/>
    </sheetView>
  </sheetViews>
  <sheetFormatPr defaultColWidth="8.7109375" defaultRowHeight="15"/>
  <cols>
    <col min="1" max="1" width="11.5703125" style="13" customWidth="1"/>
    <col min="2" max="2" width="10.28515625" style="13" customWidth="1"/>
    <col min="3" max="4" width="8.7109375" style="13"/>
    <col min="5" max="5" width="10.28515625" style="13" customWidth="1"/>
    <col min="6" max="6" width="8.7109375" style="13"/>
    <col min="7" max="7" width="12.7109375" style="13" customWidth="1"/>
    <col min="8" max="8" width="10.5703125" style="13" customWidth="1"/>
    <col min="9" max="9" width="10.140625" style="13" customWidth="1"/>
    <col min="10" max="10" width="11" style="13" customWidth="1"/>
    <col min="11" max="16384" width="8.7109375" style="13"/>
  </cols>
  <sheetData>
    <row r="1" spans="1:11" ht="24" customHeight="1">
      <c r="A1" s="19" t="s">
        <v>62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>
      <c r="A2" s="21" t="s">
        <v>38</v>
      </c>
      <c r="B2" s="21" t="s">
        <v>37</v>
      </c>
      <c r="C2" s="21"/>
      <c r="D2" s="21"/>
      <c r="E2" s="21"/>
      <c r="F2" s="21"/>
      <c r="G2" s="21"/>
      <c r="H2" s="21"/>
      <c r="I2" s="21"/>
      <c r="J2" s="21"/>
    </row>
    <row r="3" spans="1:11" ht="24" customHeight="1">
      <c r="A3" s="21"/>
      <c r="B3" s="21" t="s">
        <v>35</v>
      </c>
      <c r="C3" s="21"/>
      <c r="D3" s="21"/>
      <c r="E3" s="21" t="s">
        <v>34</v>
      </c>
      <c r="F3" s="21"/>
      <c r="G3" s="21"/>
      <c r="H3" s="21" t="s">
        <v>36</v>
      </c>
      <c r="I3" s="21"/>
      <c r="J3" s="21"/>
    </row>
    <row r="4" spans="1:11" ht="17.25" customHeight="1">
      <c r="A4" s="14" t="s">
        <v>33</v>
      </c>
      <c r="B4" s="16">
        <v>21.94</v>
      </c>
      <c r="C4" s="16">
        <v>21.1</v>
      </c>
      <c r="D4" s="16">
        <v>22.97</v>
      </c>
      <c r="E4" s="16">
        <v>22.65</v>
      </c>
      <c r="F4" s="16">
        <v>22.71</v>
      </c>
      <c r="G4" s="16">
        <v>23.83</v>
      </c>
      <c r="H4" s="16">
        <v>23.67</v>
      </c>
      <c r="I4" s="16">
        <v>24.61</v>
      </c>
      <c r="J4" s="16">
        <v>23.7</v>
      </c>
    </row>
    <row r="5" spans="1:11" s="15" customFormat="1">
      <c r="A5" s="17" t="s">
        <v>39</v>
      </c>
      <c r="B5" s="18">
        <v>29.28</v>
      </c>
      <c r="C5" s="18">
        <v>29.11</v>
      </c>
      <c r="D5" s="18">
        <v>29.03</v>
      </c>
      <c r="E5" s="18">
        <v>31</v>
      </c>
      <c r="F5" s="18">
        <v>31.1</v>
      </c>
      <c r="G5" s="18">
        <v>31.08</v>
      </c>
      <c r="H5" s="18">
        <v>32.82</v>
      </c>
      <c r="I5" s="18">
        <v>32.93</v>
      </c>
      <c r="J5" s="18">
        <v>32.86</v>
      </c>
    </row>
    <row r="6" spans="1:11">
      <c r="A6" s="14" t="s">
        <v>40</v>
      </c>
      <c r="B6" s="16">
        <v>28.48</v>
      </c>
      <c r="C6" s="16">
        <v>28.51</v>
      </c>
      <c r="D6" s="16">
        <v>28.61</v>
      </c>
      <c r="E6" s="16">
        <v>30.8</v>
      </c>
      <c r="F6" s="16">
        <v>31.17</v>
      </c>
      <c r="G6" s="16">
        <v>31.2</v>
      </c>
      <c r="H6" s="16">
        <v>33.159999999999997</v>
      </c>
      <c r="I6" s="16">
        <v>33.22</v>
      </c>
      <c r="J6" s="16">
        <v>33.270000000000003</v>
      </c>
    </row>
    <row r="7" spans="1:11">
      <c r="A7" s="14" t="s">
        <v>41</v>
      </c>
      <c r="B7" s="16">
        <v>29.88</v>
      </c>
      <c r="C7" s="16">
        <v>30</v>
      </c>
      <c r="D7" s="16">
        <v>29.97</v>
      </c>
      <c r="E7" s="16">
        <v>31.92</v>
      </c>
      <c r="F7" s="16">
        <v>31.97</v>
      </c>
      <c r="G7" s="16">
        <v>32</v>
      </c>
      <c r="H7" s="16">
        <v>33.57</v>
      </c>
      <c r="I7" s="16">
        <v>33.89</v>
      </c>
      <c r="J7" s="16">
        <v>33.630000000000003</v>
      </c>
    </row>
    <row r="8" spans="1:11">
      <c r="A8" s="14" t="s">
        <v>42</v>
      </c>
      <c r="B8" s="16">
        <v>28.91</v>
      </c>
      <c r="C8" s="16">
        <v>28.96</v>
      </c>
      <c r="D8" s="16">
        <v>28.81</v>
      </c>
      <c r="E8" s="16">
        <v>31.57</v>
      </c>
      <c r="F8" s="16">
        <v>31.27</v>
      </c>
      <c r="G8" s="16">
        <v>31.29</v>
      </c>
      <c r="H8" s="16">
        <v>35.49</v>
      </c>
      <c r="I8" s="16">
        <v>35.11</v>
      </c>
      <c r="J8" s="16">
        <v>35.119999999999997</v>
      </c>
    </row>
    <row r="9" spans="1:11">
      <c r="A9" s="14" t="s">
        <v>43</v>
      </c>
      <c r="B9" s="16">
        <v>29.2</v>
      </c>
      <c r="C9" s="16">
        <v>29.45</v>
      </c>
      <c r="D9" s="16">
        <v>29.07</v>
      </c>
      <c r="E9" s="16">
        <v>31.82</v>
      </c>
      <c r="F9" s="16">
        <v>31.86</v>
      </c>
      <c r="G9" s="16">
        <v>32</v>
      </c>
      <c r="H9" s="16">
        <v>33.700000000000003</v>
      </c>
      <c r="I9" s="16">
        <v>33.979999999999997</v>
      </c>
      <c r="J9" s="16">
        <v>34</v>
      </c>
    </row>
    <row r="10" spans="1:11">
      <c r="A10" s="14" t="s">
        <v>44</v>
      </c>
      <c r="B10" s="16">
        <v>26.54</v>
      </c>
      <c r="C10" s="16">
        <v>26.43</v>
      </c>
      <c r="D10" s="16">
        <v>26.4</v>
      </c>
      <c r="E10" s="16">
        <v>29.9</v>
      </c>
      <c r="F10" s="16">
        <v>29.83</v>
      </c>
      <c r="G10" s="16">
        <v>30</v>
      </c>
      <c r="H10" s="16">
        <v>31.34</v>
      </c>
      <c r="I10" s="16">
        <v>31.25</v>
      </c>
      <c r="J10" s="16">
        <v>31</v>
      </c>
    </row>
    <row r="11" spans="1:11">
      <c r="A11" s="14" t="s">
        <v>45</v>
      </c>
      <c r="B11" s="16">
        <v>29</v>
      </c>
      <c r="C11" s="16">
        <v>28.94</v>
      </c>
      <c r="D11" s="16">
        <v>28.89</v>
      </c>
      <c r="E11" s="16">
        <v>29.88</v>
      </c>
      <c r="F11" s="16">
        <v>29.87</v>
      </c>
      <c r="G11" s="16">
        <v>29.84</v>
      </c>
      <c r="H11" s="16">
        <v>31.63</v>
      </c>
      <c r="I11" s="16">
        <v>31.63</v>
      </c>
      <c r="J11" s="16">
        <v>31.78</v>
      </c>
    </row>
    <row r="12" spans="1:11">
      <c r="A12" s="14" t="s">
        <v>46</v>
      </c>
      <c r="B12" s="16">
        <v>28.27</v>
      </c>
      <c r="C12" s="16">
        <v>28.7</v>
      </c>
      <c r="D12" s="16">
        <v>28.43</v>
      </c>
      <c r="E12" s="16">
        <v>30</v>
      </c>
      <c r="F12" s="16">
        <v>29.98</v>
      </c>
      <c r="G12" s="16">
        <v>29.93</v>
      </c>
      <c r="H12" s="16">
        <v>33.799999999999997</v>
      </c>
      <c r="I12" s="16">
        <v>33.42</v>
      </c>
      <c r="J12" s="16">
        <v>33.549999999999997</v>
      </c>
    </row>
    <row r="13" spans="1:11">
      <c r="A13" s="14" t="s">
        <v>47</v>
      </c>
      <c r="B13" s="16">
        <v>29.84</v>
      </c>
      <c r="C13" s="16">
        <v>29.68</v>
      </c>
      <c r="D13" s="16">
        <v>29.72</v>
      </c>
      <c r="E13" s="16">
        <v>31.7</v>
      </c>
      <c r="F13" s="16">
        <v>31.84</v>
      </c>
      <c r="G13" s="16">
        <v>31.75</v>
      </c>
      <c r="H13" s="16">
        <v>33.47</v>
      </c>
      <c r="I13" s="16">
        <v>33.380000000000003</v>
      </c>
      <c r="J13" s="16">
        <v>33.44</v>
      </c>
    </row>
    <row r="14" spans="1:11">
      <c r="A14" s="14" t="s">
        <v>48</v>
      </c>
      <c r="B14" s="16">
        <v>29.32</v>
      </c>
      <c r="C14" s="16">
        <v>29.16</v>
      </c>
      <c r="D14" s="16">
        <v>30.21</v>
      </c>
      <c r="E14" s="16">
        <v>32.54</v>
      </c>
      <c r="F14" s="16">
        <v>32.71</v>
      </c>
      <c r="G14" s="16">
        <v>33.64</v>
      </c>
      <c r="H14" s="16">
        <v>35.57</v>
      </c>
      <c r="I14" s="16">
        <v>34.6</v>
      </c>
      <c r="J14" s="16">
        <v>34.1</v>
      </c>
    </row>
    <row r="15" spans="1:11">
      <c r="A15" s="14" t="s">
        <v>49</v>
      </c>
      <c r="B15" s="16">
        <v>28.21</v>
      </c>
      <c r="C15" s="16">
        <v>28.37</v>
      </c>
      <c r="D15" s="16">
        <v>28.65</v>
      </c>
      <c r="E15" s="16">
        <v>31.68</v>
      </c>
      <c r="F15" s="16">
        <v>31.37</v>
      </c>
      <c r="G15" s="16">
        <v>31</v>
      </c>
      <c r="H15" s="16">
        <v>33.92</v>
      </c>
      <c r="I15" s="16">
        <v>34.36</v>
      </c>
      <c r="J15" s="16">
        <v>34</v>
      </c>
    </row>
    <row r="16" spans="1:11">
      <c r="A16" s="14" t="s">
        <v>50</v>
      </c>
      <c r="B16" s="16">
        <v>26.8</v>
      </c>
      <c r="C16" s="16">
        <v>26.63</v>
      </c>
      <c r="D16" s="16">
        <v>26.87</v>
      </c>
      <c r="E16" s="16">
        <v>29.38</v>
      </c>
      <c r="F16" s="16">
        <v>29</v>
      </c>
      <c r="G16" s="16">
        <v>29.13</v>
      </c>
      <c r="H16" s="16">
        <v>31.64</v>
      </c>
      <c r="I16" s="16">
        <v>31.68</v>
      </c>
      <c r="J16" s="16">
        <v>31.55</v>
      </c>
    </row>
    <row r="17" spans="1:10">
      <c r="A17" s="14" t="s">
        <v>51</v>
      </c>
      <c r="B17" s="16">
        <v>29.78</v>
      </c>
      <c r="C17" s="16">
        <v>29.74</v>
      </c>
      <c r="D17" s="16">
        <v>29.81</v>
      </c>
      <c r="E17" s="16">
        <v>31.81</v>
      </c>
      <c r="F17" s="16">
        <v>31.73</v>
      </c>
      <c r="G17" s="16">
        <v>31.78</v>
      </c>
      <c r="H17" s="16">
        <v>33.369999999999997</v>
      </c>
      <c r="I17" s="16">
        <v>33.49</v>
      </c>
      <c r="J17" s="16">
        <v>33.450000000000003</v>
      </c>
    </row>
    <row r="18" spans="1:10">
      <c r="A18" s="14" t="s">
        <v>52</v>
      </c>
      <c r="B18" s="16">
        <v>30</v>
      </c>
      <c r="C18" s="16">
        <v>29.85</v>
      </c>
      <c r="D18" s="16">
        <v>29.89</v>
      </c>
      <c r="E18" s="16">
        <v>32.25</v>
      </c>
      <c r="F18" s="16">
        <v>32.08</v>
      </c>
      <c r="G18" s="16">
        <v>31.79</v>
      </c>
      <c r="H18" s="16">
        <v>34.340000000000003</v>
      </c>
      <c r="I18" s="16">
        <v>33.83</v>
      </c>
      <c r="J18" s="16">
        <v>34.35</v>
      </c>
    </row>
    <row r="19" spans="1:10">
      <c r="A19" s="14" t="s">
        <v>53</v>
      </c>
      <c r="B19" s="16">
        <v>28.09</v>
      </c>
      <c r="C19" s="16">
        <v>28.05</v>
      </c>
      <c r="D19" s="16">
        <v>28.21</v>
      </c>
      <c r="E19" s="16">
        <v>31</v>
      </c>
      <c r="F19" s="16">
        <v>30.93</v>
      </c>
      <c r="G19" s="16">
        <v>30.64</v>
      </c>
      <c r="H19" s="16">
        <v>34.409999999999997</v>
      </c>
      <c r="I19" s="16">
        <v>34.369999999999997</v>
      </c>
      <c r="J19" s="16">
        <v>34.020000000000003</v>
      </c>
    </row>
    <row r="20" spans="1:10">
      <c r="A20" s="14" t="s">
        <v>54</v>
      </c>
      <c r="B20" s="16">
        <v>28.39</v>
      </c>
      <c r="C20" s="16">
        <v>28.47</v>
      </c>
      <c r="D20" s="16">
        <v>28.26</v>
      </c>
      <c r="E20" s="16">
        <v>31.38</v>
      </c>
      <c r="F20" s="16">
        <v>31.58</v>
      </c>
      <c r="G20" s="16">
        <v>31.71</v>
      </c>
      <c r="H20" s="16">
        <v>33.65</v>
      </c>
      <c r="I20" s="16">
        <v>33.58</v>
      </c>
      <c r="J20" s="16">
        <v>34.19</v>
      </c>
    </row>
    <row r="21" spans="1:10">
      <c r="A21" s="14" t="s">
        <v>55</v>
      </c>
      <c r="B21" s="16">
        <v>27.93</v>
      </c>
      <c r="C21" s="16">
        <v>28</v>
      </c>
      <c r="D21" s="16">
        <v>27.84</v>
      </c>
      <c r="E21" s="16">
        <v>31.66</v>
      </c>
      <c r="F21" s="16">
        <v>31.79</v>
      </c>
      <c r="G21" s="16">
        <v>31.51</v>
      </c>
      <c r="H21" s="16">
        <v>34.340000000000003</v>
      </c>
      <c r="I21" s="16">
        <v>34.43</v>
      </c>
      <c r="J21" s="16">
        <v>34.26</v>
      </c>
    </row>
    <row r="22" spans="1:10">
      <c r="A22" s="14" t="s">
        <v>56</v>
      </c>
      <c r="B22" s="16">
        <v>29.22</v>
      </c>
      <c r="C22" s="16">
        <v>28.79</v>
      </c>
      <c r="D22" s="16">
        <v>28.95</v>
      </c>
      <c r="E22" s="16">
        <v>31.47</v>
      </c>
      <c r="F22" s="16">
        <v>31.16</v>
      </c>
      <c r="G22" s="16">
        <v>32</v>
      </c>
      <c r="H22" s="16">
        <v>34.97</v>
      </c>
      <c r="I22" s="16">
        <v>35.11</v>
      </c>
      <c r="J22" s="16">
        <v>34.590000000000003</v>
      </c>
    </row>
    <row r="23" spans="1:10">
      <c r="A23" s="14" t="s">
        <v>57</v>
      </c>
      <c r="B23" s="16">
        <v>31.18</v>
      </c>
      <c r="C23" s="16">
        <v>31</v>
      </c>
      <c r="D23" s="16">
        <v>31.17</v>
      </c>
      <c r="E23" s="16">
        <v>33.42</v>
      </c>
      <c r="F23" s="16">
        <v>33.130000000000003</v>
      </c>
      <c r="G23" s="16">
        <v>33.1</v>
      </c>
      <c r="H23" s="16">
        <v>33.770000000000003</v>
      </c>
      <c r="I23" s="16">
        <v>33.82</v>
      </c>
      <c r="J23" s="16">
        <v>33.68</v>
      </c>
    </row>
    <row r="24" spans="1:10">
      <c r="A24" s="14" t="s">
        <v>58</v>
      </c>
      <c r="B24" s="16">
        <v>29.25</v>
      </c>
      <c r="C24" s="16">
        <v>29.68</v>
      </c>
      <c r="D24" s="16">
        <v>29.08</v>
      </c>
      <c r="E24" s="16">
        <v>32.21</v>
      </c>
      <c r="F24" s="16">
        <v>32.04</v>
      </c>
      <c r="G24" s="16">
        <v>31.9</v>
      </c>
      <c r="H24" s="16">
        <v>35.51</v>
      </c>
      <c r="I24" s="16">
        <v>34.590000000000003</v>
      </c>
      <c r="J24" s="16">
        <v>35.71</v>
      </c>
    </row>
    <row r="25" spans="1:10">
      <c r="A25" s="14" t="s">
        <v>59</v>
      </c>
      <c r="B25" s="16">
        <v>26.51</v>
      </c>
      <c r="C25" s="16">
        <v>26.52</v>
      </c>
      <c r="D25" s="16">
        <v>26.62</v>
      </c>
      <c r="E25" s="16">
        <v>28.72</v>
      </c>
      <c r="F25" s="16">
        <v>28.81</v>
      </c>
      <c r="G25" s="16">
        <v>28.73</v>
      </c>
      <c r="H25" s="16">
        <v>30.7</v>
      </c>
      <c r="I25" s="16">
        <v>30.59</v>
      </c>
      <c r="J25" s="16">
        <v>30.68</v>
      </c>
    </row>
    <row r="26" spans="1:10">
      <c r="A26" s="14" t="s">
        <v>60</v>
      </c>
      <c r="B26" s="16">
        <v>28.64</v>
      </c>
      <c r="C26" s="16">
        <v>28.68</v>
      </c>
      <c r="D26" s="16">
        <v>28.74</v>
      </c>
      <c r="E26" s="16">
        <v>30.75</v>
      </c>
      <c r="F26" s="16">
        <v>30.66</v>
      </c>
      <c r="G26" s="16">
        <v>30.62</v>
      </c>
      <c r="H26" s="16">
        <v>32.340000000000003</v>
      </c>
      <c r="I26" s="16">
        <v>32.42</v>
      </c>
      <c r="J26" s="16">
        <v>32.29</v>
      </c>
    </row>
    <row r="27" spans="1:10">
      <c r="A27" s="14" t="s">
        <v>61</v>
      </c>
      <c r="B27" s="16">
        <v>27.72</v>
      </c>
      <c r="C27" s="16">
        <v>27.7</v>
      </c>
      <c r="D27" s="16">
        <v>27.5</v>
      </c>
      <c r="E27" s="16">
        <v>30.84</v>
      </c>
      <c r="F27" s="16">
        <v>30.94</v>
      </c>
      <c r="G27" s="16">
        <v>30.86</v>
      </c>
      <c r="H27" s="16">
        <v>33.909999999999997</v>
      </c>
      <c r="I27" s="16">
        <v>33.68</v>
      </c>
      <c r="J27" s="16">
        <v>33.659999999999997</v>
      </c>
    </row>
    <row r="35" spans="3:3">
      <c r="C35" s="15"/>
    </row>
  </sheetData>
  <mergeCells count="6">
    <mergeCell ref="A1:K1"/>
    <mergeCell ref="H3:J3"/>
    <mergeCell ref="B3:D3"/>
    <mergeCell ref="E3:G3"/>
    <mergeCell ref="B2:J2"/>
    <mergeCell ref="A2:A3"/>
  </mergeCells>
  <phoneticPr fontId="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H8" sqref="H8"/>
    </sheetView>
  </sheetViews>
  <sheetFormatPr defaultRowHeight="15"/>
  <cols>
    <col min="2" max="3" width="12" customWidth="1"/>
    <col min="4" max="6" width="13.85546875" customWidth="1"/>
    <col min="7" max="7" width="17.85546875" customWidth="1"/>
    <col min="8" max="8" width="12.42578125" customWidth="1"/>
    <col min="9" max="10" width="10.5703125" customWidth="1"/>
    <col min="11" max="11" width="11.85546875" customWidth="1"/>
    <col min="12" max="12" width="18" customWidth="1"/>
    <col min="13" max="13" width="13" customWidth="1"/>
    <col min="16" max="16" width="12.140625" customWidth="1"/>
  </cols>
  <sheetData>
    <row r="1" spans="1:16">
      <c r="A1" s="2" t="s">
        <v>23</v>
      </c>
      <c r="B1" s="6" t="s">
        <v>29</v>
      </c>
      <c r="C1" s="6" t="s">
        <v>30</v>
      </c>
      <c r="D1" s="3" t="s">
        <v>24</v>
      </c>
      <c r="E1" s="4" t="s">
        <v>26</v>
      </c>
      <c r="F1" s="7" t="s">
        <v>25</v>
      </c>
      <c r="G1" s="6" t="s">
        <v>31</v>
      </c>
      <c r="H1" s="6" t="s">
        <v>29</v>
      </c>
      <c r="I1" s="3" t="s">
        <v>24</v>
      </c>
      <c r="J1" s="3" t="s">
        <v>28</v>
      </c>
      <c r="K1" s="7" t="s">
        <v>25</v>
      </c>
      <c r="L1" s="6" t="s">
        <v>32</v>
      </c>
      <c r="M1" s="6" t="s">
        <v>29</v>
      </c>
      <c r="N1" s="3" t="s">
        <v>24</v>
      </c>
      <c r="O1" t="s">
        <v>28</v>
      </c>
      <c r="P1" s="7" t="s">
        <v>25</v>
      </c>
    </row>
    <row r="2" spans="1:16">
      <c r="A2" s="2" t="s">
        <v>27</v>
      </c>
      <c r="B2" s="6">
        <v>22.00333333333333</v>
      </c>
      <c r="C2" s="6">
        <v>29.794057971014496</v>
      </c>
      <c r="D2" s="3">
        <f>C2-B2</f>
        <v>7.7907246376811656</v>
      </c>
      <c r="E2" s="4">
        <f>D2-$D$26</f>
        <v>0</v>
      </c>
      <c r="F2" s="10">
        <f>POWER(2,-E2)</f>
        <v>1</v>
      </c>
      <c r="G2" s="6">
        <v>31.783768115942028</v>
      </c>
      <c r="H2" s="6">
        <v>22.68</v>
      </c>
      <c r="I2" s="3">
        <f>G2-H2</f>
        <v>9.1037681159420281</v>
      </c>
      <c r="J2" s="3">
        <f>I2-$I$26</f>
        <v>0</v>
      </c>
      <c r="K2" s="9">
        <f>POWER(2,-J2)</f>
        <v>1</v>
      </c>
      <c r="L2" s="6">
        <v>33.454202898550712</v>
      </c>
      <c r="M2" s="6">
        <v>23.993333333333336</v>
      </c>
      <c r="N2" s="3">
        <f>L2-M2</f>
        <v>9.4608695652173758</v>
      </c>
      <c r="O2">
        <f>N2-$N$26</f>
        <v>0</v>
      </c>
      <c r="P2" s="8">
        <f>POWER(2,-O2)</f>
        <v>1</v>
      </c>
    </row>
    <row r="3" spans="1:16">
      <c r="A3" t="s">
        <v>0</v>
      </c>
      <c r="B3" t="e">
        <f>AVERAGE(Sheet1!B28:C28:Sheet1!#REF!)</f>
        <v>#REF!</v>
      </c>
      <c r="C3">
        <v>28.466666666666669</v>
      </c>
      <c r="D3" s="3" t="e">
        <f>C3-B3</f>
        <v>#REF!</v>
      </c>
      <c r="E3" s="4" t="e">
        <f>D3-$D$26</f>
        <v>#REF!</v>
      </c>
      <c r="F3" s="10" t="e">
        <f>POWER(2,-E3)</f>
        <v>#REF!</v>
      </c>
      <c r="G3">
        <v>31.175000000000001</v>
      </c>
      <c r="H3" s="6">
        <v>22.68</v>
      </c>
      <c r="I3" s="3">
        <f>G3-H3</f>
        <v>8.495000000000001</v>
      </c>
      <c r="J3" s="3">
        <f>I3-$I$26</f>
        <v>-0.60876811594202707</v>
      </c>
      <c r="K3" s="9">
        <f>POWER(2,-J3)</f>
        <v>1.5249565276285961</v>
      </c>
      <c r="L3">
        <v>33.82</v>
      </c>
      <c r="M3" s="6">
        <v>23.993333333333336</v>
      </c>
      <c r="N3" s="3">
        <f>L3-M3</f>
        <v>9.8266666666666644</v>
      </c>
      <c r="O3">
        <f>N3-$N$26</f>
        <v>0.36579710144928868</v>
      </c>
      <c r="P3" s="8">
        <f t="shared" ref="P3:P25" si="0">POWER(2,-O3)</f>
        <v>0.77603998774559957</v>
      </c>
    </row>
    <row r="4" spans="1:16">
      <c r="A4" t="s">
        <v>1</v>
      </c>
      <c r="B4">
        <v>22.00333333333333</v>
      </c>
      <c r="C4">
        <v>28.063333333333333</v>
      </c>
      <c r="D4" s="3">
        <f t="shared" ref="D4:D25" si="1">C4-B4</f>
        <v>6.0600000000000023</v>
      </c>
      <c r="E4" s="4">
        <f>D4-$D$26</f>
        <v>-1.7307246376811634</v>
      </c>
      <c r="F4" s="9">
        <f t="shared" ref="F4:F25" si="2">POWER(2,-E4)</f>
        <v>3.3189448061410953</v>
      </c>
      <c r="G4">
        <v>30.984999999999999</v>
      </c>
      <c r="H4" s="6">
        <v>22.68</v>
      </c>
      <c r="I4" s="3">
        <f t="shared" ref="I4:I25" si="3">G4-H4</f>
        <v>8.3049999999999997</v>
      </c>
      <c r="J4" s="3">
        <f t="shared" ref="J4:J25" si="4">I4-$I$26</f>
        <v>-0.79876811594202834</v>
      </c>
      <c r="K4" s="9">
        <f t="shared" ref="K4:K25" si="5">POWER(2,-J4)</f>
        <v>1.7396150749954071</v>
      </c>
      <c r="L4">
        <v>34.949999999999996</v>
      </c>
      <c r="M4" s="6">
        <v>23.993333333333336</v>
      </c>
      <c r="N4" s="3">
        <f t="shared" ref="N4:N25" si="6">L4-M4</f>
        <v>10.95666666666666</v>
      </c>
      <c r="O4">
        <f t="shared" ref="O4:O25" si="7">N4-$N$26</f>
        <v>1.4957971014492841</v>
      </c>
      <c r="P4" s="8">
        <f t="shared" si="0"/>
        <v>0.35458487371878483</v>
      </c>
    </row>
    <row r="5" spans="1:16">
      <c r="A5" t="s">
        <v>2</v>
      </c>
      <c r="B5">
        <v>22.00333333333333</v>
      </c>
      <c r="C5">
        <v>29.72666666666667</v>
      </c>
      <c r="D5" s="3">
        <f t="shared" si="1"/>
        <v>7.7233333333333398</v>
      </c>
      <c r="E5" s="4">
        <f>D5-$D$26</f>
        <v>-6.7391304347825809E-2</v>
      </c>
      <c r="F5" s="9">
        <f t="shared" si="2"/>
        <v>1.0478202904358322</v>
      </c>
      <c r="G5">
        <v>32.83</v>
      </c>
      <c r="H5" s="6">
        <v>22.68</v>
      </c>
      <c r="I5" s="3">
        <f t="shared" si="3"/>
        <v>10.149999999999999</v>
      </c>
      <c r="J5" s="3">
        <f t="shared" si="4"/>
        <v>1.0462318840579705</v>
      </c>
      <c r="K5" s="9">
        <f>POWER(2,-J5)</f>
        <v>0.48423125797410133</v>
      </c>
      <c r="L5" s="5">
        <v>34.863333333333337</v>
      </c>
      <c r="M5" s="6">
        <v>23.993333333333336</v>
      </c>
      <c r="N5" s="3">
        <f t="shared" si="6"/>
        <v>10.870000000000001</v>
      </c>
      <c r="O5">
        <f t="shared" si="7"/>
        <v>1.4091304347826252</v>
      </c>
      <c r="P5" s="8">
        <f t="shared" si="0"/>
        <v>0.376538572078225</v>
      </c>
    </row>
    <row r="6" spans="1:16">
      <c r="A6" t="s">
        <v>3</v>
      </c>
      <c r="B6">
        <v>22.00333333333333</v>
      </c>
      <c r="C6">
        <v>28.593333333333334</v>
      </c>
      <c r="D6" s="3">
        <f t="shared" si="1"/>
        <v>6.5900000000000034</v>
      </c>
      <c r="E6" s="4">
        <f>D6-$D$26</f>
        <v>-1.2007246376811622</v>
      </c>
      <c r="F6" s="10">
        <f t="shared" si="2"/>
        <v>2.2985509375618025</v>
      </c>
      <c r="G6">
        <v>31.92</v>
      </c>
      <c r="H6" s="6">
        <v>22.68</v>
      </c>
      <c r="I6" s="3">
        <f t="shared" si="3"/>
        <v>9.240000000000002</v>
      </c>
      <c r="J6" s="3">
        <f t="shared" si="4"/>
        <v>0.13623188405797393</v>
      </c>
      <c r="K6" s="9">
        <f t="shared" si="5"/>
        <v>0.90989256549437192</v>
      </c>
      <c r="L6">
        <v>34.973333333333336</v>
      </c>
      <c r="M6" s="6">
        <v>23.993333333333336</v>
      </c>
      <c r="N6" s="3">
        <f t="shared" si="6"/>
        <v>10.98</v>
      </c>
      <c r="O6">
        <f t="shared" si="7"/>
        <v>1.5191304347826247</v>
      </c>
      <c r="P6" s="8">
        <f t="shared" si="0"/>
        <v>0.3488961457289303</v>
      </c>
    </row>
    <row r="7" spans="1:16">
      <c r="A7" t="s">
        <v>4</v>
      </c>
      <c r="B7">
        <v>22.00333333333333</v>
      </c>
      <c r="C7">
        <v>28.863333333333333</v>
      </c>
      <c r="D7" s="3">
        <f t="shared" si="1"/>
        <v>6.860000000000003</v>
      </c>
      <c r="E7" s="4">
        <f t="shared" ref="E7:E25" si="8">D7-$D$26</f>
        <v>-0.93072463768116265</v>
      </c>
      <c r="F7" s="10">
        <f t="shared" si="2"/>
        <v>1.9062332195701139</v>
      </c>
      <c r="G7">
        <v>32.120000000000005</v>
      </c>
      <c r="H7" s="6">
        <v>22.68</v>
      </c>
      <c r="I7" s="3">
        <f t="shared" si="3"/>
        <v>9.4400000000000048</v>
      </c>
      <c r="J7" s="3">
        <f t="shared" si="4"/>
        <v>0.33623188405797677</v>
      </c>
      <c r="K7" s="9">
        <f t="shared" si="5"/>
        <v>0.79210748543007947</v>
      </c>
      <c r="L7">
        <v>33.736666666666672</v>
      </c>
      <c r="M7" s="6">
        <v>23.993333333333336</v>
      </c>
      <c r="N7" s="3">
        <f t="shared" si="6"/>
        <v>9.7433333333333358</v>
      </c>
      <c r="O7">
        <f t="shared" si="7"/>
        <v>0.28246376811596008</v>
      </c>
      <c r="P7" s="8">
        <f t="shared" si="0"/>
        <v>0.82218572676349966</v>
      </c>
    </row>
    <row r="8" spans="1:16">
      <c r="A8" t="s">
        <v>5</v>
      </c>
      <c r="B8">
        <v>22.00333333333333</v>
      </c>
      <c r="C8">
        <v>26.756666666666671</v>
      </c>
      <c r="D8" s="3">
        <f t="shared" si="1"/>
        <v>4.753333333333341</v>
      </c>
      <c r="E8" s="4">
        <f t="shared" si="8"/>
        <v>-3.0373913043478247</v>
      </c>
      <c r="F8" s="10">
        <f t="shared" si="2"/>
        <v>8.2100516854102565</v>
      </c>
      <c r="G8">
        <v>29.114999999999998</v>
      </c>
      <c r="H8" s="6">
        <v>22.68</v>
      </c>
      <c r="I8" s="3">
        <f t="shared" si="3"/>
        <v>6.4349999999999987</v>
      </c>
      <c r="J8" s="3">
        <f t="shared" si="4"/>
        <v>-2.6687681159420293</v>
      </c>
      <c r="K8" s="9">
        <f t="shared" si="5"/>
        <v>6.3588598672959247</v>
      </c>
      <c r="L8" s="5">
        <v>31.176666666666666</v>
      </c>
      <c r="M8" s="6">
        <v>23.993333333333336</v>
      </c>
      <c r="N8" s="3">
        <f t="shared" si="6"/>
        <v>7.18333333333333</v>
      </c>
      <c r="O8">
        <f t="shared" si="7"/>
        <v>-2.2775362318840457</v>
      </c>
      <c r="P8" s="8">
        <f t="shared" si="0"/>
        <v>4.8484924314541784</v>
      </c>
    </row>
    <row r="9" spans="1:16">
      <c r="A9" t="s">
        <v>6</v>
      </c>
      <c r="B9">
        <v>22.00333333333333</v>
      </c>
      <c r="C9">
        <v>26.883333333333336</v>
      </c>
      <c r="D9" s="3">
        <f t="shared" si="1"/>
        <v>4.8800000000000061</v>
      </c>
      <c r="E9" s="4">
        <f t="shared" si="8"/>
        <v>-2.9107246376811595</v>
      </c>
      <c r="F9" s="10">
        <f t="shared" si="2"/>
        <v>7.5199581741268506</v>
      </c>
      <c r="G9">
        <v>30.05</v>
      </c>
      <c r="H9" s="6">
        <v>22.68</v>
      </c>
      <c r="I9" s="3">
        <f t="shared" si="3"/>
        <v>7.370000000000001</v>
      </c>
      <c r="J9" s="3">
        <f t="shared" si="4"/>
        <v>-1.7337681159420271</v>
      </c>
      <c r="K9" s="9">
        <f t="shared" si="5"/>
        <v>3.3259537707146891</v>
      </c>
      <c r="L9">
        <v>31.840000000000003</v>
      </c>
      <c r="M9" s="6">
        <v>23.993333333333336</v>
      </c>
      <c r="N9" s="3">
        <f t="shared" si="6"/>
        <v>7.8466666666666676</v>
      </c>
      <c r="O9">
        <f t="shared" si="7"/>
        <v>-1.6142028985507082</v>
      </c>
      <c r="P9" s="8">
        <f t="shared" si="0"/>
        <v>3.0614240636373369</v>
      </c>
    </row>
    <row r="10" spans="1:16">
      <c r="A10" t="s">
        <v>7</v>
      </c>
      <c r="B10">
        <v>22.00333333333333</v>
      </c>
      <c r="C10">
        <v>28.756666666666671</v>
      </c>
      <c r="D10" s="3">
        <f t="shared" si="1"/>
        <v>6.753333333333341</v>
      </c>
      <c r="E10" s="4">
        <f t="shared" si="8"/>
        <v>-1.0373913043478247</v>
      </c>
      <c r="F10" s="10">
        <f t="shared" si="2"/>
        <v>2.0525129213525641</v>
      </c>
      <c r="G10">
        <v>30.19</v>
      </c>
      <c r="H10" s="6">
        <v>22.68</v>
      </c>
      <c r="I10" s="3">
        <f t="shared" si="3"/>
        <v>7.5100000000000016</v>
      </c>
      <c r="J10" s="3">
        <f t="shared" si="4"/>
        <v>-1.5937681159420265</v>
      </c>
      <c r="K10" s="9">
        <f t="shared" si="5"/>
        <v>3.0183667566229198</v>
      </c>
      <c r="L10" s="5">
        <v>33.793333333333329</v>
      </c>
      <c r="M10" s="6">
        <v>23.993333333333336</v>
      </c>
      <c r="N10" s="3">
        <f t="shared" si="6"/>
        <v>9.7999999999999936</v>
      </c>
      <c r="O10">
        <f t="shared" si="7"/>
        <v>0.33913043478261784</v>
      </c>
      <c r="P10" s="8">
        <f t="shared" si="0"/>
        <v>0.79051764227624322</v>
      </c>
    </row>
    <row r="11" spans="1:16">
      <c r="A11" t="s">
        <v>8</v>
      </c>
      <c r="B11">
        <v>22.00333333333333</v>
      </c>
      <c r="C11">
        <v>28.189999999999998</v>
      </c>
      <c r="D11" s="3">
        <f t="shared" si="1"/>
        <v>6.1866666666666674</v>
      </c>
      <c r="E11" s="4">
        <f t="shared" si="8"/>
        <v>-1.6040579710144982</v>
      </c>
      <c r="F11" s="10">
        <f t="shared" si="2"/>
        <v>3.0399718638518429</v>
      </c>
      <c r="G11">
        <v>31.705000000000002</v>
      </c>
      <c r="H11" s="6">
        <v>22.68</v>
      </c>
      <c r="I11" s="3">
        <f t="shared" si="3"/>
        <v>9.0250000000000021</v>
      </c>
      <c r="J11" s="3">
        <f t="shared" si="4"/>
        <v>-7.8768115942025929E-2</v>
      </c>
      <c r="K11" s="9">
        <f t="shared" si="5"/>
        <v>1.0561158624379627</v>
      </c>
      <c r="L11">
        <v>35.190000000000005</v>
      </c>
      <c r="M11" s="6">
        <v>23.993333333333336</v>
      </c>
      <c r="N11" s="3">
        <f t="shared" si="6"/>
        <v>11.196666666666669</v>
      </c>
      <c r="O11">
        <f t="shared" si="7"/>
        <v>1.7357971014492932</v>
      </c>
      <c r="P11" s="8">
        <f t="shared" si="0"/>
        <v>0.3002430796560378</v>
      </c>
    </row>
    <row r="12" spans="1:16">
      <c r="A12" t="s">
        <v>9</v>
      </c>
      <c r="B12">
        <v>22.00333333333333</v>
      </c>
      <c r="C12">
        <v>29.563333333333333</v>
      </c>
      <c r="D12" s="3">
        <f t="shared" si="1"/>
        <v>7.5600000000000023</v>
      </c>
      <c r="E12" s="4">
        <f t="shared" si="8"/>
        <v>-0.23072463768116336</v>
      </c>
      <c r="F12" s="10">
        <f t="shared" si="2"/>
        <v>1.1734241894031199</v>
      </c>
      <c r="G12">
        <v>32.625</v>
      </c>
      <c r="H12" s="6">
        <v>22.68</v>
      </c>
      <c r="I12" s="3">
        <f>G12-H12</f>
        <v>9.9450000000000003</v>
      </c>
      <c r="J12" s="3">
        <f t="shared" si="4"/>
        <v>0.84123188405797222</v>
      </c>
      <c r="K12" s="9">
        <f t="shared" si="5"/>
        <v>0.55816675975998464</v>
      </c>
      <c r="L12">
        <v>34.756666666666668</v>
      </c>
      <c r="M12" s="6">
        <v>23.993333333333336</v>
      </c>
      <c r="N12" s="3">
        <f t="shared" si="6"/>
        <v>10.763333333333332</v>
      </c>
      <c r="O12">
        <f t="shared" si="7"/>
        <v>1.3024637681159561</v>
      </c>
      <c r="P12" s="8">
        <f t="shared" si="0"/>
        <v>0.40543322645090335</v>
      </c>
    </row>
    <row r="13" spans="1:16">
      <c r="A13" t="s">
        <v>10</v>
      </c>
      <c r="B13">
        <v>22.00333333333333</v>
      </c>
      <c r="C13">
        <v>28.47666666666667</v>
      </c>
      <c r="D13" s="3">
        <f t="shared" si="1"/>
        <v>6.4733333333333398</v>
      </c>
      <c r="E13" s="4">
        <f t="shared" si="8"/>
        <v>-1.3173913043478258</v>
      </c>
      <c r="F13" s="10">
        <f t="shared" si="2"/>
        <v>2.4921506892610186</v>
      </c>
      <c r="G13">
        <v>31.524999999999999</v>
      </c>
      <c r="H13" s="6">
        <v>22.68</v>
      </c>
      <c r="I13" s="3">
        <f t="shared" si="3"/>
        <v>8.8449999999999989</v>
      </c>
      <c r="J13" s="3">
        <f t="shared" si="4"/>
        <v>-0.2587681159420292</v>
      </c>
      <c r="K13" s="9">
        <f t="shared" si="5"/>
        <v>1.1964566415612452</v>
      </c>
      <c r="L13">
        <v>35.393333333333338</v>
      </c>
      <c r="M13" s="6">
        <v>23.993333333333336</v>
      </c>
      <c r="N13" s="3">
        <f t="shared" si="6"/>
        <v>11.400000000000002</v>
      </c>
      <c r="O13">
        <f t="shared" si="7"/>
        <v>1.9391304347826264</v>
      </c>
      <c r="P13" s="8">
        <f t="shared" si="0"/>
        <v>0.26077357064725842</v>
      </c>
    </row>
    <row r="14" spans="1:16">
      <c r="A14" s="5" t="s">
        <v>11</v>
      </c>
      <c r="B14">
        <v>22.00333333333333</v>
      </c>
      <c r="C14">
        <v>26.666666666666668</v>
      </c>
      <c r="D14" s="3">
        <f t="shared" si="1"/>
        <v>4.6633333333333375</v>
      </c>
      <c r="E14" s="4">
        <f t="shared" si="8"/>
        <v>-3.1273913043478281</v>
      </c>
      <c r="F14" s="9">
        <f t="shared" si="2"/>
        <v>8.7385342103516503</v>
      </c>
      <c r="G14">
        <v>29.945</v>
      </c>
      <c r="H14" s="6">
        <v>22.68</v>
      </c>
      <c r="I14" s="3">
        <f t="shared" si="3"/>
        <v>7.2650000000000006</v>
      </c>
      <c r="J14" s="3">
        <f t="shared" si="4"/>
        <v>-1.8387681159420275</v>
      </c>
      <c r="K14" s="9">
        <f t="shared" si="5"/>
        <v>3.5770446233242144</v>
      </c>
      <c r="L14" s="5">
        <v>32.029999999999994</v>
      </c>
      <c r="M14" s="6">
        <v>23.993333333333336</v>
      </c>
      <c r="N14" s="3">
        <f t="shared" si="6"/>
        <v>8.0366666666666582</v>
      </c>
      <c r="O14">
        <f t="shared" si="7"/>
        <v>-1.4242028985507176</v>
      </c>
      <c r="P14" s="8">
        <f t="shared" si="0"/>
        <v>2.6836618495590927</v>
      </c>
    </row>
    <row r="15" spans="1:16">
      <c r="A15" t="s">
        <v>12</v>
      </c>
      <c r="B15">
        <v>22.00333333333333</v>
      </c>
      <c r="C15">
        <v>29.866666666666664</v>
      </c>
      <c r="D15" s="3">
        <f t="shared" si="1"/>
        <v>7.8633333333333333</v>
      </c>
      <c r="E15" s="4">
        <f t="shared" si="8"/>
        <v>7.2608695652167654E-2</v>
      </c>
      <c r="F15" s="10">
        <f t="shared" si="2"/>
        <v>0.95091698490051313</v>
      </c>
      <c r="G15">
        <v>32.480000000000004</v>
      </c>
      <c r="H15" s="6">
        <v>22.68</v>
      </c>
      <c r="I15" s="3">
        <f t="shared" si="3"/>
        <v>9.8000000000000043</v>
      </c>
      <c r="J15" s="3">
        <f t="shared" si="4"/>
        <v>0.6962318840579762</v>
      </c>
      <c r="K15" s="9">
        <f t="shared" si="5"/>
        <v>0.61718209593106366</v>
      </c>
      <c r="L15">
        <v>34.81666666666667</v>
      </c>
      <c r="M15" s="6">
        <v>23.993333333333336</v>
      </c>
      <c r="N15" s="3">
        <f t="shared" si="6"/>
        <v>10.823333333333334</v>
      </c>
      <c r="O15">
        <f t="shared" si="7"/>
        <v>1.3624637681159584</v>
      </c>
      <c r="P15" s="8">
        <f t="shared" si="0"/>
        <v>0.38891754691662567</v>
      </c>
    </row>
    <row r="16" spans="1:16">
      <c r="A16" t="s">
        <v>13</v>
      </c>
      <c r="B16">
        <v>22.00333333333333</v>
      </c>
      <c r="C16">
        <v>29.8</v>
      </c>
      <c r="D16" s="3">
        <f t="shared" si="1"/>
        <v>7.7966666666666704</v>
      </c>
      <c r="E16" s="4">
        <f t="shared" si="8"/>
        <v>5.942028985504777E-3</v>
      </c>
      <c r="F16" s="10">
        <f t="shared" si="2"/>
        <v>0.99588976957661535</v>
      </c>
      <c r="G16">
        <v>31.664999999999999</v>
      </c>
      <c r="H16" s="6">
        <v>22.68</v>
      </c>
      <c r="I16" s="3">
        <f t="shared" si="3"/>
        <v>8.9849999999999994</v>
      </c>
      <c r="J16" s="3">
        <f>I16-$I$26</f>
        <v>-0.11876811594202863</v>
      </c>
      <c r="K16" s="9">
        <f t="shared" si="5"/>
        <v>1.0858073207232679</v>
      </c>
      <c r="L16">
        <v>34.006666666666668</v>
      </c>
      <c r="M16" s="6">
        <v>23.993333333333336</v>
      </c>
      <c r="N16" s="3">
        <f t="shared" si="6"/>
        <v>10.013333333333332</v>
      </c>
      <c r="O16">
        <f t="shared" si="7"/>
        <v>0.5524637681159561</v>
      </c>
      <c r="P16" s="8">
        <f t="shared" si="0"/>
        <v>0.68185469349462413</v>
      </c>
    </row>
    <row r="17" spans="1:16">
      <c r="A17" t="s">
        <v>14</v>
      </c>
      <c r="B17">
        <v>22.00333333333333</v>
      </c>
      <c r="C17">
        <v>28.713333333333335</v>
      </c>
      <c r="D17" s="3">
        <f>C17-B17</f>
        <v>6.7100000000000044</v>
      </c>
      <c r="E17" s="4">
        <f t="shared" si="8"/>
        <v>-1.0807246376811612</v>
      </c>
      <c r="F17" s="10">
        <f t="shared" si="2"/>
        <v>2.1150981870765975</v>
      </c>
      <c r="G17">
        <v>31.134999999999998</v>
      </c>
      <c r="H17" s="6">
        <v>22.68</v>
      </c>
      <c r="I17" s="3">
        <f t="shared" si="3"/>
        <v>8.4549999999999983</v>
      </c>
      <c r="J17" s="3">
        <f t="shared" si="4"/>
        <v>-0.64876811594202977</v>
      </c>
      <c r="K17" s="9">
        <f t="shared" si="5"/>
        <v>1.5678288911043865</v>
      </c>
      <c r="L17">
        <v>33.6</v>
      </c>
      <c r="M17" s="6">
        <v>23.993333333333336</v>
      </c>
      <c r="N17" s="3">
        <f t="shared" si="6"/>
        <v>9.6066666666666656</v>
      </c>
      <c r="O17">
        <f t="shared" si="7"/>
        <v>0.14579710144928981</v>
      </c>
      <c r="P17" s="8">
        <f t="shared" si="0"/>
        <v>0.90387983816986783</v>
      </c>
    </row>
    <row r="18" spans="1:16">
      <c r="A18" t="s">
        <v>15</v>
      </c>
      <c r="B18">
        <v>22.00333333333333</v>
      </c>
      <c r="C18">
        <v>27.633333333333336</v>
      </c>
      <c r="D18" s="3">
        <f t="shared" si="1"/>
        <v>5.6300000000000061</v>
      </c>
      <c r="E18" s="4">
        <f t="shared" si="8"/>
        <v>-2.1607246376811595</v>
      </c>
      <c r="F18" s="10">
        <f t="shared" si="2"/>
        <v>4.471393882597261</v>
      </c>
      <c r="G18">
        <v>31.59</v>
      </c>
      <c r="H18" s="6">
        <v>22.68</v>
      </c>
      <c r="I18" s="3">
        <f t="shared" si="3"/>
        <v>8.91</v>
      </c>
      <c r="J18" s="3">
        <f t="shared" si="4"/>
        <v>-0.19376811594202792</v>
      </c>
      <c r="K18" s="9">
        <f t="shared" si="5"/>
        <v>1.1437471242044057</v>
      </c>
      <c r="L18">
        <v>34.419999999999995</v>
      </c>
      <c r="M18" s="6">
        <v>23.993333333333336</v>
      </c>
      <c r="N18" s="3">
        <f t="shared" si="6"/>
        <v>10.426666666666659</v>
      </c>
      <c r="O18">
        <f t="shared" si="7"/>
        <v>0.96579710144928299</v>
      </c>
      <c r="P18" s="8">
        <f t="shared" si="0"/>
        <v>0.51199545145321124</v>
      </c>
    </row>
    <row r="19" spans="1:16">
      <c r="A19" t="s">
        <v>16</v>
      </c>
      <c r="B19">
        <v>22.00333333333333</v>
      </c>
      <c r="C19">
        <v>28.053333333333331</v>
      </c>
      <c r="D19" s="3">
        <f t="shared" si="1"/>
        <v>6.0500000000000007</v>
      </c>
      <c r="E19" s="4">
        <f t="shared" si="8"/>
        <v>-1.7407246376811649</v>
      </c>
      <c r="F19" s="10">
        <f t="shared" si="2"/>
        <v>3.3420298928756997</v>
      </c>
      <c r="G19">
        <v>31.725000000000001</v>
      </c>
      <c r="H19" s="6">
        <v>22.68</v>
      </c>
      <c r="I19" s="3">
        <f t="shared" si="3"/>
        <v>9.0450000000000017</v>
      </c>
      <c r="J19" s="3">
        <f t="shared" si="4"/>
        <v>-5.8768115942026355E-2</v>
      </c>
      <c r="K19" s="9">
        <f t="shared" si="5"/>
        <v>1.0415760032705288</v>
      </c>
      <c r="L19">
        <v>34.44</v>
      </c>
      <c r="M19" s="6">
        <v>23.993333333333336</v>
      </c>
      <c r="N19" s="3">
        <f t="shared" si="6"/>
        <v>10.446666666666662</v>
      </c>
      <c r="O19">
        <f t="shared" si="7"/>
        <v>0.98579710144928612</v>
      </c>
      <c r="P19" s="8">
        <f t="shared" si="0"/>
        <v>0.50494665877499778</v>
      </c>
    </row>
    <row r="20" spans="1:16">
      <c r="A20" t="s">
        <v>17</v>
      </c>
      <c r="B20">
        <v>22.00333333333333</v>
      </c>
      <c r="C20">
        <v>28.886666666666667</v>
      </c>
      <c r="D20" s="3">
        <f t="shared" si="1"/>
        <v>6.8833333333333364</v>
      </c>
      <c r="E20" s="4">
        <f t="shared" si="8"/>
        <v>-0.90739130434782922</v>
      </c>
      <c r="F20" s="10">
        <f t="shared" si="2"/>
        <v>1.8756508595342034</v>
      </c>
      <c r="G20">
        <v>32.164999999999999</v>
      </c>
      <c r="H20" s="6">
        <v>22.68</v>
      </c>
      <c r="I20" s="3">
        <f t="shared" si="3"/>
        <v>9.4849999999999994</v>
      </c>
      <c r="J20" s="3">
        <f t="shared" si="4"/>
        <v>0.38123188405797137</v>
      </c>
      <c r="K20" s="9">
        <f t="shared" si="5"/>
        <v>0.76778171954541918</v>
      </c>
      <c r="L20">
        <v>34.89</v>
      </c>
      <c r="M20" s="6">
        <v>23.993333333333336</v>
      </c>
      <c r="N20" s="3">
        <f t="shared" si="6"/>
        <v>10.896666666666665</v>
      </c>
      <c r="O20">
        <f t="shared" si="7"/>
        <v>1.435797101449289</v>
      </c>
      <c r="P20" s="8">
        <f t="shared" si="0"/>
        <v>0.36964259016400475</v>
      </c>
    </row>
    <row r="21" spans="1:16">
      <c r="A21" t="s">
        <v>18</v>
      </c>
      <c r="B21">
        <v>22.00333333333333</v>
      </c>
      <c r="C21">
        <v>31.116666666666664</v>
      </c>
      <c r="D21" s="3">
        <f t="shared" si="1"/>
        <v>9.1133333333333333</v>
      </c>
      <c r="E21" s="4">
        <f t="shared" si="8"/>
        <v>1.3226086956521677</v>
      </c>
      <c r="F21" s="10">
        <f t="shared" si="2"/>
        <v>0.39981134190335599</v>
      </c>
      <c r="G21">
        <v>33.775000000000006</v>
      </c>
      <c r="H21" s="6">
        <v>22.68</v>
      </c>
      <c r="I21" s="3">
        <f t="shared" si="3"/>
        <v>11.095000000000006</v>
      </c>
      <c r="J21" s="3">
        <f t="shared" si="4"/>
        <v>1.9912318840579779</v>
      </c>
      <c r="K21" s="9">
        <f t="shared" si="5"/>
        <v>0.25152402522383616</v>
      </c>
      <c r="L21">
        <v>33.75333333333333</v>
      </c>
      <c r="M21" s="6">
        <v>23.993333333333336</v>
      </c>
      <c r="N21" s="3">
        <f t="shared" si="6"/>
        <v>9.7599999999999945</v>
      </c>
      <c r="O21">
        <f t="shared" si="7"/>
        <v>0.29913043478261869</v>
      </c>
      <c r="P21" s="8">
        <f t="shared" si="0"/>
        <v>0.81274211823975939</v>
      </c>
    </row>
    <row r="22" spans="1:16">
      <c r="A22" t="s">
        <v>19</v>
      </c>
      <c r="B22">
        <v>22.00333333333333</v>
      </c>
      <c r="C22">
        <v>29.693333333333332</v>
      </c>
      <c r="D22" s="3">
        <f t="shared" si="1"/>
        <v>7.6900000000000013</v>
      </c>
      <c r="E22" s="4">
        <f t="shared" si="8"/>
        <v>-0.10072463768116435</v>
      </c>
      <c r="F22" s="10">
        <f t="shared" si="2"/>
        <v>1.0723119287365126</v>
      </c>
      <c r="G22">
        <v>32.905000000000001</v>
      </c>
      <c r="H22" s="6">
        <v>22.68</v>
      </c>
      <c r="I22" s="3">
        <f t="shared" si="3"/>
        <v>10.225000000000001</v>
      </c>
      <c r="J22" s="3">
        <f t="shared" si="4"/>
        <v>1.1212318840579734</v>
      </c>
      <c r="K22" s="9">
        <f t="shared" si="5"/>
        <v>0.45970112947567054</v>
      </c>
      <c r="L22">
        <v>35.270000000000003</v>
      </c>
      <c r="M22" s="6">
        <v>23.993333333333336</v>
      </c>
      <c r="N22" s="3">
        <f t="shared" si="6"/>
        <v>11.276666666666667</v>
      </c>
      <c r="O22">
        <f t="shared" si="7"/>
        <v>1.8157971014492915</v>
      </c>
      <c r="P22" s="8">
        <f t="shared" si="0"/>
        <v>0.28404726138503711</v>
      </c>
    </row>
    <row r="23" spans="1:16">
      <c r="A23" t="s">
        <v>20</v>
      </c>
      <c r="B23">
        <v>22.00333333333333</v>
      </c>
      <c r="C23">
        <v>26.650000000000002</v>
      </c>
      <c r="D23" s="3">
        <f t="shared" si="1"/>
        <v>4.6466666666666718</v>
      </c>
      <c r="E23" s="4">
        <f t="shared" si="8"/>
        <v>-3.1440579710144938</v>
      </c>
      <c r="F23" s="10">
        <f t="shared" si="2"/>
        <v>8.8400710869351347</v>
      </c>
      <c r="G23">
        <v>28.91</v>
      </c>
      <c r="H23" s="6">
        <v>22.68</v>
      </c>
      <c r="I23" s="3">
        <f t="shared" si="3"/>
        <v>6.23</v>
      </c>
      <c r="J23" s="3">
        <f t="shared" si="4"/>
        <v>-2.8737681159420276</v>
      </c>
      <c r="K23" s="9">
        <f t="shared" si="5"/>
        <v>7.3297709502392419</v>
      </c>
      <c r="L23">
        <v>30.846666666666664</v>
      </c>
      <c r="M23" s="6">
        <v>23.993333333333336</v>
      </c>
      <c r="N23" s="3">
        <f t="shared" si="6"/>
        <v>6.8533333333333282</v>
      </c>
      <c r="O23">
        <f t="shared" si="7"/>
        <v>-2.6075362318840476</v>
      </c>
      <c r="P23" s="8">
        <f t="shared" si="0"/>
        <v>6.0946198326057699</v>
      </c>
    </row>
    <row r="24" spans="1:16">
      <c r="A24" t="s">
        <v>21</v>
      </c>
      <c r="B24">
        <v>22.00333333333333</v>
      </c>
      <c r="C24">
        <v>27.59</v>
      </c>
      <c r="D24" s="3">
        <f t="shared" si="1"/>
        <v>5.5866666666666696</v>
      </c>
      <c r="E24" s="4">
        <f t="shared" si="8"/>
        <v>-2.2040579710144961</v>
      </c>
      <c r="F24" s="10">
        <f t="shared" si="2"/>
        <v>4.6077357157657239</v>
      </c>
      <c r="G24">
        <v>30.46</v>
      </c>
      <c r="H24" s="6">
        <v>22.68</v>
      </c>
      <c r="I24" s="3">
        <f t="shared" si="3"/>
        <v>7.7800000000000011</v>
      </c>
      <c r="J24" s="3">
        <f t="shared" si="4"/>
        <v>-1.3237681159420269</v>
      </c>
      <c r="K24" s="9">
        <f t="shared" si="5"/>
        <v>2.5031905477039298</v>
      </c>
      <c r="L24">
        <v>32.853333333333332</v>
      </c>
      <c r="M24" s="6">
        <v>23.993333333333336</v>
      </c>
      <c r="N24" s="3">
        <f t="shared" si="6"/>
        <v>8.8599999999999959</v>
      </c>
      <c r="O24">
        <f t="shared" si="7"/>
        <v>-0.60086956521737989</v>
      </c>
      <c r="P24" s="8">
        <f t="shared" si="0"/>
        <v>1.5166304198584071</v>
      </c>
    </row>
    <row r="25" spans="1:16">
      <c r="A25" t="s">
        <v>22</v>
      </c>
      <c r="B25">
        <v>22.00333333333333</v>
      </c>
      <c r="C25">
        <v>27.256666666666671</v>
      </c>
      <c r="D25" s="3">
        <f t="shared" si="1"/>
        <v>5.253333333333341</v>
      </c>
      <c r="E25" s="4">
        <f t="shared" si="8"/>
        <v>-2.5373913043478247</v>
      </c>
      <c r="F25" s="9">
        <f t="shared" si="2"/>
        <v>5.8053832206456359</v>
      </c>
      <c r="G25">
        <v>30.09</v>
      </c>
      <c r="H25" s="6">
        <v>22.68</v>
      </c>
      <c r="I25" s="3">
        <f t="shared" si="3"/>
        <v>7.41</v>
      </c>
      <c r="J25" s="3">
        <f t="shared" si="4"/>
        <v>-1.6937681159420279</v>
      </c>
      <c r="K25" s="9">
        <f t="shared" si="5"/>
        <v>3.23500538995019</v>
      </c>
      <c r="L25">
        <v>33.360000000000007</v>
      </c>
      <c r="M25" s="6">
        <v>23.993333333333336</v>
      </c>
      <c r="N25" s="3">
        <f t="shared" si="6"/>
        <v>9.3666666666666707</v>
      </c>
      <c r="O25">
        <f t="shared" si="7"/>
        <v>-9.4202898550705072E-2</v>
      </c>
      <c r="P25" s="8">
        <f t="shared" si="0"/>
        <v>1.0674754556927217</v>
      </c>
    </row>
    <row r="26" spans="1:16">
      <c r="D26">
        <v>7.7907246376811656</v>
      </c>
      <c r="I26">
        <v>9.1037681159420281</v>
      </c>
      <c r="N26">
        <v>9.4608695652173758</v>
      </c>
    </row>
  </sheetData>
  <phoneticPr fontId="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selection activeCell="J8" sqref="J8"/>
    </sheetView>
  </sheetViews>
  <sheetFormatPr defaultRowHeight="15"/>
  <sheetData>
    <row r="1" spans="1:15">
      <c r="I1">
        <v>1</v>
      </c>
      <c r="J1">
        <v>2</v>
      </c>
      <c r="K1">
        <v>3</v>
      </c>
    </row>
    <row r="2" spans="1:15" s="11" customFormat="1"/>
    <row r="3" spans="1:15" s="11" customFormat="1"/>
    <row r="4" spans="1:15" s="11" customFormat="1"/>
    <row r="5" spans="1:15">
      <c r="A5" s="11"/>
      <c r="I5" s="12"/>
    </row>
    <row r="6" spans="1:15">
      <c r="I6" s="12"/>
    </row>
    <row r="7" spans="1:15">
      <c r="I7" s="12"/>
    </row>
    <row r="8" spans="1:15">
      <c r="A8" s="11"/>
      <c r="I8" s="12"/>
    </row>
    <row r="9" spans="1:15">
      <c r="I9" s="12"/>
    </row>
    <row r="10" spans="1:15">
      <c r="I10" s="12"/>
    </row>
    <row r="11" spans="1:15">
      <c r="A11" s="11"/>
      <c r="I11" s="12"/>
    </row>
    <row r="12" spans="1:15">
      <c r="I12" s="12"/>
    </row>
    <row r="13" spans="1:15">
      <c r="I13" s="12"/>
    </row>
    <row r="14" spans="1:15">
      <c r="A14" s="11"/>
      <c r="I14" s="12"/>
      <c r="M14" s="22"/>
      <c r="N14" s="22"/>
      <c r="O14" s="22"/>
    </row>
    <row r="15" spans="1:15">
      <c r="I15" s="12"/>
    </row>
    <row r="16" spans="1:15">
      <c r="I16" s="12"/>
    </row>
    <row r="17" spans="1:9">
      <c r="A17" s="11"/>
      <c r="I17" s="12"/>
    </row>
    <row r="18" spans="1:9">
      <c r="I18" s="12"/>
    </row>
    <row r="19" spans="1:9">
      <c r="I19" s="12"/>
    </row>
    <row r="20" spans="1:9">
      <c r="A20" s="11"/>
      <c r="I20" s="12"/>
    </row>
    <row r="21" spans="1:9">
      <c r="I21" s="12"/>
    </row>
    <row r="22" spans="1:9">
      <c r="I22" s="12"/>
    </row>
    <row r="23" spans="1:9">
      <c r="A23" s="11"/>
      <c r="I23" s="12"/>
    </row>
    <row r="24" spans="1:9">
      <c r="I24" s="12"/>
    </row>
    <row r="25" spans="1:9">
      <c r="I25" s="12"/>
    </row>
    <row r="26" spans="1:9">
      <c r="A26" s="11"/>
      <c r="I26" s="12"/>
    </row>
    <row r="27" spans="1:9">
      <c r="I27" s="12"/>
    </row>
    <row r="28" spans="1:9">
      <c r="I28" s="12"/>
    </row>
    <row r="29" spans="1:9">
      <c r="A29" s="11"/>
    </row>
    <row r="32" spans="1:9">
      <c r="A32" s="11"/>
    </row>
    <row r="35" spans="1:1">
      <c r="A35" s="11"/>
    </row>
    <row r="38" spans="1:1">
      <c r="A38" s="1"/>
    </row>
    <row r="41" spans="1:1">
      <c r="A41" s="11"/>
    </row>
    <row r="44" spans="1:1">
      <c r="A44" s="11"/>
    </row>
    <row r="47" spans="1:1">
      <c r="A47" s="11"/>
    </row>
    <row r="50" spans="1:1">
      <c r="A50" s="11"/>
    </row>
    <row r="53" spans="1:1">
      <c r="A53" s="11"/>
    </row>
    <row r="56" spans="1:1">
      <c r="A56" s="11"/>
    </row>
    <row r="59" spans="1:1">
      <c r="A59" s="11"/>
    </row>
    <row r="62" spans="1:1">
      <c r="A62" s="11"/>
    </row>
    <row r="65" spans="1:1">
      <c r="A65" s="11"/>
    </row>
    <row r="68" spans="1:1">
      <c r="A68" s="11"/>
    </row>
    <row r="71" spans="1:1">
      <c r="A71" s="11"/>
    </row>
    <row r="74" spans="1:1">
      <c r="A74" s="11"/>
    </row>
  </sheetData>
  <mergeCells count="1">
    <mergeCell ref="M14:O14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 R 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My Redeemer</cp:lastModifiedBy>
  <dcterms:created xsi:type="dcterms:W3CDTF">2019-12-27T05:21:07Z</dcterms:created>
  <dcterms:modified xsi:type="dcterms:W3CDTF">2020-09-05T10:36:59Z</dcterms:modified>
</cp:coreProperties>
</file>