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900" windowHeight="12270" firstSheet="1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4525"/>
</workbook>
</file>

<file path=xl/sharedStrings.xml><?xml version="1.0" encoding="utf-8"?>
<sst xmlns="http://schemas.openxmlformats.org/spreadsheetml/2006/main" count="39" uniqueCount="24">
  <si>
    <t>count</t>
  </si>
  <si>
    <t>mean</t>
  </si>
  <si>
    <t>min</t>
  </si>
  <si>
    <t>max</t>
  </si>
  <si>
    <t>chengzihe</t>
  </si>
  <si>
    <t>didao</t>
  </si>
  <si>
    <t>jiguan</t>
  </si>
  <si>
    <t>area</t>
  </si>
  <si>
    <t>%</t>
  </si>
  <si>
    <t>0-0.2</t>
  </si>
  <si>
    <t>0.2-0.4</t>
  </si>
  <si>
    <t>0.4-0.6</t>
  </si>
  <si>
    <t>0.6-0.8</t>
  </si>
  <si>
    <t>0.8-1.0</t>
  </si>
  <si>
    <t>Forest land</t>
  </si>
  <si>
    <t>Grassland</t>
  </si>
  <si>
    <t>Construction land</t>
  </si>
  <si>
    <t>Cultivated land</t>
  </si>
  <si>
    <t>Mine land</t>
  </si>
  <si>
    <t>Water area</t>
  </si>
  <si>
    <t>std</t>
  </si>
  <si>
    <t>SHENGHE（count）</t>
  </si>
  <si>
    <t>CHENGSHAN（count）</t>
  </si>
  <si>
    <t>TOTAL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</si>
</sst>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1" fillId="19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C5" sqref="C5:E5"/>
    </sheetView>
  </sheetViews>
  <sheetFormatPr defaultColWidth="9" defaultRowHeight="13.5" outlineLevelRow="4" outlineLevelCol="4"/>
  <cols>
    <col min="3" max="6" width="10.375"/>
  </cols>
  <sheetData>
    <row r="1" spans="2:5">
      <c r="B1" t="s">
        <v>0</v>
      </c>
      <c r="C1" t="s">
        <v>1</v>
      </c>
      <c r="D1" t="s">
        <v>2</v>
      </c>
      <c r="E1" t="s">
        <v>3</v>
      </c>
    </row>
    <row r="2" spans="1:5">
      <c r="A2" t="s">
        <v>4</v>
      </c>
      <c r="B2">
        <v>199143</v>
      </c>
      <c r="C2">
        <v>25.532679</v>
      </c>
      <c r="D2">
        <v>19.451935</v>
      </c>
      <c r="E2">
        <v>39.130008</v>
      </c>
    </row>
    <row r="3" spans="1:5">
      <c r="A3" t="s">
        <v>5</v>
      </c>
      <c r="B3">
        <v>556812</v>
      </c>
      <c r="C3">
        <v>25.234588</v>
      </c>
      <c r="D3">
        <v>19.157776</v>
      </c>
      <c r="E3">
        <v>42.288544</v>
      </c>
    </row>
    <row r="4" spans="1:5">
      <c r="A4" t="s">
        <v>6</v>
      </c>
      <c r="B4">
        <v>162867</v>
      </c>
      <c r="C4">
        <v>27.157873</v>
      </c>
      <c r="D4">
        <v>21.576141</v>
      </c>
      <c r="E4">
        <v>38.970947</v>
      </c>
    </row>
    <row r="5" spans="3:5">
      <c r="C5">
        <v>25.639533</v>
      </c>
      <c r="D5">
        <v>19.157776</v>
      </c>
      <c r="E5">
        <v>42.288544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F7" sqref="F7"/>
    </sheetView>
  </sheetViews>
  <sheetFormatPr defaultColWidth="9" defaultRowHeight="13.5" outlineLevelRow="6" outlineLevelCol="4"/>
  <cols>
    <col min="3" max="4" width="10.375"/>
    <col min="5" max="5" width="12.625"/>
  </cols>
  <sheetData>
    <row r="1" spans="2:5">
      <c r="B1" t="s">
        <v>7</v>
      </c>
      <c r="C1" t="s">
        <v>2</v>
      </c>
      <c r="D1" t="s">
        <v>3</v>
      </c>
      <c r="E1" t="s">
        <v>8</v>
      </c>
    </row>
    <row r="2" spans="1:5">
      <c r="A2" t="s">
        <v>9</v>
      </c>
      <c r="B2">
        <v>167366</v>
      </c>
      <c r="C2">
        <v>19.157776</v>
      </c>
      <c r="D2">
        <v>23.783905</v>
      </c>
      <c r="E2" s="1">
        <f t="shared" ref="E2:E7" si="0">B2/919844</f>
        <v>0.18195041767952</v>
      </c>
    </row>
    <row r="3" spans="1:5">
      <c r="A3" t="s">
        <v>10</v>
      </c>
      <c r="B3">
        <v>648738</v>
      </c>
      <c r="C3">
        <v>23.783936</v>
      </c>
      <c r="D3">
        <v>28.410065</v>
      </c>
      <c r="E3" s="1">
        <f t="shared" si="0"/>
        <v>0.705269589191211</v>
      </c>
    </row>
    <row r="4" spans="1:5">
      <c r="A4" t="s">
        <v>11</v>
      </c>
      <c r="B4">
        <v>95116</v>
      </c>
      <c r="C4">
        <v>28.410095</v>
      </c>
      <c r="D4">
        <v>33.036041</v>
      </c>
      <c r="E4" s="1">
        <f t="shared" si="0"/>
        <v>0.103404490326621</v>
      </c>
    </row>
    <row r="5" spans="1:5">
      <c r="A5" t="s">
        <v>12</v>
      </c>
      <c r="B5">
        <v>8269</v>
      </c>
      <c r="C5">
        <v>33.036377</v>
      </c>
      <c r="D5">
        <v>37.65802</v>
      </c>
      <c r="E5" s="1">
        <f t="shared" si="0"/>
        <v>0.0089895677962785</v>
      </c>
    </row>
    <row r="6" spans="1:5">
      <c r="A6" t="s">
        <v>13</v>
      </c>
      <c r="B6">
        <v>355</v>
      </c>
      <c r="C6">
        <v>37.664795</v>
      </c>
      <c r="D6">
        <v>42.288544</v>
      </c>
      <c r="E6" s="1">
        <f t="shared" si="0"/>
        <v>0.000385935006370645</v>
      </c>
    </row>
    <row r="7" spans="2:5">
      <c r="B7">
        <f>SUM(B2:B6)</f>
        <v>919844</v>
      </c>
      <c r="E7" s="1">
        <f t="shared" si="0"/>
        <v>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H5" sqref="H5"/>
    </sheetView>
  </sheetViews>
  <sheetFormatPr defaultColWidth="9" defaultRowHeight="13.5" outlineLevelCol="6"/>
  <cols>
    <col min="1" max="1" width="14.375" customWidth="1"/>
    <col min="2" max="2" width="12.625"/>
    <col min="3" max="3" width="10.375"/>
    <col min="4" max="4" width="12.625"/>
    <col min="5" max="6" width="10.375"/>
    <col min="7" max="7" width="12.625"/>
  </cols>
  <sheetData>
    <row r="1" spans="2:7">
      <c r="B1" t="s">
        <v>7</v>
      </c>
      <c r="C1" t="s">
        <v>1</v>
      </c>
      <c r="D1" t="s">
        <v>2</v>
      </c>
      <c r="E1" t="s">
        <v>3</v>
      </c>
      <c r="G1" t="s">
        <v>8</v>
      </c>
    </row>
    <row r="2" spans="1:7">
      <c r="A2" t="s">
        <v>14</v>
      </c>
      <c r="B2">
        <v>294.072830880286</v>
      </c>
      <c r="C2">
        <v>23.954042</v>
      </c>
      <c r="D2">
        <v>20.792358</v>
      </c>
      <c r="E2">
        <v>30.886963</v>
      </c>
      <c r="G2" s="1">
        <f t="shared" ref="G2:G7" si="0">B2/827.8699998</f>
        <v>0.355216194512821</v>
      </c>
    </row>
    <row r="3" spans="1:7">
      <c r="A3" t="s">
        <v>15</v>
      </c>
      <c r="B3">
        <v>52.9468252215815</v>
      </c>
      <c r="C3">
        <v>26.547312</v>
      </c>
      <c r="D3">
        <v>21.942261</v>
      </c>
      <c r="E3">
        <v>36.270477</v>
      </c>
      <c r="G3" s="1">
        <f t="shared" si="0"/>
        <v>0.0639554824240189</v>
      </c>
    </row>
    <row r="4" spans="1:7">
      <c r="A4" t="s">
        <v>16</v>
      </c>
      <c r="B4">
        <v>109.941882261977</v>
      </c>
      <c r="C4">
        <v>29.116613</v>
      </c>
      <c r="D4">
        <v>20.590973</v>
      </c>
      <c r="E4">
        <v>41.744781</v>
      </c>
      <c r="G4" s="1">
        <f t="shared" si="0"/>
        <v>0.132800901456191</v>
      </c>
    </row>
    <row r="5" spans="1:7">
      <c r="A5" t="s">
        <v>17</v>
      </c>
      <c r="B5">
        <v>357.389849225918</v>
      </c>
      <c r="C5">
        <v>25.740526</v>
      </c>
      <c r="D5">
        <v>21.351654</v>
      </c>
      <c r="E5">
        <v>33.705902</v>
      </c>
      <c r="G5" s="1">
        <f t="shared" si="0"/>
        <v>0.431698031469019</v>
      </c>
    </row>
    <row r="6" spans="1:7">
      <c r="A6" t="s">
        <v>18</v>
      </c>
      <c r="B6">
        <v>7.09622347242631</v>
      </c>
      <c r="C6">
        <v>33.325631</v>
      </c>
      <c r="D6">
        <v>24.274323</v>
      </c>
      <c r="E6">
        <v>42.288544</v>
      </c>
      <c r="G6" s="1">
        <f t="shared" si="0"/>
        <v>0.00857166399814058</v>
      </c>
    </row>
    <row r="7" spans="1:7">
      <c r="A7" t="s">
        <v>19</v>
      </c>
      <c r="B7">
        <v>6.42238874127858</v>
      </c>
      <c r="C7">
        <v>21.716153</v>
      </c>
      <c r="D7">
        <v>19.157776</v>
      </c>
      <c r="E7">
        <v>29.116608</v>
      </c>
      <c r="G7" s="1">
        <f t="shared" si="0"/>
        <v>0.00775772614399619</v>
      </c>
    </row>
    <row r="8" spans="2:7">
      <c r="B8">
        <v>827.869999803467</v>
      </c>
      <c r="G8" s="1">
        <f>SUM(G2:G7)</f>
        <v>1.00000000000419</v>
      </c>
    </row>
    <row r="12" spans="3:3">
      <c r="C12" s="2"/>
    </row>
    <row r="13" spans="3:3">
      <c r="C13" s="2"/>
    </row>
    <row r="14" spans="3:3">
      <c r="C14" s="2"/>
    </row>
    <row r="15" spans="3:3">
      <c r="C15" s="2"/>
    </row>
    <row r="16" spans="3:3">
      <c r="C16" s="2"/>
    </row>
    <row r="17" spans="3:3">
      <c r="C17" s="2"/>
    </row>
    <row r="18" spans="3:3">
      <c r="C18" s="2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B2" sqref="B2"/>
    </sheetView>
  </sheetViews>
  <sheetFormatPr defaultColWidth="9" defaultRowHeight="13.5" outlineLevelCol="2"/>
  <sheetData>
    <row r="1" spans="1:3">
      <c r="A1" t="s">
        <v>20</v>
      </c>
      <c r="B1">
        <v>2015</v>
      </c>
      <c r="C1">
        <v>2019</v>
      </c>
    </row>
    <row r="2" spans="1:3">
      <c r="A2" t="s">
        <v>4</v>
      </c>
      <c r="B2">
        <v>2.476304</v>
      </c>
      <c r="C2">
        <v>2.135843</v>
      </c>
    </row>
    <row r="3" spans="1:3">
      <c r="A3" t="s">
        <v>5</v>
      </c>
      <c r="B3">
        <v>1.915084</v>
      </c>
      <c r="C3">
        <v>1.627445</v>
      </c>
    </row>
    <row r="4" spans="1:3">
      <c r="A4" t="s">
        <v>6</v>
      </c>
      <c r="B4">
        <v>2.517756</v>
      </c>
      <c r="C4">
        <v>2.231058</v>
      </c>
    </row>
    <row r="5" spans="1:3">
      <c r="A5">
        <v>1</v>
      </c>
      <c r="B5">
        <v>1.012005</v>
      </c>
      <c r="C5">
        <v>0.972753</v>
      </c>
    </row>
    <row r="6" spans="1:3">
      <c r="A6">
        <v>2</v>
      </c>
      <c r="B6">
        <v>1.449139</v>
      </c>
      <c r="C6">
        <v>1.433863</v>
      </c>
    </row>
    <row r="7" spans="1:3">
      <c r="A7">
        <v>3</v>
      </c>
      <c r="B7">
        <v>2.256148</v>
      </c>
      <c r="C7">
        <v>1.963329</v>
      </c>
    </row>
    <row r="8" spans="1:3">
      <c r="A8">
        <v>4</v>
      </c>
      <c r="B8">
        <v>1.197909</v>
      </c>
      <c r="C8">
        <v>1.093677</v>
      </c>
    </row>
    <row r="9" spans="1:3">
      <c r="A9">
        <v>5</v>
      </c>
      <c r="B9">
        <v>2.495291</v>
      </c>
      <c r="C9">
        <v>2.313228</v>
      </c>
    </row>
    <row r="10" spans="1:3">
      <c r="A10">
        <v>6</v>
      </c>
      <c r="B10">
        <v>2.290322</v>
      </c>
      <c r="C10">
        <v>1.736772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I3" sqref="I3"/>
    </sheetView>
  </sheetViews>
  <sheetFormatPr defaultColWidth="9" defaultRowHeight="13.5" outlineLevelRow="5" outlineLevelCol="6"/>
  <sheetData>
    <row r="1" spans="2:4">
      <c r="B1" t="s">
        <v>21</v>
      </c>
      <c r="C1" t="s">
        <v>22</v>
      </c>
      <c r="D1" t="s">
        <v>23</v>
      </c>
    </row>
    <row r="2" spans="1:7">
      <c r="A2" t="s">
        <v>9</v>
      </c>
      <c r="B2">
        <v>3413</v>
      </c>
      <c r="C2">
        <v>713</v>
      </c>
      <c r="D2">
        <v>167366</v>
      </c>
      <c r="F2">
        <f t="shared" ref="F2:F6" si="0">B2/D2*100</f>
        <v>2.03924333496648</v>
      </c>
      <c r="G2">
        <f t="shared" ref="G2:G6" si="1">C2/D2*100</f>
        <v>0.426012451752447</v>
      </c>
    </row>
    <row r="3" spans="1:7">
      <c r="A3" t="s">
        <v>10</v>
      </c>
      <c r="B3">
        <v>25763</v>
      </c>
      <c r="C3">
        <v>26909</v>
      </c>
      <c r="D3">
        <v>648738</v>
      </c>
      <c r="F3">
        <f t="shared" si="0"/>
        <v>3.97124879381199</v>
      </c>
      <c r="G3">
        <f t="shared" si="1"/>
        <v>4.14789946018269</v>
      </c>
    </row>
    <row r="4" spans="1:7">
      <c r="A4" t="s">
        <v>11</v>
      </c>
      <c r="B4">
        <v>4457</v>
      </c>
      <c r="C4">
        <v>13106</v>
      </c>
      <c r="D4">
        <v>95116</v>
      </c>
      <c r="F4">
        <f t="shared" si="0"/>
        <v>4.68585726901888</v>
      </c>
      <c r="G4">
        <f t="shared" si="1"/>
        <v>13.7789646326591</v>
      </c>
    </row>
    <row r="5" spans="1:7">
      <c r="A5" t="s">
        <v>12</v>
      </c>
      <c r="B5">
        <v>1375</v>
      </c>
      <c r="C5">
        <v>1303</v>
      </c>
      <c r="D5">
        <v>8269</v>
      </c>
      <c r="F5">
        <f t="shared" si="0"/>
        <v>16.6283710243077</v>
      </c>
      <c r="G5">
        <f t="shared" si="1"/>
        <v>15.7576490506712</v>
      </c>
    </row>
    <row r="6" spans="1:7">
      <c r="A6" t="s">
        <v>13</v>
      </c>
      <c r="B6">
        <v>191</v>
      </c>
      <c r="C6">
        <v>29</v>
      </c>
      <c r="D6">
        <v>355</v>
      </c>
      <c r="F6">
        <f t="shared" si="0"/>
        <v>53.8028169014084</v>
      </c>
      <c r="G6">
        <f t="shared" si="1"/>
        <v>8.16901408450704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= Pie Jesu =</cp:lastModifiedBy>
  <dcterms:created xsi:type="dcterms:W3CDTF">2020-07-20T13:55:00Z</dcterms:created>
  <dcterms:modified xsi:type="dcterms:W3CDTF">2020-08-05T14:30:42Z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