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Work\Horse dominance\"/>
    </mc:Choice>
  </mc:AlternateContent>
  <xr:revisionPtr revIDLastSave="0" documentId="8_{F4F528B4-8E1F-4E8E-AD83-5F50E9FC3DDA}" xr6:coauthVersionLast="45" xr6:coauthVersionMax="45" xr10:uidLastSave="{00000000-0000-0000-0000-000000000000}"/>
  <bookViews>
    <workbookView xWindow="-110" yWindow="-110" windowWidth="22780" windowHeight="14660" activeTab="1" xr2:uid="{EFE0F7A4-9F44-4C28-A9C6-1BFD38E54A68}"/>
  </bookViews>
  <sheets>
    <sheet name="Authors" sheetId="3" r:id="rId1"/>
    <sheet name="Observational data" sheetId="1" r:id="rId2"/>
  </sheets>
  <definedNames>
    <definedName name="_Hlk32481086" localSheetId="0">Authors!$A$1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8" i="1" l="1"/>
  <c r="S118" i="1"/>
  <c r="G118" i="1"/>
  <c r="H11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AC117" i="1"/>
  <c r="V117" i="1"/>
  <c r="S117" i="1"/>
  <c r="G117" i="1"/>
  <c r="H117" i="1"/>
  <c r="AC116" i="1"/>
  <c r="V116" i="1"/>
  <c r="S116" i="1"/>
  <c r="G116" i="1"/>
  <c r="H116" i="1"/>
  <c r="AC115" i="1"/>
  <c r="V115" i="1"/>
  <c r="S115" i="1"/>
  <c r="G115" i="1"/>
  <c r="H115" i="1"/>
  <c r="AC114" i="1"/>
  <c r="V114" i="1"/>
  <c r="S114" i="1"/>
  <c r="G114" i="1"/>
  <c r="H114" i="1"/>
  <c r="AC113" i="1"/>
  <c r="V113" i="1"/>
  <c r="S113" i="1"/>
  <c r="G113" i="1"/>
  <c r="H113" i="1"/>
  <c r="AC112" i="1"/>
  <c r="V112" i="1"/>
  <c r="S112" i="1"/>
  <c r="G112" i="1"/>
  <c r="H112" i="1"/>
  <c r="AC111" i="1"/>
  <c r="V111" i="1"/>
  <c r="S111" i="1"/>
  <c r="G111" i="1"/>
  <c r="H111" i="1"/>
  <c r="AC110" i="1"/>
  <c r="V110" i="1"/>
  <c r="S110" i="1"/>
  <c r="G110" i="1"/>
  <c r="H110" i="1"/>
  <c r="AC109" i="1"/>
  <c r="V109" i="1"/>
  <c r="S109" i="1"/>
  <c r="G109" i="1"/>
  <c r="H109" i="1"/>
  <c r="AC108" i="1"/>
  <c r="V108" i="1"/>
  <c r="S108" i="1"/>
  <c r="G108" i="1"/>
  <c r="H108" i="1"/>
  <c r="AC107" i="1"/>
  <c r="V107" i="1"/>
  <c r="S107" i="1"/>
  <c r="G107" i="1"/>
  <c r="H107" i="1"/>
  <c r="AC106" i="1"/>
  <c r="V106" i="1"/>
  <c r="S106" i="1"/>
  <c r="G106" i="1"/>
  <c r="H106" i="1"/>
  <c r="AC105" i="1"/>
  <c r="V105" i="1"/>
  <c r="S105" i="1"/>
  <c r="G105" i="1"/>
  <c r="H105" i="1"/>
  <c r="AC104" i="1"/>
  <c r="V104" i="1"/>
  <c r="S104" i="1"/>
  <c r="G104" i="1"/>
  <c r="H104" i="1"/>
  <c r="AC103" i="1"/>
  <c r="V103" i="1"/>
  <c r="S103" i="1"/>
  <c r="G103" i="1"/>
  <c r="H103" i="1"/>
  <c r="AC102" i="1"/>
  <c r="V102" i="1"/>
  <c r="S102" i="1"/>
  <c r="G102" i="1"/>
  <c r="H102" i="1"/>
  <c r="AC101" i="1"/>
  <c r="V101" i="1"/>
  <c r="S101" i="1"/>
  <c r="G101" i="1"/>
  <c r="H101" i="1"/>
  <c r="AC100" i="1"/>
  <c r="V100" i="1"/>
  <c r="S100" i="1"/>
  <c r="G100" i="1"/>
  <c r="H100" i="1"/>
  <c r="AC99" i="1"/>
  <c r="V99" i="1"/>
  <c r="S99" i="1"/>
  <c r="G99" i="1"/>
  <c r="H99" i="1"/>
  <c r="AC98" i="1"/>
  <c r="V98" i="1"/>
  <c r="S98" i="1"/>
  <c r="G98" i="1"/>
  <c r="H98" i="1"/>
  <c r="AC97" i="1"/>
  <c r="V97" i="1"/>
  <c r="S97" i="1"/>
  <c r="G97" i="1"/>
  <c r="H97" i="1"/>
  <c r="AC96" i="1"/>
  <c r="V96" i="1"/>
  <c r="S96" i="1"/>
  <c r="G96" i="1"/>
  <c r="H96" i="1"/>
  <c r="AC95" i="1"/>
  <c r="V95" i="1"/>
  <c r="S95" i="1"/>
  <c r="G95" i="1"/>
  <c r="H95" i="1"/>
  <c r="AC94" i="1"/>
  <c r="V94" i="1"/>
  <c r="S94" i="1"/>
  <c r="G94" i="1"/>
  <c r="H94" i="1"/>
  <c r="AC93" i="1"/>
  <c r="V93" i="1"/>
  <c r="S93" i="1"/>
  <c r="G93" i="1"/>
  <c r="H93" i="1"/>
  <c r="AC92" i="1"/>
  <c r="V92" i="1"/>
  <c r="S92" i="1"/>
  <c r="G92" i="1"/>
  <c r="H92" i="1"/>
  <c r="AC91" i="1"/>
  <c r="V91" i="1"/>
  <c r="S91" i="1"/>
  <c r="G91" i="1"/>
  <c r="H91" i="1"/>
  <c r="AC90" i="1"/>
  <c r="V90" i="1"/>
  <c r="S90" i="1"/>
  <c r="G90" i="1"/>
  <c r="H90" i="1"/>
  <c r="AC89" i="1"/>
  <c r="V89" i="1"/>
  <c r="S89" i="1"/>
  <c r="G89" i="1"/>
  <c r="H89" i="1"/>
  <c r="AC88" i="1"/>
  <c r="V88" i="1"/>
  <c r="S88" i="1"/>
  <c r="G88" i="1"/>
  <c r="H88" i="1"/>
  <c r="AC87" i="1"/>
  <c r="V87" i="1"/>
  <c r="S87" i="1"/>
  <c r="G87" i="1"/>
  <c r="H87" i="1"/>
  <c r="AC86" i="1"/>
  <c r="V86" i="1"/>
  <c r="S86" i="1"/>
  <c r="G86" i="1"/>
  <c r="H86" i="1"/>
  <c r="AC85" i="1"/>
  <c r="V85" i="1"/>
  <c r="S85" i="1"/>
  <c r="G85" i="1"/>
  <c r="H85" i="1"/>
  <c r="AC84" i="1"/>
  <c r="V84" i="1"/>
  <c r="S84" i="1"/>
  <c r="G84" i="1"/>
  <c r="H84" i="1"/>
  <c r="AC83" i="1"/>
  <c r="V83" i="1"/>
  <c r="S83" i="1"/>
  <c r="G83" i="1"/>
  <c r="H83" i="1"/>
  <c r="AC82" i="1"/>
  <c r="V82" i="1"/>
  <c r="S82" i="1"/>
  <c r="G82" i="1"/>
  <c r="H82" i="1"/>
  <c r="AC81" i="1"/>
  <c r="V81" i="1"/>
  <c r="S81" i="1"/>
  <c r="G81" i="1"/>
  <c r="H81" i="1"/>
  <c r="V80" i="1"/>
  <c r="S80" i="1"/>
  <c r="G80" i="1"/>
  <c r="H80" i="1"/>
  <c r="AC79" i="1"/>
  <c r="V79" i="1"/>
  <c r="S79" i="1"/>
  <c r="G79" i="1"/>
  <c r="H79" i="1"/>
  <c r="AC78" i="1"/>
  <c r="V78" i="1"/>
  <c r="S78" i="1"/>
  <c r="G78" i="1"/>
  <c r="H78" i="1"/>
  <c r="AC77" i="1"/>
  <c r="V77" i="1"/>
  <c r="S77" i="1"/>
  <c r="G77" i="1"/>
  <c r="H77" i="1"/>
  <c r="AC76" i="1"/>
  <c r="V76" i="1"/>
  <c r="S76" i="1"/>
  <c r="G76" i="1"/>
  <c r="H76" i="1"/>
  <c r="AC75" i="1"/>
  <c r="V75" i="1"/>
  <c r="S75" i="1"/>
  <c r="G75" i="1"/>
  <c r="H75" i="1"/>
  <c r="AC74" i="1"/>
  <c r="V74" i="1"/>
  <c r="S74" i="1"/>
  <c r="G74" i="1"/>
  <c r="H74" i="1"/>
  <c r="AC73" i="1"/>
  <c r="V73" i="1"/>
  <c r="S73" i="1"/>
  <c r="G73" i="1"/>
  <c r="H73" i="1"/>
  <c r="AC72" i="1"/>
  <c r="V72" i="1"/>
  <c r="S72" i="1"/>
  <c r="G72" i="1"/>
  <c r="H72" i="1"/>
  <c r="AC71" i="1"/>
  <c r="V71" i="1"/>
  <c r="S71" i="1"/>
  <c r="G71" i="1"/>
  <c r="H71" i="1"/>
  <c r="V70" i="1"/>
  <c r="S70" i="1"/>
  <c r="G70" i="1"/>
  <c r="H70" i="1"/>
  <c r="AC69" i="1"/>
  <c r="V69" i="1"/>
  <c r="S69" i="1"/>
  <c r="G69" i="1"/>
  <c r="H69" i="1"/>
  <c r="AC68" i="1"/>
  <c r="V68" i="1"/>
  <c r="S68" i="1"/>
  <c r="G68" i="1"/>
  <c r="H68" i="1"/>
  <c r="AC67" i="1"/>
  <c r="V67" i="1"/>
  <c r="S67" i="1"/>
  <c r="G67" i="1"/>
  <c r="H67" i="1"/>
  <c r="AC66" i="1"/>
  <c r="V66" i="1"/>
  <c r="S66" i="1"/>
  <c r="G66" i="1"/>
  <c r="H66" i="1"/>
  <c r="V65" i="1"/>
  <c r="S65" i="1"/>
  <c r="G65" i="1"/>
  <c r="H65" i="1"/>
  <c r="AC64" i="1"/>
  <c r="V64" i="1"/>
  <c r="S64" i="1"/>
  <c r="G64" i="1"/>
  <c r="H64" i="1"/>
  <c r="AC63" i="1"/>
  <c r="V63" i="1"/>
  <c r="S63" i="1"/>
  <c r="G63" i="1"/>
  <c r="H63" i="1"/>
  <c r="AC62" i="1"/>
  <c r="V62" i="1"/>
  <c r="S62" i="1"/>
  <c r="G62" i="1"/>
  <c r="H62" i="1"/>
  <c r="AC61" i="1"/>
  <c r="V61" i="1"/>
  <c r="S61" i="1"/>
  <c r="G61" i="1"/>
  <c r="H61" i="1"/>
  <c r="AC60" i="1"/>
  <c r="V60" i="1"/>
  <c r="S60" i="1"/>
  <c r="G60" i="1"/>
  <c r="H60" i="1"/>
  <c r="AC59" i="1"/>
  <c r="V59" i="1"/>
  <c r="S59" i="1"/>
  <c r="G59" i="1"/>
  <c r="H59" i="1"/>
  <c r="AC58" i="1"/>
  <c r="V58" i="1"/>
  <c r="S58" i="1"/>
  <c r="G58" i="1"/>
  <c r="H58" i="1"/>
  <c r="AC57" i="1"/>
  <c r="V57" i="1"/>
  <c r="S57" i="1"/>
  <c r="G57" i="1"/>
  <c r="H57" i="1"/>
  <c r="AC56" i="1"/>
  <c r="V56" i="1"/>
  <c r="S56" i="1"/>
  <c r="G56" i="1"/>
  <c r="H56" i="1"/>
  <c r="AC55" i="1"/>
  <c r="V55" i="1"/>
  <c r="S55" i="1"/>
  <c r="G55" i="1"/>
  <c r="H55" i="1"/>
  <c r="AC54" i="1"/>
  <c r="V54" i="1"/>
  <c r="S54" i="1"/>
  <c r="G54" i="1"/>
  <c r="H54" i="1"/>
  <c r="AC53" i="1"/>
  <c r="V53" i="1"/>
  <c r="S53" i="1"/>
  <c r="G53" i="1"/>
  <c r="H53" i="1"/>
  <c r="AC52" i="1"/>
  <c r="V52" i="1"/>
  <c r="S52" i="1"/>
  <c r="G52" i="1"/>
  <c r="H52" i="1"/>
  <c r="V51" i="1"/>
  <c r="S51" i="1"/>
  <c r="G51" i="1"/>
  <c r="H51" i="1"/>
  <c r="V50" i="1"/>
  <c r="S50" i="1"/>
  <c r="G50" i="1"/>
  <c r="H50" i="1"/>
  <c r="V49" i="1"/>
  <c r="S49" i="1"/>
  <c r="G49" i="1"/>
  <c r="H49" i="1"/>
  <c r="V48" i="1"/>
  <c r="S48" i="1"/>
  <c r="G48" i="1"/>
  <c r="H48" i="1"/>
  <c r="AC47" i="1"/>
  <c r="V47" i="1"/>
  <c r="S47" i="1"/>
  <c r="G47" i="1"/>
  <c r="H47" i="1"/>
  <c r="V46" i="1"/>
  <c r="S46" i="1"/>
  <c r="G46" i="1"/>
  <c r="H46" i="1"/>
  <c r="V45" i="1"/>
  <c r="S45" i="1"/>
  <c r="G45" i="1"/>
  <c r="H45" i="1"/>
  <c r="V44" i="1"/>
  <c r="S44" i="1"/>
  <c r="G44" i="1"/>
  <c r="H44" i="1"/>
  <c r="V43" i="1"/>
  <c r="S43" i="1"/>
  <c r="G43" i="1"/>
  <c r="H43" i="1"/>
  <c r="V42" i="1"/>
  <c r="S42" i="1"/>
  <c r="G42" i="1"/>
  <c r="H42" i="1"/>
  <c r="V41" i="1"/>
  <c r="S41" i="1"/>
  <c r="G41" i="1"/>
  <c r="H41" i="1"/>
  <c r="V40" i="1"/>
  <c r="S40" i="1"/>
  <c r="G40" i="1"/>
  <c r="H40" i="1"/>
  <c r="V39" i="1"/>
  <c r="S39" i="1"/>
  <c r="G39" i="1"/>
  <c r="H39" i="1"/>
  <c r="V38" i="1"/>
  <c r="S38" i="1"/>
  <c r="G38" i="1"/>
  <c r="H38" i="1"/>
  <c r="V37" i="1"/>
  <c r="S37" i="1"/>
  <c r="H37" i="1"/>
  <c r="AC36" i="1"/>
  <c r="V36" i="1"/>
  <c r="S36" i="1"/>
  <c r="G36" i="1"/>
  <c r="H36" i="1"/>
  <c r="V35" i="1"/>
  <c r="S35" i="1"/>
  <c r="G35" i="1"/>
  <c r="H35" i="1"/>
  <c r="AC34" i="1"/>
  <c r="V34" i="1"/>
  <c r="S34" i="1"/>
  <c r="G34" i="1"/>
  <c r="H34" i="1"/>
  <c r="AC33" i="1"/>
  <c r="V33" i="1"/>
  <c r="S33" i="1"/>
  <c r="G33" i="1"/>
  <c r="H33" i="1"/>
  <c r="AC32" i="1"/>
  <c r="V32" i="1"/>
  <c r="S32" i="1"/>
  <c r="G32" i="1"/>
  <c r="H32" i="1"/>
  <c r="V31" i="1"/>
  <c r="S31" i="1"/>
  <c r="G31" i="1"/>
  <c r="H31" i="1"/>
  <c r="AC30" i="1"/>
  <c r="V30" i="1"/>
  <c r="S30" i="1"/>
  <c r="G30" i="1"/>
  <c r="H30" i="1"/>
  <c r="AC29" i="1"/>
  <c r="V29" i="1"/>
  <c r="S29" i="1"/>
  <c r="G29" i="1"/>
  <c r="H29" i="1"/>
  <c r="AC28" i="1"/>
  <c r="V28" i="1"/>
  <c r="S28" i="1"/>
  <c r="G28" i="1"/>
  <c r="H28" i="1"/>
  <c r="AC27" i="1"/>
  <c r="V27" i="1"/>
  <c r="S27" i="1"/>
  <c r="G27" i="1"/>
  <c r="H27" i="1"/>
  <c r="AC26" i="1"/>
  <c r="V26" i="1"/>
  <c r="S26" i="1"/>
  <c r="G26" i="1"/>
  <c r="H26" i="1"/>
  <c r="AC25" i="1"/>
  <c r="V25" i="1"/>
  <c r="S25" i="1"/>
  <c r="G25" i="1"/>
  <c r="H25" i="1"/>
  <c r="AC24" i="1"/>
  <c r="V24" i="1"/>
  <c r="S24" i="1"/>
  <c r="AC23" i="1"/>
  <c r="V23" i="1"/>
  <c r="S23" i="1"/>
  <c r="AC22" i="1"/>
  <c r="V22" i="1"/>
  <c r="S22" i="1"/>
  <c r="G22" i="1"/>
  <c r="H22" i="1"/>
  <c r="AC21" i="1"/>
  <c r="V21" i="1"/>
  <c r="S21" i="1"/>
  <c r="AC20" i="1"/>
  <c r="V20" i="1"/>
  <c r="G20" i="1"/>
  <c r="H20" i="1"/>
  <c r="AC19" i="1"/>
  <c r="V19" i="1"/>
  <c r="G19" i="1"/>
  <c r="H19" i="1"/>
  <c r="AC18" i="1"/>
  <c r="V18" i="1"/>
  <c r="G18" i="1"/>
  <c r="H18" i="1"/>
  <c r="AC17" i="1"/>
  <c r="V17" i="1"/>
  <c r="G17" i="1"/>
  <c r="H17" i="1"/>
  <c r="AC16" i="1"/>
  <c r="V16" i="1"/>
  <c r="G16" i="1"/>
  <c r="H16" i="1"/>
  <c r="AC15" i="1"/>
  <c r="V15" i="1"/>
  <c r="G15" i="1"/>
  <c r="H15" i="1"/>
  <c r="AC14" i="1"/>
  <c r="V14" i="1"/>
  <c r="G14" i="1"/>
  <c r="H14" i="1"/>
  <c r="AC13" i="1"/>
  <c r="V13" i="1"/>
  <c r="G13" i="1"/>
  <c r="H13" i="1"/>
  <c r="AC12" i="1"/>
  <c r="V12" i="1"/>
  <c r="G12" i="1"/>
  <c r="H12" i="1"/>
  <c r="AC11" i="1"/>
  <c r="V11" i="1"/>
  <c r="G11" i="1"/>
  <c r="H11" i="1"/>
  <c r="AC10" i="1"/>
  <c r="V10" i="1"/>
  <c r="G10" i="1"/>
  <c r="H10" i="1"/>
  <c r="AC9" i="1"/>
  <c r="V9" i="1"/>
  <c r="G9" i="1"/>
  <c r="H9" i="1"/>
  <c r="AC8" i="1"/>
  <c r="V8" i="1"/>
  <c r="G8" i="1"/>
  <c r="H8" i="1"/>
  <c r="AC7" i="1"/>
  <c r="V7" i="1"/>
  <c r="G7" i="1"/>
  <c r="H7" i="1"/>
  <c r="AC6" i="1"/>
  <c r="V6" i="1"/>
  <c r="G6" i="1"/>
  <c r="H6" i="1"/>
  <c r="AC5" i="1"/>
  <c r="V5" i="1"/>
  <c r="G5" i="1"/>
  <c r="H5" i="1"/>
  <c r="AC4" i="1"/>
  <c r="V4" i="1"/>
  <c r="G4" i="1"/>
  <c r="H4" i="1"/>
  <c r="AC3" i="1"/>
  <c r="V3" i="1"/>
  <c r="G3" i="1"/>
  <c r="H3" i="1"/>
</calcChain>
</file>

<file path=xl/sharedStrings.xml><?xml version="1.0" encoding="utf-8"?>
<sst xmlns="http://schemas.openxmlformats.org/spreadsheetml/2006/main" count="579" uniqueCount="224">
  <si>
    <t>Outcome</t>
  </si>
  <si>
    <t>Baseline Information</t>
  </si>
  <si>
    <t>Dominance</t>
  </si>
  <si>
    <t>Foraging Time</t>
  </si>
  <si>
    <t>Interruption Time</t>
  </si>
  <si>
    <t>Herd Number</t>
  </si>
  <si>
    <t>Individual Number</t>
  </si>
  <si>
    <t>Name</t>
  </si>
  <si>
    <t>BCS</t>
  </si>
  <si>
    <t>Height</t>
  </si>
  <si>
    <t>DOB/Age years</t>
  </si>
  <si>
    <t>Age (months)</t>
  </si>
  <si>
    <t>Breed</t>
  </si>
  <si>
    <t>Breed Category</t>
  </si>
  <si>
    <t>Months Herd been together</t>
  </si>
  <si>
    <t>Sex</t>
  </si>
  <si>
    <t>Sex Category</t>
  </si>
  <si>
    <t>Receive supplementary feed?</t>
  </si>
  <si>
    <t>Number of horses dominant towards field</t>
  </si>
  <si>
    <t>Number of horses dominated by field</t>
  </si>
  <si>
    <t>Total Number of dominance towards field</t>
  </si>
  <si>
    <t>Total number of dominance received field</t>
  </si>
  <si>
    <t>Total number of interactions field</t>
  </si>
  <si>
    <t>Dominance  Rank Field</t>
  </si>
  <si>
    <t>Herd Size</t>
  </si>
  <si>
    <t>Adjusted Dominance Rank Field</t>
  </si>
  <si>
    <t>Number of horses dominant towards bucket</t>
  </si>
  <si>
    <t>Number of horses dominated by bucket</t>
  </si>
  <si>
    <t>Total number dominance  towards bucket</t>
  </si>
  <si>
    <t>Total number dominance received bucket</t>
  </si>
  <si>
    <t>Total number of interactions bucket</t>
  </si>
  <si>
    <t>Dominance Rank Bucket</t>
  </si>
  <si>
    <t>Adjusted Dominance Rank Bucket</t>
  </si>
  <si>
    <t>Percentage of time foraging am</t>
  </si>
  <si>
    <t>Percentage of time foraging  pm</t>
  </si>
  <si>
    <t xml:space="preserve">Overall percentage of time foraging </t>
  </si>
  <si>
    <t>Total time interrupted am</t>
  </si>
  <si>
    <t>Denominator time observed am</t>
  </si>
  <si>
    <t>Percentage of foraging time interrupted am</t>
  </si>
  <si>
    <t>Total time interrupted pm</t>
  </si>
  <si>
    <t>Denominator time observed pm</t>
  </si>
  <si>
    <t>Percentage of foraging time interrupted pm</t>
  </si>
  <si>
    <t>Total time interrupted overall</t>
  </si>
  <si>
    <t>Denominator time observed overall</t>
  </si>
  <si>
    <t>Percentage of foraging interrupted overall</t>
  </si>
  <si>
    <t>Average interruption time am</t>
  </si>
  <si>
    <t>Average interruption time pm</t>
  </si>
  <si>
    <t>Average interruption time overall</t>
  </si>
  <si>
    <t>Median Interruption Time</t>
  </si>
  <si>
    <t>Mode interruption time</t>
  </si>
  <si>
    <t>Seatbelt</t>
  </si>
  <si>
    <t>Native x</t>
  </si>
  <si>
    <t>Mare</t>
  </si>
  <si>
    <t>Moirah</t>
  </si>
  <si>
    <t>Graceland</t>
  </si>
  <si>
    <t>Rascal</t>
  </si>
  <si>
    <t>Welsh Cob</t>
  </si>
  <si>
    <t>Gelding</t>
  </si>
  <si>
    <t>Norman</t>
  </si>
  <si>
    <t>Pansy</t>
  </si>
  <si>
    <t>Welsh Cross</t>
  </si>
  <si>
    <t>.</t>
  </si>
  <si>
    <t>Bert</t>
  </si>
  <si>
    <t>Filly</t>
  </si>
  <si>
    <t>Violet</t>
  </si>
  <si>
    <t>Mr Banks</t>
  </si>
  <si>
    <t>Merlin</t>
  </si>
  <si>
    <t>Terminator</t>
  </si>
  <si>
    <t>Sir Owain</t>
  </si>
  <si>
    <t>Stallion</t>
  </si>
  <si>
    <t>Vegas</t>
  </si>
  <si>
    <t>Morris</t>
  </si>
  <si>
    <t>Welsh x</t>
  </si>
  <si>
    <t>Scribble</t>
  </si>
  <si>
    <t>New forest x</t>
  </si>
  <si>
    <t>Archie</t>
  </si>
  <si>
    <t>Tupelo</t>
  </si>
  <si>
    <t>Native x TB</t>
  </si>
  <si>
    <t>Norris</t>
  </si>
  <si>
    <t>Elliot</t>
  </si>
  <si>
    <t>Highland x</t>
  </si>
  <si>
    <t>Colt</t>
  </si>
  <si>
    <t>Amera</t>
  </si>
  <si>
    <t>Tigger</t>
  </si>
  <si>
    <t>Roo</t>
  </si>
  <si>
    <t>Flo</t>
  </si>
  <si>
    <t>Missy</t>
  </si>
  <si>
    <t>Winnie</t>
  </si>
  <si>
    <t>Cavendish</t>
  </si>
  <si>
    <t>Other</t>
  </si>
  <si>
    <t>Annabelle</t>
  </si>
  <si>
    <t>Cob X</t>
  </si>
  <si>
    <t>Simbro</t>
  </si>
  <si>
    <t>Cob</t>
  </si>
  <si>
    <t>Queenie</t>
  </si>
  <si>
    <t>Mac</t>
  </si>
  <si>
    <t>TBxIrish</t>
  </si>
  <si>
    <t>Trigger</t>
  </si>
  <si>
    <t>Red Puff</t>
  </si>
  <si>
    <t>Arab</t>
  </si>
  <si>
    <t>Rocky</t>
  </si>
  <si>
    <t>Nicole</t>
  </si>
  <si>
    <t>Arab x Dutch warmblood</t>
  </si>
  <si>
    <t>Billy</t>
  </si>
  <si>
    <t>Ernie</t>
  </si>
  <si>
    <t>Welsh</t>
  </si>
  <si>
    <t>Bernie</t>
  </si>
  <si>
    <t>Dastardly</t>
  </si>
  <si>
    <t>Riddler</t>
  </si>
  <si>
    <t>Bluto</t>
  </si>
  <si>
    <t>Muttley</t>
  </si>
  <si>
    <t>Hopper</t>
  </si>
  <si>
    <t>Woozel</t>
  </si>
  <si>
    <t>Randall</t>
  </si>
  <si>
    <t>Misty A</t>
  </si>
  <si>
    <t>TBx</t>
  </si>
  <si>
    <t>Rummy</t>
  </si>
  <si>
    <t>TB</t>
  </si>
  <si>
    <t>Susie</t>
  </si>
  <si>
    <t>Misty D</t>
  </si>
  <si>
    <t>Austin</t>
  </si>
  <si>
    <t>TBxCob</t>
  </si>
  <si>
    <t>Lilly</t>
  </si>
  <si>
    <t>Tbx</t>
  </si>
  <si>
    <t>Nightingale</t>
  </si>
  <si>
    <t>Sullie</t>
  </si>
  <si>
    <t>Finnegan</t>
  </si>
  <si>
    <t>Blue Ice</t>
  </si>
  <si>
    <t>Dolly</t>
  </si>
  <si>
    <t>Native pony</t>
  </si>
  <si>
    <t>Troy</t>
  </si>
  <si>
    <t>Unknown</t>
  </si>
  <si>
    <t>Tilly</t>
  </si>
  <si>
    <t>New Forest</t>
  </si>
  <si>
    <t>Ivy</t>
  </si>
  <si>
    <t>Holly</t>
  </si>
  <si>
    <t>Cob x native pony</t>
  </si>
  <si>
    <t>Jigsaw</t>
  </si>
  <si>
    <t>Native Cross</t>
  </si>
  <si>
    <t>Polly</t>
  </si>
  <si>
    <t>Wisteria</t>
  </si>
  <si>
    <t>Monique</t>
  </si>
  <si>
    <t>Mars</t>
  </si>
  <si>
    <t>Cinders</t>
  </si>
  <si>
    <t>Deano</t>
  </si>
  <si>
    <t>Cob Cross</t>
  </si>
  <si>
    <t>Hickery</t>
  </si>
  <si>
    <t>Bonsai</t>
  </si>
  <si>
    <t>Katy</t>
  </si>
  <si>
    <t>Herbie</t>
  </si>
  <si>
    <t>Welsh Section A</t>
  </si>
  <si>
    <t>Olivia</t>
  </si>
  <si>
    <t>Slim Jim</t>
  </si>
  <si>
    <t>Faith</t>
  </si>
  <si>
    <t>Cob CrossxTB</t>
  </si>
  <si>
    <t>Malachite</t>
  </si>
  <si>
    <t>Native</t>
  </si>
  <si>
    <t>Rumpel</t>
  </si>
  <si>
    <t>Snuffles</t>
  </si>
  <si>
    <t>Bramble</t>
  </si>
  <si>
    <t>New Forest Cross</t>
  </si>
  <si>
    <t>Mrs Beetie</t>
  </si>
  <si>
    <t>Stolly</t>
  </si>
  <si>
    <t>Cross Bred cob</t>
  </si>
  <si>
    <t>Spock</t>
  </si>
  <si>
    <t>Alpha</t>
  </si>
  <si>
    <t>Shetland Cross</t>
  </si>
  <si>
    <t>Strawberry</t>
  </si>
  <si>
    <t>Cross Bred</t>
  </si>
  <si>
    <t>Peaches</t>
  </si>
  <si>
    <t>Cracker</t>
  </si>
  <si>
    <t>Erin</t>
  </si>
  <si>
    <t>Smudge</t>
  </si>
  <si>
    <t>Swift</t>
  </si>
  <si>
    <t>Maisy</t>
  </si>
  <si>
    <t>Nesbitt</t>
  </si>
  <si>
    <t>Irish Sport Horse</t>
  </si>
  <si>
    <t>Jay</t>
  </si>
  <si>
    <t>Shire Cross</t>
  </si>
  <si>
    <t>Major</t>
  </si>
  <si>
    <t>Shire X Percheron</t>
  </si>
  <si>
    <t>Domino 1</t>
  </si>
  <si>
    <t>Oliver</t>
  </si>
  <si>
    <t>Comet</t>
  </si>
  <si>
    <t>Jenson</t>
  </si>
  <si>
    <t>Crossbred native</t>
  </si>
  <si>
    <t>Smurf</t>
  </si>
  <si>
    <t>Welsh Section C</t>
  </si>
  <si>
    <t>Ken</t>
  </si>
  <si>
    <t>Tressie Do</t>
  </si>
  <si>
    <t>Zoe</t>
  </si>
  <si>
    <t>April B</t>
  </si>
  <si>
    <t>Arab Cross</t>
  </si>
  <si>
    <t>Cherry</t>
  </si>
  <si>
    <t>Dylan</t>
  </si>
  <si>
    <t>Fulmer</t>
  </si>
  <si>
    <t>Soldier A</t>
  </si>
  <si>
    <t>Gelderlander</t>
  </si>
  <si>
    <t>Malek</t>
  </si>
  <si>
    <t>Irish Draught X</t>
  </si>
  <si>
    <t>Kasmir</t>
  </si>
  <si>
    <t>Warmblood</t>
  </si>
  <si>
    <t>Sanek</t>
  </si>
  <si>
    <t>Benedict</t>
  </si>
  <si>
    <t>Danny A</t>
  </si>
  <si>
    <t>Molasses</t>
  </si>
  <si>
    <t>Mule</t>
  </si>
  <si>
    <t>J J</t>
  </si>
  <si>
    <t>Belgium Draft</t>
  </si>
  <si>
    <t>Charlie A</t>
  </si>
  <si>
    <t>Percheron</t>
  </si>
  <si>
    <t>William C</t>
  </si>
  <si>
    <t>Domino 2</t>
  </si>
  <si>
    <t>Muffin</t>
  </si>
  <si>
    <t>Moorland</t>
  </si>
  <si>
    <t>Star</t>
  </si>
  <si>
    <t>* note that where interactions = 0 they usually didn’t get involved in the feeding trial - mention this in methodology paper and give percentages</t>
  </si>
  <si>
    <t>The relationship between foraging efficiency, social status and body condition in group-living horses and ponies</t>
  </si>
  <si>
    <r>
      <t>S.L.Giles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P.A.Harris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 S.A.Rands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and  C.J. Nicol</t>
    </r>
    <r>
      <rPr>
        <vertAlign val="superscript"/>
        <sz val="11"/>
        <color theme="1"/>
        <rFont val="Times New Roman"/>
        <family val="1"/>
      </rPr>
      <t>4*</t>
    </r>
  </si>
  <si>
    <r>
      <t>1.</t>
    </r>
    <r>
      <rPr>
        <sz val="11"/>
        <color theme="1"/>
        <rFont val="Times New Roman"/>
        <family val="1"/>
      </rPr>
      <t xml:space="preserve"> University of Bristol, School of Veterinary Science, Langford, Bristol BS40 5DU, UK.</t>
    </r>
  </si>
  <si>
    <r>
      <t>2.</t>
    </r>
    <r>
      <rPr>
        <sz val="11"/>
        <color theme="1"/>
        <rFont val="Times New Roman"/>
        <family val="1"/>
      </rPr>
      <t xml:space="preserve"> Equine Studies Group, WALTHAM Petcare Science Institute, Freeby Lane, Waltham-on-the-Wolds, Melton Mowbray, Leicestershire LE14 4RT, UK.</t>
    </r>
  </si>
  <si>
    <r>
      <t>3.</t>
    </r>
    <r>
      <rPr>
        <sz val="11"/>
        <color theme="1"/>
        <rFont val="Times New Roman"/>
        <family val="1"/>
      </rPr>
      <t xml:space="preserve"> University of Bristol, School of Biological Sciences, Life Sciences Building, Tyndall Avenue, Bristol BS8 1TQ, UK.</t>
    </r>
  </si>
  <si>
    <r>
      <t>4.</t>
    </r>
    <r>
      <rPr>
        <sz val="11"/>
        <color theme="1"/>
        <rFont val="Times New Roman"/>
        <family val="1"/>
      </rPr>
      <t xml:space="preserve"> Royal Veterinary College, Hawkshead Lane, Brookmans Park, Hatfield, AL9 7TA</t>
    </r>
  </si>
  <si>
    <t>* Corresponding author. Email cnicol@rvc.ac.uk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</si>
</sst>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0" fillId="0" borderId="8" xfId="0" applyNumberFormat="1" applyBorder="1" applyAlignment="1">
      <alignment horizontal="center" vertical="center"/>
    </xf>
    <xf numFmtId="0" fontId="3" fillId="0" borderId="8" xfId="0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2" fillId="7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943A-90D9-4457-858A-CB1A6FA216B8}">
  <dimension ref="A1:A8"/>
  <sheetViews>
    <sheetView workbookViewId="0">
      <selection activeCell="F13" sqref="F13"/>
    </sheetView>
  </sheetViews>
  <sheetFormatPr defaultRowHeight="14.5" x14ac:dyDescent="0.35"/>
  <sheetData>
    <row r="1" spans="1:1" x14ac:dyDescent="0.35">
      <c r="A1" s="37" t="s">
        <v>217</v>
      </c>
    </row>
    <row r="2" spans="1:1" x14ac:dyDescent="0.35">
      <c r="A2" s="38"/>
    </row>
    <row r="3" spans="1:1" ht="16" x14ac:dyDescent="0.35">
      <c r="A3" s="38" t="s">
        <v>218</v>
      </c>
    </row>
    <row r="4" spans="1:1" ht="16" x14ac:dyDescent="0.35">
      <c r="A4" s="39" t="s">
        <v>219</v>
      </c>
    </row>
    <row r="5" spans="1:1" ht="16" x14ac:dyDescent="0.35">
      <c r="A5" s="39" t="s">
        <v>220</v>
      </c>
    </row>
    <row r="6" spans="1:1" ht="16" x14ac:dyDescent="0.35">
      <c r="A6" s="39" t="s">
        <v>221</v>
      </c>
    </row>
    <row r="7" spans="1:1" ht="16" x14ac:dyDescent="0.35">
      <c r="A7" s="39" t="s">
        <v>222</v>
      </c>
    </row>
    <row r="8" spans="1:1" x14ac:dyDescent="0.35">
      <c r="A8" s="38" t="s">
        <v>223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0C37-884F-4353-9764-85C4E81509F5}">
  <dimension ref="A1:AU137"/>
  <sheetViews>
    <sheetView tabSelected="1" topLeftCell="A27" workbookViewId="0">
      <selection activeCell="H38" sqref="H38"/>
    </sheetView>
  </sheetViews>
  <sheetFormatPr defaultColWidth="8.81640625" defaultRowHeight="14.5" x14ac:dyDescent="0.35"/>
  <cols>
    <col min="1" max="3" width="8.81640625" style="8"/>
    <col min="4" max="4" width="13.1796875" style="9" customWidth="1"/>
    <col min="5" max="5" width="7.36328125" style="8" customWidth="1"/>
    <col min="6" max="7" width="11.36328125" style="8" customWidth="1"/>
    <col min="8" max="8" width="12.1796875" style="8" customWidth="1"/>
    <col min="9" max="9" width="14" style="8" customWidth="1"/>
    <col min="10" max="11" width="10.1796875" style="8" customWidth="1"/>
    <col min="12" max="12" width="7.36328125" style="8" customWidth="1"/>
    <col min="13" max="13" width="7.36328125" style="10" customWidth="1"/>
    <col min="14" max="14" width="7.36328125" style="8" customWidth="1"/>
    <col min="15" max="15" width="15.1796875" style="8" customWidth="1"/>
    <col min="16" max="19" width="13.453125" style="8" customWidth="1"/>
    <col min="20" max="21" width="14" style="8" customWidth="1"/>
    <col min="22" max="24" width="13.36328125" style="8" customWidth="1"/>
    <col min="25" max="25" width="12.36328125" style="8" customWidth="1"/>
    <col min="26" max="27" width="13.453125" style="8" customWidth="1"/>
    <col min="28" max="28" width="11.1796875" style="8" customWidth="1"/>
    <col min="29" max="29" width="14.6328125" style="10" customWidth="1"/>
    <col min="30" max="30" width="10.36328125" style="8" customWidth="1"/>
    <col min="31" max="31" width="14.1796875" style="8" customWidth="1"/>
    <col min="32" max="32" width="8.453125" style="10" customWidth="1"/>
    <col min="33" max="33" width="10.1796875" style="8" bestFit="1" customWidth="1"/>
    <col min="34" max="35" width="11" style="8" bestFit="1" customWidth="1"/>
    <col min="36" max="36" width="10.1796875" style="8" bestFit="1" customWidth="1"/>
    <col min="37" max="38" width="11" style="8" bestFit="1" customWidth="1"/>
    <col min="39" max="39" width="10.1796875" style="8" bestFit="1" customWidth="1"/>
    <col min="40" max="41" width="11" style="8" bestFit="1" customWidth="1"/>
    <col min="42" max="45" width="10.1796875" style="8" bestFit="1" customWidth="1"/>
    <col min="46" max="46" width="10.1796875" style="10" bestFit="1" customWidth="1"/>
    <col min="47" max="47" width="8.81640625" style="10"/>
    <col min="48" max="16384" width="8.81640625" style="8"/>
  </cols>
  <sheetData>
    <row r="1" spans="1:47" s="1" customFormat="1" ht="22" customHeight="1" x14ac:dyDescent="0.35">
      <c r="D1" s="2" t="s">
        <v>0</v>
      </c>
      <c r="E1" s="40" t="s">
        <v>1</v>
      </c>
      <c r="F1" s="40"/>
      <c r="G1" s="40"/>
      <c r="H1" s="40"/>
      <c r="I1" s="40"/>
      <c r="J1" s="40"/>
      <c r="K1" s="40"/>
      <c r="L1" s="40"/>
      <c r="M1" s="40"/>
      <c r="N1" s="3"/>
      <c r="O1" s="41" t="s">
        <v>2</v>
      </c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2"/>
      <c r="AD1" s="43" t="s">
        <v>3</v>
      </c>
      <c r="AE1" s="44"/>
      <c r="AF1" s="45"/>
      <c r="AG1" s="46" t="s">
        <v>4</v>
      </c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8"/>
      <c r="AU1" s="36"/>
    </row>
    <row r="2" spans="1:47" s="4" customFormat="1" ht="39" customHeight="1" x14ac:dyDescent="0.35">
      <c r="A2" s="4" t="s">
        <v>5</v>
      </c>
      <c r="B2" s="4" t="s">
        <v>6</v>
      </c>
      <c r="C2" s="4" t="s">
        <v>7</v>
      </c>
      <c r="D2" s="5" t="s">
        <v>8</v>
      </c>
      <c r="E2" s="4" t="s">
        <v>9</v>
      </c>
      <c r="F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6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4" t="s">
        <v>27</v>
      </c>
      <c r="Y2" s="4" t="s">
        <v>28</v>
      </c>
      <c r="Z2" s="4" t="s">
        <v>29</v>
      </c>
      <c r="AA2" s="4" t="s">
        <v>30</v>
      </c>
      <c r="AB2" s="4" t="s">
        <v>31</v>
      </c>
      <c r="AC2" s="7" t="s">
        <v>32</v>
      </c>
      <c r="AD2" s="4" t="s">
        <v>33</v>
      </c>
      <c r="AE2" s="4" t="s">
        <v>34</v>
      </c>
      <c r="AF2" s="7" t="s">
        <v>35</v>
      </c>
      <c r="AG2" s="4" t="s">
        <v>36</v>
      </c>
      <c r="AH2" s="4" t="s">
        <v>37</v>
      </c>
      <c r="AI2" s="4" t="s">
        <v>38</v>
      </c>
      <c r="AJ2" s="4" t="s">
        <v>39</v>
      </c>
      <c r="AK2" s="4" t="s">
        <v>40</v>
      </c>
      <c r="AL2" s="4" t="s">
        <v>41</v>
      </c>
      <c r="AM2" s="4" t="s">
        <v>42</v>
      </c>
      <c r="AN2" s="4" t="s">
        <v>43</v>
      </c>
      <c r="AO2" s="4" t="s">
        <v>44</v>
      </c>
      <c r="AP2" s="4" t="s">
        <v>45</v>
      </c>
      <c r="AQ2" s="4" t="s">
        <v>46</v>
      </c>
      <c r="AR2" s="4" t="s">
        <v>47</v>
      </c>
      <c r="AS2" s="4" t="s">
        <v>48</v>
      </c>
      <c r="AT2" s="7" t="s">
        <v>49</v>
      </c>
      <c r="AU2" s="7"/>
    </row>
    <row r="3" spans="1:47" x14ac:dyDescent="0.35">
      <c r="A3" s="8">
        <v>1</v>
      </c>
      <c r="B3" s="8">
        <v>1</v>
      </c>
      <c r="C3" s="8" t="s">
        <v>50</v>
      </c>
      <c r="D3" s="9">
        <v>8</v>
      </c>
      <c r="E3" s="8">
        <v>13</v>
      </c>
      <c r="F3" s="8">
        <v>7</v>
      </c>
      <c r="G3" s="8">
        <f>F3</f>
        <v>7</v>
      </c>
      <c r="H3" s="8">
        <f>G3*12</f>
        <v>84</v>
      </c>
      <c r="I3" s="8" t="s">
        <v>51</v>
      </c>
      <c r="J3" s="8">
        <v>1</v>
      </c>
      <c r="K3" s="8">
        <v>6</v>
      </c>
      <c r="L3" s="8" t="s">
        <v>52</v>
      </c>
      <c r="M3" s="8">
        <v>1</v>
      </c>
      <c r="N3" s="10">
        <v>0</v>
      </c>
      <c r="O3" s="8">
        <v>0</v>
      </c>
      <c r="P3" s="8">
        <v>2</v>
      </c>
      <c r="Q3" s="8">
        <v>0</v>
      </c>
      <c r="R3" s="8">
        <v>18</v>
      </c>
      <c r="S3" s="8">
        <v>18</v>
      </c>
      <c r="T3" s="8">
        <v>3</v>
      </c>
      <c r="U3" s="8">
        <v>3</v>
      </c>
      <c r="V3" s="11">
        <f>1-(T3/U3)</f>
        <v>0</v>
      </c>
      <c r="W3" s="12">
        <v>0</v>
      </c>
      <c r="X3" s="12">
        <v>2</v>
      </c>
      <c r="Y3" s="12">
        <v>0</v>
      </c>
      <c r="Z3" s="12">
        <v>5</v>
      </c>
      <c r="AA3" s="12">
        <v>5</v>
      </c>
      <c r="AB3" s="12">
        <v>3</v>
      </c>
      <c r="AC3" s="13">
        <f>1-(AB3/U3)</f>
        <v>0</v>
      </c>
      <c r="AD3" s="11">
        <v>0.97222222222222221</v>
      </c>
      <c r="AE3" s="11">
        <v>0.75</v>
      </c>
      <c r="AF3" s="13">
        <v>0.86111111111111116</v>
      </c>
      <c r="AG3" s="11">
        <v>0.84000000000000008</v>
      </c>
      <c r="AH3" s="11">
        <v>34</v>
      </c>
      <c r="AI3" s="11">
        <v>2.4705882352941178</v>
      </c>
      <c r="AJ3" s="11">
        <v>2.8800000000000008</v>
      </c>
      <c r="AK3" s="11">
        <v>38</v>
      </c>
      <c r="AL3" s="11">
        <v>7.5789473684210549</v>
      </c>
      <c r="AM3" s="11">
        <v>3.7200000000000006</v>
      </c>
      <c r="AN3" s="11">
        <v>72</v>
      </c>
      <c r="AO3" s="11">
        <v>5.166666666666667</v>
      </c>
      <c r="AP3" s="11">
        <v>7.636363636363637E-2</v>
      </c>
      <c r="AQ3" s="11">
        <v>9.931034482758623E-2</v>
      </c>
      <c r="AR3" s="11">
        <v>9.2999999999999999E-2</v>
      </c>
      <c r="AS3" s="11">
        <v>7.5000000000000011E-2</v>
      </c>
      <c r="AT3" s="13">
        <v>0.1</v>
      </c>
    </row>
    <row r="4" spans="1:47" x14ac:dyDescent="0.35">
      <c r="A4" s="8">
        <v>1</v>
      </c>
      <c r="B4" s="8">
        <f>B3+1</f>
        <v>2</v>
      </c>
      <c r="C4" s="8" t="s">
        <v>53</v>
      </c>
      <c r="D4" s="9">
        <v>6.5</v>
      </c>
      <c r="E4" s="8">
        <v>13</v>
      </c>
      <c r="F4" s="8">
        <v>11</v>
      </c>
      <c r="G4" s="8">
        <f t="shared" ref="G4:G11" si="0">F4</f>
        <v>11</v>
      </c>
      <c r="H4" s="8">
        <f t="shared" ref="H4:H11" si="1">G4*12</f>
        <v>132</v>
      </c>
      <c r="I4" s="8" t="s">
        <v>51</v>
      </c>
      <c r="J4" s="8">
        <v>1</v>
      </c>
      <c r="K4" s="8">
        <v>6</v>
      </c>
      <c r="L4" s="8" t="s">
        <v>52</v>
      </c>
      <c r="M4" s="8">
        <v>1</v>
      </c>
      <c r="N4" s="10">
        <v>0</v>
      </c>
      <c r="O4" s="8">
        <v>2</v>
      </c>
      <c r="P4" s="8">
        <v>0</v>
      </c>
      <c r="Q4" s="8">
        <v>18</v>
      </c>
      <c r="R4" s="8">
        <v>0</v>
      </c>
      <c r="S4" s="8">
        <v>18</v>
      </c>
      <c r="T4" s="8">
        <v>1</v>
      </c>
      <c r="U4" s="8">
        <v>3</v>
      </c>
      <c r="V4" s="11">
        <f t="shared" ref="V4:V67" si="2">1-(T4/U4)</f>
        <v>0.66666666666666674</v>
      </c>
      <c r="W4" s="12">
        <v>2</v>
      </c>
      <c r="X4" s="12">
        <v>0</v>
      </c>
      <c r="Y4" s="12">
        <v>5</v>
      </c>
      <c r="Z4" s="12">
        <v>0</v>
      </c>
      <c r="AA4" s="12">
        <v>5</v>
      </c>
      <c r="AB4" s="12">
        <v>1</v>
      </c>
      <c r="AC4" s="13">
        <f t="shared" ref="AC4:AC67" si="3">1-(AB4/U4)</f>
        <v>0.66666666666666674</v>
      </c>
      <c r="AD4" s="11">
        <v>0.94444444444444442</v>
      </c>
      <c r="AE4" s="11">
        <v>0.69444444444444442</v>
      </c>
      <c r="AF4" s="13">
        <v>0.81944444444444442</v>
      </c>
      <c r="AG4" s="11">
        <v>0.70000000000000018</v>
      </c>
      <c r="AH4" s="11">
        <v>35</v>
      </c>
      <c r="AI4" s="11">
        <v>2.0000000000000004</v>
      </c>
      <c r="AJ4" s="11">
        <v>3.3100000000000009</v>
      </c>
      <c r="AK4" s="11">
        <v>28</v>
      </c>
      <c r="AL4" s="11">
        <v>11.821428571428575</v>
      </c>
      <c r="AM4" s="11">
        <v>4.0100000000000016</v>
      </c>
      <c r="AN4" s="11">
        <v>63</v>
      </c>
      <c r="AO4" s="11">
        <v>6.3650793650793682</v>
      </c>
      <c r="AP4" s="11">
        <v>5.8333333333333348E-2</v>
      </c>
      <c r="AQ4" s="11">
        <v>0.12730769230769234</v>
      </c>
      <c r="AR4" s="11">
        <v>0.10552631578947368</v>
      </c>
      <c r="AS4" s="11">
        <v>7.0000000000000007E-2</v>
      </c>
      <c r="AT4" s="13">
        <v>0.10552631578947368</v>
      </c>
    </row>
    <row r="5" spans="1:47" s="14" customFormat="1" ht="15" thickBot="1" x14ac:dyDescent="0.4">
      <c r="A5" s="14">
        <v>1</v>
      </c>
      <c r="B5" s="14">
        <f>B4+1</f>
        <v>3</v>
      </c>
      <c r="C5" s="14" t="s">
        <v>54</v>
      </c>
      <c r="D5" s="15">
        <v>5.5</v>
      </c>
      <c r="E5" s="14">
        <v>12.2</v>
      </c>
      <c r="F5" s="14">
        <v>12</v>
      </c>
      <c r="G5" s="14">
        <f t="shared" si="0"/>
        <v>12</v>
      </c>
      <c r="H5" s="14">
        <f t="shared" si="1"/>
        <v>144</v>
      </c>
      <c r="I5" s="14" t="s">
        <v>51</v>
      </c>
      <c r="J5" s="14">
        <v>1</v>
      </c>
      <c r="K5" s="14">
        <v>6</v>
      </c>
      <c r="L5" s="14" t="s">
        <v>52</v>
      </c>
      <c r="M5" s="14">
        <v>1</v>
      </c>
      <c r="N5" s="10">
        <v>0</v>
      </c>
      <c r="O5" s="14">
        <v>1</v>
      </c>
      <c r="P5" s="14">
        <v>1</v>
      </c>
      <c r="Q5" s="14">
        <v>8</v>
      </c>
      <c r="R5" s="14">
        <v>8</v>
      </c>
      <c r="S5" s="14">
        <v>16</v>
      </c>
      <c r="T5" s="14">
        <v>2</v>
      </c>
      <c r="U5" s="14">
        <v>3</v>
      </c>
      <c r="V5" s="11">
        <f t="shared" si="2"/>
        <v>0.33333333333333337</v>
      </c>
      <c r="W5" s="12">
        <v>1</v>
      </c>
      <c r="X5" s="12">
        <v>1</v>
      </c>
      <c r="Y5" s="16">
        <v>4</v>
      </c>
      <c r="Z5" s="16">
        <v>4</v>
      </c>
      <c r="AA5" s="16">
        <v>8</v>
      </c>
      <c r="AB5" s="16">
        <v>2</v>
      </c>
      <c r="AC5" s="13">
        <f t="shared" si="3"/>
        <v>0.33333333333333337</v>
      </c>
      <c r="AD5" s="17">
        <v>0.83333333333333337</v>
      </c>
      <c r="AE5" s="17">
        <v>0.63888888888888884</v>
      </c>
      <c r="AF5" s="18">
        <v>0.73611111111111116</v>
      </c>
      <c r="AG5" s="17">
        <v>0.84000000000000008</v>
      </c>
      <c r="AH5" s="17">
        <v>34</v>
      </c>
      <c r="AI5" s="17">
        <v>2.4705882352941178</v>
      </c>
      <c r="AJ5" s="17">
        <v>1.1000000000000001</v>
      </c>
      <c r="AK5" s="17">
        <v>35</v>
      </c>
      <c r="AL5" s="17">
        <v>3.1428571428571432</v>
      </c>
      <c r="AM5" s="17">
        <v>1.9400000000000002</v>
      </c>
      <c r="AN5" s="17">
        <v>69</v>
      </c>
      <c r="AO5" s="17">
        <v>2.8115942028985508</v>
      </c>
      <c r="AP5" s="17">
        <v>7.636363636363637E-2</v>
      </c>
      <c r="AQ5" s="17">
        <v>5.5000000000000007E-2</v>
      </c>
      <c r="AR5" s="17">
        <v>6.258064516129036E-2</v>
      </c>
      <c r="AS5" s="17">
        <v>0.05</v>
      </c>
      <c r="AT5" s="18">
        <v>6.258064516129036E-2</v>
      </c>
      <c r="AU5" s="19"/>
    </row>
    <row r="6" spans="1:47" x14ac:dyDescent="0.35">
      <c r="A6" s="8">
        <v>2</v>
      </c>
      <c r="B6" s="8">
        <f>B5+1</f>
        <v>4</v>
      </c>
      <c r="C6" s="8" t="s">
        <v>55</v>
      </c>
      <c r="D6" s="9">
        <v>6</v>
      </c>
      <c r="E6" s="8">
        <v>14</v>
      </c>
      <c r="F6" s="12">
        <v>6</v>
      </c>
      <c r="G6" s="8">
        <f t="shared" si="0"/>
        <v>6</v>
      </c>
      <c r="H6" s="8">
        <f t="shared" si="1"/>
        <v>72</v>
      </c>
      <c r="I6" s="8" t="s">
        <v>56</v>
      </c>
      <c r="J6" s="8">
        <v>4</v>
      </c>
      <c r="K6" s="8">
        <v>36</v>
      </c>
      <c r="L6" s="8" t="s">
        <v>57</v>
      </c>
      <c r="M6" s="8">
        <v>2</v>
      </c>
      <c r="N6" s="10">
        <v>1</v>
      </c>
      <c r="O6" s="8">
        <v>1</v>
      </c>
      <c r="P6" s="8">
        <v>0</v>
      </c>
      <c r="Q6" s="8">
        <v>10</v>
      </c>
      <c r="R6" s="8">
        <v>0</v>
      </c>
      <c r="S6" s="8">
        <v>10</v>
      </c>
      <c r="T6" s="8">
        <v>1</v>
      </c>
      <c r="U6" s="8">
        <v>2</v>
      </c>
      <c r="V6" s="11">
        <f t="shared" si="2"/>
        <v>0.5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1</v>
      </c>
      <c r="AC6" s="13">
        <f t="shared" si="3"/>
        <v>0.5</v>
      </c>
      <c r="AD6" s="11">
        <v>0.58333333333333337</v>
      </c>
      <c r="AE6" s="11">
        <v>0.55555555555555558</v>
      </c>
      <c r="AF6" s="13">
        <v>0.56944444444444442</v>
      </c>
      <c r="AG6" s="11">
        <v>2.7400000000000007</v>
      </c>
      <c r="AH6" s="11">
        <v>30</v>
      </c>
      <c r="AI6" s="11">
        <v>9.1333333333333346</v>
      </c>
      <c r="AJ6" s="11">
        <v>2.1800000000000002</v>
      </c>
      <c r="AK6" s="11">
        <v>36</v>
      </c>
      <c r="AL6" s="11">
        <v>6.0555555555555554</v>
      </c>
      <c r="AM6" s="11">
        <v>4.9200000000000008</v>
      </c>
      <c r="AN6" s="11">
        <v>66</v>
      </c>
      <c r="AO6" s="11">
        <v>7.454545454545455</v>
      </c>
      <c r="AP6" s="11">
        <v>8.3030303030303051E-2</v>
      </c>
      <c r="AQ6" s="11">
        <v>8.3846153846153848E-2</v>
      </c>
      <c r="AR6" s="11">
        <v>8.3389830508474566E-2</v>
      </c>
      <c r="AS6" s="11">
        <v>7.0000000000000007E-2</v>
      </c>
      <c r="AT6" s="13">
        <v>8.3389830508474566E-2</v>
      </c>
    </row>
    <row r="7" spans="1:47" s="14" customFormat="1" ht="15" thickBot="1" x14ac:dyDescent="0.4">
      <c r="A7" s="14">
        <v>2</v>
      </c>
      <c r="B7" s="14">
        <f t="shared" ref="B7:B70" si="4">B6+1</f>
        <v>5</v>
      </c>
      <c r="C7" s="14" t="s">
        <v>58</v>
      </c>
      <c r="D7" s="15">
        <v>5</v>
      </c>
      <c r="E7" s="14">
        <v>14</v>
      </c>
      <c r="F7" s="16">
        <v>4</v>
      </c>
      <c r="G7" s="14">
        <f t="shared" si="0"/>
        <v>4</v>
      </c>
      <c r="H7" s="14">
        <f t="shared" si="1"/>
        <v>48</v>
      </c>
      <c r="I7" s="14" t="s">
        <v>56</v>
      </c>
      <c r="J7" s="14">
        <v>4</v>
      </c>
      <c r="K7" s="14">
        <v>36</v>
      </c>
      <c r="L7" s="14" t="s">
        <v>57</v>
      </c>
      <c r="M7" s="14">
        <v>2</v>
      </c>
      <c r="N7" s="10">
        <v>1</v>
      </c>
      <c r="O7" s="14">
        <v>0</v>
      </c>
      <c r="P7" s="14">
        <v>1</v>
      </c>
      <c r="Q7" s="14">
        <v>0</v>
      </c>
      <c r="R7" s="14">
        <v>10</v>
      </c>
      <c r="S7" s="14">
        <v>10</v>
      </c>
      <c r="T7" s="14">
        <v>2</v>
      </c>
      <c r="U7" s="14">
        <v>2</v>
      </c>
      <c r="V7" s="11">
        <f t="shared" si="2"/>
        <v>0</v>
      </c>
      <c r="W7" s="12">
        <v>0</v>
      </c>
      <c r="X7" s="12">
        <v>0</v>
      </c>
      <c r="Y7" s="16">
        <v>0</v>
      </c>
      <c r="Z7" s="16">
        <v>0</v>
      </c>
      <c r="AA7" s="16">
        <v>0</v>
      </c>
      <c r="AB7" s="16">
        <v>1</v>
      </c>
      <c r="AC7" s="13">
        <f t="shared" si="3"/>
        <v>0.5</v>
      </c>
      <c r="AD7" s="17">
        <v>0.77777777777777779</v>
      </c>
      <c r="AE7" s="17">
        <v>0.63888888888888884</v>
      </c>
      <c r="AF7" s="18">
        <v>0.70833333333333337</v>
      </c>
      <c r="AG7" s="17">
        <v>5.8299999999999983</v>
      </c>
      <c r="AH7" s="17">
        <v>48</v>
      </c>
      <c r="AI7" s="17">
        <v>12.145833333333329</v>
      </c>
      <c r="AJ7" s="17">
        <v>2.38</v>
      </c>
      <c r="AK7" s="17">
        <v>43</v>
      </c>
      <c r="AL7" s="17">
        <v>5.5348837209302326</v>
      </c>
      <c r="AM7" s="17">
        <v>8.2099999999999973</v>
      </c>
      <c r="AN7" s="17">
        <v>91</v>
      </c>
      <c r="AO7" s="17">
        <v>9.0219780219780201</v>
      </c>
      <c r="AP7" s="17">
        <v>9.8813559322033867E-2</v>
      </c>
      <c r="AQ7" s="17">
        <v>6.1025641025641023E-2</v>
      </c>
      <c r="AR7" s="17">
        <v>8.3775510204081582E-2</v>
      </c>
      <c r="AS7" s="17">
        <v>7.0000000000000007E-2</v>
      </c>
      <c r="AT7" s="18">
        <v>8.3775510204081582E-2</v>
      </c>
      <c r="AU7" s="19"/>
    </row>
    <row r="8" spans="1:47" x14ac:dyDescent="0.35">
      <c r="A8" s="8">
        <v>3</v>
      </c>
      <c r="B8" s="8">
        <f t="shared" si="4"/>
        <v>6</v>
      </c>
      <c r="C8" s="8" t="s">
        <v>59</v>
      </c>
      <c r="D8" s="9">
        <v>5</v>
      </c>
      <c r="E8" s="8">
        <v>10</v>
      </c>
      <c r="F8" s="8">
        <v>1</v>
      </c>
      <c r="G8" s="8">
        <f t="shared" si="0"/>
        <v>1</v>
      </c>
      <c r="H8" s="8">
        <f t="shared" si="1"/>
        <v>12</v>
      </c>
      <c r="I8" s="8" t="s">
        <v>60</v>
      </c>
      <c r="J8" s="8">
        <v>1</v>
      </c>
      <c r="K8" s="8">
        <v>6</v>
      </c>
      <c r="L8" s="8" t="s">
        <v>57</v>
      </c>
      <c r="M8" s="8">
        <v>2</v>
      </c>
      <c r="N8" s="10" t="s">
        <v>61</v>
      </c>
      <c r="O8" s="8">
        <v>0</v>
      </c>
      <c r="P8" s="8">
        <v>3</v>
      </c>
      <c r="Q8" s="8">
        <v>2</v>
      </c>
      <c r="R8" s="8">
        <v>17</v>
      </c>
      <c r="S8" s="8">
        <v>19</v>
      </c>
      <c r="T8" s="8">
        <v>4</v>
      </c>
      <c r="U8" s="8">
        <v>4</v>
      </c>
      <c r="V8" s="11">
        <f t="shared" si="2"/>
        <v>0</v>
      </c>
      <c r="W8" s="12">
        <v>0</v>
      </c>
      <c r="X8" s="12">
        <v>3</v>
      </c>
      <c r="Y8" s="12">
        <v>0</v>
      </c>
      <c r="Z8" s="12">
        <v>6</v>
      </c>
      <c r="AA8" s="12">
        <v>6</v>
      </c>
      <c r="AB8" s="12">
        <v>4</v>
      </c>
      <c r="AC8" s="13">
        <f t="shared" si="3"/>
        <v>0</v>
      </c>
      <c r="AD8" s="11">
        <v>0.86111111111111116</v>
      </c>
      <c r="AE8" s="11">
        <v>0.80555555555555558</v>
      </c>
      <c r="AF8" s="13">
        <v>0.83333333333333337</v>
      </c>
      <c r="AG8" s="11">
        <v>0.73</v>
      </c>
      <c r="AH8" s="11">
        <v>22</v>
      </c>
      <c r="AI8" s="11">
        <v>3.3181818181818179</v>
      </c>
      <c r="AJ8" s="11">
        <v>1.1600000000000001</v>
      </c>
      <c r="AK8" s="11">
        <v>28</v>
      </c>
      <c r="AL8" s="11">
        <v>4.1428571428571432</v>
      </c>
      <c r="AM8" s="11">
        <v>1.8900000000000001</v>
      </c>
      <c r="AN8" s="11">
        <v>50</v>
      </c>
      <c r="AO8" s="11">
        <v>3.7800000000000002</v>
      </c>
      <c r="AP8" s="11">
        <v>6.083333333333333E-2</v>
      </c>
      <c r="AQ8" s="11">
        <v>5.5238095238095246E-2</v>
      </c>
      <c r="AR8" s="11">
        <v>5.7272727272727288E-2</v>
      </c>
      <c r="AS8" s="11">
        <v>0.04</v>
      </c>
      <c r="AT8" s="13">
        <v>5.7272727272727288E-2</v>
      </c>
    </row>
    <row r="9" spans="1:47" x14ac:dyDescent="0.35">
      <c r="A9" s="8">
        <v>3</v>
      </c>
      <c r="B9" s="8">
        <f t="shared" si="4"/>
        <v>7</v>
      </c>
      <c r="C9" s="8" t="s">
        <v>62</v>
      </c>
      <c r="D9" s="9">
        <v>7</v>
      </c>
      <c r="E9" s="8">
        <v>11</v>
      </c>
      <c r="F9" s="8">
        <v>3.5</v>
      </c>
      <c r="G9" s="8">
        <f t="shared" si="0"/>
        <v>3.5</v>
      </c>
      <c r="H9" s="8">
        <f t="shared" si="1"/>
        <v>42</v>
      </c>
      <c r="I9" s="8" t="s">
        <v>60</v>
      </c>
      <c r="J9" s="8">
        <v>1</v>
      </c>
      <c r="K9" s="8">
        <v>6</v>
      </c>
      <c r="L9" s="8" t="s">
        <v>63</v>
      </c>
      <c r="M9" s="8">
        <v>4</v>
      </c>
      <c r="N9" s="10" t="s">
        <v>61</v>
      </c>
      <c r="O9" s="8">
        <v>2</v>
      </c>
      <c r="P9" s="8">
        <v>1</v>
      </c>
      <c r="Q9" s="8">
        <v>8</v>
      </c>
      <c r="R9" s="8">
        <v>2</v>
      </c>
      <c r="S9" s="8">
        <v>10</v>
      </c>
      <c r="T9" s="8">
        <v>1</v>
      </c>
      <c r="U9" s="8">
        <v>4</v>
      </c>
      <c r="V9" s="11">
        <f t="shared" si="2"/>
        <v>0.75</v>
      </c>
      <c r="W9" s="12">
        <v>3</v>
      </c>
      <c r="X9" s="12">
        <v>0</v>
      </c>
      <c r="Y9" s="12">
        <v>8</v>
      </c>
      <c r="Z9" s="12">
        <v>0</v>
      </c>
      <c r="AA9" s="12">
        <v>8</v>
      </c>
      <c r="AB9" s="12">
        <v>1</v>
      </c>
      <c r="AC9" s="13">
        <f t="shared" si="3"/>
        <v>0.75</v>
      </c>
      <c r="AD9" s="11">
        <v>0.91666666666666663</v>
      </c>
      <c r="AE9" s="11">
        <v>1</v>
      </c>
      <c r="AF9" s="13">
        <v>0.95833333333333337</v>
      </c>
      <c r="AG9" s="11">
        <v>1.4500000000000006</v>
      </c>
      <c r="AH9" s="11">
        <v>30</v>
      </c>
      <c r="AI9" s="11">
        <v>4.8333333333333357</v>
      </c>
      <c r="AJ9" s="11">
        <v>1.3</v>
      </c>
      <c r="AK9" s="11">
        <v>26</v>
      </c>
      <c r="AL9" s="11">
        <v>5</v>
      </c>
      <c r="AM9" s="11">
        <v>2.7500000000000009</v>
      </c>
      <c r="AN9" s="11">
        <v>56</v>
      </c>
      <c r="AO9" s="11">
        <v>4.9107142857142874</v>
      </c>
      <c r="AP9" s="11">
        <v>5.178571428571431E-2</v>
      </c>
      <c r="AQ9" s="11">
        <v>7.6470588235294124E-2</v>
      </c>
      <c r="AR9" s="11">
        <v>6.111111111111113E-2</v>
      </c>
      <c r="AS9" s="11">
        <v>0.04</v>
      </c>
      <c r="AT9" s="13">
        <v>6.111111111111113E-2</v>
      </c>
    </row>
    <row r="10" spans="1:47" x14ac:dyDescent="0.35">
      <c r="A10" s="8">
        <v>3</v>
      </c>
      <c r="B10" s="8">
        <f t="shared" si="4"/>
        <v>8</v>
      </c>
      <c r="C10" s="8" t="s">
        <v>64</v>
      </c>
      <c r="D10" s="9">
        <v>6</v>
      </c>
      <c r="E10" s="8">
        <v>10</v>
      </c>
      <c r="F10" s="8">
        <v>5</v>
      </c>
      <c r="G10" s="8">
        <f t="shared" si="0"/>
        <v>5</v>
      </c>
      <c r="H10" s="8">
        <f t="shared" si="1"/>
        <v>60</v>
      </c>
      <c r="I10" s="8" t="s">
        <v>60</v>
      </c>
      <c r="J10" s="8">
        <v>1</v>
      </c>
      <c r="K10" s="8">
        <v>6</v>
      </c>
      <c r="L10" s="8" t="s">
        <v>52</v>
      </c>
      <c r="M10" s="8">
        <v>1</v>
      </c>
      <c r="N10" s="10" t="s">
        <v>61</v>
      </c>
      <c r="O10" s="8">
        <v>2</v>
      </c>
      <c r="P10" s="8">
        <v>1</v>
      </c>
      <c r="Q10" s="8">
        <v>11</v>
      </c>
      <c r="R10" s="8">
        <v>4</v>
      </c>
      <c r="S10" s="8">
        <v>15</v>
      </c>
      <c r="T10" s="8">
        <v>1</v>
      </c>
      <c r="U10" s="8">
        <v>4</v>
      </c>
      <c r="V10" s="11">
        <f t="shared" si="2"/>
        <v>0.75</v>
      </c>
      <c r="W10" s="12">
        <v>1</v>
      </c>
      <c r="X10" s="12">
        <v>1</v>
      </c>
      <c r="Y10" s="12">
        <v>2</v>
      </c>
      <c r="Z10" s="12">
        <v>1</v>
      </c>
      <c r="AA10" s="12">
        <v>3</v>
      </c>
      <c r="AB10" s="12">
        <v>2</v>
      </c>
      <c r="AC10" s="13">
        <f t="shared" si="3"/>
        <v>0.5</v>
      </c>
      <c r="AD10" s="11">
        <v>0.94444444444444442</v>
      </c>
      <c r="AE10" s="11">
        <v>0.94444444444444442</v>
      </c>
      <c r="AF10" s="13">
        <v>0.94444444444444442</v>
      </c>
      <c r="AG10" s="11">
        <v>1.2900000000000003</v>
      </c>
      <c r="AH10" s="11">
        <v>30</v>
      </c>
      <c r="AI10" s="11">
        <v>4.3000000000000007</v>
      </c>
      <c r="AJ10" s="11">
        <v>2.2900000000000005</v>
      </c>
      <c r="AK10" s="11">
        <v>30</v>
      </c>
      <c r="AL10" s="11">
        <v>7.6333333333333346</v>
      </c>
      <c r="AM10" s="11">
        <v>3.580000000000001</v>
      </c>
      <c r="AN10" s="11">
        <v>60</v>
      </c>
      <c r="AO10" s="11">
        <v>5.9666666666666677</v>
      </c>
      <c r="AP10" s="11">
        <v>4.6071428571428583E-2</v>
      </c>
      <c r="AQ10" s="11">
        <v>8.8076923076923094E-2</v>
      </c>
      <c r="AR10" s="11">
        <v>6.629629629629627E-2</v>
      </c>
      <c r="AS10" s="11">
        <v>0.05</v>
      </c>
      <c r="AT10" s="13">
        <v>6.629629629629627E-2</v>
      </c>
    </row>
    <row r="11" spans="1:47" s="14" customFormat="1" ht="15" thickBot="1" x14ac:dyDescent="0.4">
      <c r="A11" s="14">
        <v>3</v>
      </c>
      <c r="B11" s="14">
        <f t="shared" si="4"/>
        <v>9</v>
      </c>
      <c r="C11" s="14" t="s">
        <v>65</v>
      </c>
      <c r="D11" s="15">
        <v>6</v>
      </c>
      <c r="E11" s="14">
        <v>11</v>
      </c>
      <c r="F11" s="14">
        <v>2.5</v>
      </c>
      <c r="G11" s="14">
        <f t="shared" si="0"/>
        <v>2.5</v>
      </c>
      <c r="H11" s="14">
        <f t="shared" si="1"/>
        <v>30</v>
      </c>
      <c r="I11" s="14" t="s">
        <v>60</v>
      </c>
      <c r="J11" s="14">
        <v>1</v>
      </c>
      <c r="K11" s="14">
        <v>6</v>
      </c>
      <c r="L11" s="14" t="s">
        <v>57</v>
      </c>
      <c r="M11" s="14">
        <v>2</v>
      </c>
      <c r="N11" s="10" t="s">
        <v>61</v>
      </c>
      <c r="O11" s="14">
        <v>2</v>
      </c>
      <c r="P11" s="14">
        <v>1</v>
      </c>
      <c r="Q11" s="14">
        <v>11</v>
      </c>
      <c r="R11" s="14">
        <v>9</v>
      </c>
      <c r="S11" s="14">
        <v>20</v>
      </c>
      <c r="T11" s="14">
        <v>1</v>
      </c>
      <c r="U11" s="14">
        <v>4</v>
      </c>
      <c r="V11" s="17">
        <f t="shared" si="2"/>
        <v>0.75</v>
      </c>
      <c r="W11" s="16">
        <v>1</v>
      </c>
      <c r="X11" s="16">
        <v>2</v>
      </c>
      <c r="Y11" s="16">
        <v>1</v>
      </c>
      <c r="Z11" s="16">
        <v>4</v>
      </c>
      <c r="AA11" s="16">
        <v>5</v>
      </c>
      <c r="AB11" s="16">
        <v>3</v>
      </c>
      <c r="AC11" s="13">
        <f t="shared" si="3"/>
        <v>0.25</v>
      </c>
      <c r="AD11" s="17">
        <v>1</v>
      </c>
      <c r="AE11" s="17">
        <v>0.94444444444444442</v>
      </c>
      <c r="AF11" s="18">
        <v>0.97222222222222221</v>
      </c>
      <c r="AG11" s="17">
        <v>0.64000000000000012</v>
      </c>
      <c r="AH11" s="17">
        <v>29</v>
      </c>
      <c r="AI11" s="17">
        <v>2.2068965517241383</v>
      </c>
      <c r="AJ11" s="17">
        <v>1.0000000000000002</v>
      </c>
      <c r="AK11" s="17">
        <v>30</v>
      </c>
      <c r="AL11" s="17">
        <v>3.3333333333333339</v>
      </c>
      <c r="AM11" s="17">
        <v>1.6400000000000003</v>
      </c>
      <c r="AN11" s="17">
        <v>59</v>
      </c>
      <c r="AO11" s="17">
        <v>2.7796610169491531</v>
      </c>
      <c r="AP11" s="17">
        <v>3.7647058823529422E-2</v>
      </c>
      <c r="AQ11" s="17">
        <v>6.2500000000000014E-2</v>
      </c>
      <c r="AR11" s="17">
        <v>4.9696969696969712E-2</v>
      </c>
      <c r="AS11" s="17">
        <v>0.03</v>
      </c>
      <c r="AT11" s="18">
        <v>4.9696969696969712E-2</v>
      </c>
      <c r="AU11" s="19"/>
    </row>
    <row r="12" spans="1:47" x14ac:dyDescent="0.35">
      <c r="A12" s="8">
        <v>4</v>
      </c>
      <c r="B12" s="8">
        <f t="shared" si="4"/>
        <v>10</v>
      </c>
      <c r="C12" s="8" t="s">
        <v>66</v>
      </c>
      <c r="D12" s="9">
        <v>5</v>
      </c>
      <c r="E12" s="8">
        <v>14</v>
      </c>
      <c r="F12" s="20">
        <v>36653</v>
      </c>
      <c r="G12" s="21">
        <f ca="1">DATEDIF(F12,TODAY(),"Y")</f>
        <v>20</v>
      </c>
      <c r="H12" s="8">
        <f ca="1">G12*12</f>
        <v>240</v>
      </c>
      <c r="I12" s="8" t="s">
        <v>56</v>
      </c>
      <c r="J12" s="8">
        <v>4</v>
      </c>
      <c r="K12" s="8">
        <v>36</v>
      </c>
      <c r="L12" s="8" t="s">
        <v>57</v>
      </c>
      <c r="M12" s="8">
        <v>2</v>
      </c>
      <c r="N12" s="10" t="s">
        <v>61</v>
      </c>
      <c r="O12" s="8">
        <v>0</v>
      </c>
      <c r="P12" s="8">
        <v>2</v>
      </c>
      <c r="Q12" s="8">
        <v>0</v>
      </c>
      <c r="R12" s="8">
        <v>15</v>
      </c>
      <c r="S12" s="8">
        <v>15</v>
      </c>
      <c r="T12" s="8">
        <v>3</v>
      </c>
      <c r="U12" s="8">
        <v>3</v>
      </c>
      <c r="V12" s="11">
        <f t="shared" si="2"/>
        <v>0</v>
      </c>
      <c r="W12" s="12">
        <v>0</v>
      </c>
      <c r="X12" s="12">
        <v>1</v>
      </c>
      <c r="Y12" s="12">
        <v>0</v>
      </c>
      <c r="Z12" s="12">
        <v>2</v>
      </c>
      <c r="AA12" s="12">
        <v>2</v>
      </c>
      <c r="AB12" s="12">
        <v>3</v>
      </c>
      <c r="AC12" s="13">
        <f t="shared" si="3"/>
        <v>0</v>
      </c>
      <c r="AD12" s="11">
        <v>0.61111111111111116</v>
      </c>
      <c r="AE12" s="11">
        <v>0.55555555555555558</v>
      </c>
      <c r="AF12" s="13">
        <v>0.58333333333333337</v>
      </c>
      <c r="AG12" s="11">
        <v>0.96000000000000019</v>
      </c>
      <c r="AH12" s="11">
        <v>16</v>
      </c>
      <c r="AI12" s="11">
        <v>6.0000000000000009</v>
      </c>
      <c r="AJ12" s="11">
        <v>3.4800000000000004</v>
      </c>
      <c r="AK12" s="11">
        <v>26</v>
      </c>
      <c r="AL12" s="11">
        <v>13.384615384615387</v>
      </c>
      <c r="AM12" s="11">
        <v>4.4400000000000004</v>
      </c>
      <c r="AN12" s="11">
        <v>42</v>
      </c>
      <c r="AO12" s="11">
        <v>10.571428571428571</v>
      </c>
      <c r="AP12" s="11">
        <v>8.7272727272727293E-2</v>
      </c>
      <c r="AQ12" s="11">
        <v>0.12000000000000001</v>
      </c>
      <c r="AR12" s="11">
        <v>0.11100000000000002</v>
      </c>
      <c r="AS12" s="11">
        <v>0.08</v>
      </c>
      <c r="AT12" s="13">
        <v>0.11100000000000002</v>
      </c>
    </row>
    <row r="13" spans="1:47" x14ac:dyDescent="0.35">
      <c r="A13" s="8">
        <v>4</v>
      </c>
      <c r="B13" s="8">
        <f t="shared" si="4"/>
        <v>11</v>
      </c>
      <c r="C13" s="8" t="s">
        <v>67</v>
      </c>
      <c r="D13" s="9">
        <v>5.5</v>
      </c>
      <c r="E13" s="8">
        <v>14.1</v>
      </c>
      <c r="F13" s="20">
        <v>36605</v>
      </c>
      <c r="G13" s="21">
        <f t="shared" ref="G13:G54" ca="1" si="5">DATEDIF(F13,TODAY(),"Y")</f>
        <v>20</v>
      </c>
      <c r="H13" s="8">
        <f t="shared" ref="H13:H76" ca="1" si="6">G13*12</f>
        <v>240</v>
      </c>
      <c r="I13" s="8" t="s">
        <v>56</v>
      </c>
      <c r="J13" s="8">
        <v>4</v>
      </c>
      <c r="K13" s="8">
        <v>36</v>
      </c>
      <c r="L13" s="8" t="s">
        <v>57</v>
      </c>
      <c r="M13" s="8">
        <v>2</v>
      </c>
      <c r="N13" s="10" t="s">
        <v>61</v>
      </c>
      <c r="O13" s="8">
        <v>1</v>
      </c>
      <c r="P13" s="8">
        <v>1</v>
      </c>
      <c r="Q13" s="8">
        <v>10</v>
      </c>
      <c r="R13" s="8">
        <v>4</v>
      </c>
      <c r="S13" s="8">
        <v>14</v>
      </c>
      <c r="T13" s="8">
        <v>2</v>
      </c>
      <c r="U13" s="8">
        <v>3</v>
      </c>
      <c r="V13" s="11">
        <f t="shared" si="2"/>
        <v>0.33333333333333337</v>
      </c>
      <c r="W13" s="12">
        <v>1</v>
      </c>
      <c r="X13" s="12">
        <v>1</v>
      </c>
      <c r="Y13" s="12">
        <v>2</v>
      </c>
      <c r="Z13" s="12">
        <v>3</v>
      </c>
      <c r="AA13" s="12">
        <v>5</v>
      </c>
      <c r="AB13" s="12">
        <v>2</v>
      </c>
      <c r="AC13" s="13">
        <f t="shared" si="3"/>
        <v>0.33333333333333337</v>
      </c>
      <c r="AD13" s="11">
        <v>0.72222222222222221</v>
      </c>
      <c r="AE13" s="11">
        <v>0.5</v>
      </c>
      <c r="AF13" s="13">
        <v>0.61111111111111116</v>
      </c>
      <c r="AG13" s="11">
        <v>2.1100000000000003</v>
      </c>
      <c r="AH13" s="11">
        <v>31</v>
      </c>
      <c r="AI13" s="11">
        <v>6.806451612903226</v>
      </c>
      <c r="AJ13" s="11">
        <v>2.75</v>
      </c>
      <c r="AK13" s="11">
        <v>26</v>
      </c>
      <c r="AL13" s="11">
        <v>10.576923076923077</v>
      </c>
      <c r="AM13" s="11">
        <v>4.8600000000000003</v>
      </c>
      <c r="AN13" s="11">
        <v>57</v>
      </c>
      <c r="AO13" s="11">
        <v>8.526315789473685</v>
      </c>
      <c r="AP13" s="11">
        <v>6.8064516129032263E-2</v>
      </c>
      <c r="AQ13" s="11">
        <v>7.4324324324324328E-2</v>
      </c>
      <c r="AR13" s="11">
        <v>7.1470588235294091E-2</v>
      </c>
      <c r="AS13" s="11">
        <v>0.04</v>
      </c>
      <c r="AT13" s="13">
        <v>7.1470588235294091E-2</v>
      </c>
    </row>
    <row r="14" spans="1:47" s="14" customFormat="1" ht="15" thickBot="1" x14ac:dyDescent="0.4">
      <c r="A14" s="14">
        <v>4</v>
      </c>
      <c r="B14" s="14">
        <f t="shared" si="4"/>
        <v>12</v>
      </c>
      <c r="C14" s="14" t="s">
        <v>68</v>
      </c>
      <c r="D14" s="15">
        <v>6</v>
      </c>
      <c r="E14" s="14">
        <v>13.2</v>
      </c>
      <c r="F14" s="22">
        <v>40183</v>
      </c>
      <c r="G14" s="23">
        <f t="shared" ca="1" si="5"/>
        <v>10</v>
      </c>
      <c r="H14" s="14">
        <f t="shared" ca="1" si="6"/>
        <v>120</v>
      </c>
      <c r="I14" s="14" t="s">
        <v>56</v>
      </c>
      <c r="J14" s="14">
        <v>4</v>
      </c>
      <c r="K14" s="14">
        <v>36</v>
      </c>
      <c r="L14" s="14" t="s">
        <v>69</v>
      </c>
      <c r="M14" s="14">
        <v>3</v>
      </c>
      <c r="N14" s="10" t="s">
        <v>61</v>
      </c>
      <c r="O14" s="14">
        <v>2</v>
      </c>
      <c r="P14" s="14">
        <v>0</v>
      </c>
      <c r="Q14" s="14">
        <v>10</v>
      </c>
      <c r="R14" s="14">
        <v>1</v>
      </c>
      <c r="S14" s="14">
        <v>11</v>
      </c>
      <c r="T14" s="14">
        <v>1</v>
      </c>
      <c r="U14" s="14">
        <v>3</v>
      </c>
      <c r="V14" s="17">
        <f t="shared" si="2"/>
        <v>0.66666666666666674</v>
      </c>
      <c r="W14" s="16">
        <v>1</v>
      </c>
      <c r="X14" s="16">
        <v>0</v>
      </c>
      <c r="Y14" s="16">
        <v>3</v>
      </c>
      <c r="Z14" s="16">
        <v>0</v>
      </c>
      <c r="AA14" s="16">
        <v>3</v>
      </c>
      <c r="AB14" s="16">
        <v>1</v>
      </c>
      <c r="AC14" s="13">
        <f t="shared" si="3"/>
        <v>0.66666666666666674</v>
      </c>
      <c r="AD14" s="17">
        <v>0.66666666666666663</v>
      </c>
      <c r="AE14" s="17">
        <v>0.47222222222222221</v>
      </c>
      <c r="AF14" s="18">
        <v>0.56944444444444442</v>
      </c>
      <c r="AG14" s="17">
        <v>0.78000000000000014</v>
      </c>
      <c r="AH14" s="17">
        <v>20</v>
      </c>
      <c r="AI14" s="17">
        <v>3.9000000000000008</v>
      </c>
      <c r="AJ14" s="17">
        <v>2.5099999999999993</v>
      </c>
      <c r="AK14" s="17">
        <v>29</v>
      </c>
      <c r="AL14" s="17">
        <v>8.6551724137931014</v>
      </c>
      <c r="AM14" s="17">
        <v>3.2899999999999996</v>
      </c>
      <c r="AN14" s="17">
        <v>49</v>
      </c>
      <c r="AO14" s="17">
        <v>6.7142857142857126</v>
      </c>
      <c r="AP14" s="17">
        <v>8.6666666666666684E-2</v>
      </c>
      <c r="AQ14" s="17">
        <v>6.7837837837837825E-2</v>
      </c>
      <c r="AR14" s="17">
        <v>7.1521739130434761E-2</v>
      </c>
      <c r="AS14" s="17">
        <v>0.05</v>
      </c>
      <c r="AT14" s="18">
        <v>7.1521739130434761E-2</v>
      </c>
      <c r="AU14" s="19"/>
    </row>
    <row r="15" spans="1:47" x14ac:dyDescent="0.35">
      <c r="A15" s="8">
        <v>5</v>
      </c>
      <c r="B15" s="8">
        <f t="shared" si="4"/>
        <v>13</v>
      </c>
      <c r="C15" s="8" t="s">
        <v>70</v>
      </c>
      <c r="D15" s="9">
        <v>5.5</v>
      </c>
      <c r="E15" s="8">
        <v>13.1</v>
      </c>
      <c r="F15" s="20">
        <v>38821</v>
      </c>
      <c r="G15" s="21">
        <f t="shared" ca="1" si="5"/>
        <v>14</v>
      </c>
      <c r="H15" s="8">
        <f t="shared" ca="1" si="6"/>
        <v>168</v>
      </c>
      <c r="I15" s="8" t="s">
        <v>56</v>
      </c>
      <c r="J15" s="8">
        <v>4</v>
      </c>
      <c r="K15" s="8">
        <v>7</v>
      </c>
      <c r="L15" s="8" t="s">
        <v>57</v>
      </c>
      <c r="M15" s="8">
        <v>2</v>
      </c>
      <c r="N15" s="10" t="s">
        <v>61</v>
      </c>
      <c r="O15" s="8">
        <v>4</v>
      </c>
      <c r="P15" s="8">
        <v>1</v>
      </c>
      <c r="Q15" s="8">
        <v>10</v>
      </c>
      <c r="R15" s="8">
        <v>1</v>
      </c>
      <c r="S15" s="8">
        <v>11</v>
      </c>
      <c r="T15" s="8">
        <v>1</v>
      </c>
      <c r="U15" s="8">
        <v>6</v>
      </c>
      <c r="V15" s="11">
        <f t="shared" si="2"/>
        <v>0.83333333333333337</v>
      </c>
      <c r="W15" s="12">
        <v>2</v>
      </c>
      <c r="X15" s="12">
        <v>0</v>
      </c>
      <c r="Y15" s="12">
        <v>3</v>
      </c>
      <c r="Z15" s="12">
        <v>0</v>
      </c>
      <c r="AA15" s="12">
        <v>3</v>
      </c>
      <c r="AB15" s="12">
        <v>2</v>
      </c>
      <c r="AC15" s="13">
        <f t="shared" si="3"/>
        <v>0.66666666666666674</v>
      </c>
      <c r="AD15" s="11">
        <v>0.91666666666666663</v>
      </c>
      <c r="AE15" s="11">
        <v>0.33333333333333331</v>
      </c>
      <c r="AF15" s="13">
        <v>0.625</v>
      </c>
      <c r="AG15" s="11">
        <v>0.64000000000000012</v>
      </c>
      <c r="AH15" s="11">
        <v>18</v>
      </c>
      <c r="AI15" s="11">
        <v>3.5555555555555562</v>
      </c>
      <c r="AJ15" s="11">
        <v>0.41</v>
      </c>
      <c r="AK15" s="11">
        <v>14</v>
      </c>
      <c r="AL15" s="11">
        <v>2.9285714285714284</v>
      </c>
      <c r="AM15" s="11">
        <v>1.05</v>
      </c>
      <c r="AN15" s="11">
        <v>32</v>
      </c>
      <c r="AO15" s="11">
        <v>3.28125</v>
      </c>
      <c r="AP15" s="11">
        <v>4.5714285714285721E-2</v>
      </c>
      <c r="AQ15" s="11">
        <v>5.1249999999999997E-2</v>
      </c>
      <c r="AR15" s="11">
        <v>4.7727272727272736E-2</v>
      </c>
      <c r="AS15" s="11">
        <v>0.04</v>
      </c>
      <c r="AT15" s="13">
        <v>4.7727272727272736E-2</v>
      </c>
    </row>
    <row r="16" spans="1:47" x14ac:dyDescent="0.35">
      <c r="A16" s="8">
        <v>5</v>
      </c>
      <c r="B16" s="8">
        <f t="shared" si="4"/>
        <v>14</v>
      </c>
      <c r="C16" s="8" t="s">
        <v>71</v>
      </c>
      <c r="D16" s="9">
        <v>5</v>
      </c>
      <c r="E16" s="8">
        <v>13.1</v>
      </c>
      <c r="F16" s="20">
        <v>38915</v>
      </c>
      <c r="G16" s="21">
        <f t="shared" ca="1" si="5"/>
        <v>14</v>
      </c>
      <c r="H16" s="8">
        <f t="shared" ca="1" si="6"/>
        <v>168</v>
      </c>
      <c r="I16" s="8" t="s">
        <v>72</v>
      </c>
      <c r="J16" s="8">
        <v>7</v>
      </c>
      <c r="K16" s="8">
        <v>7</v>
      </c>
      <c r="L16" s="8" t="s">
        <v>57</v>
      </c>
      <c r="M16" s="8">
        <v>2</v>
      </c>
      <c r="N16" s="10" t="s">
        <v>61</v>
      </c>
      <c r="O16" s="8">
        <v>1</v>
      </c>
      <c r="P16" s="8">
        <v>4</v>
      </c>
      <c r="Q16" s="8">
        <v>4</v>
      </c>
      <c r="R16" s="8">
        <v>12</v>
      </c>
      <c r="S16" s="8">
        <v>16</v>
      </c>
      <c r="T16" s="8">
        <v>5</v>
      </c>
      <c r="U16" s="8">
        <v>6</v>
      </c>
      <c r="V16" s="11">
        <f t="shared" si="2"/>
        <v>0.16666666666666663</v>
      </c>
      <c r="W16" s="12">
        <v>1</v>
      </c>
      <c r="X16" s="12">
        <v>2</v>
      </c>
      <c r="Y16" s="12">
        <v>2</v>
      </c>
      <c r="Z16" s="12">
        <v>6</v>
      </c>
      <c r="AA16" s="12">
        <v>8</v>
      </c>
      <c r="AB16" s="12">
        <v>4</v>
      </c>
      <c r="AC16" s="13">
        <f t="shared" si="3"/>
        <v>0.33333333333333337</v>
      </c>
      <c r="AD16" s="11">
        <v>0.97222222222222221</v>
      </c>
      <c r="AE16" s="11">
        <v>0.61111111111111116</v>
      </c>
      <c r="AF16" s="13">
        <v>0.79166666666666663</v>
      </c>
      <c r="AG16" s="11">
        <v>1.6</v>
      </c>
      <c r="AH16" s="11">
        <v>19</v>
      </c>
      <c r="AI16" s="11">
        <v>8.4210526315789469</v>
      </c>
      <c r="AJ16" s="11">
        <v>0.53000000000000014</v>
      </c>
      <c r="AK16" s="11">
        <v>20</v>
      </c>
      <c r="AL16" s="11">
        <v>2.6500000000000008</v>
      </c>
      <c r="AM16" s="11">
        <v>2.1300000000000003</v>
      </c>
      <c r="AN16" s="11">
        <v>39</v>
      </c>
      <c r="AO16" s="11">
        <v>5.4615384615384617</v>
      </c>
      <c r="AP16" s="11">
        <v>0.13333333333333333</v>
      </c>
      <c r="AQ16" s="11">
        <v>5.8888888888888907E-2</v>
      </c>
      <c r="AR16" s="11">
        <v>0.10142857142857145</v>
      </c>
      <c r="AS16" s="11">
        <v>0.06</v>
      </c>
      <c r="AT16" s="13">
        <v>0.10142857142857145</v>
      </c>
    </row>
    <row r="17" spans="1:47" x14ac:dyDescent="0.35">
      <c r="A17" s="8">
        <v>5</v>
      </c>
      <c r="B17" s="8">
        <f t="shared" si="4"/>
        <v>15</v>
      </c>
      <c r="C17" s="8" t="s">
        <v>73</v>
      </c>
      <c r="D17" s="9">
        <v>8</v>
      </c>
      <c r="E17" s="8">
        <v>13</v>
      </c>
      <c r="F17" s="20">
        <v>39164</v>
      </c>
      <c r="G17" s="21">
        <f t="shared" ca="1" si="5"/>
        <v>13</v>
      </c>
      <c r="H17" s="8">
        <f t="shared" ca="1" si="6"/>
        <v>156</v>
      </c>
      <c r="I17" s="8" t="s">
        <v>74</v>
      </c>
      <c r="J17" s="8">
        <v>1</v>
      </c>
      <c r="K17" s="8">
        <v>7</v>
      </c>
      <c r="L17" s="8" t="s">
        <v>57</v>
      </c>
      <c r="M17" s="8">
        <v>2</v>
      </c>
      <c r="N17" s="10" t="s">
        <v>61</v>
      </c>
      <c r="O17" s="8">
        <v>4</v>
      </c>
      <c r="P17" s="8">
        <v>1</v>
      </c>
      <c r="Q17" s="8">
        <v>14</v>
      </c>
      <c r="R17" s="8">
        <v>1</v>
      </c>
      <c r="S17" s="8">
        <v>15</v>
      </c>
      <c r="T17" s="8">
        <v>1</v>
      </c>
      <c r="U17" s="8">
        <v>6</v>
      </c>
      <c r="V17" s="11">
        <f t="shared" si="2"/>
        <v>0.83333333333333337</v>
      </c>
      <c r="W17" s="12">
        <v>3</v>
      </c>
      <c r="X17" s="12">
        <v>1</v>
      </c>
      <c r="Y17" s="12">
        <v>4</v>
      </c>
      <c r="Z17" s="12">
        <v>2</v>
      </c>
      <c r="AA17" s="12">
        <v>6</v>
      </c>
      <c r="AB17" s="12">
        <v>1</v>
      </c>
      <c r="AC17" s="13">
        <f t="shared" si="3"/>
        <v>0.83333333333333337</v>
      </c>
      <c r="AD17" s="11">
        <v>0.86111111111111116</v>
      </c>
      <c r="AE17" s="11">
        <v>0.3611111111111111</v>
      </c>
      <c r="AF17" s="13">
        <v>0.61111111111111116</v>
      </c>
      <c r="AG17" s="11">
        <v>0.90000000000000013</v>
      </c>
      <c r="AH17" s="11">
        <v>16</v>
      </c>
      <c r="AI17" s="11">
        <v>5.6250000000000009</v>
      </c>
      <c r="AJ17" s="11">
        <v>0.14000000000000001</v>
      </c>
      <c r="AK17" s="11">
        <v>11</v>
      </c>
      <c r="AL17" s="11">
        <v>1.2727272727272727</v>
      </c>
      <c r="AM17" s="11">
        <v>1.04</v>
      </c>
      <c r="AN17" s="11">
        <v>27</v>
      </c>
      <c r="AO17" s="11">
        <v>3.8518518518518521</v>
      </c>
      <c r="AP17" s="11">
        <v>0.11250000000000002</v>
      </c>
      <c r="AQ17" s="11">
        <v>4.6666666666666669E-2</v>
      </c>
      <c r="AR17" s="11">
        <v>9.4545454545454571E-2</v>
      </c>
      <c r="AS17" s="11">
        <v>0.05</v>
      </c>
      <c r="AT17" s="13">
        <v>9.4545454545454571E-2</v>
      </c>
    </row>
    <row r="18" spans="1:47" x14ac:dyDescent="0.35">
      <c r="A18" s="8">
        <v>5</v>
      </c>
      <c r="B18" s="8">
        <f t="shared" si="4"/>
        <v>16</v>
      </c>
      <c r="C18" s="8" t="s">
        <v>75</v>
      </c>
      <c r="D18" s="9">
        <v>7</v>
      </c>
      <c r="E18" s="8">
        <v>11.2</v>
      </c>
      <c r="F18" s="20">
        <v>38550</v>
      </c>
      <c r="G18" s="21">
        <f t="shared" ca="1" si="5"/>
        <v>15</v>
      </c>
      <c r="H18" s="8">
        <f t="shared" ca="1" si="6"/>
        <v>180</v>
      </c>
      <c r="I18" s="8" t="s">
        <v>72</v>
      </c>
      <c r="J18" s="8">
        <v>1</v>
      </c>
      <c r="K18" s="8">
        <v>7</v>
      </c>
      <c r="L18" s="8" t="s">
        <v>57</v>
      </c>
      <c r="M18" s="8">
        <v>2</v>
      </c>
      <c r="N18" s="10" t="s">
        <v>61</v>
      </c>
      <c r="O18" s="8">
        <v>2</v>
      </c>
      <c r="P18" s="8">
        <v>3</v>
      </c>
      <c r="Q18" s="8">
        <v>10</v>
      </c>
      <c r="R18" s="8">
        <v>13</v>
      </c>
      <c r="S18" s="8">
        <v>23</v>
      </c>
      <c r="T18" s="8">
        <v>4</v>
      </c>
      <c r="U18" s="8">
        <v>6</v>
      </c>
      <c r="V18" s="11">
        <f t="shared" si="2"/>
        <v>0.33333333333333337</v>
      </c>
      <c r="W18" s="12">
        <v>2</v>
      </c>
      <c r="X18" s="12">
        <v>3</v>
      </c>
      <c r="Y18" s="12">
        <v>5</v>
      </c>
      <c r="Z18" s="12">
        <v>5</v>
      </c>
      <c r="AA18" s="12">
        <v>10</v>
      </c>
      <c r="AB18" s="12">
        <v>4</v>
      </c>
      <c r="AC18" s="13">
        <f t="shared" si="3"/>
        <v>0.33333333333333337</v>
      </c>
      <c r="AD18" s="11">
        <v>0.94444444444444442</v>
      </c>
      <c r="AE18" s="11">
        <v>0.72222222222222221</v>
      </c>
      <c r="AF18" s="13">
        <v>0.83333333333333337</v>
      </c>
      <c r="AG18" s="11">
        <v>2.4300000000000002</v>
      </c>
      <c r="AH18" s="11">
        <v>20</v>
      </c>
      <c r="AI18" s="11">
        <v>12.15</v>
      </c>
      <c r="AJ18" s="11">
        <v>0.75</v>
      </c>
      <c r="AK18" s="11">
        <v>18</v>
      </c>
      <c r="AL18" s="11">
        <v>4.1666666666666661</v>
      </c>
      <c r="AM18" s="11">
        <v>3.18</v>
      </c>
      <c r="AN18" s="11">
        <v>38</v>
      </c>
      <c r="AO18" s="11">
        <v>8.3684210526315788</v>
      </c>
      <c r="AP18" s="11">
        <v>0.15187500000000001</v>
      </c>
      <c r="AQ18" s="11">
        <v>9.375E-2</v>
      </c>
      <c r="AR18" s="11">
        <v>0.13249999999999998</v>
      </c>
      <c r="AS18" s="11">
        <v>0.12000000000000001</v>
      </c>
      <c r="AT18" s="13">
        <v>0.13249999999999998</v>
      </c>
    </row>
    <row r="19" spans="1:47" x14ac:dyDescent="0.35">
      <c r="A19" s="8">
        <v>5</v>
      </c>
      <c r="B19" s="8">
        <f t="shared" si="4"/>
        <v>17</v>
      </c>
      <c r="C19" s="8" t="s">
        <v>76</v>
      </c>
      <c r="D19" s="9">
        <v>5.5</v>
      </c>
      <c r="E19" s="8">
        <v>15</v>
      </c>
      <c r="F19" s="20">
        <v>40283</v>
      </c>
      <c r="G19" s="21">
        <f t="shared" ca="1" si="5"/>
        <v>10</v>
      </c>
      <c r="H19" s="8">
        <f t="shared" ca="1" si="6"/>
        <v>120</v>
      </c>
      <c r="I19" s="8" t="s">
        <v>77</v>
      </c>
      <c r="J19" s="8">
        <v>2</v>
      </c>
      <c r="K19" s="8">
        <v>7</v>
      </c>
      <c r="L19" s="8" t="s">
        <v>57</v>
      </c>
      <c r="M19" s="8">
        <v>2</v>
      </c>
      <c r="N19" s="10" t="s">
        <v>61</v>
      </c>
      <c r="O19" s="8">
        <v>0</v>
      </c>
      <c r="P19" s="8">
        <v>5</v>
      </c>
      <c r="Q19" s="8">
        <v>0</v>
      </c>
      <c r="R19" s="8">
        <v>18</v>
      </c>
      <c r="S19" s="8">
        <v>18</v>
      </c>
      <c r="T19" s="8">
        <v>6</v>
      </c>
      <c r="U19" s="8">
        <v>6</v>
      </c>
      <c r="V19" s="11">
        <f t="shared" si="2"/>
        <v>0</v>
      </c>
      <c r="W19" s="12">
        <v>0</v>
      </c>
      <c r="X19" s="12">
        <v>3</v>
      </c>
      <c r="Y19" s="12">
        <v>0</v>
      </c>
      <c r="Z19" s="12">
        <v>5</v>
      </c>
      <c r="AA19" s="12">
        <v>5</v>
      </c>
      <c r="AB19" s="12">
        <v>6</v>
      </c>
      <c r="AC19" s="13">
        <f t="shared" si="3"/>
        <v>0</v>
      </c>
      <c r="AD19" s="11">
        <v>0.77777777777777779</v>
      </c>
      <c r="AE19" s="11">
        <v>0.88888888888888884</v>
      </c>
      <c r="AF19" s="13">
        <v>0.83333333333333337</v>
      </c>
      <c r="AG19" s="11">
        <v>0.44</v>
      </c>
      <c r="AH19" s="11">
        <v>19</v>
      </c>
      <c r="AI19" s="11">
        <v>2.3157894736842106</v>
      </c>
      <c r="AJ19" s="11">
        <v>0.13</v>
      </c>
      <c r="AK19" s="11">
        <v>5</v>
      </c>
      <c r="AL19" s="11">
        <v>2.6</v>
      </c>
      <c r="AM19" s="11">
        <v>0.57000000000000006</v>
      </c>
      <c r="AN19" s="11">
        <v>24</v>
      </c>
      <c r="AO19" s="11">
        <v>2.3750000000000004</v>
      </c>
      <c r="AP19" s="11">
        <v>6.2857142857142861E-2</v>
      </c>
      <c r="AQ19" s="11">
        <v>4.3333333333333335E-2</v>
      </c>
      <c r="AR19" s="11">
        <v>5.7000000000000009E-2</v>
      </c>
      <c r="AS19" s="11">
        <v>0.05</v>
      </c>
      <c r="AT19" s="13">
        <v>5.7000000000000009E-2</v>
      </c>
    </row>
    <row r="20" spans="1:47" s="14" customFormat="1" ht="15" thickBot="1" x14ac:dyDescent="0.4">
      <c r="A20" s="14">
        <v>5</v>
      </c>
      <c r="B20" s="14">
        <f t="shared" si="4"/>
        <v>18</v>
      </c>
      <c r="C20" s="14" t="s">
        <v>78</v>
      </c>
      <c r="D20" s="15">
        <v>6.5</v>
      </c>
      <c r="E20" s="14">
        <v>11.3</v>
      </c>
      <c r="F20" s="22">
        <v>38550</v>
      </c>
      <c r="G20" s="23">
        <f t="shared" ca="1" si="5"/>
        <v>15</v>
      </c>
      <c r="H20" s="14">
        <f t="shared" ca="1" si="6"/>
        <v>180</v>
      </c>
      <c r="I20" s="14" t="s">
        <v>72</v>
      </c>
      <c r="J20" s="14">
        <v>1</v>
      </c>
      <c r="K20" s="14">
        <v>7</v>
      </c>
      <c r="L20" s="14" t="s">
        <v>57</v>
      </c>
      <c r="M20" s="14">
        <v>2</v>
      </c>
      <c r="N20" s="10" t="s">
        <v>61</v>
      </c>
      <c r="O20" s="14">
        <v>3</v>
      </c>
      <c r="P20" s="14">
        <v>2</v>
      </c>
      <c r="Q20" s="14">
        <v>5</v>
      </c>
      <c r="R20" s="14">
        <v>7</v>
      </c>
      <c r="S20" s="14">
        <v>12</v>
      </c>
      <c r="T20" s="14">
        <v>3</v>
      </c>
      <c r="U20" s="14">
        <v>6</v>
      </c>
      <c r="V20" s="11">
        <f t="shared" si="2"/>
        <v>0.5</v>
      </c>
      <c r="W20" s="12">
        <v>2</v>
      </c>
      <c r="X20" s="12">
        <v>1</v>
      </c>
      <c r="Y20" s="16">
        <v>6</v>
      </c>
      <c r="Z20" s="16">
        <v>2</v>
      </c>
      <c r="AA20" s="16">
        <v>8</v>
      </c>
      <c r="AB20" s="16">
        <v>3</v>
      </c>
      <c r="AC20" s="13">
        <f t="shared" si="3"/>
        <v>0.5</v>
      </c>
      <c r="AD20" s="17">
        <v>0.91666666666666663</v>
      </c>
      <c r="AE20" s="17">
        <v>0.72222222222222221</v>
      </c>
      <c r="AF20" s="18">
        <v>0.81944444444444442</v>
      </c>
      <c r="AG20" s="17">
        <v>0.79</v>
      </c>
      <c r="AH20" s="17">
        <v>17</v>
      </c>
      <c r="AI20" s="17">
        <v>4.6470588235294121</v>
      </c>
      <c r="AJ20" s="17">
        <v>1.6900000000000004</v>
      </c>
      <c r="AK20" s="17">
        <v>20</v>
      </c>
      <c r="AL20" s="17">
        <v>8.4500000000000028</v>
      </c>
      <c r="AM20" s="17">
        <v>2.4800000000000004</v>
      </c>
      <c r="AN20" s="17">
        <v>37</v>
      </c>
      <c r="AO20" s="17">
        <v>6.7027027027027035</v>
      </c>
      <c r="AP20" s="17">
        <v>7.9000000000000001E-2</v>
      </c>
      <c r="AQ20" s="17">
        <v>8.0476190476190493E-2</v>
      </c>
      <c r="AR20" s="17">
        <v>8.0000000000000016E-2</v>
      </c>
      <c r="AS20" s="17">
        <v>7.0000000000000007E-2</v>
      </c>
      <c r="AT20" s="18">
        <v>8.0000000000000016E-2</v>
      </c>
      <c r="AU20" s="19"/>
    </row>
    <row r="21" spans="1:47" x14ac:dyDescent="0.35">
      <c r="A21" s="8">
        <v>6</v>
      </c>
      <c r="B21" s="8">
        <f t="shared" si="4"/>
        <v>19</v>
      </c>
      <c r="C21" s="8" t="s">
        <v>79</v>
      </c>
      <c r="D21" s="9">
        <v>5</v>
      </c>
      <c r="E21" s="8">
        <v>11</v>
      </c>
      <c r="F21" s="20">
        <v>41517</v>
      </c>
      <c r="G21" s="21">
        <v>0.42</v>
      </c>
      <c r="H21" s="8">
        <v>5</v>
      </c>
      <c r="I21" s="8" t="s">
        <v>80</v>
      </c>
      <c r="J21" s="8">
        <v>1</v>
      </c>
      <c r="K21" s="8">
        <v>6</v>
      </c>
      <c r="L21" s="8" t="s">
        <v>81</v>
      </c>
      <c r="M21" s="8">
        <v>5</v>
      </c>
      <c r="N21" s="10">
        <v>1</v>
      </c>
      <c r="O21" s="8">
        <v>0</v>
      </c>
      <c r="P21" s="8">
        <v>4</v>
      </c>
      <c r="Q21" s="8">
        <v>3</v>
      </c>
      <c r="R21" s="8">
        <v>8</v>
      </c>
      <c r="S21" s="8">
        <f>Q21+R21</f>
        <v>11</v>
      </c>
      <c r="T21" s="8">
        <v>6</v>
      </c>
      <c r="U21" s="8">
        <v>7</v>
      </c>
      <c r="V21" s="11">
        <f t="shared" si="2"/>
        <v>0.1428571428571429</v>
      </c>
      <c r="W21" s="12">
        <v>0</v>
      </c>
      <c r="X21" s="12">
        <v>3</v>
      </c>
      <c r="Y21" s="12">
        <v>0</v>
      </c>
      <c r="Z21" s="12">
        <v>4</v>
      </c>
      <c r="AA21" s="12">
        <v>4</v>
      </c>
      <c r="AB21" s="12">
        <v>7</v>
      </c>
      <c r="AC21" s="13">
        <f t="shared" si="3"/>
        <v>0</v>
      </c>
      <c r="AD21" s="11">
        <v>0.42857142857142855</v>
      </c>
      <c r="AE21" s="11">
        <v>0.51851851851851849</v>
      </c>
      <c r="AF21" s="13">
        <v>0.47272727272727272</v>
      </c>
      <c r="AG21" s="11">
        <v>0.47</v>
      </c>
      <c r="AH21" s="11">
        <v>7</v>
      </c>
      <c r="AI21" s="11">
        <v>6.7142857142857144</v>
      </c>
      <c r="AJ21" s="11">
        <v>1.5300000000000002</v>
      </c>
      <c r="AK21" s="11">
        <v>10</v>
      </c>
      <c r="AL21" s="11">
        <v>15.300000000000002</v>
      </c>
      <c r="AM21" s="11">
        <v>2</v>
      </c>
      <c r="AN21" s="11">
        <v>17</v>
      </c>
      <c r="AO21" s="11">
        <v>11.76470588235294</v>
      </c>
      <c r="AP21" s="11">
        <v>9.4E-2</v>
      </c>
      <c r="AQ21" s="11">
        <v>0.15300000000000002</v>
      </c>
      <c r="AR21" s="11">
        <v>0.13333333333333333</v>
      </c>
      <c r="AS21" s="11">
        <v>0.11</v>
      </c>
      <c r="AT21" s="13">
        <v>0.13333333333333333</v>
      </c>
    </row>
    <row r="22" spans="1:47" x14ac:dyDescent="0.35">
      <c r="A22" s="8">
        <v>6</v>
      </c>
      <c r="B22" s="8">
        <f t="shared" si="4"/>
        <v>20</v>
      </c>
      <c r="C22" s="8" t="s">
        <v>82</v>
      </c>
      <c r="D22" s="9">
        <v>5</v>
      </c>
      <c r="E22" s="8">
        <v>12.3</v>
      </c>
      <c r="F22" s="20">
        <v>38176</v>
      </c>
      <c r="G22" s="21">
        <f t="shared" ca="1" si="5"/>
        <v>16</v>
      </c>
      <c r="H22" s="8">
        <f t="shared" ca="1" si="6"/>
        <v>192</v>
      </c>
      <c r="I22" s="24" t="s">
        <v>72</v>
      </c>
      <c r="J22" s="8">
        <v>1</v>
      </c>
      <c r="K22" s="8">
        <v>6</v>
      </c>
      <c r="L22" s="8" t="s">
        <v>52</v>
      </c>
      <c r="M22" s="8">
        <v>1</v>
      </c>
      <c r="N22" s="10">
        <v>0</v>
      </c>
      <c r="O22" s="8">
        <v>4</v>
      </c>
      <c r="P22" s="8">
        <v>1</v>
      </c>
      <c r="Q22" s="8">
        <v>10</v>
      </c>
      <c r="R22" s="8">
        <v>1</v>
      </c>
      <c r="S22" s="8">
        <f t="shared" ref="S22:S118" si="7">Q22+R22</f>
        <v>11</v>
      </c>
      <c r="T22" s="8">
        <v>2</v>
      </c>
      <c r="U22" s="8">
        <v>7</v>
      </c>
      <c r="V22" s="11">
        <f t="shared" si="2"/>
        <v>0.7142857142857143</v>
      </c>
      <c r="W22" s="12">
        <v>2</v>
      </c>
      <c r="X22" s="12">
        <v>1</v>
      </c>
      <c r="Y22" s="12">
        <v>4</v>
      </c>
      <c r="Z22" s="12">
        <v>1</v>
      </c>
      <c r="AA22" s="12">
        <v>5</v>
      </c>
      <c r="AB22" s="12">
        <v>2</v>
      </c>
      <c r="AC22" s="13">
        <f t="shared" si="3"/>
        <v>0.7142857142857143</v>
      </c>
      <c r="AD22" s="11">
        <v>0.69444444444444442</v>
      </c>
      <c r="AE22" s="11">
        <v>0.66666666666666663</v>
      </c>
      <c r="AF22" s="13">
        <v>0.68055555555555558</v>
      </c>
      <c r="AG22" s="11">
        <v>1.73</v>
      </c>
      <c r="AH22" s="11">
        <v>15</v>
      </c>
      <c r="AI22" s="11">
        <v>11.533333333333333</v>
      </c>
      <c r="AJ22" s="11">
        <v>2.6999999999999997</v>
      </c>
      <c r="AK22" s="11">
        <v>19</v>
      </c>
      <c r="AL22" s="11">
        <v>14.210526315789473</v>
      </c>
      <c r="AM22" s="11">
        <v>4.43</v>
      </c>
      <c r="AN22" s="11">
        <v>34</v>
      </c>
      <c r="AO22" s="11">
        <v>13.02941176470588</v>
      </c>
      <c r="AP22" s="11">
        <v>0.108125</v>
      </c>
      <c r="AQ22" s="11">
        <v>8.1818181818181804E-2</v>
      </c>
      <c r="AR22" s="11">
        <v>9.0408163265306096E-2</v>
      </c>
      <c r="AS22" s="11">
        <v>7.0000000000000007E-2</v>
      </c>
      <c r="AT22" s="13">
        <v>9.0408163265306096E-2</v>
      </c>
    </row>
    <row r="23" spans="1:47" x14ac:dyDescent="0.35">
      <c r="A23" s="8">
        <v>6</v>
      </c>
      <c r="B23" s="8">
        <f t="shared" si="4"/>
        <v>21</v>
      </c>
      <c r="C23" s="8" t="s">
        <v>83</v>
      </c>
      <c r="D23" s="9">
        <v>5</v>
      </c>
      <c r="E23" s="8">
        <v>11</v>
      </c>
      <c r="F23" s="20">
        <v>41391</v>
      </c>
      <c r="G23" s="21">
        <v>0.75</v>
      </c>
      <c r="H23" s="25">
        <v>9</v>
      </c>
      <c r="I23" s="8" t="s">
        <v>72</v>
      </c>
      <c r="J23" s="8">
        <v>1</v>
      </c>
      <c r="K23" s="8">
        <v>6</v>
      </c>
      <c r="L23" s="8" t="s">
        <v>81</v>
      </c>
      <c r="M23" s="8">
        <v>5</v>
      </c>
      <c r="N23" s="10">
        <v>0</v>
      </c>
      <c r="O23" s="8">
        <v>1</v>
      </c>
      <c r="P23" s="8">
        <v>4</v>
      </c>
      <c r="Q23" s="8">
        <v>3</v>
      </c>
      <c r="R23" s="8">
        <v>8</v>
      </c>
      <c r="S23" s="8">
        <f t="shared" si="7"/>
        <v>11</v>
      </c>
      <c r="T23" s="8">
        <v>5</v>
      </c>
      <c r="U23" s="8">
        <v>7</v>
      </c>
      <c r="V23" s="11">
        <f t="shared" si="2"/>
        <v>0.2857142857142857</v>
      </c>
      <c r="W23" s="12">
        <v>0</v>
      </c>
      <c r="X23" s="12">
        <v>1</v>
      </c>
      <c r="Y23" s="12">
        <v>0</v>
      </c>
      <c r="Z23" s="12">
        <v>1</v>
      </c>
      <c r="AA23" s="12">
        <v>1</v>
      </c>
      <c r="AB23" s="12">
        <v>5</v>
      </c>
      <c r="AC23" s="13">
        <f t="shared" si="3"/>
        <v>0.2857142857142857</v>
      </c>
      <c r="AD23" s="11">
        <v>0.69444444444444442</v>
      </c>
      <c r="AE23" s="11">
        <v>0.44444444444444442</v>
      </c>
      <c r="AF23" s="13">
        <v>0.56944444444444442</v>
      </c>
      <c r="AG23" s="11">
        <v>1.24</v>
      </c>
      <c r="AH23" s="11">
        <v>13</v>
      </c>
      <c r="AI23" s="11">
        <v>9.5384615384615383</v>
      </c>
      <c r="AJ23" s="11">
        <v>1.3000000000000003</v>
      </c>
      <c r="AK23" s="11">
        <v>16</v>
      </c>
      <c r="AL23" s="11">
        <v>8.1250000000000018</v>
      </c>
      <c r="AM23" s="11">
        <v>2.54</v>
      </c>
      <c r="AN23" s="11">
        <v>29</v>
      </c>
      <c r="AO23" s="11">
        <v>8.7586206896551726</v>
      </c>
      <c r="AP23" s="11">
        <v>0.11272727272727273</v>
      </c>
      <c r="AQ23" s="11">
        <v>9.2857142857142874E-2</v>
      </c>
      <c r="AR23" s="11">
        <v>0.10159999999999997</v>
      </c>
      <c r="AS23" s="11">
        <v>7.0000000000000007E-2</v>
      </c>
      <c r="AT23" s="13">
        <v>0.10159999999999997</v>
      </c>
    </row>
    <row r="24" spans="1:47" x14ac:dyDescent="0.35">
      <c r="A24" s="8">
        <v>6</v>
      </c>
      <c r="B24" s="8">
        <f t="shared" si="4"/>
        <v>22</v>
      </c>
      <c r="C24" s="8" t="s">
        <v>84</v>
      </c>
      <c r="D24" s="9">
        <v>5.5</v>
      </c>
      <c r="E24" s="8">
        <v>11</v>
      </c>
      <c r="F24" s="20">
        <v>41391</v>
      </c>
      <c r="G24" s="21">
        <v>0.75</v>
      </c>
      <c r="H24" s="25">
        <v>9</v>
      </c>
      <c r="I24" s="8" t="s">
        <v>72</v>
      </c>
      <c r="J24" s="8">
        <v>1</v>
      </c>
      <c r="K24" s="8">
        <v>6</v>
      </c>
      <c r="L24" s="8" t="s">
        <v>63</v>
      </c>
      <c r="M24" s="8">
        <v>4</v>
      </c>
      <c r="N24" s="10">
        <v>0</v>
      </c>
      <c r="O24" s="8">
        <v>0</v>
      </c>
      <c r="P24" s="8">
        <v>3</v>
      </c>
      <c r="Q24" s="8">
        <v>0</v>
      </c>
      <c r="R24" s="8">
        <v>10</v>
      </c>
      <c r="S24" s="8">
        <f t="shared" si="7"/>
        <v>10</v>
      </c>
      <c r="T24" s="8">
        <v>6</v>
      </c>
      <c r="U24" s="8">
        <v>7</v>
      </c>
      <c r="V24" s="11">
        <f t="shared" si="2"/>
        <v>0.1428571428571429</v>
      </c>
      <c r="W24" s="12">
        <v>1</v>
      </c>
      <c r="X24" s="12">
        <v>3</v>
      </c>
      <c r="Y24" s="12">
        <v>1</v>
      </c>
      <c r="Z24" s="12">
        <v>5</v>
      </c>
      <c r="AA24" s="12">
        <v>6</v>
      </c>
      <c r="AB24" s="12">
        <v>6</v>
      </c>
      <c r="AC24" s="13">
        <f t="shared" si="3"/>
        <v>0.1428571428571429</v>
      </c>
      <c r="AD24" s="11">
        <v>0.47222222222222221</v>
      </c>
      <c r="AE24" s="11">
        <v>0.41666666666666669</v>
      </c>
      <c r="AF24" s="13">
        <v>0.44444444444444442</v>
      </c>
      <c r="AG24" s="11">
        <v>1.7000000000000004</v>
      </c>
      <c r="AH24" s="11">
        <v>11</v>
      </c>
      <c r="AI24" s="11">
        <v>15.454545454545457</v>
      </c>
      <c r="AJ24" s="11">
        <v>1.5900000000000003</v>
      </c>
      <c r="AK24" s="11">
        <v>15</v>
      </c>
      <c r="AL24" s="11">
        <v>10.600000000000003</v>
      </c>
      <c r="AM24" s="11">
        <v>3.2900000000000009</v>
      </c>
      <c r="AN24" s="11">
        <v>26</v>
      </c>
      <c r="AO24" s="11">
        <v>12.653846153846157</v>
      </c>
      <c r="AP24" s="11">
        <v>8.947368421052633E-2</v>
      </c>
      <c r="AQ24" s="11">
        <v>7.5714285714285734E-2</v>
      </c>
      <c r="AR24" s="11">
        <v>8.2250000000000004E-2</v>
      </c>
      <c r="AS24" s="11">
        <v>6.5000000000000002E-2</v>
      </c>
      <c r="AT24" s="13">
        <v>8.2250000000000004E-2</v>
      </c>
    </row>
    <row r="25" spans="1:47" x14ac:dyDescent="0.35">
      <c r="A25" s="8">
        <v>6</v>
      </c>
      <c r="B25" s="8">
        <f t="shared" si="4"/>
        <v>23</v>
      </c>
      <c r="C25" s="8" t="s">
        <v>85</v>
      </c>
      <c r="D25" s="9">
        <v>5.5</v>
      </c>
      <c r="E25" s="8">
        <v>12.2</v>
      </c>
      <c r="F25" s="20">
        <v>40002</v>
      </c>
      <c r="G25" s="21">
        <f t="shared" ca="1" si="5"/>
        <v>11</v>
      </c>
      <c r="H25" s="8">
        <f t="shared" ca="1" si="6"/>
        <v>132</v>
      </c>
      <c r="I25" s="8" t="s">
        <v>72</v>
      </c>
      <c r="J25" s="8">
        <v>1</v>
      </c>
      <c r="K25" s="8">
        <v>6</v>
      </c>
      <c r="L25" s="8" t="s">
        <v>52</v>
      </c>
      <c r="M25" s="8">
        <v>1</v>
      </c>
      <c r="N25" s="10">
        <v>0</v>
      </c>
      <c r="O25" s="8">
        <v>3</v>
      </c>
      <c r="P25" s="8">
        <v>3</v>
      </c>
      <c r="Q25" s="8">
        <v>10</v>
      </c>
      <c r="R25" s="8">
        <v>14</v>
      </c>
      <c r="S25" s="8">
        <f t="shared" si="7"/>
        <v>24</v>
      </c>
      <c r="T25" s="8">
        <v>4</v>
      </c>
      <c r="U25" s="8">
        <v>7</v>
      </c>
      <c r="V25" s="11">
        <f t="shared" si="2"/>
        <v>0.4285714285714286</v>
      </c>
      <c r="W25" s="12">
        <v>2</v>
      </c>
      <c r="X25" s="12">
        <v>2</v>
      </c>
      <c r="Y25" s="12">
        <v>3</v>
      </c>
      <c r="Z25" s="12">
        <v>5</v>
      </c>
      <c r="AA25" s="12">
        <v>8</v>
      </c>
      <c r="AB25" s="12">
        <v>3</v>
      </c>
      <c r="AC25" s="13">
        <f t="shared" si="3"/>
        <v>0.5714285714285714</v>
      </c>
      <c r="AD25" s="11">
        <v>0.5</v>
      </c>
      <c r="AE25" s="11">
        <v>0.3611111111111111</v>
      </c>
      <c r="AF25" s="13">
        <v>0.43055555555555558</v>
      </c>
      <c r="AG25" s="11">
        <v>0.5</v>
      </c>
      <c r="AH25" s="11">
        <v>10</v>
      </c>
      <c r="AI25" s="11">
        <v>5</v>
      </c>
      <c r="AJ25" s="11">
        <v>1.6500000000000001</v>
      </c>
      <c r="AK25" s="11">
        <v>14</v>
      </c>
      <c r="AL25" s="11">
        <v>11.785714285714286</v>
      </c>
      <c r="AM25" s="11">
        <v>2.1500000000000004</v>
      </c>
      <c r="AN25" s="11">
        <v>24</v>
      </c>
      <c r="AO25" s="11">
        <v>8.9583333333333357</v>
      </c>
      <c r="AP25" s="11">
        <v>7.1428571428571425E-2</v>
      </c>
      <c r="AQ25" s="11">
        <v>8.6842105263157901E-2</v>
      </c>
      <c r="AR25" s="11">
        <v>8.269230769230769E-2</v>
      </c>
      <c r="AS25" s="11">
        <v>0.05</v>
      </c>
      <c r="AT25" s="13">
        <v>8.269230769230769E-2</v>
      </c>
    </row>
    <row r="26" spans="1:47" x14ac:dyDescent="0.35">
      <c r="A26" s="8">
        <v>6</v>
      </c>
      <c r="B26" s="8">
        <f t="shared" si="4"/>
        <v>24</v>
      </c>
      <c r="C26" s="8" t="s">
        <v>86</v>
      </c>
      <c r="D26" s="9">
        <v>5.5</v>
      </c>
      <c r="E26" s="8">
        <v>13</v>
      </c>
      <c r="F26" s="20">
        <v>37445</v>
      </c>
      <c r="G26" s="21">
        <f t="shared" ca="1" si="5"/>
        <v>18</v>
      </c>
      <c r="H26" s="8">
        <f t="shared" ca="1" si="6"/>
        <v>216</v>
      </c>
      <c r="I26" s="8" t="s">
        <v>80</v>
      </c>
      <c r="J26" s="8">
        <v>1</v>
      </c>
      <c r="K26" s="8">
        <v>6</v>
      </c>
      <c r="L26" s="8" t="s">
        <v>52</v>
      </c>
      <c r="M26" s="8">
        <v>1</v>
      </c>
      <c r="N26" s="10">
        <v>1</v>
      </c>
      <c r="O26" s="8">
        <v>5</v>
      </c>
      <c r="P26" s="8">
        <v>0</v>
      </c>
      <c r="Q26" s="8">
        <v>11</v>
      </c>
      <c r="R26" s="8">
        <v>0</v>
      </c>
      <c r="S26" s="8">
        <f t="shared" si="7"/>
        <v>11</v>
      </c>
      <c r="T26" s="8">
        <v>1</v>
      </c>
      <c r="U26" s="8">
        <v>7</v>
      </c>
      <c r="V26" s="11">
        <f t="shared" si="2"/>
        <v>0.85714285714285721</v>
      </c>
      <c r="W26" s="12">
        <v>5</v>
      </c>
      <c r="X26" s="12">
        <v>0</v>
      </c>
      <c r="Y26" s="12">
        <v>8</v>
      </c>
      <c r="Z26" s="12">
        <v>0</v>
      </c>
      <c r="AA26" s="12">
        <v>8</v>
      </c>
      <c r="AB26" s="12">
        <v>1</v>
      </c>
      <c r="AC26" s="13">
        <f t="shared" si="3"/>
        <v>0.85714285714285721</v>
      </c>
      <c r="AD26" s="11">
        <v>0.25</v>
      </c>
      <c r="AE26" s="11">
        <v>0.62962962962962965</v>
      </c>
      <c r="AF26" s="13">
        <v>0.43636363636363634</v>
      </c>
      <c r="AG26" s="11">
        <v>0.58000000000000007</v>
      </c>
      <c r="AH26" s="11">
        <v>13</v>
      </c>
      <c r="AI26" s="11">
        <v>4.4615384615384617</v>
      </c>
      <c r="AJ26" s="11">
        <v>1.0399999999999998</v>
      </c>
      <c r="AK26" s="11">
        <v>15</v>
      </c>
      <c r="AL26" s="11">
        <v>6.9333333333333318</v>
      </c>
      <c r="AM26" s="11">
        <v>1.6199999999999999</v>
      </c>
      <c r="AN26" s="11">
        <v>28</v>
      </c>
      <c r="AO26" s="11">
        <v>5.7857142857142847</v>
      </c>
      <c r="AP26" s="11">
        <v>5.800000000000001E-2</v>
      </c>
      <c r="AQ26" s="11">
        <v>9.454545454545453E-2</v>
      </c>
      <c r="AR26" s="11">
        <v>7.7142857142857166E-2</v>
      </c>
      <c r="AS26" s="11">
        <v>0.08</v>
      </c>
      <c r="AT26" s="13">
        <v>7.7142857142857166E-2</v>
      </c>
    </row>
    <row r="27" spans="1:47" s="14" customFormat="1" ht="15" thickBot="1" x14ac:dyDescent="0.4">
      <c r="A27" s="14">
        <v>6</v>
      </c>
      <c r="B27" s="14">
        <f t="shared" si="4"/>
        <v>25</v>
      </c>
      <c r="C27" s="14" t="s">
        <v>87</v>
      </c>
      <c r="D27" s="15">
        <v>5</v>
      </c>
      <c r="E27" s="14">
        <v>12.2</v>
      </c>
      <c r="F27" s="22">
        <v>40002</v>
      </c>
      <c r="G27" s="23">
        <f t="shared" ca="1" si="5"/>
        <v>11</v>
      </c>
      <c r="H27" s="14">
        <f t="shared" ca="1" si="6"/>
        <v>132</v>
      </c>
      <c r="I27" s="14" t="s">
        <v>72</v>
      </c>
      <c r="J27" s="14">
        <v>1</v>
      </c>
      <c r="K27" s="14">
        <v>6</v>
      </c>
      <c r="L27" s="14" t="s">
        <v>52</v>
      </c>
      <c r="M27" s="14">
        <v>1</v>
      </c>
      <c r="N27" s="10">
        <v>0</v>
      </c>
      <c r="O27" s="14">
        <v>4</v>
      </c>
      <c r="P27" s="14">
        <v>2</v>
      </c>
      <c r="Q27" s="14">
        <v>11</v>
      </c>
      <c r="R27" s="14">
        <v>7</v>
      </c>
      <c r="S27" s="8">
        <f t="shared" si="7"/>
        <v>18</v>
      </c>
      <c r="T27" s="14">
        <v>3</v>
      </c>
      <c r="U27" s="14">
        <v>7</v>
      </c>
      <c r="V27" s="17">
        <f t="shared" si="2"/>
        <v>0.5714285714285714</v>
      </c>
      <c r="W27" s="16">
        <v>1</v>
      </c>
      <c r="X27" s="16">
        <v>1</v>
      </c>
      <c r="Y27" s="16">
        <v>1</v>
      </c>
      <c r="Z27" s="16">
        <v>1</v>
      </c>
      <c r="AA27" s="16">
        <v>2</v>
      </c>
      <c r="AB27" s="16">
        <v>3</v>
      </c>
      <c r="AC27" s="13">
        <f t="shared" si="3"/>
        <v>0.5714285714285714</v>
      </c>
      <c r="AD27" s="17">
        <v>0.72222222222222221</v>
      </c>
      <c r="AE27" s="17">
        <v>0.47222222222222221</v>
      </c>
      <c r="AF27" s="18">
        <v>0.59722222222222221</v>
      </c>
      <c r="AG27" s="17">
        <v>0.9</v>
      </c>
      <c r="AH27" s="17">
        <v>13</v>
      </c>
      <c r="AI27" s="17">
        <v>6.9230769230769234</v>
      </c>
      <c r="AJ27" s="17">
        <v>1.5200000000000005</v>
      </c>
      <c r="AK27" s="17">
        <v>14</v>
      </c>
      <c r="AL27" s="17">
        <v>10.857142857142861</v>
      </c>
      <c r="AM27" s="17">
        <v>2.4200000000000004</v>
      </c>
      <c r="AN27" s="17">
        <v>27</v>
      </c>
      <c r="AO27" s="17">
        <v>8.9629629629629637</v>
      </c>
      <c r="AP27" s="17">
        <v>0.1125</v>
      </c>
      <c r="AQ27" s="17">
        <v>8.4444444444444475E-2</v>
      </c>
      <c r="AR27" s="17">
        <v>9.3076923076923071E-2</v>
      </c>
      <c r="AS27" s="17">
        <v>6.5000000000000002E-2</v>
      </c>
      <c r="AT27" s="18">
        <v>9.3076923076923071E-2</v>
      </c>
      <c r="AU27" s="19"/>
    </row>
    <row r="28" spans="1:47" ht="15" thickBot="1" x14ac:dyDescent="0.4">
      <c r="A28" s="8">
        <v>7</v>
      </c>
      <c r="B28" s="8">
        <f t="shared" si="4"/>
        <v>26</v>
      </c>
      <c r="C28" s="8" t="s">
        <v>88</v>
      </c>
      <c r="D28" s="9">
        <v>5</v>
      </c>
      <c r="E28" s="8">
        <v>15</v>
      </c>
      <c r="F28" s="20">
        <v>35591</v>
      </c>
      <c r="G28" s="21">
        <f t="shared" ca="1" si="5"/>
        <v>23</v>
      </c>
      <c r="H28" s="8">
        <f t="shared" ca="1" si="6"/>
        <v>276</v>
      </c>
      <c r="I28" s="26" t="s">
        <v>89</v>
      </c>
      <c r="J28" s="8">
        <v>7</v>
      </c>
      <c r="K28" s="8">
        <v>4</v>
      </c>
      <c r="L28" s="8" t="s">
        <v>52</v>
      </c>
      <c r="M28" s="8">
        <v>1</v>
      </c>
      <c r="N28" s="10">
        <v>0</v>
      </c>
      <c r="O28" s="8">
        <v>1</v>
      </c>
      <c r="P28" s="8">
        <v>2</v>
      </c>
      <c r="Q28" s="8">
        <v>1</v>
      </c>
      <c r="R28" s="8">
        <v>4</v>
      </c>
      <c r="S28" s="8">
        <f t="shared" si="7"/>
        <v>5</v>
      </c>
      <c r="T28" s="8">
        <v>7</v>
      </c>
      <c r="U28" s="8">
        <v>10</v>
      </c>
      <c r="V28" s="17">
        <f t="shared" si="2"/>
        <v>0.30000000000000004</v>
      </c>
      <c r="W28" s="12">
        <v>0</v>
      </c>
      <c r="X28" s="12">
        <v>2</v>
      </c>
      <c r="Y28" s="12">
        <v>0</v>
      </c>
      <c r="Z28" s="12">
        <v>2</v>
      </c>
      <c r="AA28" s="12">
        <v>2</v>
      </c>
      <c r="AB28" s="12">
        <v>6</v>
      </c>
      <c r="AC28" s="13">
        <f t="shared" si="3"/>
        <v>0.4</v>
      </c>
      <c r="AD28" s="11">
        <v>0.66666666666666663</v>
      </c>
      <c r="AE28" s="11">
        <v>0.83333333333333337</v>
      </c>
      <c r="AF28" s="13">
        <v>0.75</v>
      </c>
      <c r="AG28" s="11">
        <v>0.39</v>
      </c>
      <c r="AH28" s="11">
        <v>15</v>
      </c>
      <c r="AI28" s="11">
        <v>2.6</v>
      </c>
      <c r="AJ28" s="11">
        <v>0.9</v>
      </c>
      <c r="AK28" s="11">
        <v>14</v>
      </c>
      <c r="AL28" s="11">
        <v>6.4285714285714297</v>
      </c>
      <c r="AM28" s="11">
        <v>1.29</v>
      </c>
      <c r="AN28" s="11">
        <v>29</v>
      </c>
      <c r="AO28" s="11">
        <v>4.4482758620689653</v>
      </c>
      <c r="AP28" s="11">
        <v>7.8E-2</v>
      </c>
      <c r="AQ28" s="11">
        <v>0.15</v>
      </c>
      <c r="AR28" s="11">
        <v>0.11727272727272728</v>
      </c>
      <c r="AS28" s="11">
        <v>0.1</v>
      </c>
      <c r="AT28" s="13">
        <v>0.11727272727272728</v>
      </c>
    </row>
    <row r="29" spans="1:47" ht="15" thickBot="1" x14ac:dyDescent="0.4">
      <c r="A29" s="8">
        <v>7</v>
      </c>
      <c r="B29" s="8">
        <f t="shared" si="4"/>
        <v>27</v>
      </c>
      <c r="C29" s="8" t="s">
        <v>90</v>
      </c>
      <c r="D29" s="9">
        <v>5</v>
      </c>
      <c r="E29" s="8">
        <v>14</v>
      </c>
      <c r="F29" s="20">
        <v>33604</v>
      </c>
      <c r="G29" s="21">
        <f t="shared" ca="1" si="5"/>
        <v>28</v>
      </c>
      <c r="H29" s="8">
        <f t="shared" ca="1" si="6"/>
        <v>336</v>
      </c>
      <c r="I29" s="26" t="s">
        <v>91</v>
      </c>
      <c r="J29" s="8">
        <v>4</v>
      </c>
      <c r="K29" s="8">
        <v>4</v>
      </c>
      <c r="L29" s="8" t="s">
        <v>52</v>
      </c>
      <c r="M29" s="8">
        <v>1</v>
      </c>
      <c r="N29" s="10">
        <v>1</v>
      </c>
      <c r="O29" s="8">
        <v>2</v>
      </c>
      <c r="P29" s="8">
        <v>2</v>
      </c>
      <c r="Q29" s="8">
        <v>6</v>
      </c>
      <c r="R29" s="8">
        <v>5</v>
      </c>
      <c r="S29" s="8">
        <f t="shared" si="7"/>
        <v>11</v>
      </c>
      <c r="T29" s="8">
        <v>4</v>
      </c>
      <c r="U29" s="8">
        <v>10</v>
      </c>
      <c r="V29" s="17">
        <f t="shared" si="2"/>
        <v>0.6</v>
      </c>
      <c r="W29" s="12">
        <v>2</v>
      </c>
      <c r="X29" s="12">
        <v>2</v>
      </c>
      <c r="Y29" s="12">
        <v>2</v>
      </c>
      <c r="Z29" s="12">
        <v>2</v>
      </c>
      <c r="AA29" s="12">
        <v>4</v>
      </c>
      <c r="AB29" s="12">
        <v>4</v>
      </c>
      <c r="AC29" s="13">
        <f t="shared" si="3"/>
        <v>0.6</v>
      </c>
      <c r="AD29" s="11">
        <v>0.58620689655172409</v>
      </c>
      <c r="AE29" s="11">
        <v>0.41379310344827586</v>
      </c>
      <c r="AF29" s="13">
        <v>0.5</v>
      </c>
      <c r="AG29" s="11">
        <v>0.96</v>
      </c>
      <c r="AH29" s="11">
        <v>12</v>
      </c>
      <c r="AI29" s="11">
        <v>8</v>
      </c>
      <c r="AJ29" s="11">
        <v>1.2500000000000004</v>
      </c>
      <c r="AK29" s="11">
        <v>15</v>
      </c>
      <c r="AL29" s="11">
        <v>8.3333333333333357</v>
      </c>
      <c r="AM29" s="11">
        <v>2.2100000000000004</v>
      </c>
      <c r="AN29" s="11">
        <v>27</v>
      </c>
      <c r="AO29" s="11">
        <v>8.1851851851851869</v>
      </c>
      <c r="AP29" s="11">
        <v>0.13714285714285715</v>
      </c>
      <c r="AQ29" s="11">
        <v>7.8125000000000028E-2</v>
      </c>
      <c r="AR29" s="11">
        <v>9.6086956521739125E-2</v>
      </c>
      <c r="AS29" s="11">
        <v>0.08</v>
      </c>
      <c r="AT29" s="13">
        <v>9.6086956521739125E-2</v>
      </c>
    </row>
    <row r="30" spans="1:47" ht="15" thickBot="1" x14ac:dyDescent="0.4">
      <c r="A30" s="8">
        <v>7</v>
      </c>
      <c r="B30" s="8">
        <f t="shared" si="4"/>
        <v>28</v>
      </c>
      <c r="C30" s="8" t="s">
        <v>92</v>
      </c>
      <c r="D30" s="9">
        <v>7</v>
      </c>
      <c r="E30" s="8">
        <v>14.3</v>
      </c>
      <c r="F30" s="20">
        <v>34795</v>
      </c>
      <c r="G30" s="21">
        <f t="shared" ca="1" si="5"/>
        <v>25</v>
      </c>
      <c r="H30" s="8">
        <f t="shared" ca="1" si="6"/>
        <v>300</v>
      </c>
      <c r="I30" s="26" t="s">
        <v>93</v>
      </c>
      <c r="J30" s="8">
        <v>4</v>
      </c>
      <c r="K30" s="8">
        <v>4</v>
      </c>
      <c r="L30" s="8" t="s">
        <v>57</v>
      </c>
      <c r="M30" s="8">
        <v>2</v>
      </c>
      <c r="N30" s="10">
        <v>0</v>
      </c>
      <c r="O30" s="8">
        <v>5</v>
      </c>
      <c r="P30" s="8">
        <v>0</v>
      </c>
      <c r="Q30" s="8">
        <v>8</v>
      </c>
      <c r="R30" s="8">
        <v>0</v>
      </c>
      <c r="S30" s="8">
        <f t="shared" si="7"/>
        <v>8</v>
      </c>
      <c r="T30" s="8">
        <v>1</v>
      </c>
      <c r="U30" s="8">
        <v>10</v>
      </c>
      <c r="V30" s="17">
        <f t="shared" si="2"/>
        <v>0.9</v>
      </c>
      <c r="W30" s="12">
        <v>2</v>
      </c>
      <c r="X30" s="12">
        <v>0</v>
      </c>
      <c r="Y30" s="12">
        <v>3</v>
      </c>
      <c r="Z30" s="12">
        <v>0</v>
      </c>
      <c r="AA30" s="12">
        <v>3</v>
      </c>
      <c r="AB30" s="12">
        <v>2</v>
      </c>
      <c r="AC30" s="13">
        <f t="shared" si="3"/>
        <v>0.8</v>
      </c>
      <c r="AD30" s="11">
        <v>0.41666666666666669</v>
      </c>
      <c r="AE30" s="11">
        <v>0.58333333333333337</v>
      </c>
      <c r="AF30" s="13">
        <v>0.5</v>
      </c>
      <c r="AG30" s="11">
        <v>0.22</v>
      </c>
      <c r="AH30" s="11">
        <v>13</v>
      </c>
      <c r="AI30" s="11">
        <v>1.6923076923076923</v>
      </c>
      <c r="AJ30" s="11">
        <v>0.49</v>
      </c>
      <c r="AK30" s="11">
        <v>20</v>
      </c>
      <c r="AL30" s="11">
        <v>2.4500000000000002</v>
      </c>
      <c r="AM30" s="11">
        <v>0.71</v>
      </c>
      <c r="AN30" s="11">
        <v>33</v>
      </c>
      <c r="AO30" s="11">
        <v>2.1515151515151514</v>
      </c>
      <c r="AP30" s="11">
        <v>3.6666666666666667E-2</v>
      </c>
      <c r="AQ30" s="11">
        <v>0.16333333333333333</v>
      </c>
      <c r="AR30" s="11">
        <v>7.8888888888888883E-2</v>
      </c>
      <c r="AS30" s="11">
        <v>0.04</v>
      </c>
      <c r="AT30" s="13">
        <v>7.8888888888888883E-2</v>
      </c>
    </row>
    <row r="31" spans="1:47" ht="15" thickBot="1" x14ac:dyDescent="0.4">
      <c r="A31" s="8">
        <v>7</v>
      </c>
      <c r="B31" s="8">
        <f t="shared" si="4"/>
        <v>29</v>
      </c>
      <c r="C31" s="8" t="s">
        <v>94</v>
      </c>
      <c r="D31" s="9">
        <v>8</v>
      </c>
      <c r="E31" s="8">
        <v>15</v>
      </c>
      <c r="F31" s="20">
        <v>32201</v>
      </c>
      <c r="G31" s="21">
        <f t="shared" ca="1" si="5"/>
        <v>32</v>
      </c>
      <c r="H31" s="8">
        <f t="shared" ca="1" si="6"/>
        <v>384</v>
      </c>
      <c r="I31" s="26" t="s">
        <v>93</v>
      </c>
      <c r="J31" s="8">
        <v>4</v>
      </c>
      <c r="K31" s="8">
        <v>4</v>
      </c>
      <c r="L31" s="8" t="s">
        <v>52</v>
      </c>
      <c r="M31" s="8">
        <v>1</v>
      </c>
      <c r="N31" s="10">
        <v>0</v>
      </c>
      <c r="O31" s="8">
        <v>1</v>
      </c>
      <c r="P31" s="8">
        <v>1</v>
      </c>
      <c r="Q31" s="8">
        <v>2</v>
      </c>
      <c r="R31" s="8">
        <v>1</v>
      </c>
      <c r="S31" s="8">
        <f t="shared" si="7"/>
        <v>3</v>
      </c>
      <c r="T31" s="8">
        <v>4</v>
      </c>
      <c r="U31" s="8">
        <v>10</v>
      </c>
      <c r="V31" s="17">
        <f t="shared" si="2"/>
        <v>0.6</v>
      </c>
      <c r="W31" s="12" t="s">
        <v>61</v>
      </c>
      <c r="X31" s="12" t="s">
        <v>61</v>
      </c>
      <c r="Y31" s="12" t="s">
        <v>61</v>
      </c>
      <c r="Z31" s="12" t="s">
        <v>61</v>
      </c>
      <c r="AA31" s="12" t="s">
        <v>61</v>
      </c>
      <c r="AB31" s="12" t="s">
        <v>61</v>
      </c>
      <c r="AC31" s="13" t="s">
        <v>61</v>
      </c>
      <c r="AD31" s="11">
        <v>0.52777777777777779</v>
      </c>
      <c r="AE31" s="11" t="s">
        <v>61</v>
      </c>
      <c r="AF31" s="13">
        <v>0.52777777777777779</v>
      </c>
      <c r="AG31" s="11">
        <v>0.41000000000000003</v>
      </c>
      <c r="AH31" s="11">
        <v>13</v>
      </c>
      <c r="AI31" s="11">
        <v>3.1538461538461542</v>
      </c>
      <c r="AJ31" s="11" t="s">
        <v>61</v>
      </c>
      <c r="AK31" s="11" t="s">
        <v>61</v>
      </c>
      <c r="AL31" s="11" t="s">
        <v>61</v>
      </c>
      <c r="AM31" s="11">
        <v>0.41000000000000003</v>
      </c>
      <c r="AN31" s="11">
        <v>13</v>
      </c>
      <c r="AO31" s="11">
        <v>3.1538461538461542</v>
      </c>
      <c r="AP31" s="11">
        <v>8.2000000000000003E-2</v>
      </c>
      <c r="AQ31" s="11" t="s">
        <v>61</v>
      </c>
      <c r="AR31" s="11">
        <v>8.2000000000000003E-2</v>
      </c>
      <c r="AS31" s="11">
        <v>0.06</v>
      </c>
      <c r="AT31" s="13">
        <v>8.2000000000000003E-2</v>
      </c>
    </row>
    <row r="32" spans="1:47" ht="15" thickBot="1" x14ac:dyDescent="0.4">
      <c r="A32" s="8">
        <v>7</v>
      </c>
      <c r="B32" s="8">
        <f t="shared" si="4"/>
        <v>30</v>
      </c>
      <c r="C32" s="8" t="s">
        <v>95</v>
      </c>
      <c r="D32" s="9">
        <v>5</v>
      </c>
      <c r="E32" s="8">
        <v>14</v>
      </c>
      <c r="F32" s="20">
        <v>31680</v>
      </c>
      <c r="G32" s="21">
        <f t="shared" ca="1" si="5"/>
        <v>33</v>
      </c>
      <c r="H32" s="8">
        <f t="shared" ca="1" si="6"/>
        <v>396</v>
      </c>
      <c r="I32" s="26" t="s">
        <v>96</v>
      </c>
      <c r="J32" s="8">
        <v>2</v>
      </c>
      <c r="K32" s="8">
        <v>4</v>
      </c>
      <c r="L32" s="8" t="s">
        <v>57</v>
      </c>
      <c r="M32" s="8">
        <v>2</v>
      </c>
      <c r="N32" s="10">
        <v>1</v>
      </c>
      <c r="O32" s="8">
        <v>1</v>
      </c>
      <c r="P32" s="8">
        <v>5</v>
      </c>
      <c r="Q32" s="8">
        <v>7</v>
      </c>
      <c r="R32" s="8">
        <v>9</v>
      </c>
      <c r="S32" s="8">
        <f t="shared" si="7"/>
        <v>16</v>
      </c>
      <c r="T32" s="8">
        <v>9</v>
      </c>
      <c r="U32" s="8">
        <v>10</v>
      </c>
      <c r="V32" s="17">
        <f t="shared" si="2"/>
        <v>9.9999999999999978E-2</v>
      </c>
      <c r="W32" s="12">
        <v>0</v>
      </c>
      <c r="X32" s="12">
        <v>2</v>
      </c>
      <c r="Y32" s="12">
        <v>0</v>
      </c>
      <c r="Z32" s="12">
        <v>2</v>
      </c>
      <c r="AA32" s="12">
        <v>2</v>
      </c>
      <c r="AB32" s="12">
        <v>6</v>
      </c>
      <c r="AC32" s="13">
        <f t="shared" si="3"/>
        <v>0.4</v>
      </c>
      <c r="AD32" s="11">
        <v>0.82758620689655171</v>
      </c>
      <c r="AE32" s="11">
        <v>0.89655172413793105</v>
      </c>
      <c r="AF32" s="13">
        <v>0.86206896551724133</v>
      </c>
      <c r="AG32" s="11">
        <v>0.37</v>
      </c>
      <c r="AH32" s="11">
        <v>16</v>
      </c>
      <c r="AI32" s="11">
        <v>2.3125</v>
      </c>
      <c r="AJ32" s="11">
        <v>0.86000000000000021</v>
      </c>
      <c r="AK32" s="11">
        <v>19</v>
      </c>
      <c r="AL32" s="11">
        <v>4.526315789473685</v>
      </c>
      <c r="AM32" s="11">
        <v>1.2300000000000002</v>
      </c>
      <c r="AN32" s="11">
        <v>35</v>
      </c>
      <c r="AO32" s="11">
        <v>3.5142857142857151</v>
      </c>
      <c r="AP32" s="11">
        <v>0.12333333333333334</v>
      </c>
      <c r="AQ32" s="11">
        <v>0.12285714285714289</v>
      </c>
      <c r="AR32" s="11">
        <v>0.123</v>
      </c>
      <c r="AS32" s="11">
        <v>0.11</v>
      </c>
      <c r="AT32" s="13">
        <v>0.123</v>
      </c>
    </row>
    <row r="33" spans="1:47" ht="15" thickBot="1" x14ac:dyDescent="0.4">
      <c r="A33" s="8">
        <v>7</v>
      </c>
      <c r="B33" s="8">
        <f t="shared" si="4"/>
        <v>31</v>
      </c>
      <c r="C33" s="8" t="s">
        <v>97</v>
      </c>
      <c r="D33" s="9">
        <v>4.5</v>
      </c>
      <c r="E33" s="8">
        <v>14</v>
      </c>
      <c r="F33" s="20">
        <v>31547</v>
      </c>
      <c r="G33" s="21">
        <f t="shared" ca="1" si="5"/>
        <v>34</v>
      </c>
      <c r="H33" s="8">
        <f t="shared" ca="1" si="6"/>
        <v>408</v>
      </c>
      <c r="I33" s="26" t="s">
        <v>89</v>
      </c>
      <c r="J33" s="8">
        <v>7</v>
      </c>
      <c r="K33" s="8">
        <v>4</v>
      </c>
      <c r="L33" s="8" t="s">
        <v>57</v>
      </c>
      <c r="M33" s="8">
        <v>2</v>
      </c>
      <c r="N33" s="10">
        <v>0</v>
      </c>
      <c r="O33" s="8">
        <v>2</v>
      </c>
      <c r="P33" s="8">
        <v>3</v>
      </c>
      <c r="Q33" s="8">
        <v>4</v>
      </c>
      <c r="R33" s="8">
        <v>7</v>
      </c>
      <c r="S33" s="8">
        <f t="shared" si="7"/>
        <v>11</v>
      </c>
      <c r="T33" s="8">
        <v>7</v>
      </c>
      <c r="U33" s="8">
        <v>10</v>
      </c>
      <c r="V33" s="17">
        <f t="shared" si="2"/>
        <v>0.30000000000000004</v>
      </c>
      <c r="W33" s="12">
        <v>1</v>
      </c>
      <c r="X33" s="12">
        <v>3</v>
      </c>
      <c r="Y33" s="12">
        <v>1</v>
      </c>
      <c r="Z33" s="12">
        <v>5</v>
      </c>
      <c r="AA33" s="12">
        <v>6</v>
      </c>
      <c r="AB33" s="12">
        <v>5</v>
      </c>
      <c r="AC33" s="13">
        <f t="shared" si="3"/>
        <v>0.5</v>
      </c>
      <c r="AD33" s="11">
        <v>0.58333333333333337</v>
      </c>
      <c r="AE33" s="11">
        <v>0.83333333333333337</v>
      </c>
      <c r="AF33" s="13">
        <v>0.70833333333333337</v>
      </c>
      <c r="AG33" s="11">
        <v>0.40000000000000008</v>
      </c>
      <c r="AH33" s="11">
        <v>15</v>
      </c>
      <c r="AI33" s="11">
        <v>2.666666666666667</v>
      </c>
      <c r="AJ33" s="11">
        <v>0.13</v>
      </c>
      <c r="AK33" s="11">
        <v>9</v>
      </c>
      <c r="AL33" s="11">
        <v>1.4444444444444446</v>
      </c>
      <c r="AM33" s="11">
        <v>0.53</v>
      </c>
      <c r="AN33" s="11">
        <v>24</v>
      </c>
      <c r="AO33" s="11">
        <v>2.2083333333333335</v>
      </c>
      <c r="AP33" s="11">
        <v>6.666666666666668E-2</v>
      </c>
      <c r="AQ33" s="11">
        <v>4.3333333333333335E-2</v>
      </c>
      <c r="AR33" s="11">
        <v>5.8888888888888907E-2</v>
      </c>
      <c r="AS33" s="11">
        <v>0.04</v>
      </c>
      <c r="AT33" s="13">
        <v>5.8888888888888907E-2</v>
      </c>
    </row>
    <row r="34" spans="1:47" ht="15" thickBot="1" x14ac:dyDescent="0.4">
      <c r="A34" s="8">
        <v>7</v>
      </c>
      <c r="B34" s="8">
        <f t="shared" si="4"/>
        <v>32</v>
      </c>
      <c r="C34" s="8" t="s">
        <v>98</v>
      </c>
      <c r="D34" s="9">
        <v>5</v>
      </c>
      <c r="E34" s="8">
        <v>14.2</v>
      </c>
      <c r="F34" s="20">
        <v>33046</v>
      </c>
      <c r="G34" s="21">
        <f t="shared" ca="1" si="5"/>
        <v>30</v>
      </c>
      <c r="H34" s="8">
        <f t="shared" ca="1" si="6"/>
        <v>360</v>
      </c>
      <c r="I34" s="26" t="s">
        <v>99</v>
      </c>
      <c r="J34" s="8">
        <v>2</v>
      </c>
      <c r="K34" s="8">
        <v>4</v>
      </c>
      <c r="L34" s="8" t="s">
        <v>57</v>
      </c>
      <c r="M34" s="8">
        <v>2</v>
      </c>
      <c r="N34" s="10">
        <v>0</v>
      </c>
      <c r="O34" s="8">
        <v>3</v>
      </c>
      <c r="P34" s="8">
        <v>3</v>
      </c>
      <c r="Q34" s="8">
        <v>8</v>
      </c>
      <c r="R34" s="8">
        <v>5</v>
      </c>
      <c r="S34" s="8">
        <f t="shared" si="7"/>
        <v>13</v>
      </c>
      <c r="T34" s="8">
        <v>4</v>
      </c>
      <c r="U34" s="8">
        <v>10</v>
      </c>
      <c r="V34" s="17">
        <f t="shared" si="2"/>
        <v>0.6</v>
      </c>
      <c r="W34" s="12">
        <v>2</v>
      </c>
      <c r="X34" s="12">
        <v>1</v>
      </c>
      <c r="Y34" s="12">
        <v>3</v>
      </c>
      <c r="Z34" s="12">
        <v>1</v>
      </c>
      <c r="AA34" s="12">
        <v>4</v>
      </c>
      <c r="AB34" s="12">
        <v>3</v>
      </c>
      <c r="AC34" s="13">
        <f t="shared" si="3"/>
        <v>0.7</v>
      </c>
      <c r="AD34" s="11">
        <v>0.66666666666666663</v>
      </c>
      <c r="AE34" s="11">
        <v>0.72222222222222221</v>
      </c>
      <c r="AF34" s="13">
        <v>0.69444444444444442</v>
      </c>
      <c r="AG34" s="11">
        <v>0.43000000000000005</v>
      </c>
      <c r="AH34" s="11">
        <v>10</v>
      </c>
      <c r="AI34" s="11">
        <v>4.3000000000000007</v>
      </c>
      <c r="AJ34" s="11">
        <v>0.54</v>
      </c>
      <c r="AK34" s="11">
        <v>10</v>
      </c>
      <c r="AL34" s="11">
        <v>5.4</v>
      </c>
      <c r="AM34" s="11">
        <v>0.97000000000000008</v>
      </c>
      <c r="AN34" s="11">
        <v>20</v>
      </c>
      <c r="AO34" s="11">
        <v>4.8500000000000005</v>
      </c>
      <c r="AP34" s="11">
        <v>7.166666666666667E-2</v>
      </c>
      <c r="AQ34" s="11">
        <v>0.18000000000000002</v>
      </c>
      <c r="AR34" s="11">
        <v>0.10777777777777778</v>
      </c>
      <c r="AS34" s="11">
        <v>0.1</v>
      </c>
      <c r="AT34" s="13">
        <v>0.10777777777777778</v>
      </c>
    </row>
    <row r="35" spans="1:47" ht="15" thickBot="1" x14ac:dyDescent="0.4">
      <c r="A35" s="8">
        <v>7</v>
      </c>
      <c r="B35" s="8">
        <f t="shared" si="4"/>
        <v>33</v>
      </c>
      <c r="C35" s="8" t="s">
        <v>100</v>
      </c>
      <c r="D35" s="9">
        <v>7</v>
      </c>
      <c r="E35" s="8">
        <v>14.2</v>
      </c>
      <c r="F35" s="20">
        <v>34462</v>
      </c>
      <c r="G35" s="21">
        <f t="shared" ca="1" si="5"/>
        <v>26</v>
      </c>
      <c r="H35" s="8">
        <f t="shared" ca="1" si="6"/>
        <v>312</v>
      </c>
      <c r="I35" s="26" t="s">
        <v>93</v>
      </c>
      <c r="J35" s="8">
        <v>4</v>
      </c>
      <c r="K35" s="8">
        <v>4</v>
      </c>
      <c r="L35" s="8" t="s">
        <v>57</v>
      </c>
      <c r="M35" s="8">
        <v>2</v>
      </c>
      <c r="N35" s="10">
        <v>0</v>
      </c>
      <c r="O35" s="8">
        <v>1</v>
      </c>
      <c r="P35" s="8">
        <v>6</v>
      </c>
      <c r="Q35" s="8">
        <v>2</v>
      </c>
      <c r="R35" s="8">
        <v>19</v>
      </c>
      <c r="S35" s="8">
        <f t="shared" si="7"/>
        <v>21</v>
      </c>
      <c r="T35" s="8">
        <v>10</v>
      </c>
      <c r="U35" s="8">
        <v>10</v>
      </c>
      <c r="V35" s="17">
        <f t="shared" si="2"/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 t="s">
        <v>61</v>
      </c>
      <c r="AC35" s="13" t="s">
        <v>61</v>
      </c>
      <c r="AD35" s="11">
        <v>0.66666666666666663</v>
      </c>
      <c r="AE35" s="11">
        <v>0.58333333333333337</v>
      </c>
      <c r="AF35" s="13">
        <v>0.625</v>
      </c>
      <c r="AG35" s="11">
        <v>0.47000000000000008</v>
      </c>
      <c r="AH35" s="11">
        <v>12</v>
      </c>
      <c r="AI35" s="11">
        <v>3.9166666666666674</v>
      </c>
      <c r="AJ35" s="11">
        <v>1.04</v>
      </c>
      <c r="AK35" s="11">
        <v>18</v>
      </c>
      <c r="AL35" s="11">
        <v>5.7777777777777786</v>
      </c>
      <c r="AM35" s="11">
        <v>1.5100000000000002</v>
      </c>
      <c r="AN35" s="11">
        <v>30</v>
      </c>
      <c r="AO35" s="11">
        <v>5.0333333333333341</v>
      </c>
      <c r="AP35" s="11">
        <v>5.8750000000000011E-2</v>
      </c>
      <c r="AQ35" s="11">
        <v>7.4285714285714288E-2</v>
      </c>
      <c r="AR35" s="11">
        <v>6.8636363636363662E-2</v>
      </c>
      <c r="AS35" s="11">
        <v>6.5000000000000002E-2</v>
      </c>
      <c r="AT35" s="13">
        <v>6.8636363636363662E-2</v>
      </c>
    </row>
    <row r="36" spans="1:47" ht="29.5" thickBot="1" x14ac:dyDescent="0.4">
      <c r="A36" s="8">
        <v>7</v>
      </c>
      <c r="B36" s="8">
        <f t="shared" si="4"/>
        <v>34</v>
      </c>
      <c r="C36" s="8" t="s">
        <v>101</v>
      </c>
      <c r="D36" s="9">
        <v>8</v>
      </c>
      <c r="E36" s="8">
        <v>16</v>
      </c>
      <c r="F36" s="20">
        <v>34780</v>
      </c>
      <c r="G36" s="21">
        <f t="shared" ca="1" si="5"/>
        <v>25</v>
      </c>
      <c r="H36" s="8">
        <f t="shared" ca="1" si="6"/>
        <v>300</v>
      </c>
      <c r="I36" s="26" t="s">
        <v>102</v>
      </c>
      <c r="J36" s="8">
        <v>2</v>
      </c>
      <c r="K36" s="8">
        <v>4</v>
      </c>
      <c r="L36" s="8" t="s">
        <v>52</v>
      </c>
      <c r="M36" s="8">
        <v>1</v>
      </c>
      <c r="N36" s="10">
        <v>0</v>
      </c>
      <c r="O36" s="8">
        <v>4</v>
      </c>
      <c r="P36" s="8">
        <v>1</v>
      </c>
      <c r="Q36" s="8">
        <v>8</v>
      </c>
      <c r="R36" s="8">
        <v>2</v>
      </c>
      <c r="S36" s="8">
        <f t="shared" si="7"/>
        <v>10</v>
      </c>
      <c r="T36" s="8">
        <v>3</v>
      </c>
      <c r="U36" s="8">
        <v>10</v>
      </c>
      <c r="V36" s="17">
        <f t="shared" si="2"/>
        <v>0.7</v>
      </c>
      <c r="W36" s="12">
        <v>4</v>
      </c>
      <c r="X36" s="12">
        <v>1</v>
      </c>
      <c r="Y36" s="12">
        <v>5</v>
      </c>
      <c r="Z36" s="12">
        <v>2</v>
      </c>
      <c r="AA36" s="12">
        <v>7</v>
      </c>
      <c r="AB36" s="12">
        <v>1</v>
      </c>
      <c r="AC36" s="13">
        <f t="shared" si="3"/>
        <v>0.9</v>
      </c>
      <c r="AD36" s="11">
        <v>0.75</v>
      </c>
      <c r="AE36" s="11">
        <v>0.52777777777777779</v>
      </c>
      <c r="AF36" s="13">
        <v>0.63888888888888884</v>
      </c>
      <c r="AG36" s="11">
        <v>0.6</v>
      </c>
      <c r="AH36" s="11">
        <v>17</v>
      </c>
      <c r="AI36" s="11">
        <v>3.5294117647058822</v>
      </c>
      <c r="AJ36" s="11">
        <v>0.97000000000000008</v>
      </c>
      <c r="AK36" s="11">
        <v>15</v>
      </c>
      <c r="AL36" s="11">
        <v>6.4666666666666677</v>
      </c>
      <c r="AM36" s="11">
        <v>1.57</v>
      </c>
      <c r="AN36" s="11">
        <v>32</v>
      </c>
      <c r="AO36" s="11">
        <v>4.90625</v>
      </c>
      <c r="AP36" s="11">
        <v>0.19999999999999998</v>
      </c>
      <c r="AQ36" s="11">
        <v>8.8181818181818195E-2</v>
      </c>
      <c r="AR36" s="11">
        <v>0.11214285714285717</v>
      </c>
      <c r="AS36" s="11">
        <v>0.09</v>
      </c>
      <c r="AT36" s="13">
        <v>0.11214285714285717</v>
      </c>
    </row>
    <row r="37" spans="1:47" s="14" customFormat="1" ht="15" thickBot="1" x14ac:dyDescent="0.4">
      <c r="A37" s="14">
        <v>7</v>
      </c>
      <c r="B37" s="14">
        <f t="shared" si="4"/>
        <v>35</v>
      </c>
      <c r="C37" s="14" t="s">
        <v>103</v>
      </c>
      <c r="D37" s="15">
        <v>5</v>
      </c>
      <c r="E37" s="14">
        <v>14</v>
      </c>
      <c r="F37" s="14">
        <v>12</v>
      </c>
      <c r="G37" s="23">
        <v>12</v>
      </c>
      <c r="H37" s="14">
        <f t="shared" si="6"/>
        <v>144</v>
      </c>
      <c r="I37" s="27" t="s">
        <v>93</v>
      </c>
      <c r="J37" s="14">
        <v>4</v>
      </c>
      <c r="K37" s="14">
        <v>4</v>
      </c>
      <c r="L37" s="14" t="s">
        <v>57</v>
      </c>
      <c r="M37" s="14">
        <v>2</v>
      </c>
      <c r="N37" s="10">
        <v>1</v>
      </c>
      <c r="O37" s="14">
        <v>3</v>
      </c>
      <c r="P37" s="14">
        <v>0</v>
      </c>
      <c r="Q37" s="14">
        <v>6</v>
      </c>
      <c r="R37" s="14">
        <v>0</v>
      </c>
      <c r="S37" s="14">
        <f t="shared" si="7"/>
        <v>6</v>
      </c>
      <c r="T37" s="14">
        <v>2</v>
      </c>
      <c r="U37" s="8">
        <v>10</v>
      </c>
      <c r="V37" s="17">
        <f t="shared" si="2"/>
        <v>0.8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 t="s">
        <v>61</v>
      </c>
      <c r="AC37" s="13" t="s">
        <v>61</v>
      </c>
      <c r="AD37" s="17" t="s">
        <v>61</v>
      </c>
      <c r="AE37" s="17">
        <v>0.68</v>
      </c>
      <c r="AF37" s="18">
        <v>0.68</v>
      </c>
      <c r="AG37" s="17" t="s">
        <v>61</v>
      </c>
      <c r="AH37" s="17" t="s">
        <v>61</v>
      </c>
      <c r="AI37" s="17" t="s">
        <v>61</v>
      </c>
      <c r="AJ37" s="17">
        <v>0.33</v>
      </c>
      <c r="AK37" s="17">
        <v>10</v>
      </c>
      <c r="AL37" s="17">
        <v>3.3000000000000003</v>
      </c>
      <c r="AM37" s="17">
        <v>0.33</v>
      </c>
      <c r="AN37" s="17">
        <v>10</v>
      </c>
      <c r="AO37" s="17">
        <v>3.3000000000000003</v>
      </c>
      <c r="AP37" s="17" t="s">
        <v>61</v>
      </c>
      <c r="AQ37" s="17">
        <v>0.16500000000000001</v>
      </c>
      <c r="AR37" s="17">
        <v>0.16500000000000001</v>
      </c>
      <c r="AS37" s="17">
        <v>0.16500000000000001</v>
      </c>
      <c r="AT37" s="18">
        <v>0.16500000000000001</v>
      </c>
      <c r="AU37" s="19"/>
    </row>
    <row r="38" spans="1:47" x14ac:dyDescent="0.35">
      <c r="A38" s="8">
        <v>8</v>
      </c>
      <c r="B38" s="8">
        <f t="shared" si="4"/>
        <v>36</v>
      </c>
      <c r="C38" s="8" t="s">
        <v>104</v>
      </c>
      <c r="D38" s="9">
        <v>5.5</v>
      </c>
      <c r="E38" s="8">
        <v>11.3</v>
      </c>
      <c r="F38" s="20">
        <v>39636</v>
      </c>
      <c r="G38" s="21">
        <f t="shared" ca="1" si="5"/>
        <v>12</v>
      </c>
      <c r="H38" s="8">
        <f t="shared" ca="1" si="6"/>
        <v>144</v>
      </c>
      <c r="I38" s="8" t="s">
        <v>105</v>
      </c>
      <c r="J38" s="8">
        <v>1</v>
      </c>
      <c r="K38" s="8">
        <v>6</v>
      </c>
      <c r="L38" s="8" t="s">
        <v>69</v>
      </c>
      <c r="M38" s="8">
        <v>3</v>
      </c>
      <c r="N38" s="10">
        <v>0</v>
      </c>
      <c r="O38" s="8">
        <v>0</v>
      </c>
      <c r="P38" s="8">
        <v>4</v>
      </c>
      <c r="Q38" s="8">
        <v>0</v>
      </c>
      <c r="R38" s="8">
        <v>8</v>
      </c>
      <c r="S38" s="8">
        <f t="shared" si="7"/>
        <v>8</v>
      </c>
      <c r="T38" s="8">
        <v>8</v>
      </c>
      <c r="U38" s="8">
        <v>9</v>
      </c>
      <c r="V38" s="11">
        <f t="shared" si="2"/>
        <v>0.11111111111111116</v>
      </c>
      <c r="W38" s="12" t="s">
        <v>61</v>
      </c>
      <c r="X38" s="12" t="s">
        <v>61</v>
      </c>
      <c r="Y38" s="12" t="s">
        <v>61</v>
      </c>
      <c r="Z38" s="12" t="s">
        <v>61</v>
      </c>
      <c r="AA38" s="12" t="s">
        <v>61</v>
      </c>
      <c r="AB38" s="12" t="s">
        <v>61</v>
      </c>
      <c r="AC38" s="13" t="s">
        <v>61</v>
      </c>
      <c r="AD38" s="11">
        <v>0.91666666666666663</v>
      </c>
      <c r="AE38" s="11" t="s">
        <v>61</v>
      </c>
      <c r="AF38" s="13">
        <v>0.91666666666666663</v>
      </c>
      <c r="AG38" s="11">
        <v>0.44</v>
      </c>
      <c r="AH38" s="11">
        <v>18</v>
      </c>
      <c r="AI38" s="11">
        <v>2.4444444444444446</v>
      </c>
      <c r="AJ38" s="11" t="s">
        <v>61</v>
      </c>
      <c r="AK38" s="11" t="s">
        <v>61</v>
      </c>
      <c r="AL38" s="11" t="s">
        <v>61</v>
      </c>
      <c r="AM38" s="11">
        <v>0.44</v>
      </c>
      <c r="AN38" s="11">
        <v>18</v>
      </c>
      <c r="AO38" s="11">
        <v>2.4444444444444446</v>
      </c>
      <c r="AP38" s="11">
        <v>6.2857142857142861E-2</v>
      </c>
      <c r="AQ38" s="11" t="s">
        <v>61</v>
      </c>
      <c r="AR38" s="11">
        <v>6.2857142857142861E-2</v>
      </c>
      <c r="AS38" s="11">
        <v>0.06</v>
      </c>
      <c r="AT38" s="13">
        <v>6.2857142857142861E-2</v>
      </c>
    </row>
    <row r="39" spans="1:47" x14ac:dyDescent="0.35">
      <c r="A39" s="8">
        <v>8</v>
      </c>
      <c r="B39" s="8">
        <f t="shared" si="4"/>
        <v>37</v>
      </c>
      <c r="C39" s="8" t="s">
        <v>106</v>
      </c>
      <c r="D39" s="9">
        <v>5</v>
      </c>
      <c r="E39" s="8">
        <v>11</v>
      </c>
      <c r="F39" s="20">
        <v>39981</v>
      </c>
      <c r="G39" s="21">
        <f t="shared" ca="1" si="5"/>
        <v>11</v>
      </c>
      <c r="H39" s="8">
        <f t="shared" ca="1" si="6"/>
        <v>132</v>
      </c>
      <c r="I39" s="8" t="s">
        <v>105</v>
      </c>
      <c r="J39" s="8">
        <v>1</v>
      </c>
      <c r="K39" s="8">
        <v>6</v>
      </c>
      <c r="L39" s="8" t="s">
        <v>69</v>
      </c>
      <c r="M39" s="8">
        <v>3</v>
      </c>
      <c r="N39" s="10">
        <v>0</v>
      </c>
      <c r="O39" s="8">
        <v>3</v>
      </c>
      <c r="P39" s="8">
        <v>4</v>
      </c>
      <c r="Q39" s="8">
        <v>4</v>
      </c>
      <c r="R39" s="8">
        <v>5</v>
      </c>
      <c r="S39" s="8">
        <f t="shared" si="7"/>
        <v>9</v>
      </c>
      <c r="T39" s="8">
        <v>7</v>
      </c>
      <c r="U39" s="8">
        <v>9</v>
      </c>
      <c r="V39" s="11">
        <f t="shared" si="2"/>
        <v>0.22222222222222221</v>
      </c>
      <c r="W39" s="12" t="s">
        <v>61</v>
      </c>
      <c r="X39" s="12" t="s">
        <v>61</v>
      </c>
      <c r="Y39" s="12" t="s">
        <v>61</v>
      </c>
      <c r="Z39" s="12" t="s">
        <v>61</v>
      </c>
      <c r="AA39" s="12" t="s">
        <v>61</v>
      </c>
      <c r="AB39" s="12" t="s">
        <v>61</v>
      </c>
      <c r="AC39" s="13" t="s">
        <v>61</v>
      </c>
      <c r="AD39" s="11">
        <v>0.86111111111111116</v>
      </c>
      <c r="AE39" s="11" t="s">
        <v>61</v>
      </c>
      <c r="AF39" s="13">
        <v>0.86111111111111116</v>
      </c>
      <c r="AG39" s="11">
        <v>0.9800000000000002</v>
      </c>
      <c r="AH39" s="11">
        <v>19</v>
      </c>
      <c r="AI39" s="11">
        <v>5.1578947368421062</v>
      </c>
      <c r="AJ39" s="11" t="s">
        <v>61</v>
      </c>
      <c r="AK39" s="11" t="s">
        <v>61</v>
      </c>
      <c r="AL39" s="11" t="s">
        <v>61</v>
      </c>
      <c r="AM39" s="11">
        <v>0.9800000000000002</v>
      </c>
      <c r="AN39" s="11">
        <v>19</v>
      </c>
      <c r="AO39" s="11">
        <v>5.1578947368421062</v>
      </c>
      <c r="AP39" s="11">
        <v>4.6666666666666676E-2</v>
      </c>
      <c r="AQ39" s="11" t="s">
        <v>61</v>
      </c>
      <c r="AR39" s="11">
        <v>4.6666666666666676E-2</v>
      </c>
      <c r="AS39" s="11">
        <v>0.04</v>
      </c>
      <c r="AT39" s="13">
        <v>4.6666666666666676E-2</v>
      </c>
    </row>
    <row r="40" spans="1:47" x14ac:dyDescent="0.35">
      <c r="A40" s="8">
        <v>8</v>
      </c>
      <c r="B40" s="8">
        <f t="shared" si="4"/>
        <v>38</v>
      </c>
      <c r="C40" s="8" t="s">
        <v>107</v>
      </c>
      <c r="D40" s="9">
        <v>6</v>
      </c>
      <c r="E40" s="8">
        <v>12</v>
      </c>
      <c r="F40" s="20">
        <v>40448</v>
      </c>
      <c r="G40" s="21">
        <f t="shared" ca="1" si="5"/>
        <v>9</v>
      </c>
      <c r="H40" s="8">
        <f t="shared" ca="1" si="6"/>
        <v>108</v>
      </c>
      <c r="I40" s="8" t="s">
        <v>72</v>
      </c>
      <c r="J40" s="8">
        <v>1</v>
      </c>
      <c r="K40" s="8">
        <v>6</v>
      </c>
      <c r="L40" s="8" t="s">
        <v>69</v>
      </c>
      <c r="M40" s="8">
        <v>3</v>
      </c>
      <c r="N40" s="10">
        <v>0</v>
      </c>
      <c r="O40" s="8">
        <v>3</v>
      </c>
      <c r="P40" s="8">
        <v>2</v>
      </c>
      <c r="Q40" s="8">
        <v>3</v>
      </c>
      <c r="R40" s="8">
        <v>3</v>
      </c>
      <c r="S40" s="8">
        <f t="shared" si="7"/>
        <v>6</v>
      </c>
      <c r="T40" s="8">
        <v>4</v>
      </c>
      <c r="U40" s="8">
        <v>9</v>
      </c>
      <c r="V40" s="11">
        <f t="shared" si="2"/>
        <v>0.55555555555555558</v>
      </c>
      <c r="W40" s="12" t="s">
        <v>61</v>
      </c>
      <c r="X40" s="12" t="s">
        <v>61</v>
      </c>
      <c r="Y40" s="12" t="s">
        <v>61</v>
      </c>
      <c r="Z40" s="12" t="s">
        <v>61</v>
      </c>
      <c r="AA40" s="12" t="s">
        <v>61</v>
      </c>
      <c r="AB40" s="12" t="s">
        <v>61</v>
      </c>
      <c r="AC40" s="13" t="s">
        <v>61</v>
      </c>
      <c r="AD40" s="11">
        <v>0.75</v>
      </c>
      <c r="AE40" s="11" t="s">
        <v>61</v>
      </c>
      <c r="AF40" s="13">
        <v>0.75</v>
      </c>
      <c r="AG40" s="11">
        <v>0.73</v>
      </c>
      <c r="AH40" s="11">
        <v>18</v>
      </c>
      <c r="AI40" s="11">
        <v>4.0555555555555554</v>
      </c>
      <c r="AJ40" s="11" t="s">
        <v>61</v>
      </c>
      <c r="AK40" s="11" t="s">
        <v>61</v>
      </c>
      <c r="AL40" s="11" t="s">
        <v>61</v>
      </c>
      <c r="AM40" s="11">
        <v>0.73</v>
      </c>
      <c r="AN40" s="11">
        <v>18</v>
      </c>
      <c r="AO40" s="11">
        <v>4.0555555555555554</v>
      </c>
      <c r="AP40" s="11">
        <v>5.2142857142857144E-2</v>
      </c>
      <c r="AQ40" s="11" t="s">
        <v>61</v>
      </c>
      <c r="AR40" s="11">
        <v>5.2142857142857144E-2</v>
      </c>
      <c r="AS40" s="11">
        <v>0.04</v>
      </c>
      <c r="AT40" s="13">
        <v>5.2142857142857144E-2</v>
      </c>
    </row>
    <row r="41" spans="1:47" x14ac:dyDescent="0.35">
      <c r="A41" s="8">
        <v>8</v>
      </c>
      <c r="B41" s="8">
        <f t="shared" si="4"/>
        <v>39</v>
      </c>
      <c r="C41" s="8" t="s">
        <v>108</v>
      </c>
      <c r="D41" s="9">
        <v>7</v>
      </c>
      <c r="E41" s="8">
        <v>11.3</v>
      </c>
      <c r="F41" s="20">
        <v>38505</v>
      </c>
      <c r="G41" s="21">
        <f t="shared" ca="1" si="5"/>
        <v>15</v>
      </c>
      <c r="H41" s="8">
        <f t="shared" ca="1" si="6"/>
        <v>180</v>
      </c>
      <c r="I41" s="8" t="s">
        <v>105</v>
      </c>
      <c r="J41" s="8">
        <v>1</v>
      </c>
      <c r="K41" s="8">
        <v>6</v>
      </c>
      <c r="L41" s="8" t="s">
        <v>69</v>
      </c>
      <c r="M41" s="8">
        <v>3</v>
      </c>
      <c r="N41" s="10">
        <v>0</v>
      </c>
      <c r="O41" s="8">
        <v>1</v>
      </c>
      <c r="P41" s="8">
        <v>0</v>
      </c>
      <c r="Q41" s="8">
        <v>1</v>
      </c>
      <c r="R41" s="8">
        <v>0</v>
      </c>
      <c r="S41" s="8">
        <f t="shared" si="7"/>
        <v>1</v>
      </c>
      <c r="T41" s="8">
        <v>3</v>
      </c>
      <c r="U41" s="8">
        <v>9</v>
      </c>
      <c r="V41" s="11">
        <f t="shared" si="2"/>
        <v>0.66666666666666674</v>
      </c>
      <c r="W41" s="12" t="s">
        <v>61</v>
      </c>
      <c r="X41" s="12" t="s">
        <v>61</v>
      </c>
      <c r="Y41" s="12" t="s">
        <v>61</v>
      </c>
      <c r="Z41" s="12" t="s">
        <v>61</v>
      </c>
      <c r="AA41" s="12" t="s">
        <v>61</v>
      </c>
      <c r="AB41" s="12" t="s">
        <v>61</v>
      </c>
      <c r="AC41" s="13" t="s">
        <v>61</v>
      </c>
      <c r="AD41" s="11">
        <v>0.97222222222222221</v>
      </c>
      <c r="AE41" s="11" t="s">
        <v>61</v>
      </c>
      <c r="AF41" s="13">
        <v>0.97222222222222221</v>
      </c>
      <c r="AG41" s="11">
        <v>0.68000000000000016</v>
      </c>
      <c r="AH41" s="11">
        <v>20</v>
      </c>
      <c r="AI41" s="11">
        <v>3.4000000000000008</v>
      </c>
      <c r="AJ41" s="11" t="s">
        <v>61</v>
      </c>
      <c r="AK41" s="11" t="s">
        <v>61</v>
      </c>
      <c r="AL41" s="11" t="s">
        <v>61</v>
      </c>
      <c r="AM41" s="11">
        <v>0.68000000000000016</v>
      </c>
      <c r="AN41" s="11">
        <v>20</v>
      </c>
      <c r="AO41" s="11">
        <v>3.4000000000000008</v>
      </c>
      <c r="AP41" s="11">
        <v>3.5789473684210538E-2</v>
      </c>
      <c r="AQ41" s="11" t="s">
        <v>61</v>
      </c>
      <c r="AR41" s="11">
        <v>3.5789473684210538E-2</v>
      </c>
      <c r="AS41" s="11">
        <v>0.03</v>
      </c>
      <c r="AT41" s="13">
        <v>3.5789473684210538E-2</v>
      </c>
    </row>
    <row r="42" spans="1:47" x14ac:dyDescent="0.35">
      <c r="A42" s="8">
        <v>8</v>
      </c>
      <c r="B42" s="8">
        <f t="shared" si="4"/>
        <v>40</v>
      </c>
      <c r="C42" s="8" t="s">
        <v>109</v>
      </c>
      <c r="D42" s="9">
        <v>6</v>
      </c>
      <c r="E42" s="8">
        <v>10.3</v>
      </c>
      <c r="F42" s="20">
        <v>39996</v>
      </c>
      <c r="G42" s="21">
        <f t="shared" ca="1" si="5"/>
        <v>11</v>
      </c>
      <c r="H42" s="8">
        <f t="shared" ca="1" si="6"/>
        <v>132</v>
      </c>
      <c r="I42" s="8" t="s">
        <v>105</v>
      </c>
      <c r="J42" s="8">
        <v>1</v>
      </c>
      <c r="K42" s="8">
        <v>6</v>
      </c>
      <c r="L42" s="8" t="s">
        <v>69</v>
      </c>
      <c r="M42" s="8">
        <v>3</v>
      </c>
      <c r="N42" s="10">
        <v>0</v>
      </c>
      <c r="O42" s="8">
        <v>0</v>
      </c>
      <c r="P42" s="8">
        <v>4</v>
      </c>
      <c r="Q42" s="8">
        <v>0</v>
      </c>
      <c r="R42" s="8">
        <v>5</v>
      </c>
      <c r="S42" s="8">
        <f t="shared" si="7"/>
        <v>5</v>
      </c>
      <c r="T42" s="8">
        <v>8</v>
      </c>
      <c r="U42" s="8">
        <v>9</v>
      </c>
      <c r="V42" s="11">
        <f t="shared" si="2"/>
        <v>0.11111111111111116</v>
      </c>
      <c r="W42" s="12" t="s">
        <v>61</v>
      </c>
      <c r="X42" s="12" t="s">
        <v>61</v>
      </c>
      <c r="Y42" s="12" t="s">
        <v>61</v>
      </c>
      <c r="Z42" s="12" t="s">
        <v>61</v>
      </c>
      <c r="AA42" s="12" t="s">
        <v>61</v>
      </c>
      <c r="AB42" s="12" t="s">
        <v>61</v>
      </c>
      <c r="AC42" s="13" t="s">
        <v>61</v>
      </c>
      <c r="AD42" s="11">
        <v>1</v>
      </c>
      <c r="AE42" s="11" t="s">
        <v>61</v>
      </c>
      <c r="AF42" s="13">
        <v>1</v>
      </c>
      <c r="AG42" s="11">
        <v>0.91000000000000014</v>
      </c>
      <c r="AH42" s="11">
        <v>18</v>
      </c>
      <c r="AI42" s="11">
        <v>5.0555555555555562</v>
      </c>
      <c r="AJ42" s="11" t="s">
        <v>61</v>
      </c>
      <c r="AK42" s="11" t="s">
        <v>61</v>
      </c>
      <c r="AL42" s="11" t="s">
        <v>61</v>
      </c>
      <c r="AM42" s="11">
        <v>0.91000000000000014</v>
      </c>
      <c r="AN42" s="11">
        <v>18</v>
      </c>
      <c r="AO42" s="11">
        <v>5.0555555555555562</v>
      </c>
      <c r="AP42" s="11">
        <v>8.2727272727272746E-2</v>
      </c>
      <c r="AQ42" s="11" t="s">
        <v>61</v>
      </c>
      <c r="AR42" s="11">
        <v>8.2727272727272746E-2</v>
      </c>
      <c r="AS42" s="11">
        <v>0.03</v>
      </c>
      <c r="AT42" s="13">
        <v>8.2727272727272746E-2</v>
      </c>
    </row>
    <row r="43" spans="1:47" x14ac:dyDescent="0.35">
      <c r="A43" s="8">
        <v>8</v>
      </c>
      <c r="B43" s="8">
        <f t="shared" si="4"/>
        <v>41</v>
      </c>
      <c r="C43" s="8" t="s">
        <v>110</v>
      </c>
      <c r="D43" s="9">
        <v>7.5</v>
      </c>
      <c r="E43" s="8">
        <v>11</v>
      </c>
      <c r="F43" s="20">
        <v>39899</v>
      </c>
      <c r="G43" s="21">
        <f t="shared" ca="1" si="5"/>
        <v>11</v>
      </c>
      <c r="H43" s="8">
        <f t="shared" ca="1" si="6"/>
        <v>132</v>
      </c>
      <c r="I43" s="8" t="s">
        <v>105</v>
      </c>
      <c r="J43" s="8">
        <v>1</v>
      </c>
      <c r="K43" s="8">
        <v>6</v>
      </c>
      <c r="L43" s="8" t="s">
        <v>69</v>
      </c>
      <c r="M43" s="8">
        <v>3</v>
      </c>
      <c r="N43" s="10">
        <v>0</v>
      </c>
      <c r="O43" s="8">
        <v>3</v>
      </c>
      <c r="P43" s="8">
        <v>3</v>
      </c>
      <c r="Q43" s="8">
        <v>6</v>
      </c>
      <c r="R43" s="8">
        <v>4</v>
      </c>
      <c r="S43" s="8">
        <f t="shared" si="7"/>
        <v>10</v>
      </c>
      <c r="T43" s="8">
        <v>5</v>
      </c>
      <c r="U43" s="8">
        <v>9</v>
      </c>
      <c r="V43" s="11">
        <f t="shared" si="2"/>
        <v>0.44444444444444442</v>
      </c>
      <c r="W43" s="12" t="s">
        <v>61</v>
      </c>
      <c r="X43" s="12" t="s">
        <v>61</v>
      </c>
      <c r="Y43" s="12" t="s">
        <v>61</v>
      </c>
      <c r="Z43" s="12" t="s">
        <v>61</v>
      </c>
      <c r="AA43" s="12" t="s">
        <v>61</v>
      </c>
      <c r="AB43" s="12" t="s">
        <v>61</v>
      </c>
      <c r="AC43" s="13" t="s">
        <v>61</v>
      </c>
      <c r="AD43" s="11">
        <v>0.97222222222222221</v>
      </c>
      <c r="AE43" s="11" t="s">
        <v>61</v>
      </c>
      <c r="AF43" s="13">
        <v>0.97222222222222221</v>
      </c>
      <c r="AG43" s="11">
        <v>0.63</v>
      </c>
      <c r="AH43" s="11">
        <v>18</v>
      </c>
      <c r="AI43" s="11">
        <v>3.5000000000000004</v>
      </c>
      <c r="AJ43" s="11" t="s">
        <v>61</v>
      </c>
      <c r="AK43" s="11" t="s">
        <v>61</v>
      </c>
      <c r="AL43" s="11" t="s">
        <v>61</v>
      </c>
      <c r="AM43" s="11">
        <v>0.63</v>
      </c>
      <c r="AN43" s="11">
        <v>18</v>
      </c>
      <c r="AO43" s="11">
        <v>3.5000000000000004</v>
      </c>
      <c r="AP43" s="11">
        <v>0.105</v>
      </c>
      <c r="AQ43" s="11" t="s">
        <v>61</v>
      </c>
      <c r="AR43" s="11">
        <v>0.105</v>
      </c>
      <c r="AS43" s="11">
        <v>0.09</v>
      </c>
      <c r="AT43" s="13">
        <v>0.105</v>
      </c>
    </row>
    <row r="44" spans="1:47" x14ac:dyDescent="0.35">
      <c r="A44" s="8">
        <v>8</v>
      </c>
      <c r="B44" s="8">
        <f t="shared" si="4"/>
        <v>42</v>
      </c>
      <c r="C44" s="8" t="s">
        <v>111</v>
      </c>
      <c r="D44" s="9">
        <v>7</v>
      </c>
      <c r="E44" s="8">
        <v>11.2</v>
      </c>
      <c r="F44" s="20">
        <v>38875</v>
      </c>
      <c r="G44" s="21">
        <f t="shared" ca="1" si="5"/>
        <v>14</v>
      </c>
      <c r="H44" s="8">
        <f t="shared" ca="1" si="6"/>
        <v>168</v>
      </c>
      <c r="I44" s="8" t="s">
        <v>105</v>
      </c>
      <c r="J44" s="8">
        <v>1</v>
      </c>
      <c r="K44" s="8">
        <v>6</v>
      </c>
      <c r="L44" s="8" t="s">
        <v>69</v>
      </c>
      <c r="M44" s="8">
        <v>3</v>
      </c>
      <c r="N44" s="10">
        <v>0</v>
      </c>
      <c r="O44" s="8">
        <v>4</v>
      </c>
      <c r="P44" s="8">
        <v>0</v>
      </c>
      <c r="Q44" s="8">
        <v>4</v>
      </c>
      <c r="R44" s="8">
        <v>0</v>
      </c>
      <c r="S44" s="8">
        <f t="shared" si="7"/>
        <v>4</v>
      </c>
      <c r="T44" s="8">
        <v>1</v>
      </c>
      <c r="U44" s="8">
        <v>9</v>
      </c>
      <c r="V44" s="11">
        <f t="shared" si="2"/>
        <v>0.88888888888888884</v>
      </c>
      <c r="W44" s="12" t="s">
        <v>61</v>
      </c>
      <c r="X44" s="12" t="s">
        <v>61</v>
      </c>
      <c r="Y44" s="12" t="s">
        <v>61</v>
      </c>
      <c r="Z44" s="12" t="s">
        <v>61</v>
      </c>
      <c r="AA44" s="12" t="s">
        <v>61</v>
      </c>
      <c r="AB44" s="12" t="s">
        <v>61</v>
      </c>
      <c r="AC44" s="13" t="s">
        <v>61</v>
      </c>
      <c r="AD44" s="11">
        <v>1</v>
      </c>
      <c r="AE44" s="11" t="s">
        <v>61</v>
      </c>
      <c r="AF44" s="13">
        <v>1</v>
      </c>
      <c r="AG44" s="11">
        <v>0.83000000000000007</v>
      </c>
      <c r="AH44" s="11">
        <v>20</v>
      </c>
      <c r="AI44" s="11">
        <v>4.1500000000000004</v>
      </c>
      <c r="AJ44" s="11" t="s">
        <v>61</v>
      </c>
      <c r="AK44" s="11" t="s">
        <v>61</v>
      </c>
      <c r="AL44" s="11" t="s">
        <v>61</v>
      </c>
      <c r="AM44" s="11">
        <v>0.83000000000000007</v>
      </c>
      <c r="AN44" s="11">
        <v>20</v>
      </c>
      <c r="AO44" s="11">
        <v>4.1500000000000004</v>
      </c>
      <c r="AP44" s="11">
        <v>6.9166666666666668E-2</v>
      </c>
      <c r="AQ44" s="11" t="s">
        <v>61</v>
      </c>
      <c r="AR44" s="11">
        <v>6.9166666666666668E-2</v>
      </c>
      <c r="AS44" s="11">
        <v>3.5000000000000003E-2</v>
      </c>
      <c r="AT44" s="13">
        <v>6.9166666666666668E-2</v>
      </c>
    </row>
    <row r="45" spans="1:47" x14ac:dyDescent="0.35">
      <c r="A45" s="8">
        <v>8</v>
      </c>
      <c r="B45" s="8">
        <f t="shared" si="4"/>
        <v>43</v>
      </c>
      <c r="C45" s="8" t="s">
        <v>112</v>
      </c>
      <c r="D45" s="9">
        <v>5.5</v>
      </c>
      <c r="E45" s="8">
        <v>10.3</v>
      </c>
      <c r="F45" s="20">
        <v>39226</v>
      </c>
      <c r="G45" s="21">
        <f t="shared" ca="1" si="5"/>
        <v>13</v>
      </c>
      <c r="H45" s="8">
        <f t="shared" ca="1" si="6"/>
        <v>156</v>
      </c>
      <c r="I45" s="8" t="s">
        <v>105</v>
      </c>
      <c r="J45" s="8">
        <v>1</v>
      </c>
      <c r="K45" s="8">
        <v>6</v>
      </c>
      <c r="L45" s="8" t="s">
        <v>69</v>
      </c>
      <c r="M45" s="8">
        <v>3</v>
      </c>
      <c r="N45" s="10">
        <v>0</v>
      </c>
      <c r="O45" s="8">
        <v>3</v>
      </c>
      <c r="P45" s="8">
        <v>0</v>
      </c>
      <c r="Q45" s="8">
        <v>4</v>
      </c>
      <c r="R45" s="8">
        <v>0</v>
      </c>
      <c r="S45" s="8">
        <f t="shared" si="7"/>
        <v>4</v>
      </c>
      <c r="T45" s="8">
        <v>2</v>
      </c>
      <c r="U45" s="8">
        <v>9</v>
      </c>
      <c r="V45" s="11">
        <f t="shared" si="2"/>
        <v>0.77777777777777779</v>
      </c>
      <c r="W45" s="12" t="s">
        <v>61</v>
      </c>
      <c r="X45" s="12" t="s">
        <v>61</v>
      </c>
      <c r="Y45" s="12" t="s">
        <v>61</v>
      </c>
      <c r="Z45" s="12" t="s">
        <v>61</v>
      </c>
      <c r="AA45" s="12" t="s">
        <v>61</v>
      </c>
      <c r="AB45" s="12" t="s">
        <v>61</v>
      </c>
      <c r="AC45" s="13" t="s">
        <v>61</v>
      </c>
      <c r="AD45" s="11">
        <v>0.91666666666666663</v>
      </c>
      <c r="AE45" s="11" t="s">
        <v>61</v>
      </c>
      <c r="AF45" s="13">
        <v>0.91666666666666663</v>
      </c>
      <c r="AG45" s="11">
        <v>0.79</v>
      </c>
      <c r="AH45" s="11">
        <v>18</v>
      </c>
      <c r="AI45" s="11">
        <v>4.3888888888888893</v>
      </c>
      <c r="AJ45" s="11" t="s">
        <v>61</v>
      </c>
      <c r="AK45" s="11" t="s">
        <v>61</v>
      </c>
      <c r="AL45" s="11" t="s">
        <v>61</v>
      </c>
      <c r="AM45" s="11">
        <v>0.79</v>
      </c>
      <c r="AN45" s="11">
        <v>18</v>
      </c>
      <c r="AO45" s="11">
        <v>4.3888888888888893</v>
      </c>
      <c r="AP45" s="11">
        <v>9.8750000000000004E-2</v>
      </c>
      <c r="AQ45" s="11" t="s">
        <v>61</v>
      </c>
      <c r="AR45" s="11">
        <v>9.8750000000000004E-2</v>
      </c>
      <c r="AS45" s="11">
        <v>0.105</v>
      </c>
      <c r="AT45" s="13">
        <v>9.8750000000000004E-2</v>
      </c>
    </row>
    <row r="46" spans="1:47" s="14" customFormat="1" ht="15" thickBot="1" x14ac:dyDescent="0.4">
      <c r="A46" s="14">
        <v>8</v>
      </c>
      <c r="B46" s="14">
        <f t="shared" si="4"/>
        <v>44</v>
      </c>
      <c r="C46" s="14" t="s">
        <v>113</v>
      </c>
      <c r="D46" s="15">
        <v>6</v>
      </c>
      <c r="E46" s="14">
        <v>11.2</v>
      </c>
      <c r="F46" s="22">
        <v>38073</v>
      </c>
      <c r="G46" s="23">
        <f t="shared" ca="1" si="5"/>
        <v>16</v>
      </c>
      <c r="H46" s="14">
        <f t="shared" ca="1" si="6"/>
        <v>192</v>
      </c>
      <c r="I46" s="14" t="s">
        <v>105</v>
      </c>
      <c r="J46" s="14">
        <v>1</v>
      </c>
      <c r="K46" s="14">
        <v>6</v>
      </c>
      <c r="L46" s="14" t="s">
        <v>69</v>
      </c>
      <c r="M46" s="14">
        <v>3</v>
      </c>
      <c r="N46" s="10">
        <v>0</v>
      </c>
      <c r="O46" s="14">
        <v>1</v>
      </c>
      <c r="P46" s="14">
        <v>1</v>
      </c>
      <c r="Q46" s="14">
        <v>3</v>
      </c>
      <c r="R46" s="14">
        <v>1</v>
      </c>
      <c r="S46" s="14">
        <f t="shared" si="7"/>
        <v>4</v>
      </c>
      <c r="T46" s="14">
        <v>5</v>
      </c>
      <c r="U46" s="14">
        <v>9</v>
      </c>
      <c r="V46" s="17">
        <f t="shared" si="2"/>
        <v>0.44444444444444442</v>
      </c>
      <c r="W46" s="16" t="s">
        <v>61</v>
      </c>
      <c r="X46" s="16" t="s">
        <v>61</v>
      </c>
      <c r="Y46" s="16" t="s">
        <v>61</v>
      </c>
      <c r="Z46" s="16" t="s">
        <v>61</v>
      </c>
      <c r="AA46" s="16" t="s">
        <v>61</v>
      </c>
      <c r="AB46" s="16" t="s">
        <v>61</v>
      </c>
      <c r="AC46" s="13" t="s">
        <v>61</v>
      </c>
      <c r="AD46" s="17">
        <v>0.88888888888888884</v>
      </c>
      <c r="AE46" s="17" t="s">
        <v>61</v>
      </c>
      <c r="AF46" s="18">
        <v>0.88888888888888884</v>
      </c>
      <c r="AG46" s="17">
        <v>0.76000000000000012</v>
      </c>
      <c r="AH46" s="17">
        <v>20</v>
      </c>
      <c r="AI46" s="17">
        <v>3.8000000000000007</v>
      </c>
      <c r="AJ46" s="17" t="s">
        <v>61</v>
      </c>
      <c r="AK46" s="17" t="s">
        <v>61</v>
      </c>
      <c r="AL46" s="17" t="s">
        <v>61</v>
      </c>
      <c r="AM46" s="17">
        <v>0.76000000000000012</v>
      </c>
      <c r="AN46" s="17">
        <v>20</v>
      </c>
      <c r="AO46" s="17">
        <v>3.8000000000000007</v>
      </c>
      <c r="AP46" s="17">
        <v>5.4285714285714291E-2</v>
      </c>
      <c r="AQ46" s="17" t="s">
        <v>61</v>
      </c>
      <c r="AR46" s="17">
        <v>5.4285714285714291E-2</v>
      </c>
      <c r="AS46" s="17">
        <v>0.04</v>
      </c>
      <c r="AT46" s="18">
        <v>5.4285714285714291E-2</v>
      </c>
      <c r="AU46" s="19"/>
    </row>
    <row r="47" spans="1:47" ht="15" thickBot="1" x14ac:dyDescent="0.4">
      <c r="A47" s="8">
        <v>9</v>
      </c>
      <c r="B47" s="8">
        <f t="shared" si="4"/>
        <v>45</v>
      </c>
      <c r="C47" s="8" t="s">
        <v>114</v>
      </c>
      <c r="D47" s="9">
        <v>5</v>
      </c>
      <c r="E47" s="8">
        <v>15</v>
      </c>
      <c r="F47" s="20">
        <v>39202</v>
      </c>
      <c r="G47" s="21">
        <f t="shared" ca="1" si="5"/>
        <v>13</v>
      </c>
      <c r="H47" s="8">
        <f t="shared" ca="1" si="6"/>
        <v>156</v>
      </c>
      <c r="I47" s="8" t="s">
        <v>115</v>
      </c>
      <c r="J47" s="8">
        <v>2</v>
      </c>
      <c r="K47" s="8">
        <v>3</v>
      </c>
      <c r="L47" s="8" t="s">
        <v>52</v>
      </c>
      <c r="M47" s="8">
        <v>1</v>
      </c>
      <c r="N47" s="10">
        <v>0</v>
      </c>
      <c r="O47" s="8">
        <v>2</v>
      </c>
      <c r="P47" s="8">
        <v>4</v>
      </c>
      <c r="Q47" s="8">
        <v>19</v>
      </c>
      <c r="R47" s="8">
        <v>14</v>
      </c>
      <c r="S47" s="8">
        <f t="shared" si="7"/>
        <v>33</v>
      </c>
      <c r="T47" s="8">
        <v>5</v>
      </c>
      <c r="U47" s="8">
        <v>8</v>
      </c>
      <c r="V47" s="17">
        <f t="shared" si="2"/>
        <v>0.375</v>
      </c>
      <c r="W47" s="12">
        <v>3</v>
      </c>
      <c r="X47" s="12">
        <v>0</v>
      </c>
      <c r="Y47" s="12">
        <v>3</v>
      </c>
      <c r="Z47" s="12">
        <v>0</v>
      </c>
      <c r="AA47" s="12">
        <v>3</v>
      </c>
      <c r="AB47" s="12">
        <v>1</v>
      </c>
      <c r="AC47" s="13">
        <f t="shared" si="3"/>
        <v>0.875</v>
      </c>
      <c r="AD47" s="11">
        <v>0.94444444444444442</v>
      </c>
      <c r="AE47" s="11">
        <v>0.88888888888888884</v>
      </c>
      <c r="AF47" s="13">
        <v>0.91666666666666663</v>
      </c>
      <c r="AG47" s="11">
        <v>0.68</v>
      </c>
      <c r="AH47" s="11">
        <v>20</v>
      </c>
      <c r="AI47" s="11">
        <v>3.4000000000000004</v>
      </c>
      <c r="AJ47" s="11">
        <v>1.0100000000000002</v>
      </c>
      <c r="AK47" s="11">
        <v>18</v>
      </c>
      <c r="AL47" s="11">
        <v>5.6111111111111125</v>
      </c>
      <c r="AM47" s="11">
        <v>1.6900000000000004</v>
      </c>
      <c r="AN47" s="11">
        <v>38</v>
      </c>
      <c r="AO47" s="11">
        <v>4.4473684210526327</v>
      </c>
      <c r="AP47" s="11">
        <v>6.1818181818181821E-2</v>
      </c>
      <c r="AQ47" s="11">
        <v>6.7333333333333342E-2</v>
      </c>
      <c r="AR47" s="11">
        <v>6.1818181818181821E-2</v>
      </c>
      <c r="AS47" s="11">
        <v>0.04</v>
      </c>
      <c r="AT47" s="13">
        <v>6.1818181818181821E-2</v>
      </c>
    </row>
    <row r="48" spans="1:47" ht="15" thickBot="1" x14ac:dyDescent="0.4">
      <c r="A48" s="8">
        <v>9</v>
      </c>
      <c r="B48" s="8">
        <f t="shared" si="4"/>
        <v>46</v>
      </c>
      <c r="C48" s="8" t="s">
        <v>116</v>
      </c>
      <c r="D48" s="9">
        <v>6</v>
      </c>
      <c r="E48" s="8">
        <v>15.2</v>
      </c>
      <c r="F48" s="20">
        <v>34892</v>
      </c>
      <c r="G48" s="21">
        <f t="shared" ca="1" si="5"/>
        <v>25</v>
      </c>
      <c r="H48" s="8">
        <f t="shared" ca="1" si="6"/>
        <v>300</v>
      </c>
      <c r="I48" s="8" t="s">
        <v>117</v>
      </c>
      <c r="J48" s="8">
        <v>2</v>
      </c>
      <c r="K48" s="8">
        <v>3</v>
      </c>
      <c r="L48" s="8" t="s">
        <v>57</v>
      </c>
      <c r="M48" s="8">
        <v>2</v>
      </c>
      <c r="N48" s="10">
        <v>0</v>
      </c>
      <c r="O48" s="8">
        <v>4</v>
      </c>
      <c r="P48" s="8">
        <v>1</v>
      </c>
      <c r="Q48" s="8">
        <v>12</v>
      </c>
      <c r="R48" s="8">
        <v>10</v>
      </c>
      <c r="S48" s="8">
        <f t="shared" si="7"/>
        <v>22</v>
      </c>
      <c r="T48" s="8">
        <v>2</v>
      </c>
      <c r="U48" s="8">
        <v>8</v>
      </c>
      <c r="V48" s="17">
        <f t="shared" si="2"/>
        <v>0.75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 t="s">
        <v>61</v>
      </c>
      <c r="AC48" s="13" t="s">
        <v>61</v>
      </c>
      <c r="AD48" s="11">
        <v>0.91666666666666663</v>
      </c>
      <c r="AE48" s="11">
        <v>0.97222222222222221</v>
      </c>
      <c r="AF48" s="13">
        <v>0.94444444444444442</v>
      </c>
      <c r="AG48" s="11">
        <v>0.67999999999999994</v>
      </c>
      <c r="AH48" s="11">
        <v>20</v>
      </c>
      <c r="AI48" s="11">
        <v>3.3999999999999995</v>
      </c>
      <c r="AJ48" s="11">
        <v>1.2800000000000002</v>
      </c>
      <c r="AK48" s="11">
        <v>20</v>
      </c>
      <c r="AL48" s="11">
        <v>6.4000000000000012</v>
      </c>
      <c r="AM48" s="11">
        <v>1.9600000000000002</v>
      </c>
      <c r="AN48" s="11">
        <v>40</v>
      </c>
      <c r="AO48" s="11">
        <v>4.9000000000000004</v>
      </c>
      <c r="AP48" s="11">
        <v>5.2307692307692305E-2</v>
      </c>
      <c r="AQ48" s="11">
        <v>8.5333333333333344E-2</v>
      </c>
      <c r="AR48" s="11">
        <v>5.2307692307692305E-2</v>
      </c>
      <c r="AS48" s="11">
        <v>0.04</v>
      </c>
      <c r="AT48" s="13">
        <v>5.2307692307692305E-2</v>
      </c>
    </row>
    <row r="49" spans="1:47" ht="15" thickBot="1" x14ac:dyDescent="0.4">
      <c r="A49" s="8">
        <v>9</v>
      </c>
      <c r="B49" s="8">
        <f t="shared" si="4"/>
        <v>47</v>
      </c>
      <c r="C49" s="8" t="s">
        <v>118</v>
      </c>
      <c r="D49" s="9">
        <v>5.5</v>
      </c>
      <c r="E49" s="8">
        <v>15</v>
      </c>
      <c r="F49" s="20">
        <v>38279</v>
      </c>
      <c r="G49" s="21">
        <f t="shared" ca="1" si="5"/>
        <v>15</v>
      </c>
      <c r="H49" s="8">
        <f t="shared" ca="1" si="6"/>
        <v>180</v>
      </c>
      <c r="I49" s="8" t="s">
        <v>115</v>
      </c>
      <c r="J49" s="8">
        <v>2</v>
      </c>
      <c r="K49" s="8">
        <v>3</v>
      </c>
      <c r="L49" s="8" t="s">
        <v>52</v>
      </c>
      <c r="M49" s="8">
        <v>1</v>
      </c>
      <c r="N49" s="10">
        <v>0</v>
      </c>
      <c r="O49" s="8">
        <v>4</v>
      </c>
      <c r="P49" s="8">
        <v>2</v>
      </c>
      <c r="Q49" s="8">
        <v>16</v>
      </c>
      <c r="R49" s="8">
        <v>6</v>
      </c>
      <c r="S49" s="8">
        <f t="shared" si="7"/>
        <v>22</v>
      </c>
      <c r="T49" s="8">
        <v>4</v>
      </c>
      <c r="U49" s="8">
        <v>8</v>
      </c>
      <c r="V49" s="17">
        <f t="shared" si="2"/>
        <v>0.5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 t="s">
        <v>61</v>
      </c>
      <c r="AC49" s="13" t="s">
        <v>61</v>
      </c>
      <c r="AD49" s="11">
        <v>0.88888888888888884</v>
      </c>
      <c r="AE49" s="11">
        <v>0.94444444444444442</v>
      </c>
      <c r="AF49" s="13">
        <v>0.91666666666666663</v>
      </c>
      <c r="AG49" s="11">
        <v>0.6100000000000001</v>
      </c>
      <c r="AH49" s="11">
        <v>20</v>
      </c>
      <c r="AI49" s="11">
        <v>3.0500000000000007</v>
      </c>
      <c r="AJ49" s="11">
        <v>0.94000000000000017</v>
      </c>
      <c r="AK49" s="11">
        <v>19</v>
      </c>
      <c r="AL49" s="11">
        <v>4.9473684210526319</v>
      </c>
      <c r="AM49" s="11">
        <v>1.5500000000000003</v>
      </c>
      <c r="AN49" s="11">
        <v>39</v>
      </c>
      <c r="AO49" s="11">
        <v>3.9743589743589749</v>
      </c>
      <c r="AP49" s="11">
        <v>3.8125000000000006E-2</v>
      </c>
      <c r="AQ49" s="11">
        <v>7.2307692307692323E-2</v>
      </c>
      <c r="AR49" s="11">
        <v>5.3448275862068982E-2</v>
      </c>
      <c r="AS49" s="11">
        <v>0.03</v>
      </c>
      <c r="AT49" s="13">
        <v>5.3448275862068982E-2</v>
      </c>
    </row>
    <row r="50" spans="1:47" ht="15" thickBot="1" x14ac:dyDescent="0.4">
      <c r="A50" s="8">
        <v>9</v>
      </c>
      <c r="B50" s="8">
        <f t="shared" si="4"/>
        <v>48</v>
      </c>
      <c r="C50" s="8" t="s">
        <v>119</v>
      </c>
      <c r="D50" s="9">
        <v>5</v>
      </c>
      <c r="E50" s="8">
        <v>15</v>
      </c>
      <c r="F50" s="20">
        <v>35549</v>
      </c>
      <c r="G50" s="21">
        <f t="shared" ca="1" si="5"/>
        <v>23</v>
      </c>
      <c r="H50" s="8">
        <f t="shared" ca="1" si="6"/>
        <v>276</v>
      </c>
      <c r="I50" s="8" t="s">
        <v>115</v>
      </c>
      <c r="J50" s="8">
        <v>2</v>
      </c>
      <c r="K50" s="8">
        <v>3</v>
      </c>
      <c r="L50" s="8" t="s">
        <v>52</v>
      </c>
      <c r="M50" s="8">
        <v>1</v>
      </c>
      <c r="N50" s="10">
        <v>0</v>
      </c>
      <c r="O50" s="8">
        <v>0</v>
      </c>
      <c r="P50" s="8">
        <v>5</v>
      </c>
      <c r="Q50" s="8">
        <v>1</v>
      </c>
      <c r="R50" s="8">
        <v>20</v>
      </c>
      <c r="S50" s="8">
        <f t="shared" si="7"/>
        <v>21</v>
      </c>
      <c r="T50" s="8">
        <v>8</v>
      </c>
      <c r="U50" s="8">
        <v>8</v>
      </c>
      <c r="V50" s="17">
        <f t="shared" si="2"/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 t="s">
        <v>61</v>
      </c>
      <c r="AC50" s="13" t="s">
        <v>61</v>
      </c>
      <c r="AD50" s="11">
        <v>0.94444444444444442</v>
      </c>
      <c r="AE50" s="11">
        <v>0.97222222222222221</v>
      </c>
      <c r="AF50" s="13">
        <v>0.95833333333333337</v>
      </c>
      <c r="AG50" s="11">
        <v>0.27</v>
      </c>
      <c r="AH50" s="11">
        <v>19</v>
      </c>
      <c r="AI50" s="11">
        <v>1.4210526315789473</v>
      </c>
      <c r="AJ50" s="11">
        <v>0.53000000000000014</v>
      </c>
      <c r="AK50" s="11">
        <v>17</v>
      </c>
      <c r="AL50" s="11">
        <v>3.1176470588235303</v>
      </c>
      <c r="AM50" s="11">
        <v>0.80000000000000016</v>
      </c>
      <c r="AN50" s="11">
        <v>36</v>
      </c>
      <c r="AO50" s="11">
        <v>2.2222222222222228</v>
      </c>
      <c r="AP50" s="11">
        <v>4.5000000000000005E-2</v>
      </c>
      <c r="AQ50" s="11">
        <v>3.5333333333333342E-2</v>
      </c>
      <c r="AR50" s="11">
        <v>3.8095238095238106E-2</v>
      </c>
      <c r="AS50" s="11">
        <v>0.03</v>
      </c>
      <c r="AT50" s="13">
        <v>3.8095238095238106E-2</v>
      </c>
    </row>
    <row r="51" spans="1:47" ht="15" thickBot="1" x14ac:dyDescent="0.4">
      <c r="A51" s="8">
        <v>9</v>
      </c>
      <c r="B51" s="8">
        <f t="shared" si="4"/>
        <v>49</v>
      </c>
      <c r="C51" s="8" t="s">
        <v>120</v>
      </c>
      <c r="D51" s="28">
        <v>6</v>
      </c>
      <c r="E51" s="8">
        <v>15.3</v>
      </c>
      <c r="F51" s="20">
        <v>39596</v>
      </c>
      <c r="G51" s="21">
        <f t="shared" ca="1" si="5"/>
        <v>12</v>
      </c>
      <c r="H51" s="8">
        <f t="shared" ca="1" si="6"/>
        <v>144</v>
      </c>
      <c r="I51" s="8" t="s">
        <v>121</v>
      </c>
      <c r="J51" s="8">
        <v>7</v>
      </c>
      <c r="K51" s="8">
        <v>3</v>
      </c>
      <c r="L51" s="8" t="s">
        <v>57</v>
      </c>
      <c r="M51" s="8">
        <v>2</v>
      </c>
      <c r="N51" s="10">
        <v>0</v>
      </c>
      <c r="O51" s="8">
        <v>0</v>
      </c>
      <c r="P51" s="8">
        <v>3</v>
      </c>
      <c r="Q51" s="8">
        <v>0</v>
      </c>
      <c r="R51" s="8">
        <v>6</v>
      </c>
      <c r="S51" s="8">
        <f t="shared" si="7"/>
        <v>6</v>
      </c>
      <c r="T51" s="8">
        <v>6</v>
      </c>
      <c r="U51" s="8">
        <v>8</v>
      </c>
      <c r="V51" s="17">
        <f t="shared" si="2"/>
        <v>0.25</v>
      </c>
      <c r="W51" s="12" t="s">
        <v>61</v>
      </c>
      <c r="X51" s="12" t="s">
        <v>61</v>
      </c>
      <c r="Y51" s="12" t="s">
        <v>61</v>
      </c>
      <c r="Z51" s="12" t="s">
        <v>61</v>
      </c>
      <c r="AA51" s="12" t="s">
        <v>61</v>
      </c>
      <c r="AB51" s="12" t="s">
        <v>61</v>
      </c>
      <c r="AC51" s="13" t="s">
        <v>61</v>
      </c>
      <c r="AD51" s="11" t="s">
        <v>61</v>
      </c>
      <c r="AE51" s="11">
        <v>0.94444444444444442</v>
      </c>
      <c r="AF51" s="29">
        <v>0.94444444400000005</v>
      </c>
      <c r="AG51" s="11" t="s">
        <v>61</v>
      </c>
      <c r="AH51" s="11" t="s">
        <v>61</v>
      </c>
      <c r="AI51" s="11" t="s">
        <v>61</v>
      </c>
      <c r="AJ51" s="11">
        <v>1.0600000000000003</v>
      </c>
      <c r="AK51" s="11">
        <v>17</v>
      </c>
      <c r="AL51" s="11">
        <v>6.2352941176470607</v>
      </c>
      <c r="AM51" s="11">
        <v>1.0600000000000003</v>
      </c>
      <c r="AN51" s="11">
        <v>17</v>
      </c>
      <c r="AO51" s="11">
        <v>6.2352941176470607</v>
      </c>
      <c r="AP51" s="11" t="s">
        <v>61</v>
      </c>
      <c r="AQ51" s="11">
        <v>8.8333333333333361E-2</v>
      </c>
      <c r="AR51" s="11">
        <v>8.8333333333333361E-2</v>
      </c>
      <c r="AS51" s="11">
        <v>4.4999999999999998E-2</v>
      </c>
      <c r="AT51" s="13">
        <v>8.8333333333333361E-2</v>
      </c>
    </row>
    <row r="52" spans="1:47" ht="15" thickBot="1" x14ac:dyDescent="0.4">
      <c r="A52" s="8">
        <v>9</v>
      </c>
      <c r="B52" s="8">
        <f t="shared" si="4"/>
        <v>50</v>
      </c>
      <c r="C52" s="8" t="s">
        <v>122</v>
      </c>
      <c r="D52" s="9">
        <v>5.5</v>
      </c>
      <c r="E52" s="8">
        <v>14.2</v>
      </c>
      <c r="F52" s="20">
        <v>35796</v>
      </c>
      <c r="G52" s="21">
        <f t="shared" ca="1" si="5"/>
        <v>22</v>
      </c>
      <c r="H52" s="8">
        <f t="shared" ca="1" si="6"/>
        <v>264</v>
      </c>
      <c r="I52" s="8" t="s">
        <v>123</v>
      </c>
      <c r="J52" s="8">
        <v>2</v>
      </c>
      <c r="K52" s="8">
        <v>3</v>
      </c>
      <c r="L52" s="8" t="s">
        <v>52</v>
      </c>
      <c r="M52" s="8">
        <v>1</v>
      </c>
      <c r="N52" s="10">
        <v>0</v>
      </c>
      <c r="O52" s="8">
        <v>5</v>
      </c>
      <c r="P52" s="8">
        <v>2</v>
      </c>
      <c r="Q52" s="8">
        <v>16</v>
      </c>
      <c r="R52" s="8">
        <v>14</v>
      </c>
      <c r="S52" s="8">
        <f t="shared" si="7"/>
        <v>30</v>
      </c>
      <c r="T52" s="8">
        <v>3</v>
      </c>
      <c r="U52" s="8">
        <v>8</v>
      </c>
      <c r="V52" s="17">
        <f t="shared" si="2"/>
        <v>0.625</v>
      </c>
      <c r="W52" s="12">
        <v>1</v>
      </c>
      <c r="X52" s="12">
        <v>2</v>
      </c>
      <c r="Y52" s="12">
        <v>1</v>
      </c>
      <c r="Z52" s="12">
        <v>3</v>
      </c>
      <c r="AA52" s="12">
        <v>4</v>
      </c>
      <c r="AB52" s="12">
        <v>3</v>
      </c>
      <c r="AC52" s="13">
        <f t="shared" si="3"/>
        <v>0.625</v>
      </c>
      <c r="AD52" s="11">
        <v>0.94444444444444442</v>
      </c>
      <c r="AE52" s="11">
        <v>1</v>
      </c>
      <c r="AF52" s="13">
        <v>0.97222222222222221</v>
      </c>
      <c r="AG52" s="11">
        <v>0.93000000000000027</v>
      </c>
      <c r="AH52" s="11">
        <v>20</v>
      </c>
      <c r="AI52" s="11">
        <v>4.6500000000000012</v>
      </c>
      <c r="AJ52" s="11">
        <v>1.3100000000000005</v>
      </c>
      <c r="AK52" s="11">
        <v>20</v>
      </c>
      <c r="AL52" s="11">
        <v>6.5500000000000034</v>
      </c>
      <c r="AM52" s="11">
        <v>2.2400000000000007</v>
      </c>
      <c r="AN52" s="11">
        <v>40</v>
      </c>
      <c r="AO52" s="11">
        <v>5.6000000000000014</v>
      </c>
      <c r="AP52" s="11">
        <v>3.8750000000000014E-2</v>
      </c>
      <c r="AQ52" s="11">
        <v>6.2380952380952405E-2</v>
      </c>
      <c r="AR52" s="11">
        <v>4.9777777777777775E-2</v>
      </c>
      <c r="AS52" s="11">
        <v>0.04</v>
      </c>
      <c r="AT52" s="13">
        <v>4.9777777777777775E-2</v>
      </c>
    </row>
    <row r="53" spans="1:47" ht="15" thickBot="1" x14ac:dyDescent="0.4">
      <c r="A53" s="8">
        <v>9</v>
      </c>
      <c r="B53" s="8">
        <f t="shared" si="4"/>
        <v>51</v>
      </c>
      <c r="C53" s="8" t="s">
        <v>124</v>
      </c>
      <c r="D53" s="9">
        <v>5</v>
      </c>
      <c r="E53" s="8">
        <v>15</v>
      </c>
      <c r="F53" s="20">
        <v>40357</v>
      </c>
      <c r="G53" s="21">
        <f t="shared" ca="1" si="5"/>
        <v>10</v>
      </c>
      <c r="H53" s="8">
        <f t="shared" ca="1" si="6"/>
        <v>120</v>
      </c>
      <c r="I53" s="8" t="s">
        <v>117</v>
      </c>
      <c r="J53" s="8">
        <v>2</v>
      </c>
      <c r="K53" s="8">
        <v>2</v>
      </c>
      <c r="L53" s="8" t="s">
        <v>52</v>
      </c>
      <c r="M53" s="8">
        <v>1</v>
      </c>
      <c r="N53" s="10">
        <v>1</v>
      </c>
      <c r="O53" s="8">
        <v>6</v>
      </c>
      <c r="P53" s="8">
        <v>0</v>
      </c>
      <c r="Q53" s="8">
        <v>24</v>
      </c>
      <c r="R53" s="8">
        <v>2</v>
      </c>
      <c r="S53" s="8">
        <f t="shared" si="7"/>
        <v>26</v>
      </c>
      <c r="T53" s="8">
        <v>1</v>
      </c>
      <c r="U53" s="8">
        <v>8</v>
      </c>
      <c r="V53" s="17">
        <f t="shared" si="2"/>
        <v>0.875</v>
      </c>
      <c r="W53" s="12">
        <v>1</v>
      </c>
      <c r="X53" s="12">
        <v>1</v>
      </c>
      <c r="Y53" s="12">
        <v>1</v>
      </c>
      <c r="Z53" s="12">
        <v>1</v>
      </c>
      <c r="AA53" s="12">
        <v>2</v>
      </c>
      <c r="AB53" s="12">
        <v>2</v>
      </c>
      <c r="AC53" s="13">
        <f t="shared" si="3"/>
        <v>0.75</v>
      </c>
      <c r="AD53" s="11">
        <v>0.91666666666666663</v>
      </c>
      <c r="AE53" s="11">
        <v>0.94117647058823528</v>
      </c>
      <c r="AF53" s="13">
        <v>0.9285714285714286</v>
      </c>
      <c r="AG53" s="11">
        <v>1.0000000000000002</v>
      </c>
      <c r="AH53" s="11">
        <v>18</v>
      </c>
      <c r="AI53" s="11">
        <v>5.5555555555555562</v>
      </c>
      <c r="AJ53" s="11">
        <v>0.86</v>
      </c>
      <c r="AK53" s="11">
        <v>13</v>
      </c>
      <c r="AL53" s="11">
        <v>6.615384615384615</v>
      </c>
      <c r="AM53" s="11">
        <v>1.8600000000000003</v>
      </c>
      <c r="AN53" s="11">
        <v>31</v>
      </c>
      <c r="AO53" s="11">
        <v>6.0000000000000009</v>
      </c>
      <c r="AP53" s="11">
        <v>5.8823529411764719E-2</v>
      </c>
      <c r="AQ53" s="11">
        <v>8.5999999999999993E-2</v>
      </c>
      <c r="AR53" s="11">
        <v>6.8888888888888902E-2</v>
      </c>
      <c r="AS53" s="11">
        <v>0.06</v>
      </c>
      <c r="AT53" s="13">
        <v>6.8888888888888902E-2</v>
      </c>
    </row>
    <row r="54" spans="1:47" s="14" customFormat="1" ht="15" thickBot="1" x14ac:dyDescent="0.4">
      <c r="A54" s="14">
        <v>9</v>
      </c>
      <c r="B54" s="14">
        <f t="shared" si="4"/>
        <v>52</v>
      </c>
      <c r="C54" s="14" t="s">
        <v>125</v>
      </c>
      <c r="D54" s="15">
        <v>6</v>
      </c>
      <c r="E54" s="30">
        <v>16</v>
      </c>
      <c r="F54" s="22">
        <v>39476</v>
      </c>
      <c r="G54" s="23">
        <f t="shared" ca="1" si="5"/>
        <v>12</v>
      </c>
      <c r="H54" s="14">
        <f t="shared" ca="1" si="6"/>
        <v>144</v>
      </c>
      <c r="I54" s="14" t="s">
        <v>117</v>
      </c>
      <c r="J54" s="14">
        <v>2</v>
      </c>
      <c r="K54" s="14">
        <v>2</v>
      </c>
      <c r="L54" s="14" t="s">
        <v>57</v>
      </c>
      <c r="M54" s="14">
        <v>2</v>
      </c>
      <c r="N54" s="10">
        <v>1</v>
      </c>
      <c r="O54" s="14">
        <v>0</v>
      </c>
      <c r="P54" s="14">
        <v>4</v>
      </c>
      <c r="Q54" s="14">
        <v>1</v>
      </c>
      <c r="R54" s="14">
        <v>17</v>
      </c>
      <c r="S54" s="14">
        <f t="shared" si="7"/>
        <v>18</v>
      </c>
      <c r="T54" s="14">
        <v>7</v>
      </c>
      <c r="U54" s="14">
        <v>8</v>
      </c>
      <c r="V54" s="17">
        <f t="shared" si="2"/>
        <v>0.125</v>
      </c>
      <c r="W54" s="16">
        <v>0</v>
      </c>
      <c r="X54" s="16">
        <v>2</v>
      </c>
      <c r="Y54" s="16">
        <v>0</v>
      </c>
      <c r="Z54" s="16">
        <v>2</v>
      </c>
      <c r="AA54" s="16">
        <v>2</v>
      </c>
      <c r="AB54" s="16">
        <v>4</v>
      </c>
      <c r="AC54" s="13">
        <f t="shared" si="3"/>
        <v>0.5</v>
      </c>
      <c r="AD54" s="17">
        <v>0.94444444444444442</v>
      </c>
      <c r="AE54" s="17">
        <v>0.91176470588235292</v>
      </c>
      <c r="AF54" s="18">
        <v>0.9285714285714286</v>
      </c>
      <c r="AG54" s="17">
        <v>0.8600000000000001</v>
      </c>
      <c r="AH54" s="17">
        <v>20</v>
      </c>
      <c r="AI54" s="17">
        <v>4.3000000000000007</v>
      </c>
      <c r="AJ54" s="17">
        <v>0.67000000000000015</v>
      </c>
      <c r="AK54" s="17">
        <v>20</v>
      </c>
      <c r="AL54" s="17">
        <v>3.350000000000001</v>
      </c>
      <c r="AM54" s="17">
        <v>1.5300000000000002</v>
      </c>
      <c r="AN54" s="17">
        <v>40</v>
      </c>
      <c r="AO54" s="17">
        <v>3.8250000000000006</v>
      </c>
      <c r="AP54" s="17">
        <v>4.5263157894736845E-2</v>
      </c>
      <c r="AQ54" s="17">
        <v>7.4444444444444466E-2</v>
      </c>
      <c r="AR54" s="17">
        <v>5.4642857142857153E-2</v>
      </c>
      <c r="AS54" s="17">
        <v>0.03</v>
      </c>
      <c r="AT54" s="18">
        <v>5.4642857142857153E-2</v>
      </c>
      <c r="AU54" s="19"/>
    </row>
    <row r="55" spans="1:47" x14ac:dyDescent="0.35">
      <c r="A55" s="8">
        <v>10</v>
      </c>
      <c r="B55" s="8">
        <f t="shared" si="4"/>
        <v>53</v>
      </c>
      <c r="C55" s="8" t="s">
        <v>126</v>
      </c>
      <c r="D55" s="31">
        <v>5</v>
      </c>
      <c r="E55" s="31">
        <v>14.2</v>
      </c>
      <c r="F55" s="8">
        <v>18</v>
      </c>
      <c r="G55" s="8">
        <f>F55</f>
        <v>18</v>
      </c>
      <c r="H55" s="8">
        <f t="shared" si="6"/>
        <v>216</v>
      </c>
      <c r="I55" s="32" t="s">
        <v>93</v>
      </c>
      <c r="J55" s="8">
        <v>4</v>
      </c>
      <c r="K55" s="8">
        <v>6</v>
      </c>
      <c r="L55" s="33" t="s">
        <v>57</v>
      </c>
      <c r="M55" s="8">
        <v>2</v>
      </c>
      <c r="N55" s="10">
        <v>1</v>
      </c>
      <c r="O55" s="8">
        <v>3</v>
      </c>
      <c r="P55" s="8">
        <v>1</v>
      </c>
      <c r="Q55" s="8">
        <v>7</v>
      </c>
      <c r="R55" s="8">
        <v>3</v>
      </c>
      <c r="S55" s="8">
        <f t="shared" si="7"/>
        <v>10</v>
      </c>
      <c r="T55" s="8">
        <v>2</v>
      </c>
      <c r="U55" s="8">
        <v>7</v>
      </c>
      <c r="V55" s="11">
        <f t="shared" si="2"/>
        <v>0.7142857142857143</v>
      </c>
      <c r="W55" s="12">
        <v>3</v>
      </c>
      <c r="X55" s="12">
        <v>1</v>
      </c>
      <c r="Y55" s="12">
        <v>5</v>
      </c>
      <c r="Z55" s="12">
        <v>1</v>
      </c>
      <c r="AA55" s="12">
        <v>6</v>
      </c>
      <c r="AB55" s="12">
        <v>2</v>
      </c>
      <c r="AC55" s="13">
        <f t="shared" si="3"/>
        <v>0.7142857142857143</v>
      </c>
      <c r="AD55" s="11">
        <v>0.75609756097560976</v>
      </c>
      <c r="AE55" s="11">
        <v>0.3888888888888889</v>
      </c>
      <c r="AF55" s="13">
        <v>0.67164179104477617</v>
      </c>
      <c r="AG55" s="11">
        <v>0.6100000000000001</v>
      </c>
      <c r="AH55" s="11">
        <v>20</v>
      </c>
      <c r="AI55" s="11">
        <v>3.0500000000000007</v>
      </c>
      <c r="AJ55" s="11">
        <v>0.59000000000000008</v>
      </c>
      <c r="AK55" s="11">
        <v>15</v>
      </c>
      <c r="AL55" s="11">
        <v>3.933333333333334</v>
      </c>
      <c r="AM55" s="11">
        <v>1.2000000000000002</v>
      </c>
      <c r="AN55" s="11">
        <v>35</v>
      </c>
      <c r="AO55" s="11">
        <v>3.4285714285714288</v>
      </c>
      <c r="AP55" s="11">
        <v>6.7777777777777784E-2</v>
      </c>
      <c r="AQ55" s="11">
        <v>0.11800000000000002</v>
      </c>
      <c r="AR55" s="11">
        <v>8.5714285714285729E-2</v>
      </c>
      <c r="AS55" s="11">
        <v>5.5E-2</v>
      </c>
      <c r="AT55" s="13">
        <v>8.5714285714285729E-2</v>
      </c>
    </row>
    <row r="56" spans="1:47" x14ac:dyDescent="0.35">
      <c r="A56" s="8">
        <v>10</v>
      </c>
      <c r="B56" s="8">
        <f t="shared" si="4"/>
        <v>54</v>
      </c>
      <c r="C56" s="8" t="s">
        <v>127</v>
      </c>
      <c r="D56" s="31">
        <v>5</v>
      </c>
      <c r="E56" s="31">
        <v>12</v>
      </c>
      <c r="F56" s="8">
        <v>3</v>
      </c>
      <c r="G56" s="8">
        <f t="shared" ref="G56:G118" si="8">F56</f>
        <v>3</v>
      </c>
      <c r="H56" s="8">
        <f t="shared" si="6"/>
        <v>36</v>
      </c>
      <c r="I56" s="32" t="s">
        <v>93</v>
      </c>
      <c r="J56" s="8">
        <v>4</v>
      </c>
      <c r="K56" s="8">
        <v>6</v>
      </c>
      <c r="L56" s="33" t="s">
        <v>57</v>
      </c>
      <c r="M56" s="8">
        <v>2</v>
      </c>
      <c r="N56" s="10">
        <v>1</v>
      </c>
      <c r="O56" s="8">
        <v>1</v>
      </c>
      <c r="P56" s="8">
        <v>3</v>
      </c>
      <c r="Q56" s="8">
        <v>3</v>
      </c>
      <c r="R56" s="8">
        <v>7</v>
      </c>
      <c r="S56" s="8">
        <f t="shared" si="7"/>
        <v>10</v>
      </c>
      <c r="T56" s="8">
        <v>6</v>
      </c>
      <c r="U56" s="8">
        <v>7</v>
      </c>
      <c r="V56" s="11">
        <f t="shared" si="2"/>
        <v>0.1428571428571429</v>
      </c>
      <c r="W56" s="12">
        <v>0</v>
      </c>
      <c r="X56" s="12">
        <v>2</v>
      </c>
      <c r="Y56" s="12">
        <v>0</v>
      </c>
      <c r="Z56" s="12">
        <v>3</v>
      </c>
      <c r="AA56" s="12">
        <v>3</v>
      </c>
      <c r="AB56" s="12">
        <v>6</v>
      </c>
      <c r="AC56" s="13">
        <f t="shared" si="3"/>
        <v>0.1428571428571429</v>
      </c>
      <c r="AD56" s="11">
        <v>0.69230769230769229</v>
      </c>
      <c r="AE56" s="11">
        <v>0.61111111111111116</v>
      </c>
      <c r="AF56" s="13">
        <v>0.71014492753623193</v>
      </c>
      <c r="AG56" s="11">
        <v>0.38</v>
      </c>
      <c r="AH56" s="11">
        <v>16</v>
      </c>
      <c r="AI56" s="11">
        <v>2.375</v>
      </c>
      <c r="AJ56" s="11">
        <v>0.31999999999999995</v>
      </c>
      <c r="AK56" s="11">
        <v>17</v>
      </c>
      <c r="AL56" s="11">
        <v>1.8823529411764703</v>
      </c>
      <c r="AM56" s="11">
        <v>0.7</v>
      </c>
      <c r="AN56" s="11">
        <v>33</v>
      </c>
      <c r="AO56" s="11">
        <v>2.1212121212121211</v>
      </c>
      <c r="AP56" s="11">
        <v>0.12666666666666668</v>
      </c>
      <c r="AQ56" s="11">
        <v>7.9999999999999988E-2</v>
      </c>
      <c r="AR56" s="11">
        <v>9.9999999999999992E-2</v>
      </c>
      <c r="AS56" s="11">
        <v>0.03</v>
      </c>
      <c r="AT56" s="13">
        <v>9.9999999999999992E-2</v>
      </c>
    </row>
    <row r="57" spans="1:47" x14ac:dyDescent="0.35">
      <c r="A57" s="8">
        <v>10</v>
      </c>
      <c r="B57" s="8">
        <f t="shared" si="4"/>
        <v>55</v>
      </c>
      <c r="C57" s="8" t="s">
        <v>128</v>
      </c>
      <c r="D57" s="31">
        <v>7.5</v>
      </c>
      <c r="E57" s="31">
        <v>12</v>
      </c>
      <c r="F57" s="8">
        <v>18</v>
      </c>
      <c r="G57" s="8">
        <f t="shared" si="8"/>
        <v>18</v>
      </c>
      <c r="H57" s="8">
        <f t="shared" si="6"/>
        <v>216</v>
      </c>
      <c r="I57" s="32" t="s">
        <v>129</v>
      </c>
      <c r="J57" s="8">
        <v>1</v>
      </c>
      <c r="K57" s="8">
        <v>6</v>
      </c>
      <c r="L57" s="33" t="s">
        <v>52</v>
      </c>
      <c r="M57" s="8">
        <v>1</v>
      </c>
      <c r="N57" s="10"/>
      <c r="O57" s="8">
        <v>1</v>
      </c>
      <c r="P57" s="8">
        <v>1</v>
      </c>
      <c r="Q57" s="8">
        <v>5</v>
      </c>
      <c r="R57" s="8">
        <v>1</v>
      </c>
      <c r="S57" s="8">
        <f t="shared" si="7"/>
        <v>6</v>
      </c>
      <c r="T57" s="8">
        <v>3</v>
      </c>
      <c r="U57" s="8">
        <v>7</v>
      </c>
      <c r="V57" s="11">
        <f t="shared" si="2"/>
        <v>0.5714285714285714</v>
      </c>
      <c r="W57" s="12">
        <v>1</v>
      </c>
      <c r="X57" s="12">
        <v>0</v>
      </c>
      <c r="Y57" s="12">
        <v>1</v>
      </c>
      <c r="Z57" s="12">
        <v>0</v>
      </c>
      <c r="AA57" s="12">
        <v>1</v>
      </c>
      <c r="AB57" s="12">
        <v>3</v>
      </c>
      <c r="AC57" s="13">
        <f t="shared" si="3"/>
        <v>0.5714285714285714</v>
      </c>
      <c r="AD57" s="11">
        <v>1</v>
      </c>
      <c r="AE57" s="11">
        <v>0.55555555555555558</v>
      </c>
      <c r="AF57" s="13">
        <v>0.77777777777777779</v>
      </c>
      <c r="AG57" s="11">
        <v>0.55000000000000004</v>
      </c>
      <c r="AH57" s="11">
        <v>20</v>
      </c>
      <c r="AI57" s="11">
        <v>2.7500000000000004</v>
      </c>
      <c r="AJ57" s="11">
        <v>0.70000000000000007</v>
      </c>
      <c r="AK57" s="11">
        <v>15</v>
      </c>
      <c r="AL57" s="11">
        <v>4.666666666666667</v>
      </c>
      <c r="AM57" s="11">
        <v>1.25</v>
      </c>
      <c r="AN57" s="11">
        <v>35</v>
      </c>
      <c r="AO57" s="11">
        <v>3.5714285714285712</v>
      </c>
      <c r="AP57" s="11">
        <v>7.8571428571428584E-2</v>
      </c>
      <c r="AQ57" s="11">
        <v>6.3636363636363644E-2</v>
      </c>
      <c r="AR57" s="11">
        <v>6.9444444444444461E-2</v>
      </c>
      <c r="AS57" s="11">
        <v>0.05</v>
      </c>
      <c r="AT57" s="13">
        <v>6.9444444444444461E-2</v>
      </c>
    </row>
    <row r="58" spans="1:47" x14ac:dyDescent="0.35">
      <c r="A58" s="8">
        <v>10</v>
      </c>
      <c r="B58" s="8">
        <f t="shared" si="4"/>
        <v>56</v>
      </c>
      <c r="C58" s="8" t="s">
        <v>130</v>
      </c>
      <c r="D58" s="31">
        <v>5.5</v>
      </c>
      <c r="E58" s="31">
        <v>13</v>
      </c>
      <c r="F58" s="8">
        <v>32</v>
      </c>
      <c r="G58" s="8">
        <f t="shared" si="8"/>
        <v>32</v>
      </c>
      <c r="H58" s="8">
        <f t="shared" si="6"/>
        <v>384</v>
      </c>
      <c r="I58" s="32" t="s">
        <v>131</v>
      </c>
      <c r="J58" s="8">
        <v>7</v>
      </c>
      <c r="K58" s="8">
        <v>6</v>
      </c>
      <c r="L58" s="33" t="s">
        <v>57</v>
      </c>
      <c r="M58" s="8">
        <v>2</v>
      </c>
      <c r="N58" s="10"/>
      <c r="O58" s="8">
        <v>3</v>
      </c>
      <c r="P58" s="8">
        <v>0</v>
      </c>
      <c r="Q58" s="8">
        <v>6</v>
      </c>
      <c r="R58" s="8">
        <v>0</v>
      </c>
      <c r="S58" s="8">
        <f t="shared" si="7"/>
        <v>6</v>
      </c>
      <c r="T58" s="8">
        <v>1</v>
      </c>
      <c r="U58" s="8">
        <v>7</v>
      </c>
      <c r="V58" s="11">
        <f t="shared" si="2"/>
        <v>0.85714285714285721</v>
      </c>
      <c r="W58" s="12">
        <v>2</v>
      </c>
      <c r="X58" s="12">
        <v>0</v>
      </c>
      <c r="Y58" s="12">
        <v>2</v>
      </c>
      <c r="Z58" s="12">
        <v>0</v>
      </c>
      <c r="AA58" s="12">
        <v>2</v>
      </c>
      <c r="AB58" s="12">
        <v>1</v>
      </c>
      <c r="AC58" s="13">
        <f t="shared" si="3"/>
        <v>0.85714285714285721</v>
      </c>
      <c r="AD58" s="11">
        <v>0.75609756097560976</v>
      </c>
      <c r="AE58" s="11">
        <v>0.30555555555555558</v>
      </c>
      <c r="AF58" s="13">
        <v>0.62686567164179108</v>
      </c>
      <c r="AG58" s="11">
        <v>0.7400000000000001</v>
      </c>
      <c r="AH58" s="11">
        <v>20</v>
      </c>
      <c r="AI58" s="11">
        <v>3.7000000000000006</v>
      </c>
      <c r="AJ58" s="11">
        <v>0.35000000000000003</v>
      </c>
      <c r="AK58" s="11">
        <v>9</v>
      </c>
      <c r="AL58" s="11">
        <v>3.8888888888888888</v>
      </c>
      <c r="AM58" s="11">
        <v>1.0900000000000001</v>
      </c>
      <c r="AN58" s="11">
        <v>29</v>
      </c>
      <c r="AO58" s="11">
        <v>3.7586206896551726</v>
      </c>
      <c r="AP58" s="11">
        <v>5.2857142857142866E-2</v>
      </c>
      <c r="AQ58" s="11">
        <v>5.8333333333333341E-2</v>
      </c>
      <c r="AR58" s="11">
        <v>5.4500000000000014E-2</v>
      </c>
      <c r="AS58" s="11">
        <v>3.5000000000000003E-2</v>
      </c>
      <c r="AT58" s="13">
        <v>5.4500000000000014E-2</v>
      </c>
    </row>
    <row r="59" spans="1:47" x14ac:dyDescent="0.35">
      <c r="A59" s="8">
        <v>10</v>
      </c>
      <c r="B59" s="8">
        <f t="shared" si="4"/>
        <v>57</v>
      </c>
      <c r="C59" s="8" t="s">
        <v>132</v>
      </c>
      <c r="D59" s="31">
        <v>6</v>
      </c>
      <c r="E59" s="31">
        <v>13.2</v>
      </c>
      <c r="F59" s="8">
        <v>18</v>
      </c>
      <c r="G59" s="8">
        <f t="shared" si="8"/>
        <v>18</v>
      </c>
      <c r="H59" s="8">
        <f t="shared" si="6"/>
        <v>216</v>
      </c>
      <c r="I59" s="32" t="s">
        <v>133</v>
      </c>
      <c r="J59" s="8">
        <v>1</v>
      </c>
      <c r="K59" s="8">
        <v>6</v>
      </c>
      <c r="L59" s="33" t="s">
        <v>52</v>
      </c>
      <c r="M59" s="8">
        <v>1</v>
      </c>
      <c r="N59" s="10"/>
      <c r="O59" s="8">
        <v>2</v>
      </c>
      <c r="P59" s="8">
        <v>2</v>
      </c>
      <c r="Q59" s="8">
        <v>4</v>
      </c>
      <c r="R59" s="8">
        <v>7</v>
      </c>
      <c r="S59" s="8">
        <f t="shared" si="7"/>
        <v>11</v>
      </c>
      <c r="T59" s="8">
        <v>3</v>
      </c>
      <c r="U59" s="8">
        <v>7</v>
      </c>
      <c r="V59" s="11">
        <f t="shared" si="2"/>
        <v>0.5714285714285714</v>
      </c>
      <c r="W59" s="12">
        <v>1</v>
      </c>
      <c r="X59" s="12">
        <v>1</v>
      </c>
      <c r="Y59" s="12">
        <v>1</v>
      </c>
      <c r="Z59" s="12">
        <v>1</v>
      </c>
      <c r="AA59" s="12">
        <v>2</v>
      </c>
      <c r="AB59" s="12">
        <v>4</v>
      </c>
      <c r="AC59" s="13">
        <f t="shared" si="3"/>
        <v>0.4285714285714286</v>
      </c>
      <c r="AD59" s="11">
        <v>0.97222222222222221</v>
      </c>
      <c r="AE59" s="11">
        <v>0.3611111111111111</v>
      </c>
      <c r="AF59" s="13">
        <v>0.66666666666666663</v>
      </c>
      <c r="AG59" s="11">
        <v>1.1000000000000001</v>
      </c>
      <c r="AH59" s="11">
        <v>19</v>
      </c>
      <c r="AI59" s="11">
        <v>5.7894736842105265</v>
      </c>
      <c r="AJ59" s="11">
        <v>0.81000000000000016</v>
      </c>
      <c r="AK59" s="11">
        <v>20</v>
      </c>
      <c r="AL59" s="11">
        <v>4.0500000000000007</v>
      </c>
      <c r="AM59" s="11">
        <v>1.9100000000000001</v>
      </c>
      <c r="AN59" s="11">
        <v>39</v>
      </c>
      <c r="AO59" s="11">
        <v>4.8974358974358978</v>
      </c>
      <c r="AP59" s="11">
        <v>8.461538461538462E-2</v>
      </c>
      <c r="AQ59" s="11">
        <v>5.7857142857142871E-2</v>
      </c>
      <c r="AR59" s="11">
        <v>7.0740740740740757E-2</v>
      </c>
      <c r="AS59" s="11">
        <v>0.04</v>
      </c>
      <c r="AT59" s="13">
        <v>7.0740740740740757E-2</v>
      </c>
    </row>
    <row r="60" spans="1:47" x14ac:dyDescent="0.35">
      <c r="A60" s="8">
        <v>10</v>
      </c>
      <c r="B60" s="8">
        <f t="shared" si="4"/>
        <v>58</v>
      </c>
      <c r="C60" s="8" t="s">
        <v>134</v>
      </c>
      <c r="D60" s="31">
        <v>5</v>
      </c>
      <c r="E60" s="31">
        <v>10.1</v>
      </c>
      <c r="F60" s="8">
        <v>1</v>
      </c>
      <c r="G60" s="8">
        <f t="shared" si="8"/>
        <v>1</v>
      </c>
      <c r="H60" s="8">
        <f t="shared" si="6"/>
        <v>12</v>
      </c>
      <c r="I60" s="32" t="s">
        <v>131</v>
      </c>
      <c r="J60" s="8">
        <v>7</v>
      </c>
      <c r="K60" s="8">
        <v>6</v>
      </c>
      <c r="L60" s="33" t="s">
        <v>63</v>
      </c>
      <c r="M60" s="8">
        <v>4</v>
      </c>
      <c r="N60" s="10"/>
      <c r="O60" s="8">
        <v>0</v>
      </c>
      <c r="P60" s="8">
        <v>4</v>
      </c>
      <c r="Q60" s="8">
        <v>1</v>
      </c>
      <c r="R60" s="8">
        <v>10</v>
      </c>
      <c r="S60" s="8">
        <f t="shared" si="7"/>
        <v>11</v>
      </c>
      <c r="T60" s="8">
        <v>7</v>
      </c>
      <c r="U60" s="8">
        <v>7</v>
      </c>
      <c r="V60" s="11">
        <f t="shared" si="2"/>
        <v>0</v>
      </c>
      <c r="W60" s="12">
        <v>0</v>
      </c>
      <c r="X60" s="12">
        <v>3</v>
      </c>
      <c r="Y60" s="12">
        <v>0</v>
      </c>
      <c r="Z60" s="12">
        <v>4</v>
      </c>
      <c r="AA60" s="12">
        <v>4</v>
      </c>
      <c r="AB60" s="12">
        <v>7</v>
      </c>
      <c r="AC60" s="13">
        <f t="shared" si="3"/>
        <v>0</v>
      </c>
      <c r="AD60" s="11">
        <v>0.86111111111111116</v>
      </c>
      <c r="AE60" s="11">
        <v>0.77777777777777779</v>
      </c>
      <c r="AF60" s="13">
        <v>0.81944444444444442</v>
      </c>
      <c r="AG60" s="11">
        <v>1.04</v>
      </c>
      <c r="AH60" s="11">
        <v>18</v>
      </c>
      <c r="AI60" s="11">
        <v>5.7777777777777786</v>
      </c>
      <c r="AJ60" s="11">
        <v>1.4000000000000001</v>
      </c>
      <c r="AK60" s="11">
        <v>19</v>
      </c>
      <c r="AL60" s="11">
        <v>7.3684210526315796</v>
      </c>
      <c r="AM60" s="11">
        <v>2.4400000000000004</v>
      </c>
      <c r="AN60" s="11">
        <v>37</v>
      </c>
      <c r="AO60" s="11">
        <v>6.5945945945945956</v>
      </c>
      <c r="AP60" s="11">
        <v>5.7777777777777782E-2</v>
      </c>
      <c r="AQ60" s="11">
        <v>0.15555555555555556</v>
      </c>
      <c r="AR60" s="11">
        <v>9.0370370370370365E-2</v>
      </c>
      <c r="AS60" s="11">
        <v>0.05</v>
      </c>
      <c r="AT60" s="13">
        <v>9.0370370370370365E-2</v>
      </c>
    </row>
    <row r="61" spans="1:47" s="14" customFormat="1" ht="25.5" thickBot="1" x14ac:dyDescent="0.4">
      <c r="A61" s="14">
        <v>10</v>
      </c>
      <c r="B61" s="14">
        <f t="shared" si="4"/>
        <v>59</v>
      </c>
      <c r="C61" s="14" t="s">
        <v>135</v>
      </c>
      <c r="D61" s="30">
        <v>5</v>
      </c>
      <c r="E61" s="30">
        <v>13</v>
      </c>
      <c r="F61" s="14">
        <v>2</v>
      </c>
      <c r="G61" s="14">
        <f t="shared" si="8"/>
        <v>2</v>
      </c>
      <c r="H61" s="14">
        <f t="shared" si="6"/>
        <v>24</v>
      </c>
      <c r="I61" s="34" t="s">
        <v>136</v>
      </c>
      <c r="J61" s="14">
        <v>7</v>
      </c>
      <c r="K61" s="14">
        <v>6</v>
      </c>
      <c r="L61" s="35" t="s">
        <v>63</v>
      </c>
      <c r="M61" s="14">
        <v>4</v>
      </c>
      <c r="N61" s="10">
        <v>1</v>
      </c>
      <c r="O61" s="14">
        <v>2</v>
      </c>
      <c r="P61" s="14">
        <v>2</v>
      </c>
      <c r="Q61" s="14">
        <v>4</v>
      </c>
      <c r="R61" s="14">
        <v>2</v>
      </c>
      <c r="S61" s="14">
        <f t="shared" si="7"/>
        <v>6</v>
      </c>
      <c r="T61" s="14">
        <v>3</v>
      </c>
      <c r="U61" s="14">
        <v>7</v>
      </c>
      <c r="V61" s="17">
        <f t="shared" si="2"/>
        <v>0.5714285714285714</v>
      </c>
      <c r="W61" s="16">
        <v>2</v>
      </c>
      <c r="X61" s="16">
        <v>2</v>
      </c>
      <c r="Y61" s="16">
        <v>2</v>
      </c>
      <c r="Z61" s="16">
        <v>2</v>
      </c>
      <c r="AA61" s="16">
        <v>4</v>
      </c>
      <c r="AB61" s="16">
        <v>4</v>
      </c>
      <c r="AC61" s="13">
        <f t="shared" si="3"/>
        <v>0.4285714285714286</v>
      </c>
      <c r="AD61" s="17">
        <v>0.5641025641025641</v>
      </c>
      <c r="AE61" s="17">
        <v>0.30555555555555558</v>
      </c>
      <c r="AF61" s="18">
        <v>0.47826086956521741</v>
      </c>
      <c r="AG61" s="17">
        <v>0.81</v>
      </c>
      <c r="AH61" s="17">
        <v>15</v>
      </c>
      <c r="AI61" s="17">
        <v>5.4</v>
      </c>
      <c r="AJ61" s="17">
        <v>0.6</v>
      </c>
      <c r="AK61" s="17">
        <v>18</v>
      </c>
      <c r="AL61" s="17">
        <v>3.3333333333333335</v>
      </c>
      <c r="AM61" s="17">
        <v>1.4100000000000001</v>
      </c>
      <c r="AN61" s="17">
        <v>33</v>
      </c>
      <c r="AO61" s="17">
        <v>4.2727272727272734</v>
      </c>
      <c r="AP61" s="17">
        <v>6.7500000000000004E-2</v>
      </c>
      <c r="AQ61" s="17">
        <v>0.15</v>
      </c>
      <c r="AR61" s="17">
        <v>8.8125000000000009E-2</v>
      </c>
      <c r="AS61" s="17">
        <v>0.03</v>
      </c>
      <c r="AT61" s="18">
        <v>8.8125000000000009E-2</v>
      </c>
      <c r="AU61" s="19"/>
    </row>
    <row r="62" spans="1:47" x14ac:dyDescent="0.35">
      <c r="A62" s="8">
        <v>11</v>
      </c>
      <c r="B62" s="8">
        <f t="shared" si="4"/>
        <v>60</v>
      </c>
      <c r="C62" s="8" t="s">
        <v>137</v>
      </c>
      <c r="D62" s="31">
        <v>6.5</v>
      </c>
      <c r="E62" s="31">
        <v>13</v>
      </c>
      <c r="F62" s="8">
        <v>17</v>
      </c>
      <c r="G62" s="8">
        <f t="shared" si="8"/>
        <v>17</v>
      </c>
      <c r="H62" s="8">
        <f t="shared" si="6"/>
        <v>204</v>
      </c>
      <c r="I62" s="32" t="s">
        <v>138</v>
      </c>
      <c r="J62" s="8">
        <v>1</v>
      </c>
      <c r="K62" s="8">
        <v>6</v>
      </c>
      <c r="L62" s="33" t="s">
        <v>57</v>
      </c>
      <c r="M62" s="8">
        <v>2</v>
      </c>
      <c r="N62" s="10"/>
      <c r="O62" s="8">
        <v>6</v>
      </c>
      <c r="P62" s="8">
        <v>0</v>
      </c>
      <c r="Q62" s="8">
        <v>13</v>
      </c>
      <c r="R62" s="8">
        <v>2</v>
      </c>
      <c r="S62" s="8">
        <f t="shared" si="7"/>
        <v>15</v>
      </c>
      <c r="T62" s="8">
        <v>1</v>
      </c>
      <c r="U62" s="8">
        <v>9</v>
      </c>
      <c r="V62" s="11">
        <f t="shared" si="2"/>
        <v>0.88888888888888884</v>
      </c>
      <c r="W62" s="12">
        <v>3</v>
      </c>
      <c r="X62" s="12">
        <v>0</v>
      </c>
      <c r="Y62" s="12">
        <v>3</v>
      </c>
      <c r="Z62" s="12">
        <v>0</v>
      </c>
      <c r="AA62" s="12">
        <v>3</v>
      </c>
      <c r="AB62" s="12">
        <v>1</v>
      </c>
      <c r="AC62" s="13">
        <f t="shared" si="3"/>
        <v>0.88888888888888884</v>
      </c>
      <c r="AD62" s="11">
        <v>0.86111111111111116</v>
      </c>
      <c r="AE62" s="11">
        <v>0.44444444444444442</v>
      </c>
      <c r="AF62" s="13">
        <v>0.65277777777777779</v>
      </c>
      <c r="AG62" s="11">
        <v>9.9999999999999992E-2</v>
      </c>
      <c r="AH62" s="11">
        <v>15</v>
      </c>
      <c r="AI62" s="11">
        <v>0.66666666666666663</v>
      </c>
      <c r="AJ62" s="11">
        <v>0.27</v>
      </c>
      <c r="AK62" s="11">
        <v>10</v>
      </c>
      <c r="AL62" s="11">
        <v>2.7</v>
      </c>
      <c r="AM62" s="11">
        <v>0.37</v>
      </c>
      <c r="AN62" s="11">
        <v>25</v>
      </c>
      <c r="AO62" s="11">
        <v>1.48</v>
      </c>
      <c r="AP62" s="11">
        <v>3.3333333333333333E-2</v>
      </c>
      <c r="AQ62" s="11">
        <v>6.7500000000000004E-2</v>
      </c>
      <c r="AR62" s="11">
        <v>5.2857142857142859E-2</v>
      </c>
      <c r="AS62" s="11">
        <v>0.02</v>
      </c>
      <c r="AT62" s="13">
        <v>5.2857142857142859E-2</v>
      </c>
    </row>
    <row r="63" spans="1:47" x14ac:dyDescent="0.35">
      <c r="A63" s="8">
        <v>11</v>
      </c>
      <c r="B63" s="8">
        <f t="shared" si="4"/>
        <v>61</v>
      </c>
      <c r="C63" s="8" t="s">
        <v>139</v>
      </c>
      <c r="D63" s="31">
        <v>5.5</v>
      </c>
      <c r="E63" s="31">
        <v>12.2</v>
      </c>
      <c r="F63" s="8">
        <v>11</v>
      </c>
      <c r="G63" s="8">
        <f t="shared" si="8"/>
        <v>11</v>
      </c>
      <c r="H63" s="8">
        <f t="shared" si="6"/>
        <v>132</v>
      </c>
      <c r="I63" s="32" t="s">
        <v>133</v>
      </c>
      <c r="J63" s="8">
        <v>1</v>
      </c>
      <c r="K63" s="8">
        <v>6</v>
      </c>
      <c r="L63" s="33" t="s">
        <v>52</v>
      </c>
      <c r="M63" s="8">
        <v>1</v>
      </c>
      <c r="N63" s="10"/>
      <c r="O63" s="8">
        <v>1</v>
      </c>
      <c r="P63" s="8">
        <v>6</v>
      </c>
      <c r="Q63" s="8">
        <v>2</v>
      </c>
      <c r="R63" s="8">
        <v>20</v>
      </c>
      <c r="S63" s="8">
        <f t="shared" si="7"/>
        <v>22</v>
      </c>
      <c r="T63" s="8">
        <v>8</v>
      </c>
      <c r="U63" s="8">
        <v>9</v>
      </c>
      <c r="V63" s="11">
        <f t="shared" si="2"/>
        <v>0.11111111111111116</v>
      </c>
      <c r="W63" s="12">
        <v>1</v>
      </c>
      <c r="X63" s="12">
        <v>0</v>
      </c>
      <c r="Y63" s="12">
        <v>1</v>
      </c>
      <c r="Z63" s="12">
        <v>0</v>
      </c>
      <c r="AA63" s="12">
        <v>1</v>
      </c>
      <c r="AB63" s="12">
        <v>2</v>
      </c>
      <c r="AC63" s="13">
        <f t="shared" si="3"/>
        <v>0.77777777777777779</v>
      </c>
      <c r="AD63" s="11">
        <v>0.88888888888888884</v>
      </c>
      <c r="AE63" s="11">
        <v>0.41666666666666669</v>
      </c>
      <c r="AF63" s="13">
        <v>0.65277777777777779</v>
      </c>
      <c r="AG63" s="11">
        <v>1.3400000000000003</v>
      </c>
      <c r="AH63" s="11">
        <v>15</v>
      </c>
      <c r="AI63" s="11">
        <v>8.9333333333333353</v>
      </c>
      <c r="AJ63" s="11">
        <v>0.49</v>
      </c>
      <c r="AK63" s="11">
        <v>15</v>
      </c>
      <c r="AL63" s="11">
        <v>3.2666666666666662</v>
      </c>
      <c r="AM63" s="11">
        <v>1.8300000000000003</v>
      </c>
      <c r="AN63" s="11">
        <v>30</v>
      </c>
      <c r="AO63" s="11">
        <v>6.1000000000000014</v>
      </c>
      <c r="AP63" s="11">
        <v>0.10307692307692309</v>
      </c>
      <c r="AQ63" s="11">
        <v>6.1249999999999999E-2</v>
      </c>
      <c r="AR63" s="11">
        <v>8.7142857142857161E-2</v>
      </c>
      <c r="AS63" s="11">
        <v>0.04</v>
      </c>
      <c r="AT63" s="13">
        <v>8.7142857142857161E-2</v>
      </c>
    </row>
    <row r="64" spans="1:47" x14ac:dyDescent="0.35">
      <c r="A64" s="8">
        <v>11</v>
      </c>
      <c r="B64" s="8">
        <f t="shared" si="4"/>
        <v>62</v>
      </c>
      <c r="C64" s="8" t="s">
        <v>140</v>
      </c>
      <c r="D64" s="31">
        <v>6</v>
      </c>
      <c r="E64" s="31">
        <v>12.1</v>
      </c>
      <c r="F64" s="8">
        <v>5</v>
      </c>
      <c r="G64" s="8">
        <f t="shared" si="8"/>
        <v>5</v>
      </c>
      <c r="H64" s="8">
        <f t="shared" si="6"/>
        <v>60</v>
      </c>
      <c r="I64" s="32" t="s">
        <v>60</v>
      </c>
      <c r="J64" s="8">
        <v>1</v>
      </c>
      <c r="K64" s="8">
        <v>6</v>
      </c>
      <c r="L64" s="33" t="s">
        <v>52</v>
      </c>
      <c r="M64" s="8">
        <v>1</v>
      </c>
      <c r="N64" s="10"/>
      <c r="O64" s="8">
        <v>1</v>
      </c>
      <c r="P64" s="8">
        <v>5</v>
      </c>
      <c r="Q64" s="8">
        <v>2</v>
      </c>
      <c r="R64" s="8">
        <v>7</v>
      </c>
      <c r="S64" s="8">
        <f t="shared" si="7"/>
        <v>9</v>
      </c>
      <c r="T64" s="8">
        <v>6</v>
      </c>
      <c r="U64" s="8">
        <v>9</v>
      </c>
      <c r="V64" s="11">
        <f t="shared" si="2"/>
        <v>0.33333333333333337</v>
      </c>
      <c r="W64" s="12">
        <v>0</v>
      </c>
      <c r="X64" s="12">
        <v>1</v>
      </c>
      <c r="Y64" s="12">
        <v>0</v>
      </c>
      <c r="Z64" s="12">
        <v>2</v>
      </c>
      <c r="AA64" s="12">
        <v>2</v>
      </c>
      <c r="AB64" s="12">
        <v>5</v>
      </c>
      <c r="AC64" s="13">
        <f t="shared" si="3"/>
        <v>0.44444444444444442</v>
      </c>
      <c r="AD64" s="11">
        <v>0.86111111111111116</v>
      </c>
      <c r="AE64" s="11">
        <v>0.30555555555555558</v>
      </c>
      <c r="AF64" s="13">
        <v>0.58333333333333337</v>
      </c>
      <c r="AG64" s="11">
        <v>0.19</v>
      </c>
      <c r="AH64" s="11">
        <v>15</v>
      </c>
      <c r="AI64" s="11">
        <v>1.2666666666666666</v>
      </c>
      <c r="AJ64" s="11">
        <v>0.57999999999999996</v>
      </c>
      <c r="AK64" s="11">
        <v>13</v>
      </c>
      <c r="AL64" s="11">
        <v>4.4615384615384617</v>
      </c>
      <c r="AM64" s="11">
        <v>0.77</v>
      </c>
      <c r="AN64" s="11">
        <v>28</v>
      </c>
      <c r="AO64" s="11">
        <v>2.75</v>
      </c>
      <c r="AP64" s="11">
        <v>3.7999999999999999E-2</v>
      </c>
      <c r="AQ64" s="11">
        <v>5.2727272727272727E-2</v>
      </c>
      <c r="AR64" s="11">
        <v>4.8125000000000008E-2</v>
      </c>
      <c r="AS64" s="11">
        <v>0.03</v>
      </c>
      <c r="AT64" s="13">
        <v>4.8125000000000008E-2</v>
      </c>
    </row>
    <row r="65" spans="1:47" x14ac:dyDescent="0.35">
      <c r="A65" s="8">
        <v>11</v>
      </c>
      <c r="B65" s="8">
        <f t="shared" si="4"/>
        <v>63</v>
      </c>
      <c r="C65" s="8" t="s">
        <v>141</v>
      </c>
      <c r="D65" s="31">
        <v>7</v>
      </c>
      <c r="E65" s="31">
        <v>12.2</v>
      </c>
      <c r="F65" s="8">
        <v>13</v>
      </c>
      <c r="G65" s="8">
        <f t="shared" si="8"/>
        <v>13</v>
      </c>
      <c r="H65" s="8">
        <f t="shared" si="6"/>
        <v>156</v>
      </c>
      <c r="I65" s="32" t="s">
        <v>60</v>
      </c>
      <c r="J65" s="8">
        <v>1</v>
      </c>
      <c r="K65" s="8">
        <v>6</v>
      </c>
      <c r="L65" s="33" t="s">
        <v>52</v>
      </c>
      <c r="M65" s="8">
        <v>1</v>
      </c>
      <c r="N65" s="10"/>
      <c r="O65" s="8">
        <v>6</v>
      </c>
      <c r="P65" s="8">
        <v>2</v>
      </c>
      <c r="Q65" s="8">
        <v>10</v>
      </c>
      <c r="R65" s="8">
        <v>6</v>
      </c>
      <c r="S65" s="8">
        <f t="shared" si="7"/>
        <v>16</v>
      </c>
      <c r="T65" s="8">
        <v>2</v>
      </c>
      <c r="U65" s="8">
        <v>9</v>
      </c>
      <c r="V65" s="11">
        <f t="shared" si="2"/>
        <v>0.77777777777777779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 t="s">
        <v>61</v>
      </c>
      <c r="AC65" s="13" t="s">
        <v>61</v>
      </c>
      <c r="AD65" s="11">
        <v>0.86111111111111116</v>
      </c>
      <c r="AE65" s="11">
        <v>0.3888888888888889</v>
      </c>
      <c r="AF65" s="13">
        <v>0.625</v>
      </c>
      <c r="AG65" s="11">
        <v>0.36000000000000004</v>
      </c>
      <c r="AH65" s="11">
        <v>15</v>
      </c>
      <c r="AI65" s="11">
        <v>2.4000000000000004</v>
      </c>
      <c r="AJ65" s="11">
        <v>0.47</v>
      </c>
      <c r="AK65" s="11">
        <v>8</v>
      </c>
      <c r="AL65" s="11">
        <v>5.875</v>
      </c>
      <c r="AM65" s="11">
        <v>0.83000000000000007</v>
      </c>
      <c r="AN65" s="11">
        <v>23</v>
      </c>
      <c r="AO65" s="11">
        <v>3.6086956521739135</v>
      </c>
      <c r="AP65" s="11">
        <v>3.272727272727273E-2</v>
      </c>
      <c r="AQ65" s="11">
        <v>0.15666666666666665</v>
      </c>
      <c r="AR65" s="11">
        <v>5.9285714285714289E-2</v>
      </c>
      <c r="AS65" s="11">
        <v>2.5000000000000001E-2</v>
      </c>
      <c r="AT65" s="13">
        <v>5.9285714285714289E-2</v>
      </c>
    </row>
    <row r="66" spans="1:47" x14ac:dyDescent="0.35">
      <c r="A66" s="8">
        <v>11</v>
      </c>
      <c r="B66" s="8">
        <f t="shared" si="4"/>
        <v>64</v>
      </c>
      <c r="C66" s="8" t="s">
        <v>142</v>
      </c>
      <c r="D66" s="31">
        <v>6</v>
      </c>
      <c r="E66" s="31">
        <v>12.3</v>
      </c>
      <c r="F66" s="8">
        <v>11</v>
      </c>
      <c r="G66" s="8">
        <f t="shared" si="8"/>
        <v>11</v>
      </c>
      <c r="H66" s="8">
        <f t="shared" si="6"/>
        <v>132</v>
      </c>
      <c r="I66" s="32" t="s">
        <v>105</v>
      </c>
      <c r="J66" s="8">
        <v>1</v>
      </c>
      <c r="K66" s="8">
        <v>6</v>
      </c>
      <c r="L66" s="33" t="s">
        <v>57</v>
      </c>
      <c r="M66" s="8">
        <v>2</v>
      </c>
      <c r="N66" s="10"/>
      <c r="O66" s="8">
        <v>6</v>
      </c>
      <c r="P66" s="8">
        <v>2</v>
      </c>
      <c r="Q66" s="8">
        <v>13</v>
      </c>
      <c r="R66" s="8">
        <v>3</v>
      </c>
      <c r="S66" s="8">
        <f t="shared" si="7"/>
        <v>16</v>
      </c>
      <c r="T66" s="8">
        <v>2</v>
      </c>
      <c r="U66" s="8">
        <v>9</v>
      </c>
      <c r="V66" s="11">
        <f t="shared" si="2"/>
        <v>0.77777777777777779</v>
      </c>
      <c r="W66" s="12">
        <v>0</v>
      </c>
      <c r="X66" s="12">
        <v>1</v>
      </c>
      <c r="Y66" s="12">
        <v>0</v>
      </c>
      <c r="Z66" s="12">
        <v>1</v>
      </c>
      <c r="AA66" s="12">
        <v>1</v>
      </c>
      <c r="AB66" s="12"/>
      <c r="AC66" s="13">
        <f t="shared" si="3"/>
        <v>1</v>
      </c>
      <c r="AD66" s="11">
        <v>0.88888888888888884</v>
      </c>
      <c r="AE66" s="11">
        <v>0.33333333333333331</v>
      </c>
      <c r="AF66" s="13">
        <v>0.61111111111111116</v>
      </c>
      <c r="AG66" s="11">
        <v>0.29000000000000004</v>
      </c>
      <c r="AH66" s="11">
        <v>15</v>
      </c>
      <c r="AI66" s="11">
        <v>1.9333333333333333</v>
      </c>
      <c r="AJ66" s="11">
        <v>0.71000000000000019</v>
      </c>
      <c r="AK66" s="11">
        <v>13</v>
      </c>
      <c r="AL66" s="11">
        <v>5.4615384615384626</v>
      </c>
      <c r="AM66" s="11">
        <v>1.0000000000000002</v>
      </c>
      <c r="AN66" s="11">
        <v>28</v>
      </c>
      <c r="AO66" s="11">
        <v>3.5714285714285721</v>
      </c>
      <c r="AP66" s="11">
        <v>3.2222222222222228E-2</v>
      </c>
      <c r="AQ66" s="11">
        <v>7.8888888888888911E-2</v>
      </c>
      <c r="AR66" s="11">
        <v>5.5555555555555566E-2</v>
      </c>
      <c r="AS66" s="11">
        <v>0.02</v>
      </c>
      <c r="AT66" s="13">
        <v>5.5555555555555566E-2</v>
      </c>
    </row>
    <row r="67" spans="1:47" x14ac:dyDescent="0.35">
      <c r="A67" s="8">
        <v>11</v>
      </c>
      <c r="B67" s="8">
        <f t="shared" si="4"/>
        <v>65</v>
      </c>
      <c r="C67" s="8" t="s">
        <v>143</v>
      </c>
      <c r="D67" s="31">
        <v>5</v>
      </c>
      <c r="E67" s="31">
        <v>15</v>
      </c>
      <c r="F67" s="8">
        <v>13</v>
      </c>
      <c r="G67" s="8">
        <f t="shared" si="8"/>
        <v>13</v>
      </c>
      <c r="H67" s="8">
        <f t="shared" si="6"/>
        <v>156</v>
      </c>
      <c r="I67" s="32" t="s">
        <v>115</v>
      </c>
      <c r="J67" s="8">
        <v>2</v>
      </c>
      <c r="K67" s="8">
        <v>6</v>
      </c>
      <c r="L67" s="33" t="s">
        <v>52</v>
      </c>
      <c r="M67" s="8">
        <v>1</v>
      </c>
      <c r="N67" s="10"/>
      <c r="O67" s="8">
        <v>5</v>
      </c>
      <c r="P67" s="8">
        <v>2</v>
      </c>
      <c r="Q67" s="8">
        <v>15</v>
      </c>
      <c r="R67" s="8">
        <v>5</v>
      </c>
      <c r="S67" s="8">
        <f t="shared" si="7"/>
        <v>20</v>
      </c>
      <c r="T67" s="8">
        <v>4</v>
      </c>
      <c r="U67" s="8">
        <v>9</v>
      </c>
      <c r="V67" s="11">
        <f t="shared" si="2"/>
        <v>0.55555555555555558</v>
      </c>
      <c r="W67" s="12">
        <v>2</v>
      </c>
      <c r="X67" s="12">
        <v>1</v>
      </c>
      <c r="Y67" s="12">
        <v>3</v>
      </c>
      <c r="Z67" s="12">
        <v>1</v>
      </c>
      <c r="AA67" s="12">
        <v>4</v>
      </c>
      <c r="AB67" s="12">
        <v>2</v>
      </c>
      <c r="AC67" s="13">
        <f t="shared" si="3"/>
        <v>0.77777777777777779</v>
      </c>
      <c r="AD67" s="11">
        <v>0.86111111111111116</v>
      </c>
      <c r="AE67" s="11">
        <v>0.27777777777777779</v>
      </c>
      <c r="AF67" s="13">
        <v>0.56944444444444442</v>
      </c>
      <c r="AG67" s="11">
        <v>0.70000000000000007</v>
      </c>
      <c r="AH67" s="11">
        <v>15</v>
      </c>
      <c r="AI67" s="11">
        <v>4.666666666666667</v>
      </c>
      <c r="AJ67" s="11">
        <v>0.32</v>
      </c>
      <c r="AK67" s="11">
        <v>9</v>
      </c>
      <c r="AL67" s="11">
        <v>3.5555555555555554</v>
      </c>
      <c r="AM67" s="11">
        <v>1.02</v>
      </c>
      <c r="AN67" s="11">
        <v>24</v>
      </c>
      <c r="AO67" s="11">
        <v>4.25</v>
      </c>
      <c r="AP67" s="11">
        <v>5.3846153846153849E-2</v>
      </c>
      <c r="AQ67" s="11">
        <v>0.08</v>
      </c>
      <c r="AR67" s="11">
        <v>0.06</v>
      </c>
      <c r="AS67" s="11">
        <v>0.05</v>
      </c>
      <c r="AT67" s="13">
        <v>0.06</v>
      </c>
    </row>
    <row r="68" spans="1:47" x14ac:dyDescent="0.35">
      <c r="A68" s="8">
        <v>11</v>
      </c>
      <c r="B68" s="8">
        <f t="shared" si="4"/>
        <v>66</v>
      </c>
      <c r="C68" s="8" t="s">
        <v>144</v>
      </c>
      <c r="D68" s="31">
        <v>7</v>
      </c>
      <c r="E68" s="31">
        <v>12.1</v>
      </c>
      <c r="F68" s="8">
        <v>5</v>
      </c>
      <c r="G68" s="8">
        <f t="shared" si="8"/>
        <v>5</v>
      </c>
      <c r="H68" s="8">
        <f t="shared" si="6"/>
        <v>60</v>
      </c>
      <c r="I68" s="32" t="s">
        <v>145</v>
      </c>
      <c r="J68" s="8">
        <v>7</v>
      </c>
      <c r="K68" s="8">
        <v>6</v>
      </c>
      <c r="L68" s="33" t="s">
        <v>57</v>
      </c>
      <c r="M68" s="8">
        <v>2</v>
      </c>
      <c r="N68" s="10"/>
      <c r="O68" s="8">
        <v>0</v>
      </c>
      <c r="P68" s="8">
        <v>4</v>
      </c>
      <c r="Q68" s="8">
        <v>0</v>
      </c>
      <c r="R68" s="8">
        <v>6</v>
      </c>
      <c r="S68" s="8">
        <f t="shared" si="7"/>
        <v>6</v>
      </c>
      <c r="T68" s="8">
        <v>9</v>
      </c>
      <c r="U68" s="8">
        <v>9</v>
      </c>
      <c r="V68" s="11">
        <f t="shared" ref="V68:V118" si="9">1-(T68/U68)</f>
        <v>0</v>
      </c>
      <c r="W68" s="12">
        <v>1</v>
      </c>
      <c r="X68" s="12">
        <v>1</v>
      </c>
      <c r="Y68" s="12">
        <v>1</v>
      </c>
      <c r="Z68" s="12">
        <v>1</v>
      </c>
      <c r="AA68" s="12">
        <v>2</v>
      </c>
      <c r="AB68" s="12">
        <v>4</v>
      </c>
      <c r="AC68" s="13">
        <f t="shared" ref="AC68:AC117" si="10">1-(AB68/U68)</f>
        <v>0.55555555555555558</v>
      </c>
      <c r="AD68" s="11">
        <v>0.88888888888888884</v>
      </c>
      <c r="AE68" s="11">
        <v>0.22222222222222221</v>
      </c>
      <c r="AF68" s="13">
        <v>0.55555555555555558</v>
      </c>
      <c r="AG68" s="11">
        <v>0.64</v>
      </c>
      <c r="AH68" s="11">
        <v>15</v>
      </c>
      <c r="AI68" s="11">
        <v>4.2666666666666666</v>
      </c>
      <c r="AJ68" s="11">
        <v>0.45</v>
      </c>
      <c r="AK68" s="11">
        <v>15</v>
      </c>
      <c r="AL68" s="11">
        <v>3.0000000000000004</v>
      </c>
      <c r="AM68" s="11">
        <v>1.0900000000000001</v>
      </c>
      <c r="AN68" s="11">
        <v>30</v>
      </c>
      <c r="AO68" s="11">
        <v>3.6333333333333337</v>
      </c>
      <c r="AP68" s="11">
        <v>6.4000000000000001E-2</v>
      </c>
      <c r="AQ68" s="11">
        <v>0.22500000000000001</v>
      </c>
      <c r="AR68" s="11">
        <v>9.0833333333333321E-2</v>
      </c>
      <c r="AS68" s="11">
        <v>7.5000000000000011E-2</v>
      </c>
      <c r="AT68" s="13">
        <v>9.0833333333333321E-2</v>
      </c>
    </row>
    <row r="69" spans="1:47" x14ac:dyDescent="0.35">
      <c r="A69" s="8">
        <v>11</v>
      </c>
      <c r="B69" s="8">
        <f t="shared" si="4"/>
        <v>67</v>
      </c>
      <c r="C69" s="8" t="s">
        <v>146</v>
      </c>
      <c r="D69" s="31">
        <v>7</v>
      </c>
      <c r="E69" s="31">
        <v>12</v>
      </c>
      <c r="F69" s="8">
        <v>5</v>
      </c>
      <c r="G69" s="8">
        <f t="shared" si="8"/>
        <v>5</v>
      </c>
      <c r="H69" s="8">
        <f t="shared" si="6"/>
        <v>60</v>
      </c>
      <c r="I69" s="32" t="s">
        <v>138</v>
      </c>
      <c r="J69" s="8">
        <v>1</v>
      </c>
      <c r="K69" s="8">
        <v>6</v>
      </c>
      <c r="L69" s="33" t="s">
        <v>57</v>
      </c>
      <c r="M69" s="8">
        <v>2</v>
      </c>
      <c r="N69" s="10"/>
      <c r="O69" s="8">
        <v>1</v>
      </c>
      <c r="P69" s="8">
        <v>5</v>
      </c>
      <c r="Q69" s="8">
        <v>3</v>
      </c>
      <c r="R69" s="8">
        <v>11</v>
      </c>
      <c r="S69" s="8">
        <f t="shared" si="7"/>
        <v>14</v>
      </c>
      <c r="T69" s="8">
        <v>6</v>
      </c>
      <c r="U69" s="8">
        <v>9</v>
      </c>
      <c r="V69" s="11">
        <f t="shared" si="9"/>
        <v>0.33333333333333337</v>
      </c>
      <c r="W69" s="12">
        <v>0</v>
      </c>
      <c r="X69" s="12">
        <v>3</v>
      </c>
      <c r="Y69" s="12">
        <v>0</v>
      </c>
      <c r="Z69" s="12">
        <v>3</v>
      </c>
      <c r="AA69" s="12">
        <v>0</v>
      </c>
      <c r="AB69" s="12">
        <v>6</v>
      </c>
      <c r="AC69" s="13">
        <f t="shared" si="10"/>
        <v>0.33333333333333337</v>
      </c>
      <c r="AD69" s="11">
        <v>0.86111111111111116</v>
      </c>
      <c r="AE69" s="11">
        <v>0.47222222222222221</v>
      </c>
      <c r="AF69" s="13">
        <v>0.66666666666666663</v>
      </c>
      <c r="AG69" s="11">
        <v>0.88</v>
      </c>
      <c r="AH69" s="11">
        <v>15</v>
      </c>
      <c r="AI69" s="11">
        <v>5.8666666666666663</v>
      </c>
      <c r="AJ69" s="11">
        <v>0.36</v>
      </c>
      <c r="AK69" s="11">
        <v>15</v>
      </c>
      <c r="AL69" s="11">
        <v>2.4</v>
      </c>
      <c r="AM69" s="11">
        <v>1.24</v>
      </c>
      <c r="AN69" s="11">
        <v>30</v>
      </c>
      <c r="AO69" s="11">
        <v>4.1333333333333329</v>
      </c>
      <c r="AP69" s="11">
        <v>5.8666666666666666E-2</v>
      </c>
      <c r="AQ69" s="11">
        <v>0.09</v>
      </c>
      <c r="AR69" s="11">
        <v>6.5263157894736856E-2</v>
      </c>
      <c r="AS69" s="11">
        <v>7.0000000000000007E-2</v>
      </c>
      <c r="AT69" s="13">
        <v>6.5263157894736856E-2</v>
      </c>
    </row>
    <row r="70" spans="1:47" s="14" customFormat="1" ht="15" thickBot="1" x14ac:dyDescent="0.4">
      <c r="A70" s="14">
        <v>11</v>
      </c>
      <c r="B70" s="14">
        <f t="shared" si="4"/>
        <v>68</v>
      </c>
      <c r="C70" s="14" t="s">
        <v>147</v>
      </c>
      <c r="D70" s="30">
        <v>5.5</v>
      </c>
      <c r="E70" s="30">
        <v>12.3</v>
      </c>
      <c r="F70" s="14">
        <v>5</v>
      </c>
      <c r="G70" s="14">
        <f t="shared" si="8"/>
        <v>5</v>
      </c>
      <c r="H70" s="14">
        <f t="shared" si="6"/>
        <v>60</v>
      </c>
      <c r="I70" s="34" t="s">
        <v>138</v>
      </c>
      <c r="J70" s="14">
        <v>1</v>
      </c>
      <c r="K70" s="14">
        <v>6</v>
      </c>
      <c r="L70" s="35" t="s">
        <v>57</v>
      </c>
      <c r="M70" s="14">
        <v>2</v>
      </c>
      <c r="N70" s="10"/>
      <c r="O70" s="14">
        <v>2</v>
      </c>
      <c r="P70" s="14">
        <v>2</v>
      </c>
      <c r="Q70" s="14">
        <v>5</v>
      </c>
      <c r="R70" s="14">
        <v>3</v>
      </c>
      <c r="S70" s="14">
        <f t="shared" si="7"/>
        <v>8</v>
      </c>
      <c r="T70" s="14">
        <v>5</v>
      </c>
      <c r="U70" s="14">
        <v>9</v>
      </c>
      <c r="V70" s="11">
        <f t="shared" si="9"/>
        <v>0.44444444444444442</v>
      </c>
      <c r="W70" s="12">
        <v>0</v>
      </c>
      <c r="X70" s="12">
        <v>0</v>
      </c>
      <c r="Y70" s="16">
        <v>0</v>
      </c>
      <c r="Z70" s="16">
        <v>0</v>
      </c>
      <c r="AA70" s="16">
        <v>0</v>
      </c>
      <c r="AB70" s="16" t="s">
        <v>61</v>
      </c>
      <c r="AC70" s="13" t="s">
        <v>61</v>
      </c>
      <c r="AD70" s="17">
        <v>0.83333333333333337</v>
      </c>
      <c r="AE70" s="17">
        <v>0.27777777777777779</v>
      </c>
      <c r="AF70" s="18">
        <v>0.55555555555555558</v>
      </c>
      <c r="AG70" s="17">
        <v>0.76000000000000012</v>
      </c>
      <c r="AH70" s="17">
        <v>15</v>
      </c>
      <c r="AI70" s="17">
        <v>5.0666666666666673</v>
      </c>
      <c r="AJ70" s="17">
        <v>0.51000000000000012</v>
      </c>
      <c r="AK70" s="17">
        <v>14</v>
      </c>
      <c r="AL70" s="17">
        <v>3.6428571428571437</v>
      </c>
      <c r="AM70" s="17">
        <v>1.2700000000000002</v>
      </c>
      <c r="AN70" s="17">
        <v>29</v>
      </c>
      <c r="AO70" s="17">
        <v>4.3793103448275872</v>
      </c>
      <c r="AP70" s="17">
        <v>6.3333333333333339E-2</v>
      </c>
      <c r="AQ70" s="17">
        <v>6.3750000000000015E-2</v>
      </c>
      <c r="AR70" s="17">
        <v>6.3500000000000015E-2</v>
      </c>
      <c r="AS70" s="17">
        <v>4.4999999999999998E-2</v>
      </c>
      <c r="AT70" s="18">
        <v>6.3500000000000015E-2</v>
      </c>
      <c r="AU70" s="19"/>
    </row>
    <row r="71" spans="1:47" x14ac:dyDescent="0.35">
      <c r="A71" s="8">
        <v>12</v>
      </c>
      <c r="B71" s="8">
        <f t="shared" ref="B71:B118" si="11">B70+1</f>
        <v>69</v>
      </c>
      <c r="C71" s="8" t="s">
        <v>148</v>
      </c>
      <c r="D71" s="31">
        <v>5.5</v>
      </c>
      <c r="E71" s="31">
        <v>12.3</v>
      </c>
      <c r="F71" s="8">
        <v>24</v>
      </c>
      <c r="G71" s="8">
        <f t="shared" si="8"/>
        <v>24</v>
      </c>
      <c r="H71" s="8">
        <f t="shared" si="6"/>
        <v>288</v>
      </c>
      <c r="I71" s="32" t="s">
        <v>138</v>
      </c>
      <c r="J71" s="8">
        <v>1</v>
      </c>
      <c r="K71" s="8">
        <v>6</v>
      </c>
      <c r="L71" s="33" t="s">
        <v>52</v>
      </c>
      <c r="M71" s="8">
        <v>1</v>
      </c>
      <c r="N71" s="10"/>
      <c r="O71" s="8">
        <v>1</v>
      </c>
      <c r="P71" s="8">
        <v>2</v>
      </c>
      <c r="Q71" s="8">
        <v>1</v>
      </c>
      <c r="R71" s="8">
        <v>3</v>
      </c>
      <c r="S71" s="8">
        <f t="shared" si="7"/>
        <v>4</v>
      </c>
      <c r="T71" s="8">
        <v>3</v>
      </c>
      <c r="U71" s="8">
        <v>4</v>
      </c>
      <c r="V71" s="8">
        <f t="shared" si="9"/>
        <v>0.25</v>
      </c>
      <c r="W71" s="12">
        <v>2</v>
      </c>
      <c r="X71" s="12">
        <v>1</v>
      </c>
      <c r="Y71" s="12">
        <v>3</v>
      </c>
      <c r="Z71" s="12">
        <v>2</v>
      </c>
      <c r="AA71" s="12">
        <v>5</v>
      </c>
      <c r="AB71" s="12">
        <v>1</v>
      </c>
      <c r="AC71" s="13">
        <f t="shared" si="10"/>
        <v>0.75</v>
      </c>
      <c r="AD71" s="11">
        <v>0.84615384615384615</v>
      </c>
      <c r="AE71" s="11">
        <v>1</v>
      </c>
      <c r="AF71" s="13">
        <v>1</v>
      </c>
      <c r="AG71" s="11">
        <v>0.45000000000000007</v>
      </c>
      <c r="AH71" s="11">
        <v>5</v>
      </c>
      <c r="AI71" s="11">
        <v>9.0000000000000018</v>
      </c>
      <c r="AJ71" s="11">
        <v>1.8200000000000003</v>
      </c>
      <c r="AK71" s="11">
        <v>24</v>
      </c>
      <c r="AL71" s="11">
        <v>7.5833333333333348</v>
      </c>
      <c r="AM71" s="11">
        <v>2.2700000000000005</v>
      </c>
      <c r="AN71" s="11">
        <v>29</v>
      </c>
      <c r="AO71" s="11">
        <v>7.8275862068965534</v>
      </c>
      <c r="AP71" s="11">
        <v>6.4285714285714293E-2</v>
      </c>
      <c r="AQ71" s="11">
        <v>8.2727272727272746E-2</v>
      </c>
      <c r="AR71" s="11">
        <v>7.8275862068965515E-2</v>
      </c>
      <c r="AS71" s="11">
        <v>0.05</v>
      </c>
      <c r="AT71" s="13">
        <v>7.8275862068965515E-2</v>
      </c>
    </row>
    <row r="72" spans="1:47" x14ac:dyDescent="0.35">
      <c r="A72" s="8">
        <v>12</v>
      </c>
      <c r="B72" s="8">
        <f t="shared" si="11"/>
        <v>70</v>
      </c>
      <c r="C72" s="8" t="s">
        <v>149</v>
      </c>
      <c r="D72" s="31">
        <v>5.5</v>
      </c>
      <c r="E72" s="31">
        <v>11.2</v>
      </c>
      <c r="F72" s="8">
        <v>15</v>
      </c>
      <c r="G72" s="8">
        <f t="shared" si="8"/>
        <v>15</v>
      </c>
      <c r="H72" s="8">
        <f t="shared" si="6"/>
        <v>180</v>
      </c>
      <c r="I72" s="32" t="s">
        <v>150</v>
      </c>
      <c r="J72" s="8">
        <v>1</v>
      </c>
      <c r="K72" s="8">
        <v>6</v>
      </c>
      <c r="L72" s="33" t="s">
        <v>57</v>
      </c>
      <c r="M72" s="8">
        <v>2</v>
      </c>
      <c r="N72" s="10"/>
      <c r="O72" s="8">
        <v>1</v>
      </c>
      <c r="P72" s="8">
        <v>0</v>
      </c>
      <c r="Q72" s="8">
        <v>4</v>
      </c>
      <c r="R72" s="8">
        <v>1</v>
      </c>
      <c r="S72" s="8">
        <f t="shared" si="7"/>
        <v>5</v>
      </c>
      <c r="T72" s="8">
        <v>2</v>
      </c>
      <c r="U72" s="8">
        <v>4</v>
      </c>
      <c r="V72" s="8">
        <f t="shared" si="9"/>
        <v>0.5</v>
      </c>
      <c r="W72" s="12">
        <v>0</v>
      </c>
      <c r="X72" s="12">
        <v>1</v>
      </c>
      <c r="Y72" s="12">
        <v>0</v>
      </c>
      <c r="Z72" s="12">
        <v>2</v>
      </c>
      <c r="AA72" s="12">
        <v>2</v>
      </c>
      <c r="AB72" s="12">
        <v>2</v>
      </c>
      <c r="AC72" s="13">
        <f t="shared" si="10"/>
        <v>0.5</v>
      </c>
      <c r="AD72" s="11">
        <v>0.84615384615384615</v>
      </c>
      <c r="AE72" s="11">
        <v>1</v>
      </c>
      <c r="AF72" s="13">
        <v>1</v>
      </c>
      <c r="AG72" s="11">
        <v>0.31</v>
      </c>
      <c r="AH72" s="11">
        <v>5</v>
      </c>
      <c r="AI72" s="11">
        <v>6.2</v>
      </c>
      <c r="AJ72" s="11">
        <v>1.9700000000000006</v>
      </c>
      <c r="AK72" s="11">
        <v>25</v>
      </c>
      <c r="AL72" s="11">
        <v>7.8800000000000026</v>
      </c>
      <c r="AM72" s="11">
        <v>2.2800000000000007</v>
      </c>
      <c r="AN72" s="11">
        <v>30</v>
      </c>
      <c r="AO72" s="11">
        <v>7.6000000000000023</v>
      </c>
      <c r="AP72" s="11">
        <v>5.1666666666666666E-2</v>
      </c>
      <c r="AQ72" s="11">
        <v>7.0357142857142882E-2</v>
      </c>
      <c r="AR72" s="11">
        <v>6.7058823529411782E-2</v>
      </c>
      <c r="AS72" s="11">
        <v>4.4999999999999998E-2</v>
      </c>
      <c r="AT72" s="13">
        <v>6.7058823529411782E-2</v>
      </c>
    </row>
    <row r="73" spans="1:47" x14ac:dyDescent="0.35">
      <c r="A73" s="8">
        <v>12</v>
      </c>
      <c r="B73" s="8">
        <f t="shared" si="11"/>
        <v>71</v>
      </c>
      <c r="C73" s="8" t="s">
        <v>151</v>
      </c>
      <c r="D73" s="31">
        <v>6.5</v>
      </c>
      <c r="E73" s="31">
        <v>14</v>
      </c>
      <c r="F73" s="8">
        <v>23</v>
      </c>
      <c r="G73" s="8">
        <f t="shared" si="8"/>
        <v>23</v>
      </c>
      <c r="H73" s="8">
        <f t="shared" si="6"/>
        <v>276</v>
      </c>
      <c r="I73" s="32" t="s">
        <v>138</v>
      </c>
      <c r="J73" s="8">
        <v>1</v>
      </c>
      <c r="K73" s="8">
        <v>6</v>
      </c>
      <c r="L73" s="33" t="s">
        <v>52</v>
      </c>
      <c r="M73" s="8">
        <v>1</v>
      </c>
      <c r="N73" s="10"/>
      <c r="O73" s="8">
        <v>0</v>
      </c>
      <c r="P73" s="8">
        <v>2</v>
      </c>
      <c r="Q73" s="8">
        <v>0</v>
      </c>
      <c r="R73" s="8">
        <v>4</v>
      </c>
      <c r="S73" s="8">
        <f t="shared" si="7"/>
        <v>4</v>
      </c>
      <c r="T73" s="8">
        <v>4</v>
      </c>
      <c r="U73" s="8">
        <v>4</v>
      </c>
      <c r="V73" s="8">
        <f t="shared" si="9"/>
        <v>0</v>
      </c>
      <c r="W73" s="12">
        <v>0</v>
      </c>
      <c r="X73" s="12">
        <v>1</v>
      </c>
      <c r="Y73" s="12">
        <v>0</v>
      </c>
      <c r="Z73" s="12">
        <v>1</v>
      </c>
      <c r="AA73" s="12">
        <v>1</v>
      </c>
      <c r="AB73" s="12">
        <v>2</v>
      </c>
      <c r="AC73" s="13">
        <f t="shared" si="10"/>
        <v>0.5</v>
      </c>
      <c r="AD73" s="11">
        <v>1</v>
      </c>
      <c r="AE73" s="11">
        <v>1</v>
      </c>
      <c r="AF73" s="13">
        <v>1</v>
      </c>
      <c r="AG73" s="11">
        <v>1.6300000000000006</v>
      </c>
      <c r="AH73" s="11">
        <v>25</v>
      </c>
      <c r="AI73" s="11">
        <v>6.5200000000000022</v>
      </c>
      <c r="AJ73" s="11">
        <v>1.9400000000000008</v>
      </c>
      <c r="AK73" s="11">
        <v>25</v>
      </c>
      <c r="AL73" s="11">
        <v>7.7600000000000033</v>
      </c>
      <c r="AM73" s="11">
        <v>3.5700000000000012</v>
      </c>
      <c r="AN73" s="11">
        <v>50</v>
      </c>
      <c r="AO73" s="11">
        <v>7.1400000000000023</v>
      </c>
      <c r="AP73" s="11">
        <v>6.7916666666666695E-2</v>
      </c>
      <c r="AQ73" s="11">
        <v>8.4347826086956554E-2</v>
      </c>
      <c r="AR73" s="11">
        <v>7.5957446808510631E-2</v>
      </c>
      <c r="AS73" s="11">
        <v>0.05</v>
      </c>
      <c r="AT73" s="13">
        <v>7.5957446808510631E-2</v>
      </c>
    </row>
    <row r="74" spans="1:47" s="14" customFormat="1" ht="15" thickBot="1" x14ac:dyDescent="0.4">
      <c r="A74" s="14">
        <v>12</v>
      </c>
      <c r="B74" s="14">
        <f t="shared" si="11"/>
        <v>72</v>
      </c>
      <c r="C74" s="14" t="s">
        <v>152</v>
      </c>
      <c r="D74" s="30">
        <v>5.5</v>
      </c>
      <c r="E74" s="30">
        <v>13.1</v>
      </c>
      <c r="F74" s="14">
        <v>11</v>
      </c>
      <c r="G74" s="14">
        <f t="shared" si="8"/>
        <v>11</v>
      </c>
      <c r="H74" s="14">
        <f t="shared" si="6"/>
        <v>132</v>
      </c>
      <c r="I74" s="34" t="s">
        <v>105</v>
      </c>
      <c r="J74" s="14">
        <v>4</v>
      </c>
      <c r="K74" s="14">
        <v>0</v>
      </c>
      <c r="L74" s="35" t="s">
        <v>57</v>
      </c>
      <c r="M74" s="14">
        <v>2</v>
      </c>
      <c r="N74" s="10"/>
      <c r="O74" s="14">
        <v>2</v>
      </c>
      <c r="P74" s="14">
        <v>0</v>
      </c>
      <c r="Q74" s="14">
        <v>7</v>
      </c>
      <c r="R74" s="14">
        <v>1</v>
      </c>
      <c r="S74" s="14">
        <f t="shared" si="7"/>
        <v>8</v>
      </c>
      <c r="T74" s="14">
        <v>1</v>
      </c>
      <c r="U74" s="14">
        <v>4</v>
      </c>
      <c r="V74" s="14">
        <f t="shared" si="9"/>
        <v>0.75</v>
      </c>
      <c r="W74" s="16">
        <v>1</v>
      </c>
      <c r="X74" s="16">
        <v>0</v>
      </c>
      <c r="Y74" s="16">
        <v>2</v>
      </c>
      <c r="Z74" s="16">
        <v>0</v>
      </c>
      <c r="AA74" s="16">
        <v>2</v>
      </c>
      <c r="AB74" s="16">
        <v>1</v>
      </c>
      <c r="AC74" s="13">
        <f t="shared" si="10"/>
        <v>0.75</v>
      </c>
      <c r="AD74" s="17">
        <v>1</v>
      </c>
      <c r="AE74" s="17">
        <v>1</v>
      </c>
      <c r="AF74" s="18">
        <v>1</v>
      </c>
      <c r="AG74" s="17">
        <v>2.1799999999999997</v>
      </c>
      <c r="AH74" s="17">
        <v>20</v>
      </c>
      <c r="AI74" s="17">
        <v>10.899999999999999</v>
      </c>
      <c r="AJ74" s="17">
        <v>2.48</v>
      </c>
      <c r="AK74" s="17">
        <v>23</v>
      </c>
      <c r="AL74" s="17">
        <v>10.782608695652174</v>
      </c>
      <c r="AM74" s="17">
        <v>4.66</v>
      </c>
      <c r="AN74" s="17">
        <v>43</v>
      </c>
      <c r="AO74" s="17">
        <v>10.837209302325581</v>
      </c>
      <c r="AP74" s="17">
        <v>0.1038095238095238</v>
      </c>
      <c r="AQ74" s="17">
        <v>7.515151515151515E-2</v>
      </c>
      <c r="AR74" s="17">
        <v>8.629629629629626E-2</v>
      </c>
      <c r="AS74" s="17">
        <v>0.06</v>
      </c>
      <c r="AT74" s="18">
        <v>8.629629629629626E-2</v>
      </c>
      <c r="AU74" s="19"/>
    </row>
    <row r="75" spans="1:47" x14ac:dyDescent="0.35">
      <c r="A75" s="8">
        <v>13</v>
      </c>
      <c r="B75" s="8">
        <f t="shared" si="11"/>
        <v>73</v>
      </c>
      <c r="C75" s="8" t="s">
        <v>153</v>
      </c>
      <c r="D75" s="31">
        <v>5</v>
      </c>
      <c r="E75" s="31">
        <v>14</v>
      </c>
      <c r="F75" s="8">
        <v>4</v>
      </c>
      <c r="G75" s="8">
        <f t="shared" si="8"/>
        <v>4</v>
      </c>
      <c r="H75" s="8">
        <f t="shared" si="6"/>
        <v>48</v>
      </c>
      <c r="I75" s="8" t="s">
        <v>154</v>
      </c>
      <c r="J75" s="8">
        <v>2</v>
      </c>
      <c r="K75" s="8">
        <v>2</v>
      </c>
      <c r="L75" s="8" t="s">
        <v>52</v>
      </c>
      <c r="M75" s="8">
        <v>1</v>
      </c>
      <c r="N75" s="10"/>
      <c r="O75" s="8">
        <v>0</v>
      </c>
      <c r="P75" s="8">
        <v>5</v>
      </c>
      <c r="Q75" s="8">
        <v>0</v>
      </c>
      <c r="R75" s="8">
        <v>19</v>
      </c>
      <c r="S75" s="8">
        <f t="shared" si="7"/>
        <v>19</v>
      </c>
      <c r="T75" s="8">
        <v>6</v>
      </c>
      <c r="U75" s="8">
        <v>6</v>
      </c>
      <c r="V75" s="11">
        <f t="shared" si="9"/>
        <v>0</v>
      </c>
      <c r="W75" s="12">
        <v>0</v>
      </c>
      <c r="X75" s="12">
        <v>4</v>
      </c>
      <c r="Y75" s="12">
        <v>0</v>
      </c>
      <c r="Z75" s="12">
        <v>7</v>
      </c>
      <c r="AA75" s="12">
        <v>7</v>
      </c>
      <c r="AB75" s="12">
        <v>5</v>
      </c>
      <c r="AC75" s="13">
        <f t="shared" si="10"/>
        <v>0.16666666666666663</v>
      </c>
      <c r="AD75" s="11">
        <v>0.5</v>
      </c>
      <c r="AE75" s="11">
        <v>0.5</v>
      </c>
      <c r="AF75" s="13">
        <v>0.5</v>
      </c>
      <c r="AG75" s="11">
        <v>0.7300000000000002</v>
      </c>
      <c r="AH75" s="11">
        <v>16</v>
      </c>
      <c r="AI75" s="11">
        <v>4.5625000000000009</v>
      </c>
      <c r="AJ75" s="11">
        <v>1.8900000000000001</v>
      </c>
      <c r="AK75" s="11">
        <v>18</v>
      </c>
      <c r="AL75" s="11">
        <v>10.500000000000002</v>
      </c>
      <c r="AM75" s="11">
        <v>2.62</v>
      </c>
      <c r="AN75" s="11">
        <v>34</v>
      </c>
      <c r="AO75" s="11">
        <v>7.7058823529411766</v>
      </c>
      <c r="AP75" s="11">
        <v>5.6153846153846172E-2</v>
      </c>
      <c r="AQ75" s="11">
        <v>9.4500000000000001E-2</v>
      </c>
      <c r="AR75" s="11">
        <v>7.9393939393939419E-2</v>
      </c>
      <c r="AS75" s="11">
        <v>0.05</v>
      </c>
      <c r="AT75" s="13">
        <v>7.9393939393939419E-2</v>
      </c>
    </row>
    <row r="76" spans="1:47" x14ac:dyDescent="0.35">
      <c r="A76" s="8">
        <v>13</v>
      </c>
      <c r="B76" s="8">
        <f t="shared" si="11"/>
        <v>74</v>
      </c>
      <c r="C76" s="8" t="s">
        <v>155</v>
      </c>
      <c r="D76" s="9">
        <v>8</v>
      </c>
      <c r="E76" s="8">
        <v>12.2</v>
      </c>
      <c r="F76" s="8">
        <v>12</v>
      </c>
      <c r="G76" s="8">
        <f t="shared" si="8"/>
        <v>12</v>
      </c>
      <c r="H76" s="8">
        <f t="shared" si="6"/>
        <v>144</v>
      </c>
      <c r="I76" s="8" t="s">
        <v>156</v>
      </c>
      <c r="J76" s="8">
        <v>1</v>
      </c>
      <c r="K76" s="8">
        <v>6</v>
      </c>
      <c r="L76" s="8" t="s">
        <v>57</v>
      </c>
      <c r="M76" s="8">
        <v>2</v>
      </c>
      <c r="N76" s="10"/>
      <c r="O76" s="8">
        <v>3</v>
      </c>
      <c r="P76" s="8">
        <v>1</v>
      </c>
      <c r="Q76" s="8">
        <v>4</v>
      </c>
      <c r="R76" s="8">
        <v>2</v>
      </c>
      <c r="S76" s="8">
        <f t="shared" si="7"/>
        <v>6</v>
      </c>
      <c r="T76" s="8">
        <v>2</v>
      </c>
      <c r="U76" s="8">
        <v>6</v>
      </c>
      <c r="V76" s="11">
        <f t="shared" si="9"/>
        <v>0.66666666666666674</v>
      </c>
      <c r="W76" s="12">
        <v>1</v>
      </c>
      <c r="X76" s="12">
        <v>2</v>
      </c>
      <c r="Y76" s="12">
        <v>1</v>
      </c>
      <c r="Z76" s="12">
        <v>2</v>
      </c>
      <c r="AA76" s="12">
        <v>3</v>
      </c>
      <c r="AB76" s="12">
        <v>4</v>
      </c>
      <c r="AC76" s="13">
        <f t="shared" si="10"/>
        <v>0.33333333333333337</v>
      </c>
      <c r="AD76" s="11">
        <v>0.61111111111111116</v>
      </c>
      <c r="AE76" s="11">
        <v>0.69444444444444442</v>
      </c>
      <c r="AF76" s="13">
        <v>0.65277777777777779</v>
      </c>
      <c r="AG76" s="11">
        <v>0.82000000000000006</v>
      </c>
      <c r="AH76" s="11">
        <v>15</v>
      </c>
      <c r="AI76" s="11">
        <v>5.4666666666666668</v>
      </c>
      <c r="AJ76" s="11">
        <v>0.62000000000000011</v>
      </c>
      <c r="AK76" s="11">
        <v>12</v>
      </c>
      <c r="AL76" s="11">
        <v>5.166666666666667</v>
      </c>
      <c r="AM76" s="11">
        <v>1.4400000000000002</v>
      </c>
      <c r="AN76" s="11">
        <v>27</v>
      </c>
      <c r="AO76" s="11">
        <v>5.3333333333333339</v>
      </c>
      <c r="AP76" s="11">
        <v>5.4666666666666669E-2</v>
      </c>
      <c r="AQ76" s="11">
        <v>8.8571428571428593E-2</v>
      </c>
      <c r="AR76" s="11">
        <v>6.545454545454546E-2</v>
      </c>
      <c r="AS76" s="11">
        <v>0.05</v>
      </c>
      <c r="AT76" s="13">
        <v>6.545454545454546E-2</v>
      </c>
    </row>
    <row r="77" spans="1:47" x14ac:dyDescent="0.35">
      <c r="A77" s="8">
        <v>13</v>
      </c>
      <c r="B77" s="8">
        <f t="shared" si="11"/>
        <v>75</v>
      </c>
      <c r="C77" s="8" t="s">
        <v>157</v>
      </c>
      <c r="D77" s="9">
        <v>8</v>
      </c>
      <c r="E77" s="8">
        <v>14.1</v>
      </c>
      <c r="F77" s="8">
        <v>6</v>
      </c>
      <c r="G77" s="8">
        <f t="shared" si="8"/>
        <v>6</v>
      </c>
      <c r="H77" s="8">
        <f t="shared" ref="H77:H118" si="12">G77*12</f>
        <v>72</v>
      </c>
      <c r="I77" s="8" t="s">
        <v>145</v>
      </c>
      <c r="J77" s="8">
        <v>4</v>
      </c>
      <c r="K77" s="8">
        <v>6</v>
      </c>
      <c r="L77" s="8" t="s">
        <v>57</v>
      </c>
      <c r="M77" s="8">
        <v>2</v>
      </c>
      <c r="N77" s="10"/>
      <c r="O77" s="8">
        <v>2</v>
      </c>
      <c r="P77" s="8">
        <v>1</v>
      </c>
      <c r="Q77" s="8">
        <v>8</v>
      </c>
      <c r="R77" s="8">
        <v>3</v>
      </c>
      <c r="S77" s="8">
        <f t="shared" si="7"/>
        <v>11</v>
      </c>
      <c r="T77" s="8">
        <v>3</v>
      </c>
      <c r="U77" s="8">
        <v>6</v>
      </c>
      <c r="V77" s="11">
        <f t="shared" si="9"/>
        <v>0.5</v>
      </c>
      <c r="W77" s="12">
        <v>2</v>
      </c>
      <c r="X77" s="12">
        <v>2</v>
      </c>
      <c r="Y77" s="12">
        <v>2</v>
      </c>
      <c r="Z77" s="12">
        <v>3</v>
      </c>
      <c r="AA77" s="12">
        <v>5</v>
      </c>
      <c r="AB77" s="12">
        <v>3</v>
      </c>
      <c r="AC77" s="13">
        <f t="shared" si="10"/>
        <v>0.5</v>
      </c>
      <c r="AD77" s="11">
        <v>0.61111111111111116</v>
      </c>
      <c r="AE77" s="11">
        <v>0.63888888888888884</v>
      </c>
      <c r="AF77" s="13">
        <v>0.625</v>
      </c>
      <c r="AG77" s="11">
        <v>1.05</v>
      </c>
      <c r="AH77" s="11">
        <v>18</v>
      </c>
      <c r="AI77" s="11">
        <v>5.833333333333333</v>
      </c>
      <c r="AJ77" s="11">
        <v>1.0900000000000001</v>
      </c>
      <c r="AK77" s="11">
        <v>19</v>
      </c>
      <c r="AL77" s="11">
        <v>5.7368421052631584</v>
      </c>
      <c r="AM77" s="11">
        <v>2.14</v>
      </c>
      <c r="AN77" s="11">
        <v>37</v>
      </c>
      <c r="AO77" s="11">
        <v>5.7837837837837842</v>
      </c>
      <c r="AP77" s="11">
        <v>0.10500000000000001</v>
      </c>
      <c r="AQ77" s="11">
        <v>8.3846153846153848E-2</v>
      </c>
      <c r="AR77" s="11">
        <v>9.3043478260869575E-2</v>
      </c>
      <c r="AS77" s="11">
        <v>0.05</v>
      </c>
      <c r="AT77" s="13">
        <v>9.3043478260869575E-2</v>
      </c>
    </row>
    <row r="78" spans="1:47" x14ac:dyDescent="0.35">
      <c r="A78" s="8">
        <v>13</v>
      </c>
      <c r="B78" s="8">
        <f t="shared" si="11"/>
        <v>76</v>
      </c>
      <c r="C78" s="8" t="s">
        <v>158</v>
      </c>
      <c r="D78" s="9">
        <v>5.5</v>
      </c>
      <c r="E78" s="8">
        <v>14</v>
      </c>
      <c r="F78" s="8">
        <v>10</v>
      </c>
      <c r="G78" s="8">
        <f t="shared" si="8"/>
        <v>10</v>
      </c>
      <c r="H78" s="8">
        <f t="shared" si="12"/>
        <v>120</v>
      </c>
      <c r="I78" s="8" t="s">
        <v>93</v>
      </c>
      <c r="J78" s="8">
        <v>4</v>
      </c>
      <c r="K78" s="8">
        <v>6</v>
      </c>
      <c r="L78" s="8" t="s">
        <v>57</v>
      </c>
      <c r="M78" s="8">
        <v>2</v>
      </c>
      <c r="N78" s="10"/>
      <c r="O78" s="8">
        <v>4</v>
      </c>
      <c r="P78" s="8">
        <v>0</v>
      </c>
      <c r="Q78" s="8">
        <v>11</v>
      </c>
      <c r="R78" s="8">
        <v>0</v>
      </c>
      <c r="S78" s="8">
        <f t="shared" si="7"/>
        <v>11</v>
      </c>
      <c r="T78" s="8">
        <v>1</v>
      </c>
      <c r="U78" s="8">
        <v>6</v>
      </c>
      <c r="V78" s="11">
        <f t="shared" si="9"/>
        <v>0.83333333333333337</v>
      </c>
      <c r="W78" s="12">
        <v>4</v>
      </c>
      <c r="X78" s="12">
        <v>0</v>
      </c>
      <c r="Y78" s="12">
        <v>4</v>
      </c>
      <c r="Z78" s="12">
        <v>0</v>
      </c>
      <c r="AA78" s="12">
        <v>4</v>
      </c>
      <c r="AB78" s="12">
        <v>1</v>
      </c>
      <c r="AC78" s="13">
        <f t="shared" si="10"/>
        <v>0.83333333333333337</v>
      </c>
      <c r="AD78" s="11">
        <v>0.75</v>
      </c>
      <c r="AE78" s="11">
        <v>0.83333333333333337</v>
      </c>
      <c r="AF78" s="13">
        <v>0.79166666666666663</v>
      </c>
      <c r="AG78" s="11">
        <v>0.93000000000000016</v>
      </c>
      <c r="AH78" s="11">
        <v>20</v>
      </c>
      <c r="AI78" s="11">
        <v>4.6500000000000004</v>
      </c>
      <c r="AJ78" s="11">
        <v>0.9700000000000002</v>
      </c>
      <c r="AK78" s="11">
        <v>18</v>
      </c>
      <c r="AL78" s="11">
        <v>5.3888888888888902</v>
      </c>
      <c r="AM78" s="11">
        <v>1.9000000000000004</v>
      </c>
      <c r="AN78" s="11">
        <v>38</v>
      </c>
      <c r="AO78" s="11">
        <v>5.0000000000000009</v>
      </c>
      <c r="AP78" s="11">
        <v>9.3000000000000013E-2</v>
      </c>
      <c r="AQ78" s="11">
        <v>9.7000000000000017E-2</v>
      </c>
      <c r="AR78" s="11">
        <v>9.5000000000000015E-2</v>
      </c>
      <c r="AS78" s="11">
        <v>7.5000000000000011E-2</v>
      </c>
      <c r="AT78" s="13">
        <v>9.5000000000000015E-2</v>
      </c>
    </row>
    <row r="79" spans="1:47" x14ac:dyDescent="0.35">
      <c r="A79" s="8">
        <v>13</v>
      </c>
      <c r="B79" s="8">
        <f t="shared" si="11"/>
        <v>77</v>
      </c>
      <c r="C79" s="8" t="s">
        <v>159</v>
      </c>
      <c r="D79" s="9">
        <v>7</v>
      </c>
      <c r="E79" s="8">
        <v>14</v>
      </c>
      <c r="F79" s="8">
        <v>19</v>
      </c>
      <c r="G79" s="8">
        <f t="shared" si="8"/>
        <v>19</v>
      </c>
      <c r="H79" s="8">
        <f t="shared" si="12"/>
        <v>228</v>
      </c>
      <c r="I79" s="8" t="s">
        <v>160</v>
      </c>
      <c r="J79" s="8">
        <v>7</v>
      </c>
      <c r="K79" s="8">
        <v>6</v>
      </c>
      <c r="L79" s="8" t="s">
        <v>57</v>
      </c>
      <c r="M79" s="8">
        <v>2</v>
      </c>
      <c r="N79" s="10"/>
      <c r="O79" s="8">
        <v>2</v>
      </c>
      <c r="P79" s="8">
        <v>2</v>
      </c>
      <c r="Q79" s="8">
        <v>9</v>
      </c>
      <c r="R79" s="8">
        <v>6</v>
      </c>
      <c r="S79" s="8">
        <f t="shared" si="7"/>
        <v>15</v>
      </c>
      <c r="T79" s="8">
        <v>4</v>
      </c>
      <c r="U79" s="8">
        <v>6</v>
      </c>
      <c r="V79" s="11">
        <f t="shared" si="9"/>
        <v>0.33333333333333337</v>
      </c>
      <c r="W79" s="12">
        <v>2</v>
      </c>
      <c r="X79" s="12">
        <v>1</v>
      </c>
      <c r="Y79" s="12">
        <v>6</v>
      </c>
      <c r="Z79" s="12">
        <v>1</v>
      </c>
      <c r="AA79" s="12">
        <v>7</v>
      </c>
      <c r="AB79" s="12">
        <v>2</v>
      </c>
      <c r="AC79" s="13">
        <f t="shared" si="10"/>
        <v>0.66666666666666674</v>
      </c>
      <c r="AD79" s="11">
        <v>0.55555555555555558</v>
      </c>
      <c r="AE79" s="11">
        <v>0.69444444444444442</v>
      </c>
      <c r="AF79" s="13">
        <v>0.625</v>
      </c>
      <c r="AG79" s="11">
        <v>1</v>
      </c>
      <c r="AH79" s="11">
        <v>19</v>
      </c>
      <c r="AI79" s="11">
        <v>5.2631578947368416</v>
      </c>
      <c r="AJ79" s="11">
        <v>1.97</v>
      </c>
      <c r="AK79" s="11">
        <v>19</v>
      </c>
      <c r="AL79" s="11">
        <v>10.368421052631579</v>
      </c>
      <c r="AM79" s="11">
        <v>2.9699999999999998</v>
      </c>
      <c r="AN79" s="11">
        <v>38</v>
      </c>
      <c r="AO79" s="11">
        <v>7.8157894736842088</v>
      </c>
      <c r="AP79" s="11">
        <v>0.1</v>
      </c>
      <c r="AQ79" s="11">
        <v>9.8500000000000004E-2</v>
      </c>
      <c r="AR79" s="11">
        <v>9.8999999999999991E-2</v>
      </c>
      <c r="AS79" s="11">
        <v>8.4999999999999992E-2</v>
      </c>
      <c r="AT79" s="13">
        <v>9.8999999999999991E-2</v>
      </c>
    </row>
    <row r="80" spans="1:47" s="14" customFormat="1" ht="15" thickBot="1" x14ac:dyDescent="0.4">
      <c r="A80" s="14">
        <v>13</v>
      </c>
      <c r="B80" s="14">
        <f t="shared" si="11"/>
        <v>78</v>
      </c>
      <c r="C80" s="14" t="s">
        <v>161</v>
      </c>
      <c r="D80" s="15">
        <v>5</v>
      </c>
      <c r="E80" s="14">
        <v>13.3</v>
      </c>
      <c r="F80" s="14">
        <v>18</v>
      </c>
      <c r="G80" s="14">
        <f t="shared" si="8"/>
        <v>18</v>
      </c>
      <c r="H80" s="14">
        <f t="shared" si="12"/>
        <v>216</v>
      </c>
      <c r="I80" s="14" t="s">
        <v>156</v>
      </c>
      <c r="J80" s="14">
        <v>4</v>
      </c>
      <c r="K80" s="14">
        <v>6</v>
      </c>
      <c r="L80" s="14" t="s">
        <v>52</v>
      </c>
      <c r="M80" s="14">
        <v>1</v>
      </c>
      <c r="N80" s="10"/>
      <c r="O80" s="14">
        <v>1</v>
      </c>
      <c r="P80" s="14">
        <v>3</v>
      </c>
      <c r="Q80" s="14">
        <v>3</v>
      </c>
      <c r="R80" s="14">
        <v>5</v>
      </c>
      <c r="S80" s="14">
        <f t="shared" si="7"/>
        <v>8</v>
      </c>
      <c r="T80" s="14">
        <v>5</v>
      </c>
      <c r="U80" s="14">
        <v>6</v>
      </c>
      <c r="V80" s="17">
        <f t="shared" si="9"/>
        <v>0.16666666666666663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 t="s">
        <v>61</v>
      </c>
      <c r="AC80" s="13" t="s">
        <v>61</v>
      </c>
      <c r="AD80" s="17">
        <v>0.52777777777777779</v>
      </c>
      <c r="AE80" s="17">
        <v>0.63888888888888884</v>
      </c>
      <c r="AF80" s="18">
        <v>0.58333333333333337</v>
      </c>
      <c r="AG80" s="17">
        <v>1.4600000000000004</v>
      </c>
      <c r="AH80" s="17">
        <v>20</v>
      </c>
      <c r="AI80" s="17">
        <v>7.3000000000000025</v>
      </c>
      <c r="AJ80" s="17">
        <v>1.0100000000000002</v>
      </c>
      <c r="AK80" s="17">
        <v>18</v>
      </c>
      <c r="AL80" s="17">
        <v>5.6111111111111125</v>
      </c>
      <c r="AM80" s="17">
        <v>2.4700000000000006</v>
      </c>
      <c r="AN80" s="17">
        <v>38</v>
      </c>
      <c r="AO80" s="17">
        <v>6.5000000000000018</v>
      </c>
      <c r="AP80" s="17">
        <v>9.7333333333333355E-2</v>
      </c>
      <c r="AQ80" s="17">
        <v>6.7333333333333342E-2</v>
      </c>
      <c r="AR80" s="17">
        <v>8.2333333333333342E-2</v>
      </c>
      <c r="AS80" s="17">
        <v>6.5000000000000002E-2</v>
      </c>
      <c r="AT80" s="18">
        <v>8.2333333333333342E-2</v>
      </c>
      <c r="AU80" s="19"/>
    </row>
    <row r="81" spans="1:47" x14ac:dyDescent="0.35">
      <c r="A81" s="8">
        <v>14</v>
      </c>
      <c r="B81" s="8">
        <f t="shared" si="11"/>
        <v>79</v>
      </c>
      <c r="C81" s="8" t="s">
        <v>162</v>
      </c>
      <c r="D81" s="9">
        <v>5.5</v>
      </c>
      <c r="E81" s="8">
        <v>14</v>
      </c>
      <c r="F81" s="8">
        <v>19</v>
      </c>
      <c r="G81" s="8">
        <f t="shared" si="8"/>
        <v>19</v>
      </c>
      <c r="H81" s="8">
        <f t="shared" si="12"/>
        <v>228</v>
      </c>
      <c r="I81" s="8" t="s">
        <v>163</v>
      </c>
      <c r="J81" s="8">
        <v>4</v>
      </c>
      <c r="K81" s="8">
        <v>6</v>
      </c>
      <c r="L81" s="8" t="s">
        <v>57</v>
      </c>
      <c r="M81" s="8">
        <v>2</v>
      </c>
      <c r="N81" s="10"/>
      <c r="O81" s="8">
        <v>6</v>
      </c>
      <c r="P81" s="8">
        <v>0</v>
      </c>
      <c r="Q81" s="8">
        <v>13</v>
      </c>
      <c r="R81" s="8">
        <v>0</v>
      </c>
      <c r="S81" s="8">
        <f t="shared" si="7"/>
        <v>13</v>
      </c>
      <c r="T81" s="8">
        <v>1</v>
      </c>
      <c r="U81" s="8">
        <v>10</v>
      </c>
      <c r="V81" s="11">
        <f t="shared" si="9"/>
        <v>0.9</v>
      </c>
      <c r="W81" s="12">
        <v>6</v>
      </c>
      <c r="X81" s="12">
        <v>0</v>
      </c>
      <c r="Y81" s="12">
        <v>9</v>
      </c>
      <c r="Z81" s="12">
        <v>0</v>
      </c>
      <c r="AA81" s="12">
        <v>9</v>
      </c>
      <c r="AB81" s="12">
        <v>1</v>
      </c>
      <c r="AC81" s="13">
        <f t="shared" si="10"/>
        <v>0.9</v>
      </c>
      <c r="AD81" s="11">
        <v>0.88888888888888884</v>
      </c>
      <c r="AE81" s="11">
        <v>0.80555555555555558</v>
      </c>
      <c r="AF81" s="13">
        <v>0.84722222222222221</v>
      </c>
      <c r="AG81" s="11">
        <v>0.62000000000000011</v>
      </c>
      <c r="AH81" s="11">
        <v>19</v>
      </c>
      <c r="AI81" s="11">
        <v>3.2631578947368429</v>
      </c>
      <c r="AJ81" s="11">
        <v>0.75000000000000022</v>
      </c>
      <c r="AK81" s="11">
        <v>13</v>
      </c>
      <c r="AL81" s="11">
        <v>5.7692307692307709</v>
      </c>
      <c r="AM81" s="11">
        <v>1.3700000000000003</v>
      </c>
      <c r="AN81" s="11">
        <v>32</v>
      </c>
      <c r="AO81" s="11">
        <v>4.2812500000000009</v>
      </c>
      <c r="AP81" s="11">
        <v>5.6363636363636373E-2</v>
      </c>
      <c r="AQ81" s="11">
        <v>6.2500000000000014E-2</v>
      </c>
      <c r="AR81" s="11">
        <v>5.9565217391304374E-2</v>
      </c>
      <c r="AS81" s="11">
        <v>0.05</v>
      </c>
      <c r="AT81" s="13">
        <v>5.9565217391304374E-2</v>
      </c>
    </row>
    <row r="82" spans="1:47" x14ac:dyDescent="0.35">
      <c r="A82" s="8">
        <v>14</v>
      </c>
      <c r="B82" s="8">
        <f t="shared" si="11"/>
        <v>80</v>
      </c>
      <c r="C82" s="8" t="s">
        <v>164</v>
      </c>
      <c r="D82" s="9">
        <v>6</v>
      </c>
      <c r="E82" s="8">
        <v>12</v>
      </c>
      <c r="F82" s="8">
        <v>19</v>
      </c>
      <c r="G82" s="8">
        <f t="shared" si="8"/>
        <v>19</v>
      </c>
      <c r="H82" s="8">
        <f t="shared" si="12"/>
        <v>228</v>
      </c>
      <c r="I82" s="8" t="s">
        <v>150</v>
      </c>
      <c r="J82" s="8">
        <v>1</v>
      </c>
      <c r="K82" s="8">
        <v>6</v>
      </c>
      <c r="L82" s="8" t="s">
        <v>57</v>
      </c>
      <c r="M82" s="8">
        <v>2</v>
      </c>
      <c r="N82" s="10"/>
      <c r="O82" s="8">
        <v>3</v>
      </c>
      <c r="P82" s="8">
        <v>3</v>
      </c>
      <c r="Q82" s="8">
        <v>9</v>
      </c>
      <c r="R82" s="8">
        <v>5</v>
      </c>
      <c r="S82" s="8">
        <f t="shared" si="7"/>
        <v>14</v>
      </c>
      <c r="T82" s="8">
        <v>5</v>
      </c>
      <c r="U82" s="8">
        <v>10</v>
      </c>
      <c r="V82" s="11">
        <f t="shared" si="9"/>
        <v>0.5</v>
      </c>
      <c r="W82" s="12">
        <v>3</v>
      </c>
      <c r="X82" s="12">
        <v>1</v>
      </c>
      <c r="Y82" s="12">
        <v>4</v>
      </c>
      <c r="Z82" s="12">
        <v>1</v>
      </c>
      <c r="AA82" s="12">
        <v>5</v>
      </c>
      <c r="AB82" s="12">
        <v>2</v>
      </c>
      <c r="AC82" s="13">
        <f t="shared" si="10"/>
        <v>0.8</v>
      </c>
      <c r="AD82" s="11">
        <v>1</v>
      </c>
      <c r="AE82" s="11">
        <v>1</v>
      </c>
      <c r="AF82" s="13">
        <v>1</v>
      </c>
      <c r="AG82" s="11">
        <v>0.48</v>
      </c>
      <c r="AH82" s="11">
        <v>18</v>
      </c>
      <c r="AI82" s="11">
        <v>2.6666666666666665</v>
      </c>
      <c r="AJ82" s="11">
        <v>0.79999999999999982</v>
      </c>
      <c r="AK82" s="11">
        <v>15</v>
      </c>
      <c r="AL82" s="11">
        <v>5.3333333333333321</v>
      </c>
      <c r="AM82" s="11">
        <v>1.2799999999999998</v>
      </c>
      <c r="AN82" s="11">
        <v>33</v>
      </c>
      <c r="AO82" s="11">
        <v>3.878787878787878</v>
      </c>
      <c r="AP82" s="11">
        <v>0.08</v>
      </c>
      <c r="AQ82" s="11">
        <v>6.6666666666666652E-2</v>
      </c>
      <c r="AR82" s="11">
        <v>7.1111111111111139E-2</v>
      </c>
      <c r="AS82" s="11">
        <v>0.06</v>
      </c>
      <c r="AT82" s="13">
        <v>7.1111111111111139E-2</v>
      </c>
    </row>
    <row r="83" spans="1:47" x14ac:dyDescent="0.35">
      <c r="A83" s="8">
        <v>14</v>
      </c>
      <c r="B83" s="8">
        <f t="shared" si="11"/>
        <v>81</v>
      </c>
      <c r="C83" s="8" t="s">
        <v>165</v>
      </c>
      <c r="D83" s="9">
        <v>6.5</v>
      </c>
      <c r="E83" s="8">
        <v>11.3</v>
      </c>
      <c r="F83" s="8">
        <v>19</v>
      </c>
      <c r="G83" s="8">
        <f t="shared" si="8"/>
        <v>19</v>
      </c>
      <c r="H83" s="8">
        <f t="shared" si="12"/>
        <v>228</v>
      </c>
      <c r="I83" s="8" t="s">
        <v>166</v>
      </c>
      <c r="J83" s="8">
        <v>1</v>
      </c>
      <c r="K83" s="8">
        <v>6</v>
      </c>
      <c r="L83" s="8" t="s">
        <v>57</v>
      </c>
      <c r="M83" s="8">
        <v>2</v>
      </c>
      <c r="N83" s="10"/>
      <c r="O83" s="8">
        <v>6</v>
      </c>
      <c r="P83" s="8">
        <v>0</v>
      </c>
      <c r="Q83" s="8">
        <v>13</v>
      </c>
      <c r="R83" s="8">
        <v>0</v>
      </c>
      <c r="S83" s="8">
        <f t="shared" si="7"/>
        <v>13</v>
      </c>
      <c r="T83" s="8">
        <v>1</v>
      </c>
      <c r="U83" s="8">
        <v>10</v>
      </c>
      <c r="V83" s="11">
        <f t="shared" si="9"/>
        <v>0.9</v>
      </c>
      <c r="W83" s="12">
        <v>2</v>
      </c>
      <c r="X83" s="12">
        <v>1</v>
      </c>
      <c r="Y83" s="12">
        <v>2</v>
      </c>
      <c r="Z83" s="12">
        <v>4</v>
      </c>
      <c r="AA83" s="12">
        <v>6</v>
      </c>
      <c r="AB83" s="12">
        <v>3</v>
      </c>
      <c r="AC83" s="13">
        <f t="shared" si="10"/>
        <v>0.7</v>
      </c>
      <c r="AD83" s="11">
        <v>0.88888888888888884</v>
      </c>
      <c r="AE83" s="11">
        <v>0.94444444444444442</v>
      </c>
      <c r="AF83" s="13">
        <v>0.91666666666666663</v>
      </c>
      <c r="AG83" s="11">
        <v>0.53999999999999992</v>
      </c>
      <c r="AH83" s="11">
        <v>20</v>
      </c>
      <c r="AI83" s="11">
        <v>2.6999999999999997</v>
      </c>
      <c r="AJ83" s="11">
        <v>0.48000000000000004</v>
      </c>
      <c r="AK83" s="11">
        <v>15</v>
      </c>
      <c r="AL83" s="11">
        <v>3.2</v>
      </c>
      <c r="AM83" s="11">
        <v>1.02</v>
      </c>
      <c r="AN83" s="11">
        <v>35</v>
      </c>
      <c r="AO83" s="11">
        <v>2.9142857142857146</v>
      </c>
      <c r="AP83" s="11">
        <v>5.9999999999999991E-2</v>
      </c>
      <c r="AQ83" s="11">
        <v>6.8571428571428575E-2</v>
      </c>
      <c r="AR83" s="11">
        <v>6.3750000000000001E-2</v>
      </c>
      <c r="AS83" s="11">
        <v>6.5000000000000002E-2</v>
      </c>
      <c r="AT83" s="13">
        <v>6.3750000000000001E-2</v>
      </c>
    </row>
    <row r="84" spans="1:47" x14ac:dyDescent="0.35">
      <c r="A84" s="8">
        <v>14</v>
      </c>
      <c r="B84" s="8">
        <f t="shared" si="11"/>
        <v>82</v>
      </c>
      <c r="C84" s="8" t="s">
        <v>167</v>
      </c>
      <c r="D84" s="9">
        <v>7.5</v>
      </c>
      <c r="E84" s="8">
        <v>12</v>
      </c>
      <c r="F84" s="8">
        <v>10</v>
      </c>
      <c r="G84" s="8">
        <f t="shared" si="8"/>
        <v>10</v>
      </c>
      <c r="H84" s="8">
        <f t="shared" si="12"/>
        <v>120</v>
      </c>
      <c r="I84" s="8" t="s">
        <v>168</v>
      </c>
      <c r="J84" s="8">
        <v>1</v>
      </c>
      <c r="K84" s="8">
        <v>6</v>
      </c>
      <c r="L84" s="8" t="s">
        <v>52</v>
      </c>
      <c r="M84" s="8">
        <v>1</v>
      </c>
      <c r="N84" s="10"/>
      <c r="O84" s="8">
        <v>0</v>
      </c>
      <c r="P84" s="8">
        <v>5</v>
      </c>
      <c r="Q84" s="8">
        <v>0</v>
      </c>
      <c r="R84" s="8">
        <v>9</v>
      </c>
      <c r="S84" s="8">
        <f t="shared" si="7"/>
        <v>9</v>
      </c>
      <c r="T84" s="8">
        <v>10</v>
      </c>
      <c r="U84" s="8">
        <v>10</v>
      </c>
      <c r="V84" s="11">
        <f t="shared" si="9"/>
        <v>0</v>
      </c>
      <c r="W84" s="12">
        <v>0</v>
      </c>
      <c r="X84" s="12">
        <v>4</v>
      </c>
      <c r="Y84" s="12">
        <v>0</v>
      </c>
      <c r="Z84" s="12">
        <v>6</v>
      </c>
      <c r="AA84" s="12">
        <v>6</v>
      </c>
      <c r="AB84" s="12">
        <v>9</v>
      </c>
      <c r="AC84" s="13">
        <f t="shared" si="10"/>
        <v>9.9999999999999978E-2</v>
      </c>
      <c r="AD84" s="11">
        <v>0.97222222222222221</v>
      </c>
      <c r="AE84" s="11">
        <v>0.97222222222222221</v>
      </c>
      <c r="AF84" s="13">
        <v>0.97222222222222221</v>
      </c>
      <c r="AG84" s="11">
        <v>0.85000000000000009</v>
      </c>
      <c r="AH84" s="11">
        <v>18</v>
      </c>
      <c r="AI84" s="11">
        <v>4.7222222222222232</v>
      </c>
      <c r="AJ84" s="11">
        <v>0.88</v>
      </c>
      <c r="AK84" s="11">
        <v>14</v>
      </c>
      <c r="AL84" s="11">
        <v>6.2857142857142865</v>
      </c>
      <c r="AM84" s="11">
        <v>1.73</v>
      </c>
      <c r="AN84" s="11">
        <v>32</v>
      </c>
      <c r="AO84" s="11">
        <v>5.40625</v>
      </c>
      <c r="AP84" s="11">
        <v>7.7272727272727285E-2</v>
      </c>
      <c r="AQ84" s="11">
        <v>0.11</v>
      </c>
      <c r="AR84" s="11">
        <v>9.1052631578947371E-2</v>
      </c>
      <c r="AS84" s="11">
        <v>0.06</v>
      </c>
      <c r="AT84" s="13">
        <v>9.1052631578947371E-2</v>
      </c>
    </row>
    <row r="85" spans="1:47" x14ac:dyDescent="0.35">
      <c r="A85" s="8">
        <v>14</v>
      </c>
      <c r="B85" s="8">
        <f t="shared" si="11"/>
        <v>83</v>
      </c>
      <c r="C85" s="8" t="s">
        <v>169</v>
      </c>
      <c r="D85" s="9">
        <v>7</v>
      </c>
      <c r="E85" s="8">
        <v>11</v>
      </c>
      <c r="F85" s="8">
        <v>18</v>
      </c>
      <c r="G85" s="8">
        <f t="shared" si="8"/>
        <v>18</v>
      </c>
      <c r="H85" s="8">
        <f t="shared" si="12"/>
        <v>216</v>
      </c>
      <c r="I85" s="8" t="s">
        <v>150</v>
      </c>
      <c r="J85" s="8">
        <v>1</v>
      </c>
      <c r="K85" s="8">
        <v>6</v>
      </c>
      <c r="L85" s="8" t="s">
        <v>52</v>
      </c>
      <c r="M85" s="8">
        <v>1</v>
      </c>
      <c r="N85" s="10"/>
      <c r="O85" s="8">
        <v>3</v>
      </c>
      <c r="P85" s="8">
        <v>5</v>
      </c>
      <c r="Q85" s="8">
        <v>9</v>
      </c>
      <c r="R85" s="8">
        <v>9</v>
      </c>
      <c r="S85" s="8">
        <f t="shared" si="7"/>
        <v>18</v>
      </c>
      <c r="T85" s="8">
        <v>6</v>
      </c>
      <c r="U85" s="8">
        <v>10</v>
      </c>
      <c r="V85" s="11">
        <f t="shared" si="9"/>
        <v>0.4</v>
      </c>
      <c r="W85" s="12">
        <v>1</v>
      </c>
      <c r="X85" s="12">
        <v>3</v>
      </c>
      <c r="Y85" s="12">
        <v>1</v>
      </c>
      <c r="Z85" s="12">
        <v>3</v>
      </c>
      <c r="AA85" s="12">
        <v>4</v>
      </c>
      <c r="AB85" s="12">
        <v>7</v>
      </c>
      <c r="AC85" s="13">
        <f t="shared" si="10"/>
        <v>0.30000000000000004</v>
      </c>
      <c r="AD85" s="11">
        <v>0.94444444444444442</v>
      </c>
      <c r="AE85" s="11">
        <v>1</v>
      </c>
      <c r="AF85" s="13">
        <v>0.97222222222222221</v>
      </c>
      <c r="AG85" s="11">
        <v>1.7900000000000005</v>
      </c>
      <c r="AH85" s="11">
        <v>19</v>
      </c>
      <c r="AI85" s="11">
        <v>9.4210526315789487</v>
      </c>
      <c r="AJ85" s="11">
        <v>0.94999999999999984</v>
      </c>
      <c r="AK85" s="11">
        <v>14</v>
      </c>
      <c r="AL85" s="11">
        <v>6.7857142857142856</v>
      </c>
      <c r="AM85" s="11">
        <v>2.74</v>
      </c>
      <c r="AN85" s="11">
        <v>33</v>
      </c>
      <c r="AO85" s="11">
        <v>8.3030303030303045</v>
      </c>
      <c r="AP85" s="11">
        <v>0.17900000000000005</v>
      </c>
      <c r="AQ85" s="11">
        <v>0.11874999999999998</v>
      </c>
      <c r="AR85" s="11">
        <v>0.15222222222222223</v>
      </c>
      <c r="AS85" s="11">
        <v>0.10500000000000001</v>
      </c>
      <c r="AT85" s="13">
        <v>0.15222222222222223</v>
      </c>
    </row>
    <row r="86" spans="1:47" x14ac:dyDescent="0.35">
      <c r="A86" s="8">
        <v>14</v>
      </c>
      <c r="B86" s="8">
        <f t="shared" si="11"/>
        <v>84</v>
      </c>
      <c r="C86" s="8" t="s">
        <v>170</v>
      </c>
      <c r="D86" s="9">
        <v>6.5</v>
      </c>
      <c r="E86" s="8">
        <v>12</v>
      </c>
      <c r="F86" s="8">
        <v>17</v>
      </c>
      <c r="G86" s="8">
        <f t="shared" si="8"/>
        <v>17</v>
      </c>
      <c r="H86" s="8">
        <f t="shared" si="12"/>
        <v>204</v>
      </c>
      <c r="I86" s="8" t="s">
        <v>150</v>
      </c>
      <c r="J86" s="8">
        <v>1</v>
      </c>
      <c r="K86" s="8">
        <v>6</v>
      </c>
      <c r="L86" s="8" t="s">
        <v>52</v>
      </c>
      <c r="M86" s="8">
        <v>1</v>
      </c>
      <c r="N86" s="10"/>
      <c r="O86" s="8">
        <v>2</v>
      </c>
      <c r="P86" s="8">
        <v>5</v>
      </c>
      <c r="Q86" s="8">
        <v>7</v>
      </c>
      <c r="R86" s="8">
        <v>16</v>
      </c>
      <c r="S86" s="8">
        <f t="shared" si="7"/>
        <v>23</v>
      </c>
      <c r="T86" s="8">
        <v>7</v>
      </c>
      <c r="U86" s="8">
        <v>10</v>
      </c>
      <c r="V86" s="11">
        <f t="shared" si="9"/>
        <v>0.30000000000000004</v>
      </c>
      <c r="W86" s="12">
        <v>3</v>
      </c>
      <c r="X86" s="12">
        <v>4</v>
      </c>
      <c r="Y86" s="12">
        <v>3</v>
      </c>
      <c r="Z86" s="12">
        <v>4</v>
      </c>
      <c r="AA86" s="12">
        <v>7</v>
      </c>
      <c r="AB86" s="12">
        <v>5</v>
      </c>
      <c r="AC86" s="13">
        <f t="shared" si="10"/>
        <v>0.5</v>
      </c>
      <c r="AD86" s="11">
        <v>0.94444444444444442</v>
      </c>
      <c r="AE86" s="11">
        <v>1</v>
      </c>
      <c r="AF86" s="13">
        <v>0.97222222222222221</v>
      </c>
      <c r="AG86" s="11">
        <v>1.46</v>
      </c>
      <c r="AH86" s="11">
        <v>17</v>
      </c>
      <c r="AI86" s="11">
        <v>8.5882352941176467</v>
      </c>
      <c r="AJ86" s="11">
        <v>0.97</v>
      </c>
      <c r="AK86" s="11">
        <v>15</v>
      </c>
      <c r="AL86" s="11">
        <v>6.4666666666666668</v>
      </c>
      <c r="AM86" s="11">
        <v>2.4299999999999997</v>
      </c>
      <c r="AN86" s="11">
        <v>32</v>
      </c>
      <c r="AO86" s="11">
        <v>7.5937499999999991</v>
      </c>
      <c r="AP86" s="11">
        <v>0.10428571428571429</v>
      </c>
      <c r="AQ86" s="11">
        <v>6.9285714285714284E-2</v>
      </c>
      <c r="AR86" s="11">
        <v>8.6785714285714258E-2</v>
      </c>
      <c r="AS86" s="11">
        <v>8.4999999999999992E-2</v>
      </c>
      <c r="AT86" s="13">
        <v>8.6785714285714258E-2</v>
      </c>
    </row>
    <row r="87" spans="1:47" x14ac:dyDescent="0.35">
      <c r="A87" s="8">
        <v>14</v>
      </c>
      <c r="B87" s="8">
        <f t="shared" si="11"/>
        <v>85</v>
      </c>
      <c r="C87" s="8" t="s">
        <v>171</v>
      </c>
      <c r="D87" s="9">
        <v>8.5</v>
      </c>
      <c r="E87" s="8">
        <v>11.2</v>
      </c>
      <c r="F87" s="8">
        <v>9</v>
      </c>
      <c r="G87" s="8">
        <f t="shared" si="8"/>
        <v>9</v>
      </c>
      <c r="H87" s="8">
        <f t="shared" si="12"/>
        <v>108</v>
      </c>
      <c r="I87" s="8" t="s">
        <v>138</v>
      </c>
      <c r="J87" s="8">
        <v>1</v>
      </c>
      <c r="K87" s="8">
        <v>6</v>
      </c>
      <c r="L87" s="8" t="s">
        <v>52</v>
      </c>
      <c r="M87" s="8">
        <v>1</v>
      </c>
      <c r="N87" s="10"/>
      <c r="O87" s="8">
        <v>5</v>
      </c>
      <c r="P87" s="8">
        <v>3</v>
      </c>
      <c r="Q87" s="8">
        <v>9</v>
      </c>
      <c r="R87" s="8">
        <v>8</v>
      </c>
      <c r="S87" s="8">
        <f t="shared" si="7"/>
        <v>17</v>
      </c>
      <c r="T87" s="8">
        <v>4</v>
      </c>
      <c r="U87" s="8">
        <v>10</v>
      </c>
      <c r="V87" s="11">
        <f t="shared" si="9"/>
        <v>0.6</v>
      </c>
      <c r="W87" s="12">
        <v>2</v>
      </c>
      <c r="X87" s="12">
        <v>1</v>
      </c>
      <c r="Y87" s="12">
        <v>3</v>
      </c>
      <c r="Z87" s="12">
        <v>1</v>
      </c>
      <c r="AA87" s="12">
        <v>4</v>
      </c>
      <c r="AB87" s="12">
        <v>3</v>
      </c>
      <c r="AC87" s="13">
        <f t="shared" si="10"/>
        <v>0.7</v>
      </c>
      <c r="AD87" s="11">
        <v>0.94444444444444442</v>
      </c>
      <c r="AE87" s="11">
        <v>0.88888888888888884</v>
      </c>
      <c r="AF87" s="13">
        <v>0.91666666666666663</v>
      </c>
      <c r="AG87" s="11">
        <v>0.85000000000000009</v>
      </c>
      <c r="AH87" s="11">
        <v>15</v>
      </c>
      <c r="AI87" s="11">
        <v>5.666666666666667</v>
      </c>
      <c r="AJ87" s="11">
        <v>0.23</v>
      </c>
      <c r="AK87" s="11">
        <v>11</v>
      </c>
      <c r="AL87" s="11">
        <v>2.0909090909090908</v>
      </c>
      <c r="AM87" s="11">
        <v>1.08</v>
      </c>
      <c r="AN87" s="11">
        <v>26</v>
      </c>
      <c r="AO87" s="11">
        <v>4.1538461538461542</v>
      </c>
      <c r="AP87" s="11">
        <v>9.4444444444444456E-2</v>
      </c>
      <c r="AQ87" s="11">
        <v>5.7500000000000002E-2</v>
      </c>
      <c r="AR87" s="11">
        <v>8.3076923076923104E-2</v>
      </c>
      <c r="AS87" s="11">
        <v>0.06</v>
      </c>
      <c r="AT87" s="13">
        <v>8.3076923076923104E-2</v>
      </c>
    </row>
    <row r="88" spans="1:47" x14ac:dyDescent="0.35">
      <c r="A88" s="8">
        <v>14</v>
      </c>
      <c r="B88" s="8">
        <f t="shared" si="11"/>
        <v>86</v>
      </c>
      <c r="C88" s="8" t="s">
        <v>172</v>
      </c>
      <c r="D88" s="9">
        <v>8</v>
      </c>
      <c r="E88" s="8">
        <v>11</v>
      </c>
      <c r="F88" s="8">
        <v>12</v>
      </c>
      <c r="G88" s="8">
        <f t="shared" si="8"/>
        <v>12</v>
      </c>
      <c r="H88" s="8">
        <f t="shared" si="12"/>
        <v>144</v>
      </c>
      <c r="I88" s="8" t="s">
        <v>138</v>
      </c>
      <c r="J88" s="8">
        <v>1</v>
      </c>
      <c r="K88" s="8">
        <v>6</v>
      </c>
      <c r="L88" s="8" t="s">
        <v>57</v>
      </c>
      <c r="M88" s="8">
        <v>2</v>
      </c>
      <c r="N88" s="10"/>
      <c r="O88" s="8">
        <v>0</v>
      </c>
      <c r="P88" s="8">
        <v>5</v>
      </c>
      <c r="Q88" s="8">
        <v>0</v>
      </c>
      <c r="R88" s="8">
        <v>9</v>
      </c>
      <c r="S88" s="8">
        <f t="shared" si="7"/>
        <v>9</v>
      </c>
      <c r="T88" s="8">
        <v>9</v>
      </c>
      <c r="U88" s="8">
        <v>10</v>
      </c>
      <c r="V88" s="11">
        <f t="shared" si="9"/>
        <v>9.9999999999999978E-2</v>
      </c>
      <c r="W88" s="12">
        <v>1</v>
      </c>
      <c r="X88" s="12">
        <v>5</v>
      </c>
      <c r="Y88" s="12">
        <v>2</v>
      </c>
      <c r="Z88" s="12">
        <v>7</v>
      </c>
      <c r="AA88" s="12">
        <v>9</v>
      </c>
      <c r="AB88" s="12">
        <v>9</v>
      </c>
      <c r="AC88" s="13">
        <f t="shared" si="10"/>
        <v>9.9999999999999978E-2</v>
      </c>
      <c r="AD88" s="11">
        <v>0.97222222222222221</v>
      </c>
      <c r="AE88" s="11">
        <v>0.97222222222222221</v>
      </c>
      <c r="AF88" s="13">
        <v>0.97222222222222221</v>
      </c>
      <c r="AG88" s="11">
        <v>1.05</v>
      </c>
      <c r="AH88" s="11">
        <v>19</v>
      </c>
      <c r="AI88" s="11">
        <v>5.526315789473685</v>
      </c>
      <c r="AJ88" s="11">
        <v>0.15</v>
      </c>
      <c r="AK88" s="11">
        <v>15</v>
      </c>
      <c r="AL88" s="11">
        <v>1</v>
      </c>
      <c r="AM88" s="11">
        <v>1.2</v>
      </c>
      <c r="AN88" s="11">
        <v>34</v>
      </c>
      <c r="AO88" s="11">
        <v>3.5294117647058822</v>
      </c>
      <c r="AP88" s="11">
        <v>0.11666666666666667</v>
      </c>
      <c r="AQ88" s="11">
        <v>3.7499999999999999E-2</v>
      </c>
      <c r="AR88" s="11">
        <v>9.2307692307692327E-2</v>
      </c>
      <c r="AS88" s="11">
        <v>7.0000000000000007E-2</v>
      </c>
      <c r="AT88" s="13">
        <v>9.2307692307692327E-2</v>
      </c>
    </row>
    <row r="89" spans="1:47" x14ac:dyDescent="0.35">
      <c r="A89" s="8">
        <v>14</v>
      </c>
      <c r="B89" s="8">
        <f t="shared" si="11"/>
        <v>87</v>
      </c>
      <c r="C89" s="8" t="s">
        <v>173</v>
      </c>
      <c r="D89" s="9">
        <v>6.5</v>
      </c>
      <c r="E89" s="8">
        <v>10.3</v>
      </c>
      <c r="F89" s="8">
        <v>20</v>
      </c>
      <c r="G89" s="8">
        <f t="shared" si="8"/>
        <v>20</v>
      </c>
      <c r="H89" s="8">
        <f t="shared" si="12"/>
        <v>240</v>
      </c>
      <c r="I89" s="8" t="s">
        <v>138</v>
      </c>
      <c r="J89" s="8">
        <v>1</v>
      </c>
      <c r="K89" s="8">
        <v>6</v>
      </c>
      <c r="L89" s="8" t="s">
        <v>57</v>
      </c>
      <c r="M89" s="8">
        <v>2</v>
      </c>
      <c r="N89" s="10"/>
      <c r="O89" s="8">
        <v>5</v>
      </c>
      <c r="P89" s="8">
        <v>1</v>
      </c>
      <c r="Q89" s="8">
        <v>5</v>
      </c>
      <c r="R89" s="8">
        <v>2</v>
      </c>
      <c r="S89" s="8">
        <f t="shared" si="7"/>
        <v>7</v>
      </c>
      <c r="T89" s="8">
        <v>3</v>
      </c>
      <c r="U89" s="8">
        <v>10</v>
      </c>
      <c r="V89" s="11">
        <f t="shared" si="9"/>
        <v>0.7</v>
      </c>
      <c r="W89" s="12">
        <v>3</v>
      </c>
      <c r="X89" s="12">
        <v>1</v>
      </c>
      <c r="Y89" s="12">
        <v>4</v>
      </c>
      <c r="Z89" s="12">
        <v>1</v>
      </c>
      <c r="AA89" s="12">
        <v>5</v>
      </c>
      <c r="AB89" s="12">
        <v>2</v>
      </c>
      <c r="AC89" s="13">
        <f t="shared" si="10"/>
        <v>0.8</v>
      </c>
      <c r="AD89" s="11">
        <v>1</v>
      </c>
      <c r="AE89" s="11">
        <v>1</v>
      </c>
      <c r="AF89" s="13">
        <v>1</v>
      </c>
      <c r="AG89" s="11">
        <v>0.90000000000000013</v>
      </c>
      <c r="AH89" s="11">
        <v>19</v>
      </c>
      <c r="AI89" s="11">
        <v>4.7368421052631584</v>
      </c>
      <c r="AJ89" s="11">
        <v>1</v>
      </c>
      <c r="AK89" s="11">
        <v>13</v>
      </c>
      <c r="AL89" s="11">
        <v>7.6923076923076925</v>
      </c>
      <c r="AM89" s="11">
        <v>1.9000000000000001</v>
      </c>
      <c r="AN89" s="11">
        <v>32</v>
      </c>
      <c r="AO89" s="11">
        <v>5.9375</v>
      </c>
      <c r="AP89" s="11">
        <v>6.0000000000000012E-2</v>
      </c>
      <c r="AQ89" s="11">
        <v>9.0909090909090912E-2</v>
      </c>
      <c r="AR89" s="11">
        <v>7.3076923076923109E-2</v>
      </c>
      <c r="AS89" s="11">
        <v>4.4999999999999998E-2</v>
      </c>
      <c r="AT89" s="13">
        <v>7.3076923076923109E-2</v>
      </c>
    </row>
    <row r="90" spans="1:47" s="14" customFormat="1" ht="15" thickBot="1" x14ac:dyDescent="0.4">
      <c r="A90" s="14">
        <v>14</v>
      </c>
      <c r="B90" s="14">
        <f t="shared" si="11"/>
        <v>88</v>
      </c>
      <c r="C90" s="14" t="s">
        <v>174</v>
      </c>
      <c r="D90" s="15">
        <v>6</v>
      </c>
      <c r="E90" s="14">
        <v>10.199999999999999</v>
      </c>
      <c r="F90" s="14">
        <v>15</v>
      </c>
      <c r="G90" s="14">
        <f t="shared" si="8"/>
        <v>15</v>
      </c>
      <c r="H90" s="14">
        <f t="shared" si="12"/>
        <v>180</v>
      </c>
      <c r="I90" s="14" t="s">
        <v>156</v>
      </c>
      <c r="J90" s="14">
        <v>1</v>
      </c>
      <c r="K90" s="14">
        <v>6</v>
      </c>
      <c r="L90" s="14" t="s">
        <v>52</v>
      </c>
      <c r="M90" s="14">
        <v>1</v>
      </c>
      <c r="N90" s="10"/>
      <c r="O90" s="14">
        <v>1</v>
      </c>
      <c r="P90" s="14">
        <v>4</v>
      </c>
      <c r="Q90" s="14">
        <v>1</v>
      </c>
      <c r="R90" s="14">
        <v>8</v>
      </c>
      <c r="S90" s="14">
        <f t="shared" si="7"/>
        <v>9</v>
      </c>
      <c r="T90" s="14">
        <v>8</v>
      </c>
      <c r="U90" s="14">
        <v>10</v>
      </c>
      <c r="V90" s="17">
        <f t="shared" si="9"/>
        <v>0.19999999999999996</v>
      </c>
      <c r="W90" s="16">
        <v>2</v>
      </c>
      <c r="X90" s="16">
        <v>3</v>
      </c>
      <c r="Y90" s="16">
        <v>3</v>
      </c>
      <c r="Z90" s="16">
        <v>4</v>
      </c>
      <c r="AA90" s="16">
        <v>7</v>
      </c>
      <c r="AB90" s="16">
        <v>5</v>
      </c>
      <c r="AC90" s="13">
        <f t="shared" si="10"/>
        <v>0.5</v>
      </c>
      <c r="AD90" s="17">
        <v>0.88888888888888884</v>
      </c>
      <c r="AE90" s="17">
        <v>0.97222222222222221</v>
      </c>
      <c r="AF90" s="18">
        <v>0.93055555555555558</v>
      </c>
      <c r="AG90" s="17">
        <v>0.92</v>
      </c>
      <c r="AH90" s="17">
        <v>17</v>
      </c>
      <c r="AI90" s="17">
        <v>5.4117647058823533</v>
      </c>
      <c r="AJ90" s="17">
        <v>1</v>
      </c>
      <c r="AK90" s="17">
        <v>15</v>
      </c>
      <c r="AL90" s="17">
        <v>6.666666666666667</v>
      </c>
      <c r="AM90" s="17">
        <v>1.92</v>
      </c>
      <c r="AN90" s="17">
        <v>32</v>
      </c>
      <c r="AO90" s="17">
        <v>6</v>
      </c>
      <c r="AP90" s="17">
        <v>7.6666666666666675E-2</v>
      </c>
      <c r="AQ90" s="17">
        <v>9.0909090909090912E-2</v>
      </c>
      <c r="AR90" s="17">
        <v>8.3478260869565238E-2</v>
      </c>
      <c r="AS90" s="17">
        <v>0.06</v>
      </c>
      <c r="AT90" s="18">
        <v>8.3478260869565238E-2</v>
      </c>
      <c r="AU90" s="19"/>
    </row>
    <row r="91" spans="1:47" x14ac:dyDescent="0.35">
      <c r="A91" s="8">
        <v>15</v>
      </c>
      <c r="B91" s="8">
        <f t="shared" si="11"/>
        <v>89</v>
      </c>
      <c r="C91" s="8" t="s">
        <v>175</v>
      </c>
      <c r="D91" s="9">
        <v>5.5</v>
      </c>
      <c r="E91" s="8">
        <v>17.2</v>
      </c>
      <c r="F91" s="8">
        <v>11</v>
      </c>
      <c r="G91" s="8">
        <f t="shared" si="8"/>
        <v>11</v>
      </c>
      <c r="H91" s="8">
        <f t="shared" si="12"/>
        <v>132</v>
      </c>
      <c r="I91" s="8" t="s">
        <v>176</v>
      </c>
      <c r="J91" s="8">
        <v>5</v>
      </c>
      <c r="K91" s="8">
        <v>6</v>
      </c>
      <c r="L91" s="8" t="s">
        <v>57</v>
      </c>
      <c r="M91" s="8">
        <v>2</v>
      </c>
      <c r="N91" s="10"/>
      <c r="O91" s="8">
        <v>0</v>
      </c>
      <c r="P91" s="8">
        <v>2</v>
      </c>
      <c r="Q91" s="8">
        <v>0</v>
      </c>
      <c r="R91" s="8">
        <v>10</v>
      </c>
      <c r="S91" s="8">
        <f t="shared" si="7"/>
        <v>10</v>
      </c>
      <c r="T91" s="8">
        <v>3</v>
      </c>
      <c r="U91" s="8">
        <v>3</v>
      </c>
      <c r="V91" s="11">
        <f t="shared" si="9"/>
        <v>0</v>
      </c>
      <c r="W91" s="12">
        <v>0</v>
      </c>
      <c r="X91" s="12">
        <v>2</v>
      </c>
      <c r="Y91" s="12">
        <v>0</v>
      </c>
      <c r="Z91" s="12">
        <v>3</v>
      </c>
      <c r="AA91" s="12">
        <v>3</v>
      </c>
      <c r="AB91" s="12">
        <v>3</v>
      </c>
      <c r="AC91" s="13">
        <f t="shared" si="10"/>
        <v>0</v>
      </c>
      <c r="AD91" s="11">
        <v>0.88888888888888884</v>
      </c>
      <c r="AE91" s="11">
        <v>0.5</v>
      </c>
      <c r="AF91" s="13">
        <v>0.69444444444444442</v>
      </c>
      <c r="AG91" s="11">
        <v>1.9800000000000009</v>
      </c>
      <c r="AH91" s="11">
        <v>37</v>
      </c>
      <c r="AI91" s="11">
        <v>5.3513513513513535</v>
      </c>
      <c r="AJ91" s="11">
        <v>1.3300000000000005</v>
      </c>
      <c r="AK91" s="11">
        <v>34</v>
      </c>
      <c r="AL91" s="11">
        <v>3.9117647058823541</v>
      </c>
      <c r="AM91" s="11">
        <v>3.3100000000000014</v>
      </c>
      <c r="AN91" s="11">
        <v>71</v>
      </c>
      <c r="AO91" s="11">
        <v>4.6619718309859177</v>
      </c>
      <c r="AP91" s="11">
        <v>6.0000000000000026E-2</v>
      </c>
      <c r="AQ91" s="11">
        <v>6.6500000000000031E-2</v>
      </c>
      <c r="AR91" s="11">
        <v>6.2452830188679233E-2</v>
      </c>
      <c r="AS91" s="11">
        <v>0.05</v>
      </c>
      <c r="AT91" s="13">
        <v>6.2452830188679233E-2</v>
      </c>
    </row>
    <row r="92" spans="1:47" x14ac:dyDescent="0.35">
      <c r="A92" s="8">
        <v>15</v>
      </c>
      <c r="B92" s="8">
        <f t="shared" si="11"/>
        <v>90</v>
      </c>
      <c r="C92" s="8" t="s">
        <v>177</v>
      </c>
      <c r="D92" s="9">
        <v>7</v>
      </c>
      <c r="E92" s="8">
        <v>16</v>
      </c>
      <c r="F92" s="8">
        <v>11</v>
      </c>
      <c r="G92" s="8">
        <f t="shared" si="8"/>
        <v>11</v>
      </c>
      <c r="H92" s="8">
        <f t="shared" si="12"/>
        <v>132</v>
      </c>
      <c r="I92" s="8" t="s">
        <v>178</v>
      </c>
      <c r="J92" s="8">
        <v>3</v>
      </c>
      <c r="K92" s="8">
        <v>6</v>
      </c>
      <c r="L92" s="8" t="s">
        <v>57</v>
      </c>
      <c r="M92" s="8">
        <v>2</v>
      </c>
      <c r="N92" s="10"/>
      <c r="O92" s="8">
        <v>1</v>
      </c>
      <c r="P92" s="8">
        <v>1</v>
      </c>
      <c r="Q92" s="8">
        <v>5</v>
      </c>
      <c r="R92" s="8">
        <v>5</v>
      </c>
      <c r="S92" s="8">
        <f t="shared" si="7"/>
        <v>10</v>
      </c>
      <c r="T92" s="8">
        <v>2</v>
      </c>
      <c r="U92" s="8">
        <v>3</v>
      </c>
      <c r="V92" s="11">
        <f t="shared" si="9"/>
        <v>0.33333333333333337</v>
      </c>
      <c r="W92" s="12">
        <v>1</v>
      </c>
      <c r="X92" s="12">
        <v>1</v>
      </c>
      <c r="Y92" s="12">
        <v>2</v>
      </c>
      <c r="Z92" s="12">
        <v>1</v>
      </c>
      <c r="AA92" s="12">
        <v>3</v>
      </c>
      <c r="AB92" s="12">
        <v>2</v>
      </c>
      <c r="AC92" s="13">
        <f t="shared" si="10"/>
        <v>0.33333333333333337</v>
      </c>
      <c r="AD92" s="11">
        <v>0.86111111111111116</v>
      </c>
      <c r="AE92" s="11">
        <v>0.52777777777777779</v>
      </c>
      <c r="AF92" s="13">
        <v>0.69444444444444442</v>
      </c>
      <c r="AG92" s="11">
        <v>0.71000000000000019</v>
      </c>
      <c r="AH92" s="11">
        <v>39</v>
      </c>
      <c r="AI92" s="11">
        <v>1.8205128205128212</v>
      </c>
      <c r="AJ92" s="11">
        <v>1.0600000000000003</v>
      </c>
      <c r="AK92" s="11">
        <v>26</v>
      </c>
      <c r="AL92" s="11">
        <v>4.0769230769230784</v>
      </c>
      <c r="AM92" s="11">
        <v>1.7700000000000005</v>
      </c>
      <c r="AN92" s="11">
        <v>65</v>
      </c>
      <c r="AO92" s="11">
        <v>2.7230769230769241</v>
      </c>
      <c r="AP92" s="11">
        <v>5.4615384615384628E-2</v>
      </c>
      <c r="AQ92" s="11">
        <v>8.8333333333333361E-2</v>
      </c>
      <c r="AR92" s="11">
        <v>7.0800000000000016E-2</v>
      </c>
      <c r="AS92" s="11">
        <v>0.06</v>
      </c>
      <c r="AT92" s="13">
        <v>7.0800000000000016E-2</v>
      </c>
    </row>
    <row r="93" spans="1:47" s="14" customFormat="1" ht="15" thickBot="1" x14ac:dyDescent="0.4">
      <c r="A93" s="14">
        <v>15</v>
      </c>
      <c r="B93" s="14">
        <f t="shared" si="11"/>
        <v>91</v>
      </c>
      <c r="C93" s="14" t="s">
        <v>179</v>
      </c>
      <c r="D93" s="15">
        <v>5</v>
      </c>
      <c r="E93" s="14">
        <v>17.3</v>
      </c>
      <c r="F93" s="14">
        <v>5</v>
      </c>
      <c r="G93" s="14">
        <f t="shared" si="8"/>
        <v>5</v>
      </c>
      <c r="H93" s="14">
        <f t="shared" si="12"/>
        <v>60</v>
      </c>
      <c r="I93" s="14" t="s">
        <v>180</v>
      </c>
      <c r="J93" s="14">
        <v>3</v>
      </c>
      <c r="K93" s="14">
        <v>6</v>
      </c>
      <c r="L93" s="14" t="s">
        <v>57</v>
      </c>
      <c r="M93" s="14">
        <v>2</v>
      </c>
      <c r="N93" s="10"/>
      <c r="O93" s="14">
        <v>2</v>
      </c>
      <c r="P93" s="14">
        <v>0</v>
      </c>
      <c r="Q93" s="14">
        <v>10</v>
      </c>
      <c r="R93" s="14">
        <v>0</v>
      </c>
      <c r="S93" s="14">
        <f t="shared" si="7"/>
        <v>10</v>
      </c>
      <c r="T93" s="14">
        <v>1</v>
      </c>
      <c r="U93" s="14">
        <v>3</v>
      </c>
      <c r="V93" s="17">
        <f t="shared" si="9"/>
        <v>0.66666666666666674</v>
      </c>
      <c r="W93" s="16">
        <v>2</v>
      </c>
      <c r="X93" s="16">
        <v>0</v>
      </c>
      <c r="Y93" s="16">
        <v>2</v>
      </c>
      <c r="Z93" s="16">
        <v>0</v>
      </c>
      <c r="AA93" s="16">
        <v>2</v>
      </c>
      <c r="AB93" s="16">
        <v>1</v>
      </c>
      <c r="AC93" s="13">
        <f t="shared" si="10"/>
        <v>0.66666666666666674</v>
      </c>
      <c r="AD93" s="17">
        <v>1</v>
      </c>
      <c r="AE93" s="17">
        <v>0.61111111111111116</v>
      </c>
      <c r="AF93" s="18">
        <v>0.80555555555555558</v>
      </c>
      <c r="AG93" s="17">
        <v>2.8800000000000003</v>
      </c>
      <c r="AH93" s="17">
        <v>38</v>
      </c>
      <c r="AI93" s="17">
        <v>7.5789473684210531</v>
      </c>
      <c r="AJ93" s="17">
        <v>2.69</v>
      </c>
      <c r="AK93" s="17">
        <v>35</v>
      </c>
      <c r="AL93" s="17">
        <v>7.6857142857142859</v>
      </c>
      <c r="AM93" s="17">
        <v>5.57</v>
      </c>
      <c r="AN93" s="17">
        <v>73</v>
      </c>
      <c r="AO93" s="17">
        <v>7.6301369863013697</v>
      </c>
      <c r="AP93" s="17">
        <v>6.6976744186046516E-2</v>
      </c>
      <c r="AQ93" s="17">
        <v>6.7250000000000004E-2</v>
      </c>
      <c r="AR93" s="17">
        <v>6.7108433734939743E-2</v>
      </c>
      <c r="AS93" s="17">
        <v>0.06</v>
      </c>
      <c r="AT93" s="18">
        <v>6.7108433734939743E-2</v>
      </c>
      <c r="AU93" s="19"/>
    </row>
    <row r="94" spans="1:47" ht="15" thickBot="1" x14ac:dyDescent="0.4">
      <c r="A94" s="8">
        <v>16</v>
      </c>
      <c r="B94" s="8">
        <f t="shared" si="11"/>
        <v>92</v>
      </c>
      <c r="C94" s="8" t="s">
        <v>181</v>
      </c>
      <c r="D94" s="9">
        <v>7.5</v>
      </c>
      <c r="E94" s="8">
        <v>15</v>
      </c>
      <c r="F94" s="8">
        <v>22</v>
      </c>
      <c r="G94" s="8">
        <f t="shared" si="8"/>
        <v>22</v>
      </c>
      <c r="H94" s="8">
        <f t="shared" si="12"/>
        <v>264</v>
      </c>
      <c r="I94" s="8" t="s">
        <v>93</v>
      </c>
      <c r="J94" s="8">
        <v>4</v>
      </c>
      <c r="K94" s="8">
        <v>6</v>
      </c>
      <c r="L94" s="8" t="s">
        <v>57</v>
      </c>
      <c r="M94" s="8">
        <v>2</v>
      </c>
      <c r="N94" s="10"/>
      <c r="O94" s="8">
        <v>3</v>
      </c>
      <c r="P94" s="8">
        <v>0</v>
      </c>
      <c r="Q94" s="8">
        <v>13</v>
      </c>
      <c r="R94" s="8">
        <v>0</v>
      </c>
      <c r="S94" s="8">
        <f t="shared" si="7"/>
        <v>13</v>
      </c>
      <c r="T94" s="8">
        <v>1</v>
      </c>
      <c r="U94" s="8">
        <v>5</v>
      </c>
      <c r="V94" s="17">
        <f t="shared" si="9"/>
        <v>0.8</v>
      </c>
      <c r="W94" s="12">
        <v>2</v>
      </c>
      <c r="X94" s="12">
        <v>0</v>
      </c>
      <c r="Y94" s="12">
        <v>2</v>
      </c>
      <c r="Z94" s="12">
        <v>0</v>
      </c>
      <c r="AA94" s="12">
        <v>2</v>
      </c>
      <c r="AB94" s="12">
        <v>1</v>
      </c>
      <c r="AC94" s="13">
        <f t="shared" si="10"/>
        <v>0.8</v>
      </c>
      <c r="AD94" s="11">
        <v>0.94444444444444442</v>
      </c>
      <c r="AE94" s="11">
        <v>0.77777777777777779</v>
      </c>
      <c r="AF94" s="13">
        <v>0.86111111111111116</v>
      </c>
      <c r="AG94" s="11">
        <v>0.56000000000000016</v>
      </c>
      <c r="AH94" s="11">
        <v>25</v>
      </c>
      <c r="AI94" s="11">
        <v>2.2400000000000007</v>
      </c>
      <c r="AJ94" s="11">
        <v>1.3300000000000005</v>
      </c>
      <c r="AK94" s="11">
        <v>25</v>
      </c>
      <c r="AL94" s="11">
        <v>5.3200000000000021</v>
      </c>
      <c r="AM94" s="11">
        <v>1.8900000000000006</v>
      </c>
      <c r="AN94" s="11">
        <v>50</v>
      </c>
      <c r="AO94" s="11">
        <v>3.7800000000000016</v>
      </c>
      <c r="AP94" s="11">
        <v>2.8000000000000008E-2</v>
      </c>
      <c r="AQ94" s="11">
        <v>3.3250000000000016E-2</v>
      </c>
      <c r="AR94" s="11">
        <v>3.1500000000000021E-2</v>
      </c>
      <c r="AS94" s="11">
        <v>0.03</v>
      </c>
      <c r="AT94" s="13">
        <v>3.1500000000000021E-2</v>
      </c>
    </row>
    <row r="95" spans="1:47" ht="15" thickBot="1" x14ac:dyDescent="0.4">
      <c r="A95" s="8">
        <v>16</v>
      </c>
      <c r="B95" s="8">
        <f t="shared" si="11"/>
        <v>93</v>
      </c>
      <c r="C95" s="8" t="s">
        <v>182</v>
      </c>
      <c r="D95" s="9">
        <v>5.5</v>
      </c>
      <c r="E95" s="8">
        <v>15</v>
      </c>
      <c r="F95" s="8">
        <v>21</v>
      </c>
      <c r="G95" s="8">
        <f t="shared" si="8"/>
        <v>21</v>
      </c>
      <c r="H95" s="8">
        <f t="shared" si="12"/>
        <v>252</v>
      </c>
      <c r="I95" s="8" t="s">
        <v>93</v>
      </c>
      <c r="J95" s="8">
        <v>4</v>
      </c>
      <c r="K95" s="8">
        <v>6</v>
      </c>
      <c r="L95" s="8" t="s">
        <v>57</v>
      </c>
      <c r="M95" s="8">
        <v>2</v>
      </c>
      <c r="N95" s="10"/>
      <c r="O95" s="8">
        <v>3</v>
      </c>
      <c r="P95" s="8">
        <v>1</v>
      </c>
      <c r="Q95" s="8">
        <v>23</v>
      </c>
      <c r="R95" s="8">
        <v>6</v>
      </c>
      <c r="S95" s="8">
        <f t="shared" si="7"/>
        <v>29</v>
      </c>
      <c r="T95" s="8">
        <v>2</v>
      </c>
      <c r="U95" s="8">
        <v>5</v>
      </c>
      <c r="V95" s="17">
        <f t="shared" si="9"/>
        <v>0.6</v>
      </c>
      <c r="W95" s="12">
        <v>1</v>
      </c>
      <c r="X95" s="12">
        <v>1</v>
      </c>
      <c r="Y95" s="12">
        <v>1</v>
      </c>
      <c r="Z95" s="12">
        <v>1</v>
      </c>
      <c r="AA95" s="12">
        <v>2</v>
      </c>
      <c r="AB95" s="12">
        <v>2</v>
      </c>
      <c r="AC95" s="13">
        <f t="shared" si="10"/>
        <v>0.6</v>
      </c>
      <c r="AD95" s="11">
        <v>1</v>
      </c>
      <c r="AE95" s="11">
        <v>0.94444444444444442</v>
      </c>
      <c r="AF95" s="13">
        <v>0.97222222222222221</v>
      </c>
      <c r="AG95" s="11">
        <v>0.9</v>
      </c>
      <c r="AH95" s="11">
        <v>25</v>
      </c>
      <c r="AI95" s="11">
        <v>3.6000000000000005</v>
      </c>
      <c r="AJ95" s="11">
        <v>1.2300000000000002</v>
      </c>
      <c r="AK95" s="11">
        <v>25</v>
      </c>
      <c r="AL95" s="11">
        <v>4.9200000000000008</v>
      </c>
      <c r="AM95" s="11">
        <v>2.1300000000000003</v>
      </c>
      <c r="AN95" s="11">
        <v>50</v>
      </c>
      <c r="AO95" s="11">
        <v>4.2600000000000007</v>
      </c>
      <c r="AP95" s="11">
        <v>6.0000000000000005E-2</v>
      </c>
      <c r="AQ95" s="11">
        <v>6.4736842105263162E-2</v>
      </c>
      <c r="AR95" s="11">
        <v>6.2647058823529403E-2</v>
      </c>
      <c r="AS95" s="11">
        <v>0.05</v>
      </c>
      <c r="AT95" s="13">
        <v>6.2647058823529403E-2</v>
      </c>
    </row>
    <row r="96" spans="1:47" ht="15" thickBot="1" x14ac:dyDescent="0.4">
      <c r="A96" s="8">
        <v>16</v>
      </c>
      <c r="B96" s="8">
        <f t="shared" si="11"/>
        <v>94</v>
      </c>
      <c r="C96" s="8" t="s">
        <v>183</v>
      </c>
      <c r="D96" s="9">
        <v>5</v>
      </c>
      <c r="E96" s="8">
        <v>12</v>
      </c>
      <c r="F96" s="8">
        <v>11</v>
      </c>
      <c r="G96" s="8">
        <f t="shared" si="8"/>
        <v>11</v>
      </c>
      <c r="H96" s="8">
        <f t="shared" si="12"/>
        <v>132</v>
      </c>
      <c r="I96" s="8" t="s">
        <v>105</v>
      </c>
      <c r="J96" s="8">
        <v>1</v>
      </c>
      <c r="K96" s="8">
        <v>6</v>
      </c>
      <c r="L96" s="8" t="s">
        <v>57</v>
      </c>
      <c r="M96" s="8">
        <v>2</v>
      </c>
      <c r="N96" s="10"/>
      <c r="O96" s="8">
        <v>0</v>
      </c>
      <c r="P96" s="8">
        <v>3</v>
      </c>
      <c r="Q96" s="8">
        <v>0</v>
      </c>
      <c r="R96" s="8">
        <v>10</v>
      </c>
      <c r="S96" s="8">
        <f t="shared" si="7"/>
        <v>10</v>
      </c>
      <c r="T96" s="8">
        <v>5</v>
      </c>
      <c r="U96" s="8">
        <v>5</v>
      </c>
      <c r="V96" s="17">
        <f t="shared" si="9"/>
        <v>0</v>
      </c>
      <c r="W96" s="12">
        <v>0</v>
      </c>
      <c r="X96" s="12">
        <v>1</v>
      </c>
      <c r="Y96" s="12">
        <v>0</v>
      </c>
      <c r="Z96" s="12">
        <v>1</v>
      </c>
      <c r="AA96" s="12">
        <v>1</v>
      </c>
      <c r="AB96" s="12">
        <v>4</v>
      </c>
      <c r="AC96" s="13">
        <f t="shared" si="10"/>
        <v>0.19999999999999996</v>
      </c>
      <c r="AD96" s="11">
        <v>1</v>
      </c>
      <c r="AE96" s="11">
        <v>1</v>
      </c>
      <c r="AF96" s="13">
        <v>1</v>
      </c>
      <c r="AG96" s="11">
        <v>1.4100000000000006</v>
      </c>
      <c r="AH96" s="11">
        <v>24</v>
      </c>
      <c r="AI96" s="11">
        <v>5.8750000000000027</v>
      </c>
      <c r="AJ96" s="11">
        <v>2.2900000000000005</v>
      </c>
      <c r="AK96" s="11">
        <v>24</v>
      </c>
      <c r="AL96" s="11">
        <v>9.5416666666666696</v>
      </c>
      <c r="AM96" s="11">
        <v>3.7000000000000011</v>
      </c>
      <c r="AN96" s="11">
        <v>48</v>
      </c>
      <c r="AO96" s="11">
        <v>7.7083333333333348</v>
      </c>
      <c r="AP96" s="11">
        <v>5.4230769230769256E-2</v>
      </c>
      <c r="AQ96" s="11">
        <v>6.9393939393939411E-2</v>
      </c>
      <c r="AR96" s="11">
        <v>6.2711864406779644E-2</v>
      </c>
      <c r="AS96" s="11">
        <v>0.04</v>
      </c>
      <c r="AT96" s="13">
        <v>6.2711864406779644E-2</v>
      </c>
    </row>
    <row r="97" spans="1:47" ht="15" thickBot="1" x14ac:dyDescent="0.4">
      <c r="A97" s="8">
        <v>16</v>
      </c>
      <c r="B97" s="8">
        <f t="shared" si="11"/>
        <v>95</v>
      </c>
      <c r="C97" s="8" t="s">
        <v>184</v>
      </c>
      <c r="D97" s="9">
        <v>5</v>
      </c>
      <c r="E97" s="8">
        <v>11</v>
      </c>
      <c r="F97" s="8">
        <v>14</v>
      </c>
      <c r="G97" s="8">
        <f t="shared" si="8"/>
        <v>14</v>
      </c>
      <c r="H97" s="8">
        <f t="shared" si="12"/>
        <v>168</v>
      </c>
      <c r="I97" s="8" t="s">
        <v>185</v>
      </c>
      <c r="J97" s="8">
        <v>1</v>
      </c>
      <c r="K97" s="8">
        <v>6</v>
      </c>
      <c r="L97" s="8" t="s">
        <v>57</v>
      </c>
      <c r="M97" s="8">
        <v>2</v>
      </c>
      <c r="N97" s="10"/>
      <c r="O97" s="8">
        <v>0</v>
      </c>
      <c r="P97" s="8">
        <v>2</v>
      </c>
      <c r="Q97" s="8">
        <v>0</v>
      </c>
      <c r="R97" s="8">
        <v>9</v>
      </c>
      <c r="S97" s="8">
        <f t="shared" si="7"/>
        <v>9</v>
      </c>
      <c r="T97" s="8">
        <v>4</v>
      </c>
      <c r="U97" s="8">
        <v>5</v>
      </c>
      <c r="V97" s="17">
        <f t="shared" si="9"/>
        <v>0.19999999999999996</v>
      </c>
      <c r="W97" s="12">
        <v>0</v>
      </c>
      <c r="X97" s="12">
        <v>1</v>
      </c>
      <c r="Y97" s="12">
        <v>0</v>
      </c>
      <c r="Z97" s="12">
        <v>1</v>
      </c>
      <c r="AA97" s="12">
        <v>1</v>
      </c>
      <c r="AB97" s="12">
        <v>4</v>
      </c>
      <c r="AC97" s="13">
        <f t="shared" si="10"/>
        <v>0.19999999999999996</v>
      </c>
      <c r="AD97" s="11">
        <v>1</v>
      </c>
      <c r="AE97" s="11">
        <v>0.97222222222222221</v>
      </c>
      <c r="AF97" s="13">
        <v>0.98611111111111116</v>
      </c>
      <c r="AG97" s="11">
        <v>0.85</v>
      </c>
      <c r="AH97" s="11">
        <v>25</v>
      </c>
      <c r="AI97" s="11">
        <v>3.4000000000000004</v>
      </c>
      <c r="AJ97" s="11">
        <v>0.21</v>
      </c>
      <c r="AK97" s="11">
        <v>24</v>
      </c>
      <c r="AL97" s="11">
        <v>0.87499999999999989</v>
      </c>
      <c r="AM97" s="11">
        <v>1.06</v>
      </c>
      <c r="AN97" s="11">
        <v>49</v>
      </c>
      <c r="AO97" s="11">
        <v>2.1632653061224492</v>
      </c>
      <c r="AP97" s="11">
        <v>5.3124999999999999E-2</v>
      </c>
      <c r="AQ97" s="11">
        <v>3.4999999999999996E-2</v>
      </c>
      <c r="AR97" s="11">
        <v>4.8181818181818187E-2</v>
      </c>
      <c r="AS97" s="11">
        <v>0.04</v>
      </c>
      <c r="AT97" s="13">
        <v>4.8181818181818187E-2</v>
      </c>
    </row>
    <row r="98" spans="1:47" s="14" customFormat="1" ht="15" thickBot="1" x14ac:dyDescent="0.4">
      <c r="A98" s="14">
        <v>16</v>
      </c>
      <c r="B98" s="14">
        <f t="shared" si="11"/>
        <v>96</v>
      </c>
      <c r="C98" s="14" t="s">
        <v>186</v>
      </c>
      <c r="D98" s="15">
        <v>7</v>
      </c>
      <c r="E98" s="14">
        <v>12.2</v>
      </c>
      <c r="F98" s="14">
        <v>16</v>
      </c>
      <c r="G98" s="14">
        <f t="shared" si="8"/>
        <v>16</v>
      </c>
      <c r="H98" s="14">
        <f t="shared" si="12"/>
        <v>192</v>
      </c>
      <c r="I98" s="14" t="s">
        <v>187</v>
      </c>
      <c r="J98" s="14">
        <v>1</v>
      </c>
      <c r="K98" s="14">
        <v>6</v>
      </c>
      <c r="L98" s="14" t="s">
        <v>57</v>
      </c>
      <c r="M98" s="14">
        <v>2</v>
      </c>
      <c r="N98" s="10"/>
      <c r="O98" s="14">
        <v>2</v>
      </c>
      <c r="P98" s="14">
        <v>2</v>
      </c>
      <c r="Q98" s="14">
        <v>5</v>
      </c>
      <c r="R98" s="14">
        <v>14</v>
      </c>
      <c r="S98" s="14">
        <f t="shared" si="7"/>
        <v>19</v>
      </c>
      <c r="T98" s="14">
        <v>3</v>
      </c>
      <c r="U98" s="14">
        <v>5</v>
      </c>
      <c r="V98" s="17">
        <f t="shared" si="9"/>
        <v>0.4</v>
      </c>
      <c r="W98" s="16">
        <v>1</v>
      </c>
      <c r="X98" s="16">
        <v>1</v>
      </c>
      <c r="Y98" s="16">
        <v>1</v>
      </c>
      <c r="Z98" s="16">
        <v>1</v>
      </c>
      <c r="AA98" s="16">
        <v>2</v>
      </c>
      <c r="AB98" s="16">
        <v>2</v>
      </c>
      <c r="AC98" s="13">
        <f t="shared" si="10"/>
        <v>0.6</v>
      </c>
      <c r="AD98" s="17">
        <v>1</v>
      </c>
      <c r="AE98" s="17">
        <v>1</v>
      </c>
      <c r="AF98" s="18">
        <v>1</v>
      </c>
      <c r="AG98" s="17">
        <v>1.37</v>
      </c>
      <c r="AH98" s="17">
        <v>23</v>
      </c>
      <c r="AI98" s="17">
        <v>5.9565217391304355</v>
      </c>
      <c r="AJ98" s="17">
        <v>1.1100000000000005</v>
      </c>
      <c r="AK98" s="17">
        <v>25</v>
      </c>
      <c r="AL98" s="17">
        <v>4.4400000000000022</v>
      </c>
      <c r="AM98" s="17">
        <v>2.4800000000000004</v>
      </c>
      <c r="AN98" s="17">
        <v>48</v>
      </c>
      <c r="AO98" s="17">
        <v>5.166666666666667</v>
      </c>
      <c r="AP98" s="17">
        <v>4.4193548387096777E-2</v>
      </c>
      <c r="AQ98" s="17">
        <v>3.8275862068965535E-2</v>
      </c>
      <c r="AR98" s="17">
        <v>4.1333333333333326E-2</v>
      </c>
      <c r="AS98" s="17">
        <v>3.5000000000000003E-2</v>
      </c>
      <c r="AT98" s="18">
        <v>4.1333333333333326E-2</v>
      </c>
      <c r="AU98" s="19"/>
    </row>
    <row r="99" spans="1:47" x14ac:dyDescent="0.35">
      <c r="A99" s="8">
        <v>17</v>
      </c>
      <c r="B99" s="8">
        <f t="shared" si="11"/>
        <v>97</v>
      </c>
      <c r="C99" s="8" t="s">
        <v>188</v>
      </c>
      <c r="D99" s="9">
        <v>7</v>
      </c>
      <c r="E99" s="8">
        <v>13</v>
      </c>
      <c r="F99" s="8">
        <v>12</v>
      </c>
      <c r="G99" s="8">
        <f t="shared" si="8"/>
        <v>12</v>
      </c>
      <c r="H99" s="8">
        <f t="shared" si="12"/>
        <v>144</v>
      </c>
      <c r="I99" s="8" t="s">
        <v>136</v>
      </c>
      <c r="J99" s="8">
        <v>1</v>
      </c>
      <c r="K99" s="8">
        <v>7</v>
      </c>
      <c r="L99" s="8" t="s">
        <v>57</v>
      </c>
      <c r="M99" s="8">
        <v>2</v>
      </c>
      <c r="N99" s="10"/>
      <c r="O99" s="8">
        <v>5</v>
      </c>
      <c r="P99" s="8">
        <v>0</v>
      </c>
      <c r="Q99" s="8">
        <v>18</v>
      </c>
      <c r="R99" s="8">
        <v>0</v>
      </c>
      <c r="S99" s="8">
        <f t="shared" si="7"/>
        <v>18</v>
      </c>
      <c r="T99" s="8">
        <v>1</v>
      </c>
      <c r="U99" s="8">
        <v>7</v>
      </c>
      <c r="V99" s="11">
        <f t="shared" si="9"/>
        <v>0.85714285714285721</v>
      </c>
      <c r="W99" s="12">
        <v>1</v>
      </c>
      <c r="X99" s="12">
        <v>0</v>
      </c>
      <c r="Y99" s="12">
        <v>1</v>
      </c>
      <c r="Z99" s="12">
        <v>0</v>
      </c>
      <c r="AA99" s="12">
        <v>1</v>
      </c>
      <c r="AB99" s="12">
        <v>1</v>
      </c>
      <c r="AC99" s="13">
        <f t="shared" si="10"/>
        <v>0.85714285714285721</v>
      </c>
      <c r="AD99" s="11">
        <v>0.77777777777777779</v>
      </c>
      <c r="AE99" s="11">
        <v>0.97222222222222221</v>
      </c>
      <c r="AF99" s="13">
        <v>0.875</v>
      </c>
      <c r="AG99" s="11">
        <v>0.73</v>
      </c>
      <c r="AH99" s="11">
        <v>16</v>
      </c>
      <c r="AI99" s="11">
        <v>4.5625</v>
      </c>
      <c r="AJ99" s="11">
        <v>1.1300000000000001</v>
      </c>
      <c r="AK99" s="11">
        <v>20</v>
      </c>
      <c r="AL99" s="11">
        <v>5.6500000000000012</v>
      </c>
      <c r="AM99" s="11">
        <v>1.86</v>
      </c>
      <c r="AN99" s="11">
        <v>36</v>
      </c>
      <c r="AO99" s="11">
        <v>5.166666666666667</v>
      </c>
      <c r="AP99" s="11">
        <v>6.083333333333333E-2</v>
      </c>
      <c r="AQ99" s="11">
        <v>6.277777777777778E-2</v>
      </c>
      <c r="AR99" s="11">
        <v>6.200000000000002E-2</v>
      </c>
      <c r="AS99" s="11">
        <v>0.04</v>
      </c>
      <c r="AT99" s="13">
        <v>6.200000000000002E-2</v>
      </c>
    </row>
    <row r="100" spans="1:47" x14ac:dyDescent="0.35">
      <c r="A100" s="8">
        <v>17</v>
      </c>
      <c r="B100" s="8">
        <f t="shared" si="11"/>
        <v>98</v>
      </c>
      <c r="C100" s="8" t="s">
        <v>189</v>
      </c>
      <c r="D100" s="9">
        <v>5.5</v>
      </c>
      <c r="E100" s="8">
        <v>12</v>
      </c>
      <c r="F100" s="8">
        <v>16</v>
      </c>
      <c r="G100" s="8">
        <f t="shared" si="8"/>
        <v>16</v>
      </c>
      <c r="H100" s="8">
        <f t="shared" si="12"/>
        <v>192</v>
      </c>
      <c r="I100" s="8" t="s">
        <v>138</v>
      </c>
      <c r="J100" s="8">
        <v>1</v>
      </c>
      <c r="K100" s="8">
        <v>7</v>
      </c>
      <c r="L100" s="8" t="s">
        <v>52</v>
      </c>
      <c r="M100" s="8">
        <v>1</v>
      </c>
      <c r="N100" s="10"/>
      <c r="O100" s="8">
        <v>1</v>
      </c>
      <c r="P100" s="8">
        <v>4</v>
      </c>
      <c r="Q100" s="8">
        <v>5</v>
      </c>
      <c r="R100" s="8">
        <v>14</v>
      </c>
      <c r="S100" s="8">
        <f t="shared" si="7"/>
        <v>19</v>
      </c>
      <c r="T100" s="8">
        <v>6</v>
      </c>
      <c r="U100" s="8">
        <v>7</v>
      </c>
      <c r="V100" s="11">
        <f t="shared" si="9"/>
        <v>0.1428571428571429</v>
      </c>
      <c r="W100" s="12">
        <v>1</v>
      </c>
      <c r="X100" s="12">
        <v>1</v>
      </c>
      <c r="Y100" s="12">
        <v>1</v>
      </c>
      <c r="Z100" s="12">
        <v>1</v>
      </c>
      <c r="AA100" s="12">
        <v>2</v>
      </c>
      <c r="AB100" s="12">
        <v>4</v>
      </c>
      <c r="AC100" s="13">
        <f t="shared" si="10"/>
        <v>0.4285714285714286</v>
      </c>
      <c r="AD100" s="11">
        <v>0.61111111111111116</v>
      </c>
      <c r="AE100" s="11">
        <v>0.97222222222222221</v>
      </c>
      <c r="AF100" s="13">
        <v>0.79166666666666663</v>
      </c>
      <c r="AG100" s="11">
        <v>1.37</v>
      </c>
      <c r="AH100" s="11">
        <v>20</v>
      </c>
      <c r="AI100" s="11">
        <v>6.8500000000000005</v>
      </c>
      <c r="AJ100" s="11">
        <v>2.3600000000000003</v>
      </c>
      <c r="AK100" s="11">
        <v>20</v>
      </c>
      <c r="AL100" s="11">
        <v>11.800000000000002</v>
      </c>
      <c r="AM100" s="11">
        <v>3.7300000000000004</v>
      </c>
      <c r="AN100" s="11">
        <v>40</v>
      </c>
      <c r="AO100" s="11">
        <v>9.3250000000000011</v>
      </c>
      <c r="AP100" s="11">
        <v>0.12454545454545456</v>
      </c>
      <c r="AQ100" s="11">
        <v>7.8666666666666676E-2</v>
      </c>
      <c r="AR100" s="11">
        <v>9.0975609756097531E-2</v>
      </c>
      <c r="AS100" s="11">
        <v>7.0000000000000007E-2</v>
      </c>
      <c r="AT100" s="13">
        <v>9.0975609756097531E-2</v>
      </c>
    </row>
    <row r="101" spans="1:47" x14ac:dyDescent="0.35">
      <c r="A101" s="8">
        <v>17</v>
      </c>
      <c r="B101" s="8">
        <f t="shared" si="11"/>
        <v>99</v>
      </c>
      <c r="C101" s="8" t="s">
        <v>190</v>
      </c>
      <c r="D101" s="9">
        <v>5.5</v>
      </c>
      <c r="E101" s="8">
        <v>12</v>
      </c>
      <c r="F101" s="8">
        <v>13</v>
      </c>
      <c r="G101" s="8">
        <f t="shared" si="8"/>
        <v>13</v>
      </c>
      <c r="H101" s="8">
        <f t="shared" si="12"/>
        <v>156</v>
      </c>
      <c r="I101" s="8" t="s">
        <v>60</v>
      </c>
      <c r="J101" s="8">
        <v>1</v>
      </c>
      <c r="K101" s="8">
        <v>7</v>
      </c>
      <c r="L101" s="8" t="s">
        <v>52</v>
      </c>
      <c r="M101" s="8">
        <v>1</v>
      </c>
      <c r="N101" s="10"/>
      <c r="O101" s="8">
        <v>1</v>
      </c>
      <c r="P101" s="8">
        <v>5</v>
      </c>
      <c r="Q101" s="8">
        <v>5</v>
      </c>
      <c r="R101" s="8">
        <v>15</v>
      </c>
      <c r="S101" s="8">
        <f t="shared" si="7"/>
        <v>20</v>
      </c>
      <c r="T101" s="8">
        <v>7</v>
      </c>
      <c r="U101" s="8">
        <v>7</v>
      </c>
      <c r="V101" s="11">
        <f t="shared" si="9"/>
        <v>0</v>
      </c>
      <c r="W101" s="12">
        <v>0</v>
      </c>
      <c r="X101" s="12">
        <v>2</v>
      </c>
      <c r="Y101" s="12">
        <v>0</v>
      </c>
      <c r="Z101" s="12">
        <v>2</v>
      </c>
      <c r="AA101" s="12">
        <v>2</v>
      </c>
      <c r="AB101" s="12">
        <v>7</v>
      </c>
      <c r="AC101" s="13">
        <f t="shared" si="10"/>
        <v>0</v>
      </c>
      <c r="AD101" s="11">
        <v>0.61290322580645162</v>
      </c>
      <c r="AE101" s="11">
        <v>0.96969696969696972</v>
      </c>
      <c r="AF101" s="13">
        <v>0.796875</v>
      </c>
      <c r="AG101" s="11">
        <v>1.7100000000000006</v>
      </c>
      <c r="AH101" s="11">
        <v>20</v>
      </c>
      <c r="AI101" s="11">
        <v>8.5500000000000043</v>
      </c>
      <c r="AJ101" s="11">
        <v>1.7600000000000009</v>
      </c>
      <c r="AK101" s="11">
        <v>20</v>
      </c>
      <c r="AL101" s="11">
        <v>8.8000000000000043</v>
      </c>
      <c r="AM101" s="11">
        <v>3.4700000000000015</v>
      </c>
      <c r="AN101" s="11">
        <v>40</v>
      </c>
      <c r="AO101" s="11">
        <v>8.6750000000000043</v>
      </c>
      <c r="AP101" s="11">
        <v>5.5161290322580665E-2</v>
      </c>
      <c r="AQ101" s="11">
        <v>6.0689655172413821E-2</v>
      </c>
      <c r="AR101" s="11">
        <v>5.7833333333333306E-2</v>
      </c>
      <c r="AS101" s="11">
        <v>0.04</v>
      </c>
      <c r="AT101" s="13">
        <v>5.7833333333333306E-2</v>
      </c>
    </row>
    <row r="102" spans="1:47" x14ac:dyDescent="0.35">
      <c r="A102" s="8">
        <v>17</v>
      </c>
      <c r="B102" s="8">
        <f t="shared" si="11"/>
        <v>100</v>
      </c>
      <c r="C102" s="8" t="s">
        <v>191</v>
      </c>
      <c r="D102" s="9">
        <v>5</v>
      </c>
      <c r="E102" s="8">
        <v>14</v>
      </c>
      <c r="F102" s="8">
        <v>16</v>
      </c>
      <c r="G102" s="8">
        <f t="shared" si="8"/>
        <v>16</v>
      </c>
      <c r="H102" s="8">
        <f t="shared" si="12"/>
        <v>192</v>
      </c>
      <c r="I102" s="8" t="s">
        <v>192</v>
      </c>
      <c r="J102" s="8">
        <v>2</v>
      </c>
      <c r="K102" s="8">
        <v>7</v>
      </c>
      <c r="L102" s="8" t="s">
        <v>52</v>
      </c>
      <c r="M102" s="8">
        <v>1</v>
      </c>
      <c r="N102" s="10"/>
      <c r="O102" s="8">
        <v>2</v>
      </c>
      <c r="P102" s="8">
        <v>3</v>
      </c>
      <c r="Q102" s="8">
        <v>9</v>
      </c>
      <c r="R102" s="8">
        <v>9</v>
      </c>
      <c r="S102" s="8">
        <f t="shared" si="7"/>
        <v>18</v>
      </c>
      <c r="T102" s="8">
        <v>4</v>
      </c>
      <c r="U102" s="8">
        <v>7</v>
      </c>
      <c r="V102" s="11">
        <f t="shared" si="9"/>
        <v>0.4285714285714286</v>
      </c>
      <c r="W102" s="12">
        <v>1</v>
      </c>
      <c r="X102" s="12">
        <v>2</v>
      </c>
      <c r="Y102" s="12">
        <v>1</v>
      </c>
      <c r="Z102" s="12">
        <v>2</v>
      </c>
      <c r="AA102" s="12">
        <v>3</v>
      </c>
      <c r="AB102" s="12">
        <v>6</v>
      </c>
      <c r="AC102" s="13">
        <f t="shared" si="10"/>
        <v>0.1428571428571429</v>
      </c>
      <c r="AD102" s="11">
        <v>0.52777777777777779</v>
      </c>
      <c r="AE102" s="11">
        <v>0.97222222222222221</v>
      </c>
      <c r="AF102" s="13">
        <v>0.75</v>
      </c>
      <c r="AG102" s="11">
        <v>0.56000000000000005</v>
      </c>
      <c r="AH102" s="11">
        <v>20</v>
      </c>
      <c r="AI102" s="11">
        <v>2.8000000000000003</v>
      </c>
      <c r="AJ102" s="11">
        <v>0.43000000000000005</v>
      </c>
      <c r="AK102" s="11">
        <v>17</v>
      </c>
      <c r="AL102" s="11">
        <v>2.5294117647058827</v>
      </c>
      <c r="AM102" s="11">
        <v>0.9900000000000001</v>
      </c>
      <c r="AN102" s="11">
        <v>37</v>
      </c>
      <c r="AO102" s="11">
        <v>2.6756756756756763</v>
      </c>
      <c r="AP102" s="11">
        <v>5.6000000000000008E-2</v>
      </c>
      <c r="AQ102" s="11">
        <v>4.777777777777778E-2</v>
      </c>
      <c r="AR102" s="11">
        <v>5.2105263157894752E-2</v>
      </c>
      <c r="AS102" s="11">
        <v>0.04</v>
      </c>
      <c r="AT102" s="13">
        <v>5.2105263157894752E-2</v>
      </c>
    </row>
    <row r="103" spans="1:47" x14ac:dyDescent="0.35">
      <c r="A103" s="8">
        <v>17</v>
      </c>
      <c r="B103" s="8">
        <f t="shared" si="11"/>
        <v>101</v>
      </c>
      <c r="C103" s="8" t="s">
        <v>193</v>
      </c>
      <c r="D103" s="9">
        <v>5</v>
      </c>
      <c r="E103" s="8">
        <v>12.1</v>
      </c>
      <c r="F103" s="8">
        <v>18</v>
      </c>
      <c r="G103" s="8">
        <f t="shared" si="8"/>
        <v>18</v>
      </c>
      <c r="H103" s="8">
        <f t="shared" si="12"/>
        <v>216</v>
      </c>
      <c r="I103" s="8" t="s">
        <v>133</v>
      </c>
      <c r="J103" s="8">
        <v>1</v>
      </c>
      <c r="K103" s="8">
        <v>7</v>
      </c>
      <c r="L103" s="8" t="s">
        <v>52</v>
      </c>
      <c r="M103" s="8">
        <v>1</v>
      </c>
      <c r="N103" s="10"/>
      <c r="O103" s="8">
        <v>4</v>
      </c>
      <c r="P103" s="8">
        <v>2</v>
      </c>
      <c r="Q103" s="8">
        <v>11</v>
      </c>
      <c r="R103" s="8">
        <v>5</v>
      </c>
      <c r="S103" s="8">
        <f t="shared" si="7"/>
        <v>16</v>
      </c>
      <c r="T103" s="8">
        <v>3</v>
      </c>
      <c r="U103" s="8">
        <v>7</v>
      </c>
      <c r="V103" s="11">
        <f t="shared" si="9"/>
        <v>0.5714285714285714</v>
      </c>
      <c r="W103" s="12">
        <v>1</v>
      </c>
      <c r="X103" s="12">
        <v>0</v>
      </c>
      <c r="Y103" s="12">
        <v>1</v>
      </c>
      <c r="Z103" s="12">
        <v>0</v>
      </c>
      <c r="AA103" s="12">
        <v>1</v>
      </c>
      <c r="AB103" s="12">
        <v>1</v>
      </c>
      <c r="AC103" s="13">
        <f t="shared" si="10"/>
        <v>0.85714285714285721</v>
      </c>
      <c r="AD103" s="11">
        <v>0.52777777777777779</v>
      </c>
      <c r="AE103" s="11">
        <v>0.88888888888888884</v>
      </c>
      <c r="AF103" s="13">
        <v>0.70833333333333337</v>
      </c>
      <c r="AG103" s="11">
        <v>1.3300000000000003</v>
      </c>
      <c r="AH103" s="11">
        <v>16</v>
      </c>
      <c r="AI103" s="11">
        <v>8.3125000000000018</v>
      </c>
      <c r="AJ103" s="11">
        <v>0.95000000000000029</v>
      </c>
      <c r="AK103" s="11">
        <v>19</v>
      </c>
      <c r="AL103" s="11">
        <v>5.0000000000000018</v>
      </c>
      <c r="AM103" s="11">
        <v>2.2800000000000007</v>
      </c>
      <c r="AN103" s="11">
        <v>35</v>
      </c>
      <c r="AO103" s="11">
        <v>6.5142857142857169</v>
      </c>
      <c r="AP103" s="11">
        <v>0.10230769230769234</v>
      </c>
      <c r="AQ103" s="11">
        <v>5.0000000000000017E-2</v>
      </c>
      <c r="AR103" s="11">
        <v>7.1250000000000008E-2</v>
      </c>
      <c r="AS103" s="11">
        <v>0.05</v>
      </c>
      <c r="AT103" s="13">
        <v>7.1250000000000008E-2</v>
      </c>
    </row>
    <row r="104" spans="1:47" x14ac:dyDescent="0.35">
      <c r="A104" s="8">
        <v>17</v>
      </c>
      <c r="B104" s="8">
        <f t="shared" si="11"/>
        <v>102</v>
      </c>
      <c r="C104" s="8" t="s">
        <v>194</v>
      </c>
      <c r="D104" s="9">
        <v>6.5</v>
      </c>
      <c r="E104" s="8">
        <v>12</v>
      </c>
      <c r="F104" s="8">
        <v>16</v>
      </c>
      <c r="G104" s="8">
        <f t="shared" si="8"/>
        <v>16</v>
      </c>
      <c r="H104" s="8">
        <f t="shared" si="12"/>
        <v>192</v>
      </c>
      <c r="I104" s="8" t="s">
        <v>105</v>
      </c>
      <c r="J104" s="8">
        <v>1</v>
      </c>
      <c r="K104" s="8">
        <v>7</v>
      </c>
      <c r="L104" s="8" t="s">
        <v>57</v>
      </c>
      <c r="M104" s="8">
        <v>2</v>
      </c>
      <c r="N104" s="10"/>
      <c r="O104" s="8">
        <v>4</v>
      </c>
      <c r="P104" s="8">
        <v>1</v>
      </c>
      <c r="Q104" s="8">
        <v>11</v>
      </c>
      <c r="R104" s="8">
        <v>2</v>
      </c>
      <c r="S104" s="8">
        <f t="shared" si="7"/>
        <v>13</v>
      </c>
      <c r="T104" s="8">
        <v>2</v>
      </c>
      <c r="U104" s="8">
        <v>7</v>
      </c>
      <c r="V104" s="11">
        <f t="shared" si="9"/>
        <v>0.7142857142857143</v>
      </c>
      <c r="W104" s="12">
        <v>1</v>
      </c>
      <c r="X104" s="12">
        <v>0</v>
      </c>
      <c r="Y104" s="12">
        <v>1</v>
      </c>
      <c r="Z104" s="12">
        <v>0</v>
      </c>
      <c r="AA104" s="12">
        <v>1</v>
      </c>
      <c r="AB104" s="12">
        <v>1</v>
      </c>
      <c r="AC104" s="13">
        <f t="shared" si="10"/>
        <v>0.85714285714285721</v>
      </c>
      <c r="AD104" s="11">
        <v>0.47222222222222221</v>
      </c>
      <c r="AE104" s="11">
        <v>0.88888888888888884</v>
      </c>
      <c r="AF104" s="13">
        <v>0.68055555555555558</v>
      </c>
      <c r="AG104" s="11">
        <v>1.3500000000000005</v>
      </c>
      <c r="AH104" s="11">
        <v>18</v>
      </c>
      <c r="AI104" s="11">
        <v>7.5000000000000027</v>
      </c>
      <c r="AJ104" s="11">
        <v>0.3</v>
      </c>
      <c r="AK104" s="11">
        <v>17</v>
      </c>
      <c r="AL104" s="11">
        <v>1.7647058823529411</v>
      </c>
      <c r="AM104" s="11">
        <v>1.6500000000000006</v>
      </c>
      <c r="AN104" s="11">
        <v>35</v>
      </c>
      <c r="AO104" s="11">
        <v>4.7142857142857162</v>
      </c>
      <c r="AP104" s="11">
        <v>7.1052631578947395E-2</v>
      </c>
      <c r="AQ104" s="11">
        <v>4.2857142857142858E-2</v>
      </c>
      <c r="AR104" s="11">
        <v>6.3461538461538486E-2</v>
      </c>
      <c r="AS104" s="11">
        <v>0.06</v>
      </c>
      <c r="AT104" s="13">
        <v>6.3461538461538486E-2</v>
      </c>
    </row>
    <row r="105" spans="1:47" s="14" customFormat="1" ht="15" thickBot="1" x14ac:dyDescent="0.4">
      <c r="A105" s="14">
        <v>17</v>
      </c>
      <c r="B105" s="14">
        <f t="shared" si="11"/>
        <v>103</v>
      </c>
      <c r="C105" s="14" t="s">
        <v>195</v>
      </c>
      <c r="D105" s="15">
        <v>6.5</v>
      </c>
      <c r="E105" s="14">
        <v>12</v>
      </c>
      <c r="F105" s="14">
        <v>12</v>
      </c>
      <c r="G105" s="14">
        <f t="shared" si="8"/>
        <v>12</v>
      </c>
      <c r="H105" s="14">
        <f t="shared" si="12"/>
        <v>144</v>
      </c>
      <c r="I105" s="14" t="s">
        <v>60</v>
      </c>
      <c r="J105" s="14">
        <v>1</v>
      </c>
      <c r="K105" s="14">
        <v>7</v>
      </c>
      <c r="L105" s="14" t="s">
        <v>52</v>
      </c>
      <c r="M105" s="14">
        <v>1</v>
      </c>
      <c r="N105" s="10"/>
      <c r="O105" s="14">
        <v>2</v>
      </c>
      <c r="P105" s="14">
        <v>4</v>
      </c>
      <c r="Q105" s="14">
        <v>5</v>
      </c>
      <c r="R105" s="14">
        <v>19</v>
      </c>
      <c r="S105" s="14">
        <f t="shared" si="7"/>
        <v>24</v>
      </c>
      <c r="T105" s="14">
        <v>5</v>
      </c>
      <c r="U105" s="14">
        <v>7</v>
      </c>
      <c r="V105" s="17">
        <f t="shared" si="9"/>
        <v>0.2857142857142857</v>
      </c>
      <c r="W105" s="16">
        <v>1</v>
      </c>
      <c r="X105" s="16">
        <v>1</v>
      </c>
      <c r="Y105" s="16">
        <v>1</v>
      </c>
      <c r="Z105" s="16">
        <v>1</v>
      </c>
      <c r="AA105" s="16">
        <v>2</v>
      </c>
      <c r="AB105" s="16">
        <v>4</v>
      </c>
      <c r="AC105" s="13">
        <f t="shared" si="10"/>
        <v>0.4285714285714286</v>
      </c>
      <c r="AD105" s="17">
        <v>0.66666666666666663</v>
      </c>
      <c r="AE105" s="17">
        <v>0.86111111111111116</v>
      </c>
      <c r="AF105" s="18">
        <v>0.76388888888888884</v>
      </c>
      <c r="AG105" s="17">
        <v>0.26999999999999996</v>
      </c>
      <c r="AH105" s="17">
        <v>19</v>
      </c>
      <c r="AI105" s="17">
        <v>1.4210526315789471</v>
      </c>
      <c r="AJ105" s="17">
        <v>0.93000000000000016</v>
      </c>
      <c r="AK105" s="17">
        <v>19</v>
      </c>
      <c r="AL105" s="17">
        <v>4.8947368421052646</v>
      </c>
      <c r="AM105" s="17">
        <v>1.2000000000000002</v>
      </c>
      <c r="AN105" s="17">
        <v>38</v>
      </c>
      <c r="AO105" s="17">
        <v>3.1578947368421062</v>
      </c>
      <c r="AP105" s="17">
        <v>3.3749999999999995E-2</v>
      </c>
      <c r="AQ105" s="17">
        <v>4.8947368421052642E-2</v>
      </c>
      <c r="AR105" s="17">
        <v>4.4444444444444453E-2</v>
      </c>
      <c r="AS105" s="17">
        <v>0.03</v>
      </c>
      <c r="AT105" s="18">
        <v>4.4444444444444453E-2</v>
      </c>
      <c r="AU105" s="19"/>
    </row>
    <row r="106" spans="1:47" x14ac:dyDescent="0.35">
      <c r="A106" s="8">
        <v>18</v>
      </c>
      <c r="B106" s="8">
        <f t="shared" si="11"/>
        <v>104</v>
      </c>
      <c r="C106" s="8" t="s">
        <v>196</v>
      </c>
      <c r="D106" s="9">
        <v>6.5</v>
      </c>
      <c r="E106" s="8">
        <v>15.3</v>
      </c>
      <c r="F106" s="8">
        <v>5</v>
      </c>
      <c r="G106" s="8">
        <f t="shared" si="8"/>
        <v>5</v>
      </c>
      <c r="H106" s="8">
        <f t="shared" si="12"/>
        <v>60</v>
      </c>
      <c r="I106" s="8" t="s">
        <v>197</v>
      </c>
      <c r="J106" s="8">
        <v>5</v>
      </c>
      <c r="K106" s="8">
        <v>5</v>
      </c>
      <c r="L106" s="8" t="s">
        <v>57</v>
      </c>
      <c r="M106" s="8">
        <v>2</v>
      </c>
      <c r="N106" s="10"/>
      <c r="O106" s="8">
        <v>0</v>
      </c>
      <c r="P106" s="8">
        <v>4</v>
      </c>
      <c r="Q106" s="8">
        <v>0</v>
      </c>
      <c r="R106" s="8">
        <v>10</v>
      </c>
      <c r="S106" s="8">
        <f t="shared" si="7"/>
        <v>10</v>
      </c>
      <c r="T106" s="8">
        <v>5</v>
      </c>
      <c r="U106" s="8">
        <v>5</v>
      </c>
      <c r="V106" s="11">
        <f t="shared" si="9"/>
        <v>0</v>
      </c>
      <c r="W106" s="12">
        <v>0</v>
      </c>
      <c r="X106" s="12">
        <v>3</v>
      </c>
      <c r="Y106" s="12">
        <v>0</v>
      </c>
      <c r="Z106" s="12">
        <v>3</v>
      </c>
      <c r="AA106" s="12">
        <v>3</v>
      </c>
      <c r="AB106" s="12">
        <v>5</v>
      </c>
      <c r="AC106" s="13">
        <f t="shared" si="10"/>
        <v>0</v>
      </c>
      <c r="AD106" s="11">
        <v>0.93103448275862066</v>
      </c>
      <c r="AE106" s="11">
        <v>0.47222222222222221</v>
      </c>
      <c r="AF106" s="13">
        <v>0.67692307692307696</v>
      </c>
      <c r="AG106" s="11">
        <v>0.43</v>
      </c>
      <c r="AH106" s="11">
        <v>25</v>
      </c>
      <c r="AI106" s="11">
        <v>1.72</v>
      </c>
      <c r="AJ106" s="11">
        <v>1.3800000000000003</v>
      </c>
      <c r="AK106" s="11">
        <v>23</v>
      </c>
      <c r="AL106" s="11">
        <v>6.0000000000000009</v>
      </c>
      <c r="AM106" s="11">
        <v>1.8100000000000003</v>
      </c>
      <c r="AN106" s="11">
        <v>48</v>
      </c>
      <c r="AO106" s="11">
        <v>3.7708333333333335</v>
      </c>
      <c r="AP106" s="11">
        <v>5.3749999999999999E-2</v>
      </c>
      <c r="AQ106" s="11">
        <v>6.2727272727272743E-2</v>
      </c>
      <c r="AR106" s="11">
        <v>6.033333333333335E-2</v>
      </c>
      <c r="AS106" s="11">
        <v>0.04</v>
      </c>
      <c r="AT106" s="13">
        <v>6.033333333333335E-2</v>
      </c>
    </row>
    <row r="107" spans="1:47" x14ac:dyDescent="0.35">
      <c r="A107" s="8">
        <v>18</v>
      </c>
      <c r="B107" s="8">
        <f t="shared" si="11"/>
        <v>105</v>
      </c>
      <c r="C107" s="8" t="s">
        <v>198</v>
      </c>
      <c r="D107" s="9">
        <v>6</v>
      </c>
      <c r="E107" s="8">
        <v>15</v>
      </c>
      <c r="F107" s="8">
        <v>20</v>
      </c>
      <c r="G107" s="8">
        <f t="shared" si="8"/>
        <v>20</v>
      </c>
      <c r="H107" s="8">
        <f t="shared" si="12"/>
        <v>240</v>
      </c>
      <c r="I107" s="8" t="s">
        <v>199</v>
      </c>
      <c r="J107" s="8">
        <v>5</v>
      </c>
      <c r="K107" s="8">
        <v>1</v>
      </c>
      <c r="L107" s="8" t="s">
        <v>57</v>
      </c>
      <c r="M107" s="8">
        <v>2</v>
      </c>
      <c r="N107" s="10"/>
      <c r="O107" s="8">
        <v>1</v>
      </c>
      <c r="P107" s="8">
        <v>2</v>
      </c>
      <c r="Q107" s="8">
        <v>6</v>
      </c>
      <c r="R107" s="8">
        <v>4</v>
      </c>
      <c r="S107" s="8">
        <f t="shared" si="7"/>
        <v>10</v>
      </c>
      <c r="T107" s="8">
        <v>3</v>
      </c>
      <c r="U107" s="8">
        <v>5</v>
      </c>
      <c r="V107" s="11">
        <f t="shared" si="9"/>
        <v>0.4</v>
      </c>
      <c r="W107" s="12">
        <v>2</v>
      </c>
      <c r="X107" s="12">
        <v>2</v>
      </c>
      <c r="Y107" s="12">
        <v>4</v>
      </c>
      <c r="Z107" s="12">
        <v>2</v>
      </c>
      <c r="AA107" s="12">
        <v>6</v>
      </c>
      <c r="AB107" s="12">
        <v>3</v>
      </c>
      <c r="AC107" s="13">
        <f t="shared" si="10"/>
        <v>0.4</v>
      </c>
      <c r="AD107" s="11">
        <v>0.72222222222222221</v>
      </c>
      <c r="AE107" s="11">
        <v>0.55555555555555558</v>
      </c>
      <c r="AF107" s="13">
        <v>0.63888888888888884</v>
      </c>
      <c r="AG107" s="11">
        <v>1.6100000000000008</v>
      </c>
      <c r="AH107" s="11">
        <v>20</v>
      </c>
      <c r="AI107" s="11">
        <v>8.0500000000000043</v>
      </c>
      <c r="AJ107" s="11">
        <v>1.3000000000000003</v>
      </c>
      <c r="AK107" s="11">
        <v>23</v>
      </c>
      <c r="AL107" s="11">
        <v>5.6521739130434794</v>
      </c>
      <c r="AM107" s="11">
        <v>2.910000000000001</v>
      </c>
      <c r="AN107" s="11">
        <v>43</v>
      </c>
      <c r="AO107" s="11">
        <v>6.7674418604651194</v>
      </c>
      <c r="AP107" s="11">
        <v>5.551724137931037E-2</v>
      </c>
      <c r="AQ107" s="11">
        <v>6.1904761904761921E-2</v>
      </c>
      <c r="AR107" s="11">
        <v>5.8199999999999995E-2</v>
      </c>
      <c r="AS107" s="11">
        <v>4.4999999999999998E-2</v>
      </c>
      <c r="AT107" s="13">
        <v>5.8199999999999995E-2</v>
      </c>
    </row>
    <row r="108" spans="1:47" x14ac:dyDescent="0.35">
      <c r="A108" s="8">
        <v>18</v>
      </c>
      <c r="B108" s="8">
        <f t="shared" si="11"/>
        <v>106</v>
      </c>
      <c r="C108" s="8" t="s">
        <v>200</v>
      </c>
      <c r="D108" s="9">
        <v>5.5</v>
      </c>
      <c r="E108" s="8">
        <v>15.2</v>
      </c>
      <c r="F108" s="8">
        <v>6</v>
      </c>
      <c r="G108" s="8">
        <f t="shared" si="8"/>
        <v>6</v>
      </c>
      <c r="H108" s="8">
        <f t="shared" si="12"/>
        <v>72</v>
      </c>
      <c r="I108" s="8" t="s">
        <v>201</v>
      </c>
      <c r="J108" s="8">
        <v>5</v>
      </c>
      <c r="K108" s="8">
        <v>5</v>
      </c>
      <c r="L108" s="8" t="s">
        <v>57</v>
      </c>
      <c r="M108" s="8">
        <v>2</v>
      </c>
      <c r="N108" s="10"/>
      <c r="O108" s="8">
        <v>3</v>
      </c>
      <c r="P108" s="8">
        <v>1</v>
      </c>
      <c r="Q108" s="8">
        <v>7</v>
      </c>
      <c r="R108" s="8">
        <v>1</v>
      </c>
      <c r="S108" s="8">
        <f t="shared" si="7"/>
        <v>8</v>
      </c>
      <c r="T108" s="8">
        <v>2</v>
      </c>
      <c r="U108" s="8">
        <v>5</v>
      </c>
      <c r="V108" s="11">
        <f t="shared" si="9"/>
        <v>0.6</v>
      </c>
      <c r="W108" s="12">
        <v>3</v>
      </c>
      <c r="X108" s="12">
        <v>1</v>
      </c>
      <c r="Y108" s="12">
        <v>3</v>
      </c>
      <c r="Z108" s="12">
        <v>3</v>
      </c>
      <c r="AA108" s="12">
        <v>6</v>
      </c>
      <c r="AB108" s="12">
        <v>1</v>
      </c>
      <c r="AC108" s="13">
        <f t="shared" si="10"/>
        <v>0.8</v>
      </c>
      <c r="AD108" s="11">
        <v>0.55555555555555558</v>
      </c>
      <c r="AE108" s="11">
        <v>0.5</v>
      </c>
      <c r="AF108" s="13">
        <v>0.52777777777777779</v>
      </c>
      <c r="AG108" s="11">
        <v>0.75</v>
      </c>
      <c r="AH108" s="11">
        <v>15</v>
      </c>
      <c r="AI108" s="11">
        <v>5</v>
      </c>
      <c r="AJ108" s="11">
        <v>0.45000000000000007</v>
      </c>
      <c r="AK108" s="11">
        <v>17</v>
      </c>
      <c r="AL108" s="11">
        <v>2.6470588235294121</v>
      </c>
      <c r="AM108" s="11">
        <v>1.2000000000000002</v>
      </c>
      <c r="AN108" s="11">
        <v>32</v>
      </c>
      <c r="AO108" s="11">
        <v>3.7500000000000004</v>
      </c>
      <c r="AP108" s="11">
        <v>4.6875E-2</v>
      </c>
      <c r="AQ108" s="11">
        <v>3.7499999999999999E-2</v>
      </c>
      <c r="AR108" s="11">
        <v>4.2857142857142871E-2</v>
      </c>
      <c r="AS108" s="11">
        <v>0.04</v>
      </c>
      <c r="AT108" s="13">
        <v>4.2857142857142871E-2</v>
      </c>
    </row>
    <row r="109" spans="1:47" x14ac:dyDescent="0.35">
      <c r="A109" s="8">
        <v>18</v>
      </c>
      <c r="B109" s="8">
        <f t="shared" si="11"/>
        <v>107</v>
      </c>
      <c r="C109" s="8" t="s">
        <v>202</v>
      </c>
      <c r="D109" s="9">
        <v>5.5</v>
      </c>
      <c r="E109" s="8">
        <v>15.3</v>
      </c>
      <c r="F109" s="8">
        <v>7</v>
      </c>
      <c r="G109" s="8">
        <f t="shared" si="8"/>
        <v>7</v>
      </c>
      <c r="H109" s="8">
        <f t="shared" si="12"/>
        <v>84</v>
      </c>
      <c r="I109" s="8" t="s">
        <v>201</v>
      </c>
      <c r="J109" s="8">
        <v>5</v>
      </c>
      <c r="K109" s="8">
        <v>5</v>
      </c>
      <c r="L109" s="8" t="s">
        <v>57</v>
      </c>
      <c r="M109" s="8">
        <v>2</v>
      </c>
      <c r="N109" s="10"/>
      <c r="O109" s="8">
        <v>1</v>
      </c>
      <c r="P109" s="8">
        <v>2</v>
      </c>
      <c r="Q109" s="8">
        <v>2</v>
      </c>
      <c r="R109" s="8">
        <v>7</v>
      </c>
      <c r="S109" s="8">
        <f t="shared" si="7"/>
        <v>9</v>
      </c>
      <c r="T109" s="8">
        <v>3</v>
      </c>
      <c r="U109" s="8">
        <v>5</v>
      </c>
      <c r="V109" s="11">
        <f t="shared" si="9"/>
        <v>0.4</v>
      </c>
      <c r="W109" s="12">
        <v>1</v>
      </c>
      <c r="X109" s="12">
        <v>2</v>
      </c>
      <c r="Y109" s="12">
        <v>1</v>
      </c>
      <c r="Z109" s="12">
        <v>4</v>
      </c>
      <c r="AA109" s="12">
        <v>5</v>
      </c>
      <c r="AB109" s="12">
        <v>4</v>
      </c>
      <c r="AC109" s="13">
        <f t="shared" si="10"/>
        <v>0.19999999999999996</v>
      </c>
      <c r="AD109" s="11">
        <v>0.55555555555555558</v>
      </c>
      <c r="AE109" s="11">
        <v>0.69444444444444442</v>
      </c>
      <c r="AF109" s="13">
        <v>0.625</v>
      </c>
      <c r="AG109" s="11">
        <v>1.03</v>
      </c>
      <c r="AH109" s="11">
        <v>15</v>
      </c>
      <c r="AI109" s="11">
        <v>6.8666666666666671</v>
      </c>
      <c r="AJ109" s="11">
        <v>1.900000000000001</v>
      </c>
      <c r="AK109" s="11">
        <v>23</v>
      </c>
      <c r="AL109" s="11">
        <v>8.260869565217396</v>
      </c>
      <c r="AM109" s="11">
        <v>2.930000000000001</v>
      </c>
      <c r="AN109" s="11">
        <v>38</v>
      </c>
      <c r="AO109" s="11">
        <v>7.7105263157894761</v>
      </c>
      <c r="AP109" s="11">
        <v>6.4375000000000002E-2</v>
      </c>
      <c r="AQ109" s="11">
        <v>6.1290322580645193E-2</v>
      </c>
      <c r="AR109" s="11">
        <v>6.2340425531914885E-2</v>
      </c>
      <c r="AS109" s="11">
        <v>0.05</v>
      </c>
      <c r="AT109" s="13">
        <v>6.2340425531914885E-2</v>
      </c>
    </row>
    <row r="110" spans="1:47" s="14" customFormat="1" ht="15" thickBot="1" x14ac:dyDescent="0.4">
      <c r="A110" s="14">
        <v>18</v>
      </c>
      <c r="B110" s="14">
        <f t="shared" si="11"/>
        <v>108</v>
      </c>
      <c r="C110" s="14" t="s">
        <v>203</v>
      </c>
      <c r="D110" s="15">
        <v>5</v>
      </c>
      <c r="E110" s="14">
        <v>15.2</v>
      </c>
      <c r="F110" s="14">
        <v>6</v>
      </c>
      <c r="G110" s="14">
        <f t="shared" si="8"/>
        <v>6</v>
      </c>
      <c r="H110" s="14">
        <f t="shared" si="12"/>
        <v>72</v>
      </c>
      <c r="I110" s="14" t="s">
        <v>201</v>
      </c>
      <c r="J110" s="14">
        <v>5</v>
      </c>
      <c r="K110" s="14">
        <v>5</v>
      </c>
      <c r="L110" s="14" t="s">
        <v>57</v>
      </c>
      <c r="M110" s="14">
        <v>2</v>
      </c>
      <c r="N110" s="10"/>
      <c r="O110" s="14">
        <v>4</v>
      </c>
      <c r="P110" s="14">
        <v>0</v>
      </c>
      <c r="Q110" s="14">
        <v>7</v>
      </c>
      <c r="R110" s="14">
        <v>0</v>
      </c>
      <c r="S110" s="14">
        <f t="shared" si="7"/>
        <v>7</v>
      </c>
      <c r="T110" s="14">
        <v>1</v>
      </c>
      <c r="U110" s="14">
        <v>5</v>
      </c>
      <c r="V110" s="17">
        <f t="shared" si="9"/>
        <v>0.8</v>
      </c>
      <c r="W110" s="16">
        <v>2</v>
      </c>
      <c r="X110" s="16">
        <v>0</v>
      </c>
      <c r="Y110" s="16">
        <v>4</v>
      </c>
      <c r="Z110" s="16">
        <v>0</v>
      </c>
      <c r="AA110" s="16">
        <v>4</v>
      </c>
      <c r="AB110" s="16">
        <v>1</v>
      </c>
      <c r="AC110" s="13">
        <f t="shared" si="10"/>
        <v>0.8</v>
      </c>
      <c r="AD110" s="17">
        <v>0.66666666666666663</v>
      </c>
      <c r="AE110" s="17">
        <v>0.58333333333333337</v>
      </c>
      <c r="AF110" s="18">
        <v>0.625</v>
      </c>
      <c r="AG110" s="17">
        <v>1.1000000000000001</v>
      </c>
      <c r="AH110" s="17">
        <v>15</v>
      </c>
      <c r="AI110" s="17">
        <v>7.333333333333333</v>
      </c>
      <c r="AJ110" s="17">
        <v>0.76</v>
      </c>
      <c r="AK110" s="17">
        <v>24</v>
      </c>
      <c r="AL110" s="17">
        <v>3.166666666666667</v>
      </c>
      <c r="AM110" s="17">
        <v>1.86</v>
      </c>
      <c r="AN110" s="17">
        <v>39</v>
      </c>
      <c r="AO110" s="17">
        <v>4.7692307692307692</v>
      </c>
      <c r="AP110" s="17">
        <v>7.8571428571428584E-2</v>
      </c>
      <c r="AQ110" s="17">
        <v>5.0666666666666665E-2</v>
      </c>
      <c r="AR110" s="17">
        <v>6.4137931034482787E-2</v>
      </c>
      <c r="AS110" s="17">
        <v>0.05</v>
      </c>
      <c r="AT110" s="18">
        <v>6.4137931034482787E-2</v>
      </c>
      <c r="AU110" s="19"/>
    </row>
    <row r="111" spans="1:47" x14ac:dyDescent="0.35">
      <c r="A111" s="8">
        <v>19</v>
      </c>
      <c r="B111" s="8">
        <f t="shared" si="11"/>
        <v>109</v>
      </c>
      <c r="C111" s="8" t="s">
        <v>204</v>
      </c>
      <c r="D111" s="9">
        <v>5.5</v>
      </c>
      <c r="E111" s="8">
        <v>16.3</v>
      </c>
      <c r="F111" s="8">
        <v>11</v>
      </c>
      <c r="G111" s="8">
        <f t="shared" si="8"/>
        <v>11</v>
      </c>
      <c r="H111" s="8">
        <f t="shared" si="12"/>
        <v>132</v>
      </c>
      <c r="I111" s="8" t="s">
        <v>178</v>
      </c>
      <c r="J111" s="8">
        <v>3</v>
      </c>
      <c r="K111" s="8">
        <v>7</v>
      </c>
      <c r="L111" s="8" t="s">
        <v>57</v>
      </c>
      <c r="M111" s="8">
        <v>2</v>
      </c>
      <c r="N111" s="10"/>
      <c r="O111" s="8">
        <v>3</v>
      </c>
      <c r="P111" s="8">
        <v>1</v>
      </c>
      <c r="Q111" s="8">
        <v>10</v>
      </c>
      <c r="R111" s="8">
        <v>7</v>
      </c>
      <c r="S111" s="8">
        <f t="shared" si="7"/>
        <v>17</v>
      </c>
      <c r="T111" s="8">
        <v>2</v>
      </c>
      <c r="U111" s="8">
        <v>5</v>
      </c>
      <c r="V111" s="8">
        <f t="shared" si="9"/>
        <v>0.6</v>
      </c>
      <c r="W111" s="12">
        <v>2</v>
      </c>
      <c r="X111" s="12">
        <v>2</v>
      </c>
      <c r="Y111" s="12">
        <v>3</v>
      </c>
      <c r="Z111" s="12">
        <v>3</v>
      </c>
      <c r="AA111" s="12">
        <v>6</v>
      </c>
      <c r="AB111" s="12">
        <v>3</v>
      </c>
      <c r="AC111" s="13">
        <f t="shared" si="10"/>
        <v>0.4</v>
      </c>
      <c r="AD111" s="11">
        <v>0.61111111111111116</v>
      </c>
      <c r="AE111" s="11">
        <v>0.75</v>
      </c>
      <c r="AF111" s="13">
        <v>0.68055555555555558</v>
      </c>
      <c r="AG111" s="11">
        <v>2.74</v>
      </c>
      <c r="AH111" s="11">
        <v>23</v>
      </c>
      <c r="AI111" s="11">
        <v>11.913043478260871</v>
      </c>
      <c r="AJ111" s="11">
        <v>3.4499999999999993</v>
      </c>
      <c r="AK111" s="11">
        <v>25</v>
      </c>
      <c r="AL111" s="11">
        <v>13.799999999999999</v>
      </c>
      <c r="AM111" s="11">
        <v>6.1899999999999995</v>
      </c>
      <c r="AN111" s="11">
        <v>48</v>
      </c>
      <c r="AO111" s="11">
        <v>12.895833333333332</v>
      </c>
      <c r="AP111" s="11">
        <v>8.0588235294117655E-2</v>
      </c>
      <c r="AQ111" s="11">
        <v>9.5833333333333312E-2</v>
      </c>
      <c r="AR111" s="11">
        <v>8.8428571428571426E-2</v>
      </c>
      <c r="AS111" s="11">
        <v>0.06</v>
      </c>
      <c r="AT111" s="13">
        <v>8.8428571428571426E-2</v>
      </c>
    </row>
    <row r="112" spans="1:47" x14ac:dyDescent="0.35">
      <c r="A112" s="8">
        <v>19</v>
      </c>
      <c r="B112" s="8">
        <f t="shared" si="11"/>
        <v>110</v>
      </c>
      <c r="C112" s="8" t="s">
        <v>205</v>
      </c>
      <c r="D112" s="9">
        <v>5</v>
      </c>
      <c r="E112" s="8">
        <v>17.2</v>
      </c>
      <c r="F112" s="8">
        <v>9</v>
      </c>
      <c r="G112" s="8">
        <f t="shared" si="8"/>
        <v>9</v>
      </c>
      <c r="H112" s="8">
        <f t="shared" si="12"/>
        <v>108</v>
      </c>
      <c r="I112" s="8" t="s">
        <v>206</v>
      </c>
      <c r="J112" s="8">
        <v>7</v>
      </c>
      <c r="K112" s="8">
        <v>7</v>
      </c>
      <c r="L112" s="8" t="s">
        <v>57</v>
      </c>
      <c r="M112" s="8">
        <v>2</v>
      </c>
      <c r="N112" s="10"/>
      <c r="O112" s="8">
        <v>1</v>
      </c>
      <c r="P112" s="8">
        <v>3</v>
      </c>
      <c r="Q112" s="8">
        <v>2</v>
      </c>
      <c r="R112" s="8">
        <v>6</v>
      </c>
      <c r="S112" s="8">
        <f t="shared" si="7"/>
        <v>8</v>
      </c>
      <c r="T112" s="8">
        <v>4</v>
      </c>
      <c r="U112" s="8">
        <v>5</v>
      </c>
      <c r="V112" s="8">
        <f t="shared" si="9"/>
        <v>0.19999999999999996</v>
      </c>
      <c r="W112" s="12">
        <v>0</v>
      </c>
      <c r="X112" s="12">
        <v>3</v>
      </c>
      <c r="Y112" s="12">
        <v>0</v>
      </c>
      <c r="Z112" s="12">
        <v>4</v>
      </c>
      <c r="AA112" s="12">
        <v>4</v>
      </c>
      <c r="AB112" s="12">
        <v>5</v>
      </c>
      <c r="AC112" s="13">
        <f t="shared" si="10"/>
        <v>0</v>
      </c>
      <c r="AD112" s="11">
        <v>0.58333333333333337</v>
      </c>
      <c r="AE112" s="11">
        <v>0.91666666666666663</v>
      </c>
      <c r="AF112" s="13">
        <v>0.75</v>
      </c>
      <c r="AG112" s="11">
        <v>1.7600000000000002</v>
      </c>
      <c r="AH112" s="11">
        <v>21</v>
      </c>
      <c r="AI112" s="11">
        <v>8.3809523809523814</v>
      </c>
      <c r="AJ112" s="11">
        <v>2.9</v>
      </c>
      <c r="AK112" s="11">
        <v>24</v>
      </c>
      <c r="AL112" s="11">
        <v>12.083333333333334</v>
      </c>
      <c r="AM112" s="11">
        <v>4.66</v>
      </c>
      <c r="AN112" s="11">
        <v>45</v>
      </c>
      <c r="AO112" s="11">
        <v>10.355555555555556</v>
      </c>
      <c r="AP112" s="11">
        <v>0.1035294117647059</v>
      </c>
      <c r="AQ112" s="11">
        <v>0.12083333333333333</v>
      </c>
      <c r="AR112" s="11">
        <v>0.11365853658536586</v>
      </c>
      <c r="AS112" s="11">
        <v>0.1</v>
      </c>
      <c r="AT112" s="13">
        <v>0.11365853658536586</v>
      </c>
    </row>
    <row r="113" spans="1:47" x14ac:dyDescent="0.35">
      <c r="A113" s="8">
        <v>19</v>
      </c>
      <c r="B113" s="8">
        <f t="shared" si="11"/>
        <v>111</v>
      </c>
      <c r="C113" s="8" t="s">
        <v>207</v>
      </c>
      <c r="D113" s="9">
        <v>5.5</v>
      </c>
      <c r="E113" s="8">
        <v>16</v>
      </c>
      <c r="F113" s="8">
        <v>15</v>
      </c>
      <c r="G113" s="8">
        <f t="shared" si="8"/>
        <v>15</v>
      </c>
      <c r="H113" s="8">
        <f t="shared" si="12"/>
        <v>180</v>
      </c>
      <c r="I113" s="8" t="s">
        <v>208</v>
      </c>
      <c r="J113" s="8">
        <v>3</v>
      </c>
      <c r="K113" s="8">
        <v>7</v>
      </c>
      <c r="L113" s="8" t="s">
        <v>52</v>
      </c>
      <c r="M113" s="8">
        <v>1</v>
      </c>
      <c r="N113" s="10"/>
      <c r="O113" s="8">
        <v>4</v>
      </c>
      <c r="P113" s="8">
        <v>0</v>
      </c>
      <c r="Q113" s="8">
        <v>5</v>
      </c>
      <c r="R113" s="8">
        <v>1</v>
      </c>
      <c r="S113" s="8">
        <f t="shared" si="7"/>
        <v>6</v>
      </c>
      <c r="T113" s="8">
        <v>1</v>
      </c>
      <c r="U113" s="8">
        <v>5</v>
      </c>
      <c r="V113" s="8">
        <f t="shared" si="9"/>
        <v>0.8</v>
      </c>
      <c r="W113" s="12">
        <v>1</v>
      </c>
      <c r="X113" s="12">
        <v>0</v>
      </c>
      <c r="Y113" s="12">
        <v>1</v>
      </c>
      <c r="Z113" s="12">
        <v>0</v>
      </c>
      <c r="AA113" s="12">
        <v>1</v>
      </c>
      <c r="AB113" s="12">
        <v>2</v>
      </c>
      <c r="AC113" s="13">
        <f t="shared" si="10"/>
        <v>0.6</v>
      </c>
      <c r="AD113" s="11">
        <v>0.58333333333333337</v>
      </c>
      <c r="AE113" s="11" t="s">
        <v>61</v>
      </c>
      <c r="AF113" s="13">
        <v>0.58333333333333337</v>
      </c>
      <c r="AG113" s="11">
        <v>0.52</v>
      </c>
      <c r="AH113" s="11">
        <v>18</v>
      </c>
      <c r="AI113" s="11">
        <v>2.8888888888888893</v>
      </c>
      <c r="AJ113" s="11" t="s">
        <v>61</v>
      </c>
      <c r="AK113" s="11" t="s">
        <v>61</v>
      </c>
      <c r="AL113" s="11" t="s">
        <v>61</v>
      </c>
      <c r="AM113" s="11">
        <v>0.52</v>
      </c>
      <c r="AN113" s="11">
        <v>18</v>
      </c>
      <c r="AO113" s="11">
        <v>2.8888888888888893</v>
      </c>
      <c r="AP113" s="11">
        <v>7.4285714285714288E-2</v>
      </c>
      <c r="AQ113" s="11" t="s">
        <v>61</v>
      </c>
      <c r="AR113" s="11">
        <v>7.4285714285714288E-2</v>
      </c>
      <c r="AS113" s="11">
        <v>0.05</v>
      </c>
      <c r="AT113" s="13">
        <v>7.4285714285714288E-2</v>
      </c>
    </row>
    <row r="114" spans="1:47" x14ac:dyDescent="0.35">
      <c r="A114" s="8">
        <v>19</v>
      </c>
      <c r="B114" s="8">
        <f t="shared" si="11"/>
        <v>112</v>
      </c>
      <c r="C114" s="8" t="s">
        <v>209</v>
      </c>
      <c r="D114" s="9">
        <v>6.5</v>
      </c>
      <c r="E114" s="8">
        <v>17</v>
      </c>
      <c r="F114" s="8">
        <v>15</v>
      </c>
      <c r="G114" s="8">
        <f t="shared" si="8"/>
        <v>15</v>
      </c>
      <c r="H114" s="8">
        <f t="shared" si="12"/>
        <v>180</v>
      </c>
      <c r="I114" s="8" t="s">
        <v>210</v>
      </c>
      <c r="J114" s="8">
        <v>3</v>
      </c>
      <c r="K114" s="8">
        <v>7</v>
      </c>
      <c r="L114" s="8" t="s">
        <v>57</v>
      </c>
      <c r="M114" s="8">
        <v>2</v>
      </c>
      <c r="N114" s="10"/>
      <c r="O114" s="8">
        <v>3</v>
      </c>
      <c r="P114" s="8">
        <v>1</v>
      </c>
      <c r="Q114" s="8">
        <v>7</v>
      </c>
      <c r="R114" s="8">
        <v>2</v>
      </c>
      <c r="S114" s="8">
        <f t="shared" si="7"/>
        <v>9</v>
      </c>
      <c r="T114" s="8">
        <v>2</v>
      </c>
      <c r="U114" s="8">
        <v>5</v>
      </c>
      <c r="V114" s="8">
        <f t="shared" si="9"/>
        <v>0.6</v>
      </c>
      <c r="W114" s="12">
        <v>3</v>
      </c>
      <c r="X114" s="12">
        <v>0</v>
      </c>
      <c r="Y114" s="12">
        <v>5</v>
      </c>
      <c r="Z114" s="12">
        <v>0</v>
      </c>
      <c r="AA114" s="12">
        <v>5</v>
      </c>
      <c r="AB114" s="12">
        <v>1</v>
      </c>
      <c r="AC114" s="13">
        <f t="shared" si="10"/>
        <v>0.8</v>
      </c>
      <c r="AD114" s="11">
        <v>0.47222222222222221</v>
      </c>
      <c r="AE114" s="11">
        <v>0.86111111111111116</v>
      </c>
      <c r="AF114" s="13">
        <v>0.66666666666666663</v>
      </c>
      <c r="AG114" s="11">
        <v>2.12</v>
      </c>
      <c r="AH114" s="11">
        <v>23</v>
      </c>
      <c r="AI114" s="11">
        <v>9.2173913043478262</v>
      </c>
      <c r="AJ114" s="11">
        <v>1.5000000000000004</v>
      </c>
      <c r="AK114" s="11">
        <v>23</v>
      </c>
      <c r="AL114" s="11">
        <v>6.5217391304347849</v>
      </c>
      <c r="AM114" s="11">
        <v>3.6200000000000006</v>
      </c>
      <c r="AN114" s="11">
        <v>46</v>
      </c>
      <c r="AO114" s="11">
        <v>7.8695652173913055</v>
      </c>
      <c r="AP114" s="11">
        <v>8.1538461538461546E-2</v>
      </c>
      <c r="AQ114" s="11">
        <v>5.5555555555555573E-2</v>
      </c>
      <c r="AR114" s="11">
        <v>6.8301886792452776E-2</v>
      </c>
      <c r="AS114" s="11">
        <v>0.05</v>
      </c>
      <c r="AT114" s="13">
        <v>6.8301886792452776E-2</v>
      </c>
    </row>
    <row r="115" spans="1:47" s="14" customFormat="1" ht="15" thickBot="1" x14ac:dyDescent="0.4">
      <c r="A115" s="14">
        <v>19</v>
      </c>
      <c r="B115" s="14">
        <f t="shared" si="11"/>
        <v>113</v>
      </c>
      <c r="C115" s="14" t="s">
        <v>211</v>
      </c>
      <c r="D115" s="15">
        <v>5</v>
      </c>
      <c r="E115" s="14">
        <v>17</v>
      </c>
      <c r="F115" s="14">
        <v>20</v>
      </c>
      <c r="G115" s="14">
        <f t="shared" si="8"/>
        <v>20</v>
      </c>
      <c r="H115" s="14">
        <f t="shared" si="12"/>
        <v>240</v>
      </c>
      <c r="I115" s="14" t="s">
        <v>210</v>
      </c>
      <c r="J115" s="14">
        <v>3</v>
      </c>
      <c r="K115" s="14">
        <v>7</v>
      </c>
      <c r="L115" s="14" t="s">
        <v>57</v>
      </c>
      <c r="M115" s="14">
        <v>2</v>
      </c>
      <c r="N115" s="10"/>
      <c r="O115" s="14">
        <v>0</v>
      </c>
      <c r="P115" s="14">
        <v>4</v>
      </c>
      <c r="Q115" s="14">
        <v>0</v>
      </c>
      <c r="R115" s="14">
        <v>8</v>
      </c>
      <c r="S115" s="14">
        <f t="shared" si="7"/>
        <v>8</v>
      </c>
      <c r="T115" s="14">
        <v>5</v>
      </c>
      <c r="U115" s="14">
        <v>5</v>
      </c>
      <c r="V115" s="14">
        <f t="shared" si="9"/>
        <v>0</v>
      </c>
      <c r="W115" s="16">
        <v>1</v>
      </c>
      <c r="X115" s="16">
        <v>2</v>
      </c>
      <c r="Y115" s="16">
        <v>1</v>
      </c>
      <c r="Z115" s="16">
        <v>3</v>
      </c>
      <c r="AA115" s="16">
        <v>4</v>
      </c>
      <c r="AB115" s="16">
        <v>4</v>
      </c>
      <c r="AC115" s="13">
        <f t="shared" si="10"/>
        <v>0.19999999999999996</v>
      </c>
      <c r="AD115" s="17">
        <v>0.52777777777777779</v>
      </c>
      <c r="AE115" s="17">
        <v>0.83333333333333337</v>
      </c>
      <c r="AF115" s="18">
        <v>0.68055555555555558</v>
      </c>
      <c r="AG115" s="17">
        <v>2.09</v>
      </c>
      <c r="AH115" s="17">
        <v>23</v>
      </c>
      <c r="AI115" s="17">
        <v>9.086956521739129</v>
      </c>
      <c r="AJ115" s="17">
        <v>1.5300000000000002</v>
      </c>
      <c r="AK115" s="17">
        <v>23</v>
      </c>
      <c r="AL115" s="17">
        <v>6.6521739130434803</v>
      </c>
      <c r="AM115" s="17">
        <v>3.62</v>
      </c>
      <c r="AN115" s="17">
        <v>46</v>
      </c>
      <c r="AO115" s="17">
        <v>7.8695652173913038</v>
      </c>
      <c r="AP115" s="17">
        <v>8.3599999999999994E-2</v>
      </c>
      <c r="AQ115" s="17">
        <v>5.4642857142857153E-2</v>
      </c>
      <c r="AR115" s="17">
        <v>6.8301886792452818E-2</v>
      </c>
      <c r="AS115" s="17">
        <v>0.05</v>
      </c>
      <c r="AT115" s="18">
        <v>6.8301886792452818E-2</v>
      </c>
      <c r="AU115" s="19"/>
    </row>
    <row r="116" spans="1:47" x14ac:dyDescent="0.35">
      <c r="A116" s="8">
        <v>20</v>
      </c>
      <c r="B116" s="8">
        <f t="shared" si="11"/>
        <v>114</v>
      </c>
      <c r="C116" s="8" t="s">
        <v>212</v>
      </c>
      <c r="D116" s="9">
        <v>4</v>
      </c>
      <c r="E116" s="8">
        <v>12.2</v>
      </c>
      <c r="F116" s="8">
        <v>19</v>
      </c>
      <c r="G116" s="8">
        <f t="shared" si="8"/>
        <v>19</v>
      </c>
      <c r="H116" s="8">
        <f t="shared" si="12"/>
        <v>228</v>
      </c>
      <c r="I116" s="8" t="s">
        <v>138</v>
      </c>
      <c r="J116" s="8">
        <v>1</v>
      </c>
      <c r="K116" s="8">
        <v>6</v>
      </c>
      <c r="L116" s="8" t="s">
        <v>52</v>
      </c>
      <c r="M116" s="8">
        <v>1</v>
      </c>
      <c r="N116" s="10"/>
      <c r="O116" s="8">
        <v>0</v>
      </c>
      <c r="P116" s="8">
        <v>2</v>
      </c>
      <c r="Q116" s="8">
        <v>0</v>
      </c>
      <c r="R116" s="8">
        <v>13</v>
      </c>
      <c r="S116" s="8">
        <f t="shared" si="7"/>
        <v>13</v>
      </c>
      <c r="T116" s="8">
        <v>3</v>
      </c>
      <c r="U116" s="8">
        <v>3</v>
      </c>
      <c r="V116" s="11">
        <f t="shared" si="9"/>
        <v>0</v>
      </c>
      <c r="W116" s="12">
        <v>1</v>
      </c>
      <c r="X116" s="12">
        <v>0</v>
      </c>
      <c r="Y116" s="12">
        <v>1</v>
      </c>
      <c r="Z116" s="12">
        <v>0</v>
      </c>
      <c r="AA116" s="12">
        <v>1</v>
      </c>
      <c r="AB116" s="12">
        <v>1</v>
      </c>
      <c r="AC116" s="13">
        <f t="shared" si="10"/>
        <v>0.66666666666666674</v>
      </c>
      <c r="AD116" s="11">
        <v>0.80555555555555558</v>
      </c>
      <c r="AE116" s="11">
        <v>0.93333333333333335</v>
      </c>
      <c r="AF116" s="13">
        <v>0.86363636363636365</v>
      </c>
      <c r="AG116" s="11">
        <v>0.56000000000000016</v>
      </c>
      <c r="AH116" s="11">
        <v>40</v>
      </c>
      <c r="AI116" s="11">
        <v>1.4000000000000004</v>
      </c>
      <c r="AJ116" s="11">
        <v>2.6300000000000012</v>
      </c>
      <c r="AK116" s="11">
        <v>40</v>
      </c>
      <c r="AL116" s="11">
        <v>6.5750000000000028</v>
      </c>
      <c r="AM116" s="11">
        <v>3.1900000000000013</v>
      </c>
      <c r="AN116" s="11">
        <v>80</v>
      </c>
      <c r="AO116" s="11">
        <v>3.9875000000000016</v>
      </c>
      <c r="AP116" s="11">
        <v>7.1481481481481493E-2</v>
      </c>
      <c r="AQ116" s="11">
        <v>6.4146341463414663E-2</v>
      </c>
      <c r="AR116" s="11">
        <v>6.7058823529411726E-2</v>
      </c>
      <c r="AS116" s="11">
        <v>0.05</v>
      </c>
      <c r="AT116" s="13">
        <v>6.7058823529411726E-2</v>
      </c>
    </row>
    <row r="117" spans="1:47" x14ac:dyDescent="0.35">
      <c r="A117" s="8">
        <v>20</v>
      </c>
      <c r="B117" s="8">
        <f t="shared" si="11"/>
        <v>115</v>
      </c>
      <c r="C117" s="8" t="s">
        <v>213</v>
      </c>
      <c r="D117" s="9">
        <v>4</v>
      </c>
      <c r="E117" s="8">
        <v>11</v>
      </c>
      <c r="F117" s="8">
        <v>15</v>
      </c>
      <c r="G117" s="8">
        <f t="shared" si="8"/>
        <v>15</v>
      </c>
      <c r="H117" s="8">
        <f t="shared" si="12"/>
        <v>180</v>
      </c>
      <c r="I117" s="8" t="s">
        <v>214</v>
      </c>
      <c r="J117" s="8">
        <v>1</v>
      </c>
      <c r="K117" s="8">
        <v>6</v>
      </c>
      <c r="L117" s="8" t="s">
        <v>57</v>
      </c>
      <c r="M117" s="8">
        <v>2</v>
      </c>
      <c r="N117" s="10"/>
      <c r="O117" s="8">
        <v>1</v>
      </c>
      <c r="P117" s="8">
        <v>1</v>
      </c>
      <c r="Q117" s="8">
        <v>10</v>
      </c>
      <c r="R117" s="8">
        <v>10</v>
      </c>
      <c r="S117" s="8">
        <f t="shared" si="7"/>
        <v>20</v>
      </c>
      <c r="T117" s="8">
        <v>2</v>
      </c>
      <c r="U117" s="8">
        <v>3</v>
      </c>
      <c r="V117" s="11">
        <f t="shared" si="9"/>
        <v>0.33333333333333337</v>
      </c>
      <c r="W117" s="12">
        <v>0</v>
      </c>
      <c r="X117" s="12">
        <v>1</v>
      </c>
      <c r="Y117" s="12">
        <v>0</v>
      </c>
      <c r="Z117" s="12">
        <v>1</v>
      </c>
      <c r="AA117" s="12">
        <v>1</v>
      </c>
      <c r="AB117" s="12">
        <v>2</v>
      </c>
      <c r="AC117" s="13">
        <f t="shared" si="10"/>
        <v>0.33333333333333337</v>
      </c>
      <c r="AD117" s="11">
        <v>0.77777777777777779</v>
      </c>
      <c r="AE117" s="11">
        <v>0.96666666666666667</v>
      </c>
      <c r="AF117" s="13">
        <v>0.86363636363636365</v>
      </c>
      <c r="AG117" s="11">
        <v>3.7599999999999985</v>
      </c>
      <c r="AH117" s="11">
        <v>38</v>
      </c>
      <c r="AI117" s="11">
        <v>9.8947368421052584</v>
      </c>
      <c r="AJ117" s="11">
        <v>3.4799999999999991</v>
      </c>
      <c r="AK117" s="11">
        <v>40</v>
      </c>
      <c r="AL117" s="11">
        <v>8.6999999999999975</v>
      </c>
      <c r="AM117" s="11">
        <v>7.2399999999999975</v>
      </c>
      <c r="AN117" s="11">
        <v>78</v>
      </c>
      <c r="AO117" s="11">
        <v>9.2820512820512793</v>
      </c>
      <c r="AP117" s="11">
        <v>7.5199999999999975E-2</v>
      </c>
      <c r="AQ117" s="11">
        <v>5.7999999999999982E-2</v>
      </c>
      <c r="AR117" s="11">
        <v>6.5818181818181762E-2</v>
      </c>
      <c r="AS117" s="11">
        <v>0.05</v>
      </c>
      <c r="AT117" s="13">
        <v>6.5818181818181762E-2</v>
      </c>
    </row>
    <row r="118" spans="1:47" s="14" customFormat="1" ht="15" thickBot="1" x14ac:dyDescent="0.4">
      <c r="A118" s="14">
        <v>20</v>
      </c>
      <c r="B118" s="14">
        <f t="shared" si="11"/>
        <v>116</v>
      </c>
      <c r="C118" s="14" t="s">
        <v>215</v>
      </c>
      <c r="D118" s="15">
        <v>6.5</v>
      </c>
      <c r="E118" s="14">
        <v>10.3</v>
      </c>
      <c r="F118" s="14">
        <v>15</v>
      </c>
      <c r="G118" s="14">
        <f t="shared" si="8"/>
        <v>15</v>
      </c>
      <c r="H118" s="14">
        <f t="shared" si="12"/>
        <v>180</v>
      </c>
      <c r="I118" s="14" t="s">
        <v>150</v>
      </c>
      <c r="J118" s="14">
        <v>1</v>
      </c>
      <c r="K118" s="14">
        <v>6</v>
      </c>
      <c r="L118" s="14" t="s">
        <v>57</v>
      </c>
      <c r="M118" s="14">
        <v>2</v>
      </c>
      <c r="N118" s="10"/>
      <c r="O118" s="14">
        <v>2</v>
      </c>
      <c r="P118" s="14">
        <v>0</v>
      </c>
      <c r="Q118" s="14">
        <v>13</v>
      </c>
      <c r="R118" s="14">
        <v>0</v>
      </c>
      <c r="S118" s="14">
        <f t="shared" si="7"/>
        <v>13</v>
      </c>
      <c r="T118" s="14">
        <v>1</v>
      </c>
      <c r="U118" s="14">
        <v>3</v>
      </c>
      <c r="V118" s="17">
        <f t="shared" si="9"/>
        <v>0.66666666666666674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 t="s">
        <v>61</v>
      </c>
      <c r="AC118" s="13" t="s">
        <v>61</v>
      </c>
      <c r="AD118" s="17">
        <v>1</v>
      </c>
      <c r="AE118" s="17">
        <v>0.97222222222222221</v>
      </c>
      <c r="AF118" s="18">
        <v>0.98611111111111116</v>
      </c>
      <c r="AG118" s="17">
        <v>0.41000000000000009</v>
      </c>
      <c r="AH118" s="17">
        <v>40</v>
      </c>
      <c r="AI118" s="17">
        <v>1.0250000000000001</v>
      </c>
      <c r="AJ118" s="17">
        <v>0.42000000000000004</v>
      </c>
      <c r="AK118" s="17">
        <v>38</v>
      </c>
      <c r="AL118" s="17">
        <v>1.1052631578947369</v>
      </c>
      <c r="AM118" s="17">
        <v>0.83000000000000007</v>
      </c>
      <c r="AN118" s="17">
        <v>78</v>
      </c>
      <c r="AO118" s="17">
        <v>1.0641025641025643</v>
      </c>
      <c r="AP118" s="17">
        <v>2.1578947368421059E-2</v>
      </c>
      <c r="AQ118" s="17">
        <v>2.8000000000000004E-2</v>
      </c>
      <c r="AR118" s="17">
        <v>2.4411764705882359E-2</v>
      </c>
      <c r="AS118" s="17">
        <v>0.01</v>
      </c>
      <c r="AT118" s="18">
        <v>2.4411764705882359E-2</v>
      </c>
      <c r="AU118" s="19"/>
    </row>
    <row r="119" spans="1:47" x14ac:dyDescent="0.35">
      <c r="M119" s="8"/>
      <c r="N119" s="10"/>
      <c r="AA119" s="8" t="s">
        <v>216</v>
      </c>
    </row>
    <row r="120" spans="1:47" x14ac:dyDescent="0.35">
      <c r="M120" s="8"/>
      <c r="N120" s="10"/>
    </row>
    <row r="121" spans="1:47" x14ac:dyDescent="0.35">
      <c r="M121" s="8"/>
      <c r="N121" s="10"/>
    </row>
    <row r="122" spans="1:47" x14ac:dyDescent="0.35">
      <c r="M122" s="8"/>
      <c r="N122" s="10"/>
    </row>
    <row r="123" spans="1:47" x14ac:dyDescent="0.35">
      <c r="M123" s="8"/>
      <c r="N123" s="10"/>
    </row>
    <row r="124" spans="1:47" x14ac:dyDescent="0.35">
      <c r="M124" s="8"/>
      <c r="N124" s="10"/>
    </row>
    <row r="125" spans="1:47" x14ac:dyDescent="0.35">
      <c r="M125" s="8"/>
      <c r="N125" s="10"/>
    </row>
    <row r="126" spans="1:47" x14ac:dyDescent="0.35">
      <c r="M126" s="8"/>
      <c r="N126" s="10"/>
    </row>
    <row r="127" spans="1:47" x14ac:dyDescent="0.35">
      <c r="M127" s="8"/>
      <c r="N127" s="10"/>
    </row>
    <row r="128" spans="1:47" x14ac:dyDescent="0.35">
      <c r="M128" s="8"/>
      <c r="N128" s="10"/>
    </row>
    <row r="129" spans="13:14" x14ac:dyDescent="0.35">
      <c r="M129" s="8"/>
      <c r="N129" s="10"/>
    </row>
    <row r="130" spans="13:14" x14ac:dyDescent="0.35">
      <c r="N130" s="9"/>
    </row>
    <row r="131" spans="13:14" x14ac:dyDescent="0.35">
      <c r="N131" s="9"/>
    </row>
    <row r="132" spans="13:14" x14ac:dyDescent="0.35">
      <c r="N132" s="9"/>
    </row>
    <row r="133" spans="13:14" x14ac:dyDescent="0.35">
      <c r="N133" s="9"/>
    </row>
    <row r="134" spans="13:14" x14ac:dyDescent="0.35">
      <c r="N134" s="9"/>
    </row>
    <row r="135" spans="13:14" x14ac:dyDescent="0.35">
      <c r="N135" s="9"/>
    </row>
    <row r="136" spans="13:14" x14ac:dyDescent="0.35">
      <c r="N136" s="9"/>
    </row>
    <row r="137" spans="13:14" x14ac:dyDescent="0.35">
      <c r="N137" s="9"/>
    </row>
  </sheetData>
  <mergeCells count="4">
    <mergeCell ref="E1:M1"/>
    <mergeCell ref="O1:AC1"/>
    <mergeCell ref="AD1:AF1"/>
    <mergeCell ref="AG1:A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Authors</vt:lpstr>
      <vt:lpstr>Observational data</vt:lpstr>
      <vt:lpstr>Authors!_Hlk32481086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Nicol</dc:creator>
  <cp:lastModifiedBy>Christine Frank</cp:lastModifiedBy>
  <dcterms:created xsi:type="dcterms:W3CDTF">2020-02-05T19:54:48Z</dcterms:created>
  <dcterms:modified xsi:type="dcterms:W3CDTF">2020-08-02T10:42:19Z</dcterms:modified>
</cp:coreProperties>
</file>