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875" yWindow="810" windowWidth="14220" windowHeight="11025" tabRatio="599"/>
  </bookViews>
  <sheets>
    <sheet name="raw data" sheetId="7" r:id="rId1"/>
  </sheets>
  <calcPr calcId="125725"/>
</workbook>
</file>

<file path=xl/calcChain.xml><?xml version="1.0" encoding="utf-8"?>
<calcChain xmlns="http://schemas.openxmlformats.org/spreadsheetml/2006/main">
  <c r="X18" i="7"/>
  <c r="W18"/>
  <c r="V18"/>
  <c r="Z18" s="1"/>
  <c r="U18"/>
  <c r="Y18" s="1"/>
  <c r="X17"/>
  <c r="W17"/>
  <c r="V17"/>
  <c r="Z17" s="1"/>
  <c r="U17"/>
  <c r="Y17" s="1"/>
  <c r="X16"/>
  <c r="W16"/>
  <c r="V16"/>
  <c r="Z16" s="1"/>
  <c r="U16"/>
  <c r="Y16" s="1"/>
  <c r="X15"/>
  <c r="W15"/>
  <c r="V15"/>
  <c r="Z15" s="1"/>
  <c r="U15"/>
  <c r="Y15" s="1"/>
  <c r="X14"/>
  <c r="W14"/>
  <c r="V14"/>
  <c r="Z14" s="1"/>
  <c r="U14"/>
  <c r="Y14" s="1"/>
  <c r="X13"/>
  <c r="W13"/>
  <c r="V13"/>
  <c r="Z13" s="1"/>
  <c r="U13"/>
  <c r="Y13" s="1"/>
  <c r="X12"/>
  <c r="W12"/>
  <c r="V12"/>
  <c r="Z12" s="1"/>
  <c r="U12"/>
  <c r="Y12" s="1"/>
  <c r="X11"/>
  <c r="W11"/>
  <c r="V11"/>
  <c r="Z11" s="1"/>
  <c r="U11"/>
  <c r="Y11" s="1"/>
  <c r="X10"/>
  <c r="W10"/>
  <c r="V10"/>
  <c r="Z10" s="1"/>
  <c r="U10"/>
  <c r="Y10" s="1"/>
  <c r="X9"/>
  <c r="W9"/>
  <c r="V9"/>
  <c r="Z9" s="1"/>
  <c r="U9"/>
  <c r="Y9" s="1"/>
  <c r="X8"/>
  <c r="W8"/>
  <c r="V8"/>
  <c r="Z8" s="1"/>
  <c r="U8"/>
  <c r="Y8" s="1"/>
  <c r="X7"/>
  <c r="W7"/>
  <c r="V7"/>
  <c r="Z7" s="1"/>
  <c r="U7"/>
  <c r="Y7" s="1"/>
  <c r="X6"/>
  <c r="W6"/>
  <c r="V6"/>
  <c r="Z6" s="1"/>
  <c r="U6"/>
  <c r="Y6" s="1"/>
  <c r="X5"/>
  <c r="W5"/>
  <c r="V5"/>
  <c r="Z5" s="1"/>
  <c r="U5"/>
  <c r="Y5" s="1"/>
  <c r="X4"/>
  <c r="W4"/>
  <c r="V4"/>
  <c r="Z4" s="1"/>
  <c r="U4"/>
  <c r="Y4" s="1"/>
  <c r="X3"/>
  <c r="W3"/>
  <c r="V3"/>
  <c r="Z3" s="1"/>
  <c r="U3"/>
  <c r="Y3" s="1"/>
  <c r="X2"/>
  <c r="W2"/>
  <c r="V2"/>
  <c r="Z2" s="1"/>
  <c r="U2"/>
  <c r="Y2" s="1"/>
</calcChain>
</file>

<file path=xl/sharedStrings.xml><?xml version="1.0" encoding="utf-8"?>
<sst xmlns="http://schemas.openxmlformats.org/spreadsheetml/2006/main" count="56" uniqueCount="56">
  <si>
    <t>IL-6 [ng\ml] _1</t>
  </si>
  <si>
    <t>IL-6 [ng\ml] _2</t>
  </si>
  <si>
    <t>hsCRP [mg/L] _1</t>
  </si>
  <si>
    <t>hsCRP   [mg/L] _2</t>
  </si>
  <si>
    <t>QUICKY-1</t>
  </si>
  <si>
    <t>QUICKY-2</t>
  </si>
  <si>
    <t>HOMA-1</t>
  </si>
  <si>
    <t>HOMA-2</t>
  </si>
  <si>
    <t>Subjects</t>
  </si>
  <si>
    <t>Body height [m]</t>
  </si>
  <si>
    <t>Body mass_1 [kg]</t>
  </si>
  <si>
    <t>Body mass_2 [kg]</t>
  </si>
  <si>
    <t>Fat mass_1 [kg]</t>
  </si>
  <si>
    <t>Fat mass_2 [kg]</t>
  </si>
  <si>
    <t>Fat mass_1 [%]</t>
  </si>
  <si>
    <t>Fat mass_2 [%]</t>
  </si>
  <si>
    <t>Fat free mass_1 [kg]</t>
  </si>
  <si>
    <t>Fat free mass_2 [kg]</t>
  </si>
  <si>
    <t>Insulin [µIU/ml] _1</t>
  </si>
  <si>
    <t>Insulin [µIU/ml] _2</t>
  </si>
  <si>
    <t>Glucose 1 (mg/dL)</t>
  </si>
  <si>
    <t>Glucose 2 (mg/dL)</t>
  </si>
  <si>
    <t>Glucose 1 (mmol/L)</t>
  </si>
  <si>
    <t>Glucose 2 (mmol/L)</t>
  </si>
  <si>
    <t>Cortisol_1</t>
  </si>
  <si>
    <t>Cortisol_2</t>
  </si>
  <si>
    <t>TT_1</t>
  </si>
  <si>
    <t>TT_2</t>
  </si>
  <si>
    <t>FT_1</t>
  </si>
  <si>
    <t>FT_2</t>
  </si>
  <si>
    <t>TT/C_1</t>
  </si>
  <si>
    <t>TT/C_2</t>
  </si>
  <si>
    <t>FT/C_1</t>
  </si>
  <si>
    <t>FT/C_2</t>
  </si>
  <si>
    <t>CK_1</t>
  </si>
  <si>
    <t>CK_2</t>
  </si>
  <si>
    <t>FRAP_1</t>
  </si>
  <si>
    <t>FRAP_2</t>
  </si>
  <si>
    <t>Total phenolics_1</t>
  </si>
  <si>
    <t>Total phenolics_2</t>
  </si>
  <si>
    <t>TBARS_1</t>
  </si>
  <si>
    <t>TBARS_2</t>
  </si>
  <si>
    <t>Age [yrs]</t>
  </si>
  <si>
    <t>Global strength of lower limb extensors, left_1</t>
  </si>
  <si>
    <t>Global strength of lower limb extensors, left_2</t>
  </si>
  <si>
    <t>Global strength of lower limb extensors, right_1</t>
  </si>
  <si>
    <t>Global strength of lower limb extensors, right_2</t>
  </si>
  <si>
    <t>Torques - torso, extensors_1</t>
  </si>
  <si>
    <t>Torques - torso, extensors_2</t>
  </si>
  <si>
    <t>Torques - torso, flexors_1</t>
  </si>
  <si>
    <t>Torques - torso, flexors_2</t>
  </si>
  <si>
    <t>Torques - torso rotators, left_1</t>
  </si>
  <si>
    <t>Torques - torso rotators, left_2</t>
  </si>
  <si>
    <t>Torques - torso rotators, right_1</t>
  </si>
  <si>
    <t>Torques - torso rotators, right_2</t>
  </si>
  <si>
    <t>No.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</si>
</sst>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Fill="1"/>
    <xf numFmtId="164" fontId="3" fillId="2" borderId="1" xfId="1" applyNumberFormat="1" applyFont="1" applyFill="1" applyBorder="1" applyAlignment="1" applyProtection="1">
      <alignment horizontal="left" vertical="center"/>
    </xf>
    <xf numFmtId="164" fontId="3" fillId="2" borderId="1" xfId="1" applyNumberFormat="1" applyFont="1" applyFill="1" applyBorder="1" applyAlignment="1" applyProtection="1">
      <alignment horizontal="left"/>
    </xf>
    <xf numFmtId="2" fontId="3" fillId="2" borderId="1" xfId="1" applyNumberFormat="1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left" textRotation="90"/>
    </xf>
    <xf numFmtId="0" fontId="5" fillId="2" borderId="1" xfId="0" applyFont="1" applyFill="1" applyBorder="1" applyAlignment="1">
      <alignment horizontal="left" textRotation="90"/>
    </xf>
    <xf numFmtId="0" fontId="6" fillId="2" borderId="1" xfId="0" applyFont="1" applyFill="1" applyBorder="1" applyAlignment="1">
      <alignment horizontal="left" textRotation="90" wrapText="1"/>
    </xf>
    <xf numFmtId="0" fontId="4" fillId="0" borderId="0" xfId="0" applyFont="1"/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0" fontId="4" fillId="0" borderId="0" xfId="0" applyFont="1" applyFill="1"/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91"/>
  <sheetViews>
    <sheetView tabSelected="1" workbookViewId="0"/>
  </sheetViews>
  <sheetFormatPr defaultRowHeight="14.25"/>
  <cols>
    <col min="1" max="12" width="8.625" customWidth="1"/>
    <col min="13" max="13" width="8.625" style="1" customWidth="1"/>
    <col min="14" max="14" width="8.625" customWidth="1"/>
    <col min="15" max="17" width="8.625" style="1" customWidth="1"/>
    <col min="18" max="56" width="8.625" customWidth="1"/>
  </cols>
  <sheetData>
    <row r="1" spans="1:56" s="8" customFormat="1" ht="105">
      <c r="A1" s="5" t="s">
        <v>55</v>
      </c>
      <c r="B1" s="5" t="s">
        <v>8</v>
      </c>
      <c r="C1" s="5" t="s">
        <v>42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6" t="s">
        <v>2</v>
      </c>
      <c r="N1" s="6" t="s">
        <v>3</v>
      </c>
      <c r="O1" s="6" t="s">
        <v>0</v>
      </c>
      <c r="P1" s="6" t="s">
        <v>1</v>
      </c>
      <c r="Q1" s="6" t="s">
        <v>18</v>
      </c>
      <c r="R1" s="6" t="s">
        <v>19</v>
      </c>
      <c r="S1" s="5" t="s">
        <v>20</v>
      </c>
      <c r="T1" s="5" t="s">
        <v>21</v>
      </c>
      <c r="U1" s="5" t="s">
        <v>22</v>
      </c>
      <c r="V1" s="5" t="s">
        <v>23</v>
      </c>
      <c r="W1" s="6" t="s">
        <v>4</v>
      </c>
      <c r="X1" s="6" t="s">
        <v>5</v>
      </c>
      <c r="Y1" s="6" t="s">
        <v>6</v>
      </c>
      <c r="Z1" s="6" t="s">
        <v>7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7" t="s">
        <v>43</v>
      </c>
      <c r="AT1" s="7" t="s">
        <v>44</v>
      </c>
      <c r="AU1" s="7" t="s">
        <v>45</v>
      </c>
      <c r="AV1" s="7" t="s">
        <v>46</v>
      </c>
      <c r="AW1" s="7" t="s">
        <v>47</v>
      </c>
      <c r="AX1" s="7" t="s">
        <v>48</v>
      </c>
      <c r="AY1" s="7" t="s">
        <v>49</v>
      </c>
      <c r="AZ1" s="7" t="s">
        <v>50</v>
      </c>
      <c r="BA1" s="7" t="s">
        <v>51</v>
      </c>
      <c r="BB1" s="7" t="s">
        <v>52</v>
      </c>
      <c r="BC1" s="7" t="s">
        <v>53</v>
      </c>
      <c r="BD1" s="7" t="s">
        <v>54</v>
      </c>
    </row>
    <row r="2" spans="1:56" s="14" customFormat="1" ht="12.75">
      <c r="A2" s="9">
        <v>1</v>
      </c>
      <c r="B2" s="9">
        <v>3</v>
      </c>
      <c r="C2" s="9">
        <v>20</v>
      </c>
      <c r="D2" s="10">
        <v>1.93</v>
      </c>
      <c r="E2" s="12">
        <v>96.1</v>
      </c>
      <c r="F2" s="12">
        <v>92.7</v>
      </c>
      <c r="G2" s="12">
        <v>10</v>
      </c>
      <c r="H2" s="12">
        <v>10.9</v>
      </c>
      <c r="I2" s="12">
        <v>10.4</v>
      </c>
      <c r="J2" s="12">
        <v>11.8</v>
      </c>
      <c r="K2" s="12">
        <v>86.1</v>
      </c>
      <c r="L2" s="12">
        <v>81.8</v>
      </c>
      <c r="M2" s="10">
        <v>0.10199999999999999</v>
      </c>
      <c r="N2" s="10">
        <v>3.5999999999999997E-2</v>
      </c>
      <c r="O2" s="10">
        <v>0.10100000000000001</v>
      </c>
      <c r="P2" s="10">
        <v>0.109</v>
      </c>
      <c r="Q2" s="12">
        <v>7.8630000000000004</v>
      </c>
      <c r="R2" s="12">
        <v>10.63</v>
      </c>
      <c r="S2" s="12">
        <v>100</v>
      </c>
      <c r="T2" s="12">
        <v>94</v>
      </c>
      <c r="U2" s="10">
        <f>S2/18</f>
        <v>5.5555555555555554</v>
      </c>
      <c r="V2" s="10">
        <f>T2/18</f>
        <v>5.2222222222222223</v>
      </c>
      <c r="W2" s="10">
        <f>(1/(LOG(Q2)+LOG(S2)))</f>
        <v>0.34535296623616285</v>
      </c>
      <c r="X2" s="10">
        <f>(1/(LOG(R2)+LOG(T2)))</f>
        <v>0.33337099112907087</v>
      </c>
      <c r="Y2" s="10">
        <f>(Q2*U2)/22.5</f>
        <v>1.9414814814814816</v>
      </c>
      <c r="Z2" s="10">
        <f>(R2*V2)/22.5</f>
        <v>2.46720987654321</v>
      </c>
      <c r="AA2" s="12">
        <v>268.47000000000003</v>
      </c>
      <c r="AB2" s="12">
        <v>393.49799999999999</v>
      </c>
      <c r="AC2" s="12">
        <v>6.7069999999999999</v>
      </c>
      <c r="AD2" s="12">
        <v>6.2069999999999999</v>
      </c>
      <c r="AE2" s="12">
        <v>21.85</v>
      </c>
      <c r="AF2" s="12">
        <v>19.103999999999999</v>
      </c>
      <c r="AG2" s="11">
        <v>2.498230714791224E-2</v>
      </c>
      <c r="AH2" s="11">
        <v>1.5773904822896177E-2</v>
      </c>
      <c r="AI2" s="11">
        <v>8.1387119603680114E-2</v>
      </c>
      <c r="AJ2" s="11">
        <v>4.8549166704786303E-2</v>
      </c>
      <c r="AK2" s="13">
        <v>751.1</v>
      </c>
      <c r="AL2" s="13">
        <v>182.4</v>
      </c>
      <c r="AM2" s="13">
        <v>907.54899999999998</v>
      </c>
      <c r="AN2" s="13">
        <v>831.11750000000006</v>
      </c>
      <c r="AO2" s="10">
        <v>2.4180000000000001</v>
      </c>
      <c r="AP2" s="10">
        <v>2.69</v>
      </c>
      <c r="AQ2" s="12">
        <v>4.0350000000000001</v>
      </c>
      <c r="AR2" s="12">
        <v>4.2750000000000004</v>
      </c>
      <c r="AS2" s="3">
        <v>30.6</v>
      </c>
      <c r="AT2" s="3">
        <v>23.9</v>
      </c>
      <c r="AU2" s="3">
        <v>32</v>
      </c>
      <c r="AV2" s="3">
        <v>26.5</v>
      </c>
      <c r="AW2" s="2">
        <v>8.1300000000000008</v>
      </c>
      <c r="AX2" s="3">
        <v>7.3139158576051777</v>
      </c>
      <c r="AY2" s="2">
        <v>3.3067959999999998</v>
      </c>
      <c r="AZ2" s="3">
        <v>3.5598705501618122</v>
      </c>
      <c r="BA2" s="4">
        <v>1.46222684703434</v>
      </c>
      <c r="BB2" s="4">
        <v>1.1650485436893203</v>
      </c>
      <c r="BC2" s="4">
        <v>1.3257023933402707</v>
      </c>
      <c r="BD2" s="4">
        <v>1.1650485436893203</v>
      </c>
    </row>
    <row r="3" spans="1:56" s="14" customFormat="1" ht="12.75">
      <c r="A3" s="9">
        <v>2</v>
      </c>
      <c r="B3" s="9">
        <v>5</v>
      </c>
      <c r="C3" s="9">
        <v>25</v>
      </c>
      <c r="D3" s="10">
        <v>1.94</v>
      </c>
      <c r="E3" s="12">
        <v>89.8</v>
      </c>
      <c r="F3" s="12">
        <v>90.5</v>
      </c>
      <c r="G3" s="12">
        <v>10.1</v>
      </c>
      <c r="H3" s="12">
        <v>11</v>
      </c>
      <c r="I3" s="12">
        <v>11.2</v>
      </c>
      <c r="J3" s="12">
        <v>12.2</v>
      </c>
      <c r="K3" s="12">
        <v>79.7</v>
      </c>
      <c r="L3" s="12">
        <v>79.5</v>
      </c>
      <c r="M3" s="10">
        <v>0.06</v>
      </c>
      <c r="N3" s="10">
        <v>8.1000000000000003E-2</v>
      </c>
      <c r="O3" s="10">
        <v>7.0999999999999994E-2</v>
      </c>
      <c r="P3" s="10">
        <v>6.6000000000000003E-2</v>
      </c>
      <c r="Q3" s="12">
        <v>10.85</v>
      </c>
      <c r="R3" s="12">
        <v>8.01</v>
      </c>
      <c r="S3" s="12">
        <v>98</v>
      </c>
      <c r="T3" s="12">
        <v>100</v>
      </c>
      <c r="U3" s="10">
        <f t="shared" ref="U3:V18" si="0">S3/18</f>
        <v>5.4444444444444446</v>
      </c>
      <c r="V3" s="10">
        <f t="shared" si="0"/>
        <v>5.5555555555555554</v>
      </c>
      <c r="W3" s="10">
        <f t="shared" ref="W3:X18" si="1">(1/(LOG(Q3)+LOG(S3)))</f>
        <v>0.33039766048556213</v>
      </c>
      <c r="X3" s="10">
        <f t="shared" si="1"/>
        <v>0.34439619836899116</v>
      </c>
      <c r="Y3" s="10">
        <f t="shared" ref="Y3:Z18" si="2">(Q3*U3)/22.5</f>
        <v>2.6254320987654323</v>
      </c>
      <c r="Z3" s="10">
        <f t="shared" si="2"/>
        <v>1.9777777777777779</v>
      </c>
      <c r="AA3" s="12">
        <v>191.62200000000001</v>
      </c>
      <c r="AB3" s="12">
        <v>219.125</v>
      </c>
      <c r="AC3" s="12">
        <v>8.6739999999999995</v>
      </c>
      <c r="AD3" s="12">
        <v>8.8450000000000006</v>
      </c>
      <c r="AE3" s="12">
        <v>26.795000000000002</v>
      </c>
      <c r="AF3" s="12">
        <v>29.273</v>
      </c>
      <c r="AG3" s="11">
        <v>4.5266201166880626E-2</v>
      </c>
      <c r="AH3" s="11">
        <v>4.0365088419851688E-2</v>
      </c>
      <c r="AI3" s="11">
        <v>0.13983258707246557</v>
      </c>
      <c r="AJ3" s="11">
        <v>0.1335904164289789</v>
      </c>
      <c r="AK3" s="13">
        <v>262</v>
      </c>
      <c r="AL3" s="13">
        <v>275.8</v>
      </c>
      <c r="AM3" s="13">
        <v>755.57799999999997</v>
      </c>
      <c r="AN3" s="13">
        <v>959.39149999999995</v>
      </c>
      <c r="AO3" s="10">
        <v>2.3809999999999998</v>
      </c>
      <c r="AP3" s="10">
        <v>2.6720000000000002</v>
      </c>
      <c r="AQ3" s="12">
        <v>4.9370000000000003</v>
      </c>
      <c r="AR3" s="12">
        <v>3.363</v>
      </c>
      <c r="AS3" s="3">
        <v>23.5</v>
      </c>
      <c r="AT3" s="3">
        <v>25.7</v>
      </c>
      <c r="AU3" s="3">
        <v>23.2</v>
      </c>
      <c r="AV3" s="3">
        <v>25.9</v>
      </c>
      <c r="AW3" s="2">
        <v>5.9660359999999999</v>
      </c>
      <c r="AX3" s="3">
        <v>7.0707182320442001</v>
      </c>
      <c r="AY3" s="2">
        <v>3.3170169999999999</v>
      </c>
      <c r="AZ3" s="3">
        <v>3.6022099447513813</v>
      </c>
      <c r="BA3" s="4">
        <v>1.1200445434298441</v>
      </c>
      <c r="BB3" s="4">
        <v>0.91712707182320441</v>
      </c>
      <c r="BC3" s="4">
        <v>1.2075723830734999</v>
      </c>
      <c r="BD3" s="4">
        <v>0.97237569060773477</v>
      </c>
    </row>
    <row r="4" spans="1:56" s="14" customFormat="1" ht="12.75">
      <c r="A4" s="9">
        <v>3</v>
      </c>
      <c r="B4" s="9">
        <v>7</v>
      </c>
      <c r="C4" s="9">
        <v>34</v>
      </c>
      <c r="D4" s="10">
        <v>1.91</v>
      </c>
      <c r="E4" s="12">
        <v>101.5</v>
      </c>
      <c r="F4" s="12">
        <v>100.4</v>
      </c>
      <c r="G4" s="12">
        <v>19.399999999999999</v>
      </c>
      <c r="H4" s="12">
        <v>17</v>
      </c>
      <c r="I4" s="12">
        <v>19.100000000000001</v>
      </c>
      <c r="J4" s="12">
        <v>16.899999999999999</v>
      </c>
      <c r="K4" s="12">
        <v>82.1</v>
      </c>
      <c r="L4" s="12">
        <v>83.4</v>
      </c>
      <c r="M4" s="10">
        <v>0.14099999999999999</v>
      </c>
      <c r="N4" s="10">
        <v>6.7000000000000004E-2</v>
      </c>
      <c r="O4" s="10">
        <v>5.5E-2</v>
      </c>
      <c r="P4" s="10">
        <v>5.8999999999999997E-2</v>
      </c>
      <c r="Q4" s="12">
        <v>8.83</v>
      </c>
      <c r="R4" s="12">
        <v>7.34</v>
      </c>
      <c r="S4" s="12">
        <v>105</v>
      </c>
      <c r="T4" s="12">
        <v>104</v>
      </c>
      <c r="U4" s="10">
        <f t="shared" si="0"/>
        <v>5.833333333333333</v>
      </c>
      <c r="V4" s="10">
        <f t="shared" si="0"/>
        <v>5.7777777777777777</v>
      </c>
      <c r="W4" s="10">
        <f t="shared" si="1"/>
        <v>0.337023743022</v>
      </c>
      <c r="X4" s="10">
        <f t="shared" si="1"/>
        <v>0.34689346848592972</v>
      </c>
      <c r="Y4" s="10">
        <f t="shared" si="2"/>
        <v>2.2892592592592593</v>
      </c>
      <c r="Z4" s="10">
        <f t="shared" si="2"/>
        <v>1.8848395061728396</v>
      </c>
      <c r="AA4" s="12">
        <v>253.37899999999999</v>
      </c>
      <c r="AB4" s="12">
        <v>232.143</v>
      </c>
      <c r="AC4" s="12">
        <v>5.9820000000000002</v>
      </c>
      <c r="AD4" s="12">
        <v>5.165</v>
      </c>
      <c r="AE4" s="12">
        <v>18.134</v>
      </c>
      <c r="AF4" s="12">
        <v>15.018000000000001</v>
      </c>
      <c r="AG4" s="11">
        <v>2.3608902079493566E-2</v>
      </c>
      <c r="AH4" s="11">
        <v>2.2249217077404876E-2</v>
      </c>
      <c r="AI4" s="11">
        <v>7.1568677751510587E-2</v>
      </c>
      <c r="AJ4" s="11">
        <v>6.4692883265917989E-2</v>
      </c>
      <c r="AK4" s="13">
        <v>209.7</v>
      </c>
      <c r="AL4" s="13">
        <v>207.8</v>
      </c>
      <c r="AM4" s="13">
        <v>898.41699999999992</v>
      </c>
      <c r="AN4" s="13">
        <v>776.50849999999991</v>
      </c>
      <c r="AO4" s="10">
        <v>2.569</v>
      </c>
      <c r="AP4" s="10">
        <v>2.589</v>
      </c>
      <c r="AQ4" s="12">
        <v>3.9580000000000002</v>
      </c>
      <c r="AR4" s="12">
        <v>4.5250000000000004</v>
      </c>
      <c r="AS4" s="3">
        <v>35.1</v>
      </c>
      <c r="AT4" s="3">
        <v>28.5</v>
      </c>
      <c r="AU4" s="3">
        <v>42.1</v>
      </c>
      <c r="AV4" s="3">
        <v>33.700000000000003</v>
      </c>
      <c r="AW4" s="2">
        <v>6.2500489999999997</v>
      </c>
      <c r="AX4" s="3">
        <v>5.6872509960159361</v>
      </c>
      <c r="AY4" s="2">
        <v>3.5565739999999999</v>
      </c>
      <c r="AZ4" s="3">
        <v>3.8545816733067726</v>
      </c>
      <c r="BA4" s="4">
        <v>1.3081773399014778</v>
      </c>
      <c r="BB4" s="4">
        <v>1.1852589641434261</v>
      </c>
      <c r="BC4" s="4">
        <v>1.9427586206896552</v>
      </c>
      <c r="BD4" s="4">
        <v>1.9521912350597608</v>
      </c>
    </row>
    <row r="5" spans="1:56" s="14" customFormat="1" ht="12.75">
      <c r="A5" s="9">
        <v>4</v>
      </c>
      <c r="B5" s="9">
        <v>8</v>
      </c>
      <c r="C5" s="9">
        <v>32</v>
      </c>
      <c r="D5" s="10">
        <v>1.94</v>
      </c>
      <c r="E5" s="12">
        <v>98</v>
      </c>
      <c r="F5" s="12">
        <v>98.4</v>
      </c>
      <c r="G5" s="12">
        <v>9.1999999999999993</v>
      </c>
      <c r="H5" s="12">
        <v>4.5999999999999996</v>
      </c>
      <c r="I5" s="12">
        <v>9.4</v>
      </c>
      <c r="J5" s="12">
        <v>4.7</v>
      </c>
      <c r="K5" s="12">
        <v>88.8</v>
      </c>
      <c r="L5" s="12">
        <v>93.8</v>
      </c>
      <c r="M5" s="10">
        <v>0.219</v>
      </c>
      <c r="N5" s="10">
        <v>2.4E-2</v>
      </c>
      <c r="O5" s="10">
        <v>0.127</v>
      </c>
      <c r="P5" s="10">
        <v>0.159</v>
      </c>
      <c r="Q5" s="12">
        <v>10.78</v>
      </c>
      <c r="R5" s="12">
        <v>9.36</v>
      </c>
      <c r="S5" s="12">
        <v>98</v>
      </c>
      <c r="T5" s="12">
        <v>100</v>
      </c>
      <c r="U5" s="10">
        <f t="shared" si="0"/>
        <v>5.4444444444444446</v>
      </c>
      <c r="V5" s="10">
        <f t="shared" si="0"/>
        <v>5.5555555555555554</v>
      </c>
      <c r="W5" s="10">
        <f t="shared" si="1"/>
        <v>0.33070479937164221</v>
      </c>
      <c r="X5" s="10">
        <f t="shared" si="1"/>
        <v>0.33655575951478822</v>
      </c>
      <c r="Y5" s="10">
        <f t="shared" si="2"/>
        <v>2.608493827160494</v>
      </c>
      <c r="Z5" s="10">
        <f t="shared" si="2"/>
        <v>2.3111111111111109</v>
      </c>
      <c r="AA5" s="12">
        <v>263.86799999999999</v>
      </c>
      <c r="AB5" s="12">
        <v>305.96100000000001</v>
      </c>
      <c r="AC5" s="12">
        <v>5.0289999999999999</v>
      </c>
      <c r="AD5" s="12">
        <v>4.2149999999999999</v>
      </c>
      <c r="AE5" s="12">
        <v>15.188000000000001</v>
      </c>
      <c r="AF5" s="12">
        <v>13.326000000000001</v>
      </c>
      <c r="AG5" s="11">
        <v>1.9058771810147496E-2</v>
      </c>
      <c r="AH5" s="11">
        <v>1.3776265602478747E-2</v>
      </c>
      <c r="AI5" s="11">
        <v>5.7559082571588829E-2</v>
      </c>
      <c r="AJ5" s="11">
        <v>4.3554570680576936E-2</v>
      </c>
      <c r="AK5" s="13">
        <v>113.9</v>
      </c>
      <c r="AL5" s="13">
        <v>121.4</v>
      </c>
      <c r="AM5" s="13">
        <v>828.4615</v>
      </c>
      <c r="AN5" s="13">
        <v>552.74250000000006</v>
      </c>
      <c r="AO5" s="10">
        <v>2.411</v>
      </c>
      <c r="AP5" s="10">
        <v>2.2549999999999999</v>
      </c>
      <c r="AQ5" s="12">
        <v>3.1909999999999998</v>
      </c>
      <c r="AR5" s="12">
        <v>2.7589999999999999</v>
      </c>
      <c r="AS5" s="3">
        <v>24.5</v>
      </c>
      <c r="AT5" s="3">
        <v>29.4</v>
      </c>
      <c r="AU5" s="3">
        <v>26.7</v>
      </c>
      <c r="AV5" s="3">
        <v>30.2</v>
      </c>
      <c r="AW5" s="2">
        <v>7.9280609999999996</v>
      </c>
      <c r="AX5" s="3">
        <v>9.2378048780487791</v>
      </c>
      <c r="AY5" s="2">
        <v>3.1370930000000001</v>
      </c>
      <c r="AZ5" s="3">
        <v>3.6686991869918697</v>
      </c>
      <c r="BA5" s="4">
        <v>1.6232653061224491</v>
      </c>
      <c r="BB5" s="4">
        <v>1.4329268292682926</v>
      </c>
      <c r="BC5" s="4">
        <v>1.385204081632653</v>
      </c>
      <c r="BD5" s="4">
        <v>1.3211382113821137</v>
      </c>
    </row>
    <row r="6" spans="1:56" s="14" customFormat="1" ht="12.75">
      <c r="A6" s="9">
        <v>5</v>
      </c>
      <c r="B6" s="9">
        <v>9</v>
      </c>
      <c r="C6" s="9">
        <v>19</v>
      </c>
      <c r="D6" s="10">
        <v>2.0299999999999998</v>
      </c>
      <c r="E6" s="12">
        <v>98</v>
      </c>
      <c r="F6" s="12">
        <v>95.7</v>
      </c>
      <c r="G6" s="12">
        <v>16.399999999999999</v>
      </c>
      <c r="H6" s="12">
        <v>10.9</v>
      </c>
      <c r="I6" s="12">
        <v>16.7</v>
      </c>
      <c r="J6" s="12">
        <v>11.4</v>
      </c>
      <c r="K6" s="12">
        <v>81.599999999999994</v>
      </c>
      <c r="L6" s="12">
        <v>84.8</v>
      </c>
      <c r="M6" s="10">
        <v>0.152</v>
      </c>
      <c r="N6" s="10">
        <v>0.14099999999999999</v>
      </c>
      <c r="O6" s="10">
        <v>7.3999999999999996E-2</v>
      </c>
      <c r="P6" s="10">
        <v>9.7000000000000003E-2</v>
      </c>
      <c r="Q6" s="12">
        <v>11.23</v>
      </c>
      <c r="R6" s="12">
        <v>8.98</v>
      </c>
      <c r="S6" s="12">
        <v>91</v>
      </c>
      <c r="T6" s="12">
        <v>94</v>
      </c>
      <c r="U6" s="10">
        <f t="shared" si="0"/>
        <v>5.0555555555555554</v>
      </c>
      <c r="V6" s="10">
        <f t="shared" si="0"/>
        <v>5.2222222222222223</v>
      </c>
      <c r="W6" s="10">
        <f t="shared" si="1"/>
        <v>0.33228981609004898</v>
      </c>
      <c r="X6" s="10">
        <f t="shared" si="1"/>
        <v>0.34171629583019453</v>
      </c>
      <c r="Y6" s="10">
        <f t="shared" si="2"/>
        <v>2.5232839506172842</v>
      </c>
      <c r="Z6" s="10">
        <f t="shared" si="2"/>
        <v>2.0842469135802473</v>
      </c>
      <c r="AA6" s="12">
        <v>249.07900000000001</v>
      </c>
      <c r="AB6" s="12">
        <v>331.82499999999999</v>
      </c>
      <c r="AC6" s="12">
        <v>5.4</v>
      </c>
      <c r="AD6" s="12">
        <v>6.298</v>
      </c>
      <c r="AE6" s="12">
        <v>16.768999999999998</v>
      </c>
      <c r="AF6" s="12">
        <v>22.33</v>
      </c>
      <c r="AG6" s="11">
        <v>2.1679868636055227E-2</v>
      </c>
      <c r="AH6" s="11">
        <v>1.8979883974986816E-2</v>
      </c>
      <c r="AI6" s="11">
        <v>6.7324021695927785E-2</v>
      </c>
      <c r="AJ6" s="11">
        <v>6.7294507647103138E-2</v>
      </c>
      <c r="AK6" s="13">
        <v>376.2</v>
      </c>
      <c r="AL6" s="13">
        <v>127</v>
      </c>
      <c r="AM6" s="13">
        <v>914.73599999999999</v>
      </c>
      <c r="AN6" s="13">
        <v>882.92600000000004</v>
      </c>
      <c r="AO6" s="10">
        <v>2.496</v>
      </c>
      <c r="AP6" s="10">
        <v>2.62</v>
      </c>
      <c r="AQ6" s="12">
        <v>6.694</v>
      </c>
      <c r="AR6" s="12">
        <v>4.4480000000000004</v>
      </c>
      <c r="AS6" s="3">
        <v>31.6</v>
      </c>
      <c r="AT6" s="3">
        <v>36.1</v>
      </c>
      <c r="AU6" s="3">
        <v>34.799999999999997</v>
      </c>
      <c r="AV6" s="3">
        <v>29.7</v>
      </c>
      <c r="AW6" s="2">
        <v>10.390610000000001</v>
      </c>
      <c r="AX6" s="3">
        <v>9.8328108672936256</v>
      </c>
      <c r="AY6" s="2">
        <v>3.9467080000000001</v>
      </c>
      <c r="AZ6" s="3">
        <v>3.5109717868338559</v>
      </c>
      <c r="BA6" s="4">
        <v>1.7134693877550999</v>
      </c>
      <c r="BB6" s="4">
        <v>2.0421107628004198</v>
      </c>
      <c r="BC6" s="4">
        <v>1.3979591836734695</v>
      </c>
      <c r="BD6" s="4">
        <v>1.233019853709509</v>
      </c>
    </row>
    <row r="7" spans="1:56" s="14" customFormat="1" ht="12.75">
      <c r="A7" s="9">
        <v>6</v>
      </c>
      <c r="B7" s="9">
        <v>10</v>
      </c>
      <c r="C7" s="9">
        <v>18</v>
      </c>
      <c r="D7" s="10">
        <v>1.85</v>
      </c>
      <c r="E7" s="12">
        <v>81.599999999999994</v>
      </c>
      <c r="F7" s="12">
        <v>82.3</v>
      </c>
      <c r="G7" s="12">
        <v>13.1</v>
      </c>
      <c r="H7" s="12">
        <v>12.8</v>
      </c>
      <c r="I7" s="12">
        <v>16</v>
      </c>
      <c r="J7" s="12">
        <v>15.6</v>
      </c>
      <c r="K7" s="12">
        <v>68.5</v>
      </c>
      <c r="L7" s="12">
        <v>69.5</v>
      </c>
      <c r="M7" s="10">
        <v>0.14699999999999999</v>
      </c>
      <c r="N7" s="10">
        <v>7.1999999999999995E-2</v>
      </c>
      <c r="O7" s="10">
        <v>6.5000000000000002E-2</v>
      </c>
      <c r="P7" s="10">
        <v>6.8000000000000005E-2</v>
      </c>
      <c r="Q7" s="12">
        <v>9.9600000000000009</v>
      </c>
      <c r="R7" s="12">
        <v>10.63</v>
      </c>
      <c r="S7" s="12">
        <v>95</v>
      </c>
      <c r="T7" s="12">
        <v>98</v>
      </c>
      <c r="U7" s="10">
        <f t="shared" si="0"/>
        <v>5.2777777777777777</v>
      </c>
      <c r="V7" s="10">
        <f t="shared" si="0"/>
        <v>5.4444444444444446</v>
      </c>
      <c r="W7" s="10">
        <f t="shared" si="1"/>
        <v>0.33602343122050876</v>
      </c>
      <c r="X7" s="10">
        <f t="shared" si="1"/>
        <v>0.33137168583114812</v>
      </c>
      <c r="Y7" s="10">
        <f t="shared" si="2"/>
        <v>2.3362962962962963</v>
      </c>
      <c r="Z7" s="10">
        <f t="shared" si="2"/>
        <v>2.5721975308641976</v>
      </c>
      <c r="AA7" s="12">
        <v>294.84199999999998</v>
      </c>
      <c r="AB7" s="12">
        <v>312.65300000000002</v>
      </c>
      <c r="AC7" s="12">
        <v>5.3010000000000002</v>
      </c>
      <c r="AD7" s="12">
        <v>4.4610000000000003</v>
      </c>
      <c r="AE7" s="12">
        <v>15.686999999999999</v>
      </c>
      <c r="AF7" s="12">
        <v>14.506</v>
      </c>
      <c r="AG7" s="11">
        <v>1.7979121020750097E-2</v>
      </c>
      <c r="AH7" s="11">
        <v>1.4268214282287393E-2</v>
      </c>
      <c r="AI7" s="11">
        <v>5.320476729909579E-2</v>
      </c>
      <c r="AJ7" s="11">
        <v>4.6396484281295877E-2</v>
      </c>
      <c r="AK7" s="13">
        <v>280.10000000000002</v>
      </c>
      <c r="AL7" s="13">
        <v>111.5</v>
      </c>
      <c r="AM7" s="13">
        <v>771.07449999999994</v>
      </c>
      <c r="AN7" s="13">
        <v>743.80050000000006</v>
      </c>
      <c r="AO7" s="10">
        <v>2.7250000000000001</v>
      </c>
      <c r="AP7" s="10">
        <v>2.86</v>
      </c>
      <c r="AQ7" s="12">
        <v>3.661</v>
      </c>
      <c r="AR7" s="12">
        <v>4.0350000000000001</v>
      </c>
      <c r="AS7" s="3">
        <v>39.9</v>
      </c>
      <c r="AT7" s="3">
        <v>32.9</v>
      </c>
      <c r="AU7" s="3">
        <v>40.799999999999997</v>
      </c>
      <c r="AV7" s="3">
        <v>32.799999999999997</v>
      </c>
      <c r="AW7" s="2">
        <v>8.0468139999999995</v>
      </c>
      <c r="AX7" s="3">
        <v>8.9914945321992708</v>
      </c>
      <c r="AY7" s="2">
        <v>3.3104499999999999</v>
      </c>
      <c r="AZ7" s="3">
        <v>3.9854191980558933</v>
      </c>
      <c r="BA7" s="4">
        <v>1.4450980392156865</v>
      </c>
      <c r="BB7" s="4">
        <v>1.543134872417983</v>
      </c>
      <c r="BC7" s="4">
        <v>1.3721813725490197</v>
      </c>
      <c r="BD7" s="4">
        <v>1.4702308626974485</v>
      </c>
    </row>
    <row r="8" spans="1:56" s="14" customFormat="1" ht="12.75">
      <c r="A8" s="9">
        <v>7</v>
      </c>
      <c r="B8" s="9">
        <v>11</v>
      </c>
      <c r="C8" s="9">
        <v>18</v>
      </c>
      <c r="D8" s="10">
        <v>1.82</v>
      </c>
      <c r="E8" s="12">
        <v>78</v>
      </c>
      <c r="F8" s="12">
        <v>79.8</v>
      </c>
      <c r="G8" s="12">
        <v>14</v>
      </c>
      <c r="H8" s="12">
        <v>13.8</v>
      </c>
      <c r="I8" s="12">
        <v>17.899999999999999</v>
      </c>
      <c r="J8" s="12">
        <v>17.3</v>
      </c>
      <c r="K8" s="12">
        <v>64</v>
      </c>
      <c r="L8" s="12">
        <v>66</v>
      </c>
      <c r="M8" s="10">
        <v>0.22</v>
      </c>
      <c r="N8" s="10">
        <v>0.253</v>
      </c>
      <c r="O8" s="10">
        <v>7.1999999999999995E-2</v>
      </c>
      <c r="P8" s="10">
        <v>6.9000000000000006E-2</v>
      </c>
      <c r="Q8" s="12">
        <v>16.39</v>
      </c>
      <c r="R8" s="12">
        <v>10.7</v>
      </c>
      <c r="S8" s="12">
        <v>97</v>
      </c>
      <c r="T8" s="12">
        <v>93</v>
      </c>
      <c r="U8" s="10">
        <f t="shared" si="0"/>
        <v>5.3888888888888893</v>
      </c>
      <c r="V8" s="10">
        <f t="shared" si="0"/>
        <v>5.166666666666667</v>
      </c>
      <c r="W8" s="10">
        <f t="shared" si="1"/>
        <v>0.31236815254242961</v>
      </c>
      <c r="X8" s="10">
        <f t="shared" si="1"/>
        <v>0.33357053242140305</v>
      </c>
      <c r="Y8" s="10">
        <f t="shared" si="2"/>
        <v>3.9255061728395066</v>
      </c>
      <c r="Z8" s="10">
        <f t="shared" si="2"/>
        <v>2.4570370370370371</v>
      </c>
      <c r="AA8" s="12">
        <v>909.77</v>
      </c>
      <c r="AB8" s="12">
        <v>428.69200000000001</v>
      </c>
      <c r="AC8" s="12">
        <v>4.72</v>
      </c>
      <c r="AD8" s="12">
        <v>4.7460000000000004</v>
      </c>
      <c r="AE8" s="12">
        <v>13.026999999999999</v>
      </c>
      <c r="AF8" s="12">
        <v>15.552</v>
      </c>
      <c r="AG8" s="11">
        <v>5.1881244710201479E-3</v>
      </c>
      <c r="AH8" s="11">
        <v>1.1070885390910026E-2</v>
      </c>
      <c r="AI8" s="11">
        <v>1.4319003704232938E-2</v>
      </c>
      <c r="AJ8" s="11">
        <v>3.6277793847330951E-2</v>
      </c>
      <c r="AK8" s="13">
        <v>95.5</v>
      </c>
      <c r="AL8" s="13">
        <v>181.4</v>
      </c>
      <c r="AM8" s="13">
        <v>938.31600000000003</v>
      </c>
      <c r="AN8" s="13">
        <v>880.07799999999997</v>
      </c>
      <c r="AO8" s="10">
        <v>2.6819999999999999</v>
      </c>
      <c r="AP8" s="10">
        <v>2.9540000000000002</v>
      </c>
      <c r="AQ8" s="12">
        <v>2.7389999999999999</v>
      </c>
      <c r="AR8" s="12">
        <v>3.67</v>
      </c>
      <c r="AS8" s="3">
        <v>29.6</v>
      </c>
      <c r="AT8" s="3">
        <v>28.5</v>
      </c>
      <c r="AU8" s="3">
        <v>28.3</v>
      </c>
      <c r="AV8" s="3">
        <v>28.3</v>
      </c>
      <c r="AW8" s="2">
        <v>6.9089739999999997</v>
      </c>
      <c r="AX8" s="3">
        <v>6.7919799498746869</v>
      </c>
      <c r="AY8" s="2">
        <v>3.794486</v>
      </c>
      <c r="AZ8" s="3">
        <v>3.9724310776942358</v>
      </c>
      <c r="BA8" s="4">
        <v>1.7179487179487178</v>
      </c>
      <c r="BB8" s="4">
        <v>1.4160401002506267</v>
      </c>
      <c r="BC8" s="4">
        <v>1.6307692307692301</v>
      </c>
      <c r="BD8" s="4">
        <v>1.3283208020050126</v>
      </c>
    </row>
    <row r="9" spans="1:56" s="14" customFormat="1" ht="12.75">
      <c r="A9" s="9">
        <v>8</v>
      </c>
      <c r="B9" s="9">
        <v>12</v>
      </c>
      <c r="C9" s="9">
        <v>21</v>
      </c>
      <c r="D9" s="10">
        <v>1.93</v>
      </c>
      <c r="E9" s="12">
        <v>92.1</v>
      </c>
      <c r="F9" s="12">
        <v>92</v>
      </c>
      <c r="G9" s="12">
        <v>10.5</v>
      </c>
      <c r="H9" s="12">
        <v>11.5</v>
      </c>
      <c r="I9" s="12">
        <v>11.4</v>
      </c>
      <c r="J9" s="12">
        <v>12.5</v>
      </c>
      <c r="K9" s="12">
        <v>81.599999999999994</v>
      </c>
      <c r="L9" s="12">
        <v>80.5</v>
      </c>
      <c r="M9" s="10">
        <v>0.246</v>
      </c>
      <c r="N9" s="10">
        <v>6.9000000000000006E-2</v>
      </c>
      <c r="O9" s="10">
        <v>7.0999999999999994E-2</v>
      </c>
      <c r="P9" s="10">
        <v>0.11899999999999999</v>
      </c>
      <c r="Q9" s="12">
        <v>9.81</v>
      </c>
      <c r="R9" s="12">
        <v>12.42</v>
      </c>
      <c r="S9" s="12">
        <v>105</v>
      </c>
      <c r="T9" s="12">
        <v>96</v>
      </c>
      <c r="U9" s="10">
        <f t="shared" si="0"/>
        <v>5.833333333333333</v>
      </c>
      <c r="V9" s="10">
        <f t="shared" si="0"/>
        <v>5.333333333333333</v>
      </c>
      <c r="W9" s="10">
        <f t="shared" si="1"/>
        <v>0.33191073003971455</v>
      </c>
      <c r="X9" s="10">
        <f t="shared" si="1"/>
        <v>0.32505601710299803</v>
      </c>
      <c r="Y9" s="10">
        <f t="shared" si="2"/>
        <v>2.5433333333333334</v>
      </c>
      <c r="Z9" s="10">
        <f t="shared" si="2"/>
        <v>2.944</v>
      </c>
      <c r="AA9" s="12">
        <v>252.38399999999999</v>
      </c>
      <c r="AB9" s="12">
        <v>245.06100000000001</v>
      </c>
      <c r="AC9" s="12">
        <v>5.726</v>
      </c>
      <c r="AD9" s="12">
        <v>4.4470000000000001</v>
      </c>
      <c r="AE9" s="12">
        <v>17.946999999999999</v>
      </c>
      <c r="AF9" s="12">
        <v>15.843999999999999</v>
      </c>
      <c r="AG9" s="11">
        <v>2.2687650564219602E-2</v>
      </c>
      <c r="AH9" s="11">
        <v>1.8146502299427488E-2</v>
      </c>
      <c r="AI9" s="11">
        <v>7.1109896031444145E-2</v>
      </c>
      <c r="AJ9" s="11">
        <v>6.4653290405246033E-2</v>
      </c>
      <c r="AK9" s="13">
        <v>479.9</v>
      </c>
      <c r="AL9" s="13">
        <v>226.8</v>
      </c>
      <c r="AM9" s="13">
        <v>772.52750000000003</v>
      </c>
      <c r="AN9" s="13">
        <v>721.63900000000001</v>
      </c>
      <c r="AO9" s="10">
        <v>2.5139999999999998</v>
      </c>
      <c r="AP9" s="10">
        <v>2.6230000000000002</v>
      </c>
      <c r="AQ9" s="12">
        <v>5.1680000000000001</v>
      </c>
      <c r="AR9" s="12">
        <v>3.0659999999999998</v>
      </c>
      <c r="AS9" s="3">
        <v>28.8</v>
      </c>
      <c r="AT9" s="3">
        <v>25.5</v>
      </c>
      <c r="AU9" s="3">
        <v>30.4</v>
      </c>
      <c r="AV9" s="3">
        <v>25.9</v>
      </c>
      <c r="AW9" s="2">
        <v>4.9706840000000003</v>
      </c>
      <c r="AX9" s="3">
        <v>6.0152173913043496</v>
      </c>
      <c r="AY9" s="2">
        <v>3.5045649999999999</v>
      </c>
      <c r="AZ9" s="3">
        <v>4.05</v>
      </c>
      <c r="BA9" s="4">
        <v>1.4960912052117299</v>
      </c>
      <c r="BB9" s="4">
        <v>1.20434782608695</v>
      </c>
      <c r="BC9" s="4">
        <v>1.4115092290988058</v>
      </c>
      <c r="BD9" s="4">
        <v>1.18695652173913</v>
      </c>
    </row>
    <row r="10" spans="1:56" s="14" customFormat="1" ht="12.75">
      <c r="A10" s="9">
        <v>9</v>
      </c>
      <c r="B10" s="9">
        <v>17</v>
      </c>
      <c r="C10" s="9">
        <v>23</v>
      </c>
      <c r="D10" s="10">
        <v>1.89</v>
      </c>
      <c r="E10" s="12">
        <v>86.5</v>
      </c>
      <c r="F10" s="12">
        <v>88.9</v>
      </c>
      <c r="G10" s="12">
        <v>10.9</v>
      </c>
      <c r="H10" s="12">
        <v>11.4</v>
      </c>
      <c r="I10" s="12">
        <v>12.6</v>
      </c>
      <c r="J10" s="12">
        <v>12.8</v>
      </c>
      <c r="K10" s="12">
        <v>75.599999999999994</v>
      </c>
      <c r="L10" s="12">
        <v>77.5</v>
      </c>
      <c r="M10" s="10">
        <v>0.11700000000000001</v>
      </c>
      <c r="N10" s="10">
        <v>9.8000000000000004E-2</v>
      </c>
      <c r="O10" s="10">
        <v>9.5000000000000001E-2</v>
      </c>
      <c r="P10" s="10">
        <v>9.7000000000000003E-2</v>
      </c>
      <c r="Q10" s="12">
        <v>15.04</v>
      </c>
      <c r="R10" s="12">
        <v>10.85</v>
      </c>
      <c r="S10" s="12">
        <v>86</v>
      </c>
      <c r="T10" s="12">
        <v>75</v>
      </c>
      <c r="U10" s="10">
        <f t="shared" si="0"/>
        <v>4.7777777777777777</v>
      </c>
      <c r="V10" s="10">
        <f t="shared" si="0"/>
        <v>4.166666666666667</v>
      </c>
      <c r="W10" s="10">
        <f t="shared" si="1"/>
        <v>0.32136296073278758</v>
      </c>
      <c r="X10" s="10">
        <f t="shared" si="1"/>
        <v>0.34358463896930974</v>
      </c>
      <c r="Y10" s="10">
        <f t="shared" si="2"/>
        <v>3.1936790123456786</v>
      </c>
      <c r="Z10" s="10">
        <f t="shared" si="2"/>
        <v>2.0092592592592595</v>
      </c>
      <c r="AA10" s="12">
        <v>133.196</v>
      </c>
      <c r="AB10" s="12">
        <v>143.76300000000001</v>
      </c>
      <c r="AC10" s="12">
        <v>4.9690000000000003</v>
      </c>
      <c r="AD10" s="12">
        <v>4.2489999999999997</v>
      </c>
      <c r="AE10" s="12">
        <v>13.177</v>
      </c>
      <c r="AF10" s="12">
        <v>11.843</v>
      </c>
      <c r="AG10" s="11">
        <v>3.7305925102855943E-2</v>
      </c>
      <c r="AH10" s="11">
        <v>2.9555588016388079E-2</v>
      </c>
      <c r="AI10" s="11">
        <v>9.892939727919757E-2</v>
      </c>
      <c r="AJ10" s="11">
        <v>8.2378637062387391E-2</v>
      </c>
      <c r="AK10" s="13">
        <v>205.3</v>
      </c>
      <c r="AL10" s="13">
        <v>154.9</v>
      </c>
      <c r="AM10" s="13">
        <v>656.91200000000003</v>
      </c>
      <c r="AN10" s="13">
        <v>634.77649999999994</v>
      </c>
      <c r="AO10" s="10">
        <v>2.4910000000000001</v>
      </c>
      <c r="AP10" s="10">
        <v>2.5550000000000002</v>
      </c>
      <c r="AQ10" s="12">
        <v>3.6419999999999999</v>
      </c>
      <c r="AR10" s="12">
        <v>3.5070000000000001</v>
      </c>
      <c r="AS10" s="3">
        <v>25.5</v>
      </c>
      <c r="AT10" s="3">
        <v>22.2</v>
      </c>
      <c r="AU10" s="3">
        <v>25</v>
      </c>
      <c r="AV10" s="3">
        <v>22.5</v>
      </c>
      <c r="AW10" s="2">
        <v>8.3640460000000001</v>
      </c>
      <c r="AX10" s="3">
        <v>6.8166479190101237</v>
      </c>
      <c r="AY10" s="2">
        <v>3.4769399999999999</v>
      </c>
      <c r="AZ10" s="3">
        <v>3.4195725534308208</v>
      </c>
      <c r="BA10" s="4">
        <v>1.3861271676300579</v>
      </c>
      <c r="BB10" s="4">
        <v>1.608548931383577</v>
      </c>
      <c r="BC10" s="4">
        <v>1.3248554913295001</v>
      </c>
      <c r="BD10" s="4">
        <v>1.13363329583802</v>
      </c>
    </row>
    <row r="11" spans="1:56" s="14" customFormat="1" ht="12.75">
      <c r="A11" s="9">
        <v>10</v>
      </c>
      <c r="B11" s="9">
        <v>18</v>
      </c>
      <c r="C11" s="9">
        <v>20</v>
      </c>
      <c r="D11" s="10">
        <v>1.89</v>
      </c>
      <c r="E11" s="12">
        <v>89.4</v>
      </c>
      <c r="F11" s="12">
        <v>93.1</v>
      </c>
      <c r="G11" s="12">
        <v>9.6999999999999993</v>
      </c>
      <c r="H11" s="12">
        <v>10.8</v>
      </c>
      <c r="I11" s="12">
        <v>10.9</v>
      </c>
      <c r="J11" s="12">
        <v>11.6</v>
      </c>
      <c r="K11" s="12">
        <v>79.7</v>
      </c>
      <c r="L11" s="12">
        <v>82.3</v>
      </c>
      <c r="M11" s="10">
        <v>0.18099999999999999</v>
      </c>
      <c r="N11" s="10">
        <v>0.247</v>
      </c>
      <c r="O11" s="10">
        <v>6.9000000000000006E-2</v>
      </c>
      <c r="P11" s="10">
        <v>6.7000000000000004E-2</v>
      </c>
      <c r="Q11" s="12">
        <v>8.31</v>
      </c>
      <c r="R11" s="12">
        <v>9.1300000000000008</v>
      </c>
      <c r="S11" s="12">
        <v>88</v>
      </c>
      <c r="T11" s="12">
        <v>83</v>
      </c>
      <c r="U11" s="10">
        <f t="shared" si="0"/>
        <v>4.8888888888888893</v>
      </c>
      <c r="V11" s="10">
        <f t="shared" si="0"/>
        <v>4.6111111111111107</v>
      </c>
      <c r="W11" s="10">
        <f t="shared" si="1"/>
        <v>0.34915180775602106</v>
      </c>
      <c r="X11" s="10">
        <f t="shared" si="1"/>
        <v>0.34727662046281765</v>
      </c>
      <c r="Y11" s="10">
        <f t="shared" si="2"/>
        <v>1.8056296296296299</v>
      </c>
      <c r="Z11" s="10">
        <f t="shared" si="2"/>
        <v>1.8710864197530863</v>
      </c>
      <c r="AA11" s="12">
        <v>403.404</v>
      </c>
      <c r="AB11" s="12">
        <v>229.62100000000001</v>
      </c>
      <c r="AC11" s="12">
        <v>7.33</v>
      </c>
      <c r="AD11" s="12">
        <v>6.6180000000000003</v>
      </c>
      <c r="AE11" s="12">
        <v>18.768000000000001</v>
      </c>
      <c r="AF11" s="12">
        <v>20.103999999999999</v>
      </c>
      <c r="AG11" s="11">
        <v>1.8170370150023301E-2</v>
      </c>
      <c r="AH11" s="11">
        <v>2.8821405707666111E-2</v>
      </c>
      <c r="AI11" s="11">
        <v>4.6524080078531697E-2</v>
      </c>
      <c r="AJ11" s="11">
        <v>8.7552967716367405E-2</v>
      </c>
      <c r="AK11" s="13">
        <v>445.1</v>
      </c>
      <c r="AL11" s="13">
        <v>340.6</v>
      </c>
      <c r="AM11" s="13">
        <v>670.83600000000001</v>
      </c>
      <c r="AN11" s="13">
        <v>879.65599999999995</v>
      </c>
      <c r="AO11" s="10">
        <v>2.4630000000000001</v>
      </c>
      <c r="AP11" s="10">
        <v>2.4409999999999998</v>
      </c>
      <c r="AQ11" s="12">
        <v>3.93</v>
      </c>
      <c r="AR11" s="12">
        <v>3.3820000000000001</v>
      </c>
      <c r="AS11" s="3">
        <v>43</v>
      </c>
      <c r="AT11" s="3">
        <v>36.700000000000003</v>
      </c>
      <c r="AU11" s="3">
        <v>30.8</v>
      </c>
      <c r="AV11" s="3">
        <v>25.2</v>
      </c>
      <c r="AW11" s="2">
        <v>6.818009</v>
      </c>
      <c r="AX11" s="3">
        <v>7.1535982814178309</v>
      </c>
      <c r="AY11" s="2">
        <v>3.034694</v>
      </c>
      <c r="AZ11" s="3">
        <v>3.6882921589688502</v>
      </c>
      <c r="BA11" s="4">
        <v>1.7401565995525725</v>
      </c>
      <c r="BB11" s="4">
        <v>1.4030075187969899</v>
      </c>
      <c r="BC11" s="4">
        <v>0.98002237136465298</v>
      </c>
      <c r="BD11" s="4">
        <v>1.1411600429645501</v>
      </c>
    </row>
    <row r="12" spans="1:56" s="14" customFormat="1" ht="13.5" customHeight="1">
      <c r="A12" s="9">
        <v>11</v>
      </c>
      <c r="B12" s="9">
        <v>21</v>
      </c>
      <c r="C12" s="9">
        <v>20</v>
      </c>
      <c r="D12" s="10">
        <v>1.91</v>
      </c>
      <c r="E12" s="12">
        <v>89.4</v>
      </c>
      <c r="F12" s="12">
        <v>90.8</v>
      </c>
      <c r="G12" s="12">
        <v>8.6</v>
      </c>
      <c r="H12" s="12">
        <v>7.5</v>
      </c>
      <c r="I12" s="12">
        <v>9.6</v>
      </c>
      <c r="J12" s="12">
        <v>8.1999999999999993</v>
      </c>
      <c r="K12" s="12">
        <v>80.8</v>
      </c>
      <c r="L12" s="12">
        <v>83.4</v>
      </c>
      <c r="M12" s="10">
        <v>0.214</v>
      </c>
      <c r="N12" s="10">
        <v>0.3</v>
      </c>
      <c r="O12" s="10">
        <v>0.25800000000000001</v>
      </c>
      <c r="P12" s="10">
        <v>0.245</v>
      </c>
      <c r="Q12" s="12">
        <v>9.43</v>
      </c>
      <c r="R12" s="12">
        <v>8.83</v>
      </c>
      <c r="S12" s="12">
        <v>87</v>
      </c>
      <c r="T12" s="12">
        <v>93</v>
      </c>
      <c r="U12" s="10">
        <f t="shared" si="0"/>
        <v>4.833333333333333</v>
      </c>
      <c r="V12" s="10">
        <f t="shared" si="0"/>
        <v>5.166666666666667</v>
      </c>
      <c r="W12" s="10">
        <f t="shared" si="1"/>
        <v>0.34316725482743654</v>
      </c>
      <c r="X12" s="10">
        <f t="shared" si="1"/>
        <v>0.34311865980618333</v>
      </c>
      <c r="Y12" s="10">
        <f t="shared" si="2"/>
        <v>2.0257037037037033</v>
      </c>
      <c r="Z12" s="10">
        <f t="shared" si="2"/>
        <v>2.0276296296296299</v>
      </c>
      <c r="AA12" s="12">
        <v>653.80700000000002</v>
      </c>
      <c r="AB12" s="12">
        <v>435.53699999999998</v>
      </c>
      <c r="AC12" s="12">
        <v>4.1420000000000003</v>
      </c>
      <c r="AD12" s="12">
        <v>5.3220000000000001</v>
      </c>
      <c r="AE12" s="12">
        <v>8.5329999999999995</v>
      </c>
      <c r="AF12" s="12">
        <v>14.773</v>
      </c>
      <c r="AG12" s="11">
        <v>6.3352028962675531E-3</v>
      </c>
      <c r="AH12" s="11">
        <v>1.2219398122317968E-2</v>
      </c>
      <c r="AI12" s="11">
        <v>1.3051252127921541E-2</v>
      </c>
      <c r="AJ12" s="11">
        <v>3.3919047061443691E-2</v>
      </c>
      <c r="AK12" s="13">
        <v>1012.4</v>
      </c>
      <c r="AL12" s="13">
        <v>208.1</v>
      </c>
      <c r="AM12" s="13">
        <v>954.88149999999996</v>
      </c>
      <c r="AN12" s="13">
        <v>938.59050000000002</v>
      </c>
      <c r="AO12" s="10">
        <v>2.6280000000000001</v>
      </c>
      <c r="AP12" s="10">
        <v>2.6349999999999998</v>
      </c>
      <c r="AQ12" s="12">
        <v>4.016</v>
      </c>
      <c r="AR12" s="12">
        <v>3.8719999999999999</v>
      </c>
      <c r="AS12" s="3">
        <v>40.299999999999997</v>
      </c>
      <c r="AT12" s="3">
        <v>37.4</v>
      </c>
      <c r="AU12" s="3">
        <v>35.1</v>
      </c>
      <c r="AV12" s="3">
        <v>28.3</v>
      </c>
      <c r="AW12" s="2">
        <v>6.1773579999999999</v>
      </c>
      <c r="AX12" s="3">
        <v>7.3627118644067799</v>
      </c>
      <c r="AY12" s="2">
        <v>3.5417339999999999</v>
      </c>
      <c r="AZ12" s="3">
        <v>4.32196531791908</v>
      </c>
      <c r="BA12" s="4">
        <v>1.5073825503355702</v>
      </c>
      <c r="BB12" s="4">
        <v>1.7400881057268722</v>
      </c>
      <c r="BC12" s="4">
        <v>1.7069351230425054</v>
      </c>
      <c r="BD12" s="4">
        <v>1.5418502202643172</v>
      </c>
    </row>
    <row r="13" spans="1:56" s="14" customFormat="1" ht="12.75">
      <c r="A13" s="9">
        <v>12</v>
      </c>
      <c r="B13" s="9">
        <v>22</v>
      </c>
      <c r="C13" s="9">
        <v>20</v>
      </c>
      <c r="D13" s="10">
        <v>1.88</v>
      </c>
      <c r="E13" s="12">
        <v>85.7</v>
      </c>
      <c r="F13" s="12">
        <v>85.5</v>
      </c>
      <c r="G13" s="12">
        <v>8.6999999999999993</v>
      </c>
      <c r="H13" s="12">
        <v>9.1</v>
      </c>
      <c r="I13" s="12">
        <v>10.1</v>
      </c>
      <c r="J13" s="12">
        <v>10.6</v>
      </c>
      <c r="K13" s="12">
        <v>77</v>
      </c>
      <c r="L13" s="12">
        <v>76.400000000000006</v>
      </c>
      <c r="M13" s="10">
        <v>0.18099999999999999</v>
      </c>
      <c r="N13" s="10">
        <v>0.2</v>
      </c>
      <c r="O13" s="10">
        <v>6.6000000000000003E-2</v>
      </c>
      <c r="P13" s="10">
        <v>6.3E-2</v>
      </c>
      <c r="Q13" s="12">
        <v>7.34</v>
      </c>
      <c r="R13" s="12">
        <v>7.34</v>
      </c>
      <c r="S13" s="12">
        <v>97</v>
      </c>
      <c r="T13" s="12">
        <v>85</v>
      </c>
      <c r="U13" s="10">
        <f t="shared" si="0"/>
        <v>5.3888888888888893</v>
      </c>
      <c r="V13" s="10">
        <f t="shared" si="0"/>
        <v>4.7222222222222223</v>
      </c>
      <c r="W13" s="10">
        <f t="shared" si="1"/>
        <v>0.35057363383366741</v>
      </c>
      <c r="X13" s="10">
        <f t="shared" si="1"/>
        <v>0.35776703468049881</v>
      </c>
      <c r="Y13" s="10">
        <f t="shared" si="2"/>
        <v>1.7579753086419756</v>
      </c>
      <c r="Z13" s="10">
        <f t="shared" si="2"/>
        <v>1.5404938271604938</v>
      </c>
      <c r="AA13" s="12">
        <v>225.989</v>
      </c>
      <c r="AB13" s="12">
        <v>221.40299999999999</v>
      </c>
      <c r="AC13" s="12">
        <v>5.5369999999999999</v>
      </c>
      <c r="AD13" s="12">
        <v>5.1749999999999998</v>
      </c>
      <c r="AE13" s="12">
        <v>15.746</v>
      </c>
      <c r="AF13" s="12">
        <v>15.964</v>
      </c>
      <c r="AG13" s="11">
        <v>2.450119253591989E-2</v>
      </c>
      <c r="AH13" s="11">
        <v>2.3373667023482068E-2</v>
      </c>
      <c r="AI13" s="11">
        <v>6.9675957679356082E-2</v>
      </c>
      <c r="AJ13" s="11">
        <v>7.210381069813869E-2</v>
      </c>
      <c r="AK13" s="13">
        <v>480.5</v>
      </c>
      <c r="AL13" s="13">
        <v>695.9</v>
      </c>
      <c r="AM13" s="13">
        <v>700.83799999999997</v>
      </c>
      <c r="AN13" s="13">
        <v>871.971</v>
      </c>
      <c r="AO13" s="10">
        <v>2.4460000000000002</v>
      </c>
      <c r="AP13" s="10">
        <v>2.5369999999999999</v>
      </c>
      <c r="AQ13" s="12">
        <v>5.1970000000000001</v>
      </c>
      <c r="AR13" s="12">
        <v>5.6959999999999997</v>
      </c>
      <c r="AS13" s="3">
        <v>25.4</v>
      </c>
      <c r="AT13" s="3">
        <v>25.1</v>
      </c>
      <c r="AU13" s="3">
        <v>32</v>
      </c>
      <c r="AV13" s="3">
        <v>31.4</v>
      </c>
      <c r="AW13" s="2">
        <v>7.4763979999999997</v>
      </c>
      <c r="AX13" s="3">
        <v>6.7951541850220263</v>
      </c>
      <c r="AY13" s="2">
        <v>4.1900880000000003</v>
      </c>
      <c r="AZ13" s="3">
        <v>4.7246696035242293</v>
      </c>
      <c r="BA13" s="4">
        <v>1.7101516919486581</v>
      </c>
      <c r="BB13" s="4">
        <v>1.3333333333333333</v>
      </c>
      <c r="BC13" s="4">
        <v>1.1215869311551925</v>
      </c>
      <c r="BD13" s="4">
        <v>1.0994152046783625</v>
      </c>
    </row>
    <row r="14" spans="1:56" s="14" customFormat="1" ht="12.75">
      <c r="A14" s="9">
        <v>13</v>
      </c>
      <c r="B14" s="9">
        <v>23</v>
      </c>
      <c r="C14" s="9">
        <v>21</v>
      </c>
      <c r="D14" s="10">
        <v>1.95</v>
      </c>
      <c r="E14" s="12">
        <v>88.5</v>
      </c>
      <c r="F14" s="12">
        <v>90.7</v>
      </c>
      <c r="G14" s="12">
        <v>10</v>
      </c>
      <c r="H14" s="12">
        <v>10.7</v>
      </c>
      <c r="I14" s="12">
        <v>11.3</v>
      </c>
      <c r="J14" s="12">
        <v>11.8</v>
      </c>
      <c r="K14" s="12">
        <v>78.5</v>
      </c>
      <c r="L14" s="12">
        <v>80</v>
      </c>
      <c r="M14" s="10">
        <v>0.27100000000000002</v>
      </c>
      <c r="N14" s="10">
        <v>0.224</v>
      </c>
      <c r="O14" s="10">
        <v>0.121</v>
      </c>
      <c r="P14" s="10">
        <v>0.127</v>
      </c>
      <c r="Q14" s="12">
        <v>9.73</v>
      </c>
      <c r="R14" s="12">
        <v>16.39</v>
      </c>
      <c r="S14" s="12">
        <v>90</v>
      </c>
      <c r="T14" s="12">
        <v>102</v>
      </c>
      <c r="U14" s="10">
        <f t="shared" si="0"/>
        <v>5</v>
      </c>
      <c r="V14" s="10">
        <f t="shared" si="0"/>
        <v>5.666666666666667</v>
      </c>
      <c r="W14" s="10">
        <f t="shared" si="1"/>
        <v>0.33986377617487634</v>
      </c>
      <c r="X14" s="10">
        <f t="shared" si="1"/>
        <v>0.31025269186578852</v>
      </c>
      <c r="Y14" s="10">
        <f t="shared" si="2"/>
        <v>2.1622222222222223</v>
      </c>
      <c r="Z14" s="10">
        <f t="shared" si="2"/>
        <v>4.1278518518518528</v>
      </c>
      <c r="AA14" s="12">
        <v>167.77699999999999</v>
      </c>
      <c r="AB14" s="12">
        <v>195.14400000000001</v>
      </c>
      <c r="AC14" s="12">
        <v>6.1680000000000001</v>
      </c>
      <c r="AD14" s="12">
        <v>4.633</v>
      </c>
      <c r="AE14" s="12">
        <v>15.884</v>
      </c>
      <c r="AF14" s="12">
        <v>10.91</v>
      </c>
      <c r="AG14" s="11">
        <v>3.6763084332179029E-2</v>
      </c>
      <c r="AH14" s="11">
        <v>2.3741442217029476E-2</v>
      </c>
      <c r="AI14" s="11">
        <v>9.4673286564904618E-2</v>
      </c>
      <c r="AJ14" s="11">
        <v>5.5907432460132002E-2</v>
      </c>
      <c r="AK14" s="13">
        <v>261</v>
      </c>
      <c r="AL14" s="13">
        <v>123.3</v>
      </c>
      <c r="AM14" s="13">
        <v>1165.0394999999999</v>
      </c>
      <c r="AN14" s="13">
        <v>1157.8040000000001</v>
      </c>
      <c r="AO14" s="10">
        <v>2.5019999999999998</v>
      </c>
      <c r="AP14" s="10">
        <v>2.6240000000000001</v>
      </c>
      <c r="AQ14" s="12">
        <v>4.17</v>
      </c>
      <c r="AR14" s="12">
        <v>4.0739999999999998</v>
      </c>
      <c r="AS14" s="3">
        <v>43.5</v>
      </c>
      <c r="AT14" s="3">
        <v>36.200000000000003</v>
      </c>
      <c r="AU14" s="3">
        <v>34.1</v>
      </c>
      <c r="AV14" s="3">
        <v>27.1</v>
      </c>
      <c r="AW14" s="2">
        <v>7.6922990000000002</v>
      </c>
      <c r="AX14" s="3">
        <v>8.0233918128654977</v>
      </c>
      <c r="AY14" s="2">
        <v>3.113216</v>
      </c>
      <c r="AZ14" s="3">
        <v>3.6842105263157894</v>
      </c>
      <c r="BA14" s="4">
        <v>1.825084745762712</v>
      </c>
      <c r="BB14" s="4">
        <v>1.6207276736493936</v>
      </c>
      <c r="BC14" s="4">
        <v>1.2059887005649701</v>
      </c>
      <c r="BD14" s="4">
        <v>0.97023153252480698</v>
      </c>
    </row>
    <row r="15" spans="1:56" s="14" customFormat="1" ht="12.75">
      <c r="A15" s="9">
        <v>14</v>
      </c>
      <c r="B15" s="9">
        <v>24</v>
      </c>
      <c r="C15" s="9">
        <v>25</v>
      </c>
      <c r="D15" s="10">
        <v>2.09</v>
      </c>
      <c r="E15" s="12">
        <v>105.1</v>
      </c>
      <c r="F15" s="12">
        <v>105.8</v>
      </c>
      <c r="G15" s="12">
        <v>10</v>
      </c>
      <c r="H15" s="12">
        <v>10.3</v>
      </c>
      <c r="I15" s="12">
        <v>9.5</v>
      </c>
      <c r="J15" s="12">
        <v>9.6999999999999993</v>
      </c>
      <c r="K15" s="12">
        <v>95.1</v>
      </c>
      <c r="L15" s="12">
        <v>95.5</v>
      </c>
      <c r="M15" s="10">
        <v>0.17799999999999999</v>
      </c>
      <c r="N15" s="10">
        <v>0.153</v>
      </c>
      <c r="O15" s="10">
        <v>7.3999999999999996E-2</v>
      </c>
      <c r="P15" s="10">
        <v>7.0000000000000007E-2</v>
      </c>
      <c r="Q15" s="12">
        <v>8.5299999999999994</v>
      </c>
      <c r="R15" s="12">
        <v>7.93</v>
      </c>
      <c r="S15" s="12">
        <v>97</v>
      </c>
      <c r="T15" s="12">
        <v>91</v>
      </c>
      <c r="U15" s="10">
        <f t="shared" si="0"/>
        <v>5.3888888888888893</v>
      </c>
      <c r="V15" s="10">
        <f t="shared" si="0"/>
        <v>5.0555555555555554</v>
      </c>
      <c r="W15" s="10">
        <f t="shared" si="1"/>
        <v>0.34273327723714964</v>
      </c>
      <c r="X15" s="10">
        <f t="shared" si="1"/>
        <v>0.34985652283465735</v>
      </c>
      <c r="Y15" s="10">
        <f t="shared" si="2"/>
        <v>2.0429876543209877</v>
      </c>
      <c r="Z15" s="10">
        <f t="shared" si="2"/>
        <v>1.7818024691358023</v>
      </c>
      <c r="AA15" s="12">
        <v>235.113</v>
      </c>
      <c r="AB15" s="12">
        <v>270.96800000000002</v>
      </c>
      <c r="AC15" s="12">
        <v>6.3049999999999997</v>
      </c>
      <c r="AD15" s="12">
        <v>5.5910000000000002</v>
      </c>
      <c r="AE15" s="12">
        <v>13.361000000000001</v>
      </c>
      <c r="AF15" s="12">
        <v>16.849</v>
      </c>
      <c r="AG15" s="11">
        <v>2.6816892302850118E-2</v>
      </c>
      <c r="AH15" s="11">
        <v>2.0633432730064065E-2</v>
      </c>
      <c r="AI15" s="11">
        <v>5.6827993347879531E-2</v>
      </c>
      <c r="AJ15" s="11">
        <v>6.2180774113548457E-2</v>
      </c>
      <c r="AK15" s="13">
        <v>313.10000000000002</v>
      </c>
      <c r="AL15" s="13">
        <v>229.3</v>
      </c>
      <c r="AM15" s="13">
        <v>762.36649999999997</v>
      </c>
      <c r="AN15" s="13">
        <v>790.30849999999998</v>
      </c>
      <c r="AO15" s="10">
        <v>2.524</v>
      </c>
      <c r="AP15" s="10">
        <v>2.3919999999999999</v>
      </c>
      <c r="AQ15" s="12">
        <v>6.06</v>
      </c>
      <c r="AR15" s="12">
        <v>3.363</v>
      </c>
      <c r="AS15" s="3">
        <v>27.8</v>
      </c>
      <c r="AT15" s="3">
        <v>31.9</v>
      </c>
      <c r="AU15" s="3">
        <v>27.5</v>
      </c>
      <c r="AV15" s="3">
        <v>33</v>
      </c>
      <c r="AW15" s="2">
        <v>5.4980789999999997</v>
      </c>
      <c r="AX15" s="3">
        <v>6.6467475192943803</v>
      </c>
      <c r="AY15" s="2">
        <v>3.1242559999999999</v>
      </c>
      <c r="AZ15" s="3">
        <v>3.7706725468577726</v>
      </c>
      <c r="BA15" s="4">
        <v>0.90980019029495696</v>
      </c>
      <c r="BB15" s="4">
        <v>0.75765595463138002</v>
      </c>
      <c r="BC15" s="4">
        <v>1.15870599429115</v>
      </c>
      <c r="BD15" s="4">
        <v>0.96559546313799605</v>
      </c>
    </row>
    <row r="16" spans="1:56" s="14" customFormat="1" ht="12.75">
      <c r="A16" s="9">
        <v>15</v>
      </c>
      <c r="B16" s="9">
        <v>25</v>
      </c>
      <c r="C16" s="9">
        <v>23</v>
      </c>
      <c r="D16" s="10">
        <v>2</v>
      </c>
      <c r="E16" s="12">
        <v>108.8</v>
      </c>
      <c r="F16" s="12">
        <v>106.5</v>
      </c>
      <c r="G16" s="12">
        <v>15.6</v>
      </c>
      <c r="H16" s="12">
        <v>14.4</v>
      </c>
      <c r="I16" s="12">
        <v>14.3</v>
      </c>
      <c r="J16" s="12">
        <v>13.5</v>
      </c>
      <c r="K16" s="12">
        <v>93.2</v>
      </c>
      <c r="L16" s="12">
        <v>92.1</v>
      </c>
      <c r="M16" s="10">
        <v>0.151</v>
      </c>
      <c r="N16" s="10">
        <v>0.22900000000000001</v>
      </c>
      <c r="O16" s="10">
        <v>0.06</v>
      </c>
      <c r="P16" s="10">
        <v>6.3E-2</v>
      </c>
      <c r="Q16" s="12">
        <v>9.0500000000000007</v>
      </c>
      <c r="R16" s="12">
        <v>9.36</v>
      </c>
      <c r="S16" s="12">
        <v>90</v>
      </c>
      <c r="T16" s="12">
        <v>103</v>
      </c>
      <c r="U16" s="10">
        <f t="shared" si="0"/>
        <v>5</v>
      </c>
      <c r="V16" s="10">
        <f t="shared" si="0"/>
        <v>5.7222222222222223</v>
      </c>
      <c r="W16" s="10">
        <f t="shared" si="1"/>
        <v>0.34353741502079188</v>
      </c>
      <c r="X16" s="10">
        <f t="shared" si="1"/>
        <v>0.33510794510414799</v>
      </c>
      <c r="Y16" s="10">
        <f t="shared" si="2"/>
        <v>2.0111111111111111</v>
      </c>
      <c r="Z16" s="10">
        <f t="shared" si="2"/>
        <v>2.3804444444444441</v>
      </c>
      <c r="AA16" s="12">
        <v>281.01299999999998</v>
      </c>
      <c r="AB16" s="12">
        <v>274.52699999999999</v>
      </c>
      <c r="AC16" s="12">
        <v>6.29</v>
      </c>
      <c r="AD16" s="12">
        <v>5.1669999999999998</v>
      </c>
      <c r="AE16" s="12">
        <v>16.797999999999998</v>
      </c>
      <c r="AF16" s="12">
        <v>18.934999999999999</v>
      </c>
      <c r="AG16" s="11">
        <v>2.2383306110393471E-2</v>
      </c>
      <c r="AH16" s="11">
        <v>1.8821463826873133E-2</v>
      </c>
      <c r="AI16" s="11">
        <v>5.9776593965403732E-2</v>
      </c>
      <c r="AJ16" s="11">
        <v>6.8973179322980985E-2</v>
      </c>
      <c r="AK16" s="13">
        <v>846</v>
      </c>
      <c r="AL16" s="13">
        <v>408.2</v>
      </c>
      <c r="AM16" s="13">
        <v>1001.329</v>
      </c>
      <c r="AN16" s="13">
        <v>1012.5074999999999</v>
      </c>
      <c r="AO16" s="10">
        <v>2.3610000000000002</v>
      </c>
      <c r="AP16" s="10">
        <v>2.496</v>
      </c>
      <c r="AQ16" s="12">
        <v>4.16</v>
      </c>
      <c r="AR16" s="12">
        <v>5.532</v>
      </c>
      <c r="AS16" s="3">
        <v>24.5</v>
      </c>
      <c r="AT16" s="3">
        <v>29.7</v>
      </c>
      <c r="AU16" s="3">
        <v>25.5</v>
      </c>
      <c r="AV16" s="3">
        <v>30.3</v>
      </c>
      <c r="AW16" s="2">
        <v>6.8884869999999996</v>
      </c>
      <c r="AX16" s="3">
        <v>7.5708884688090743</v>
      </c>
      <c r="AY16" s="2">
        <v>3.4677690000000001</v>
      </c>
      <c r="AZ16" s="3">
        <v>3.6956521739130435</v>
      </c>
      <c r="BA16" s="4">
        <v>1.1672794117647058</v>
      </c>
      <c r="BB16" s="4">
        <v>1.4150234741784</v>
      </c>
      <c r="BC16" s="4">
        <v>1.15726102941176</v>
      </c>
      <c r="BD16" s="4">
        <v>0.92018779342723001</v>
      </c>
    </row>
    <row r="17" spans="1:56" s="14" customFormat="1" ht="12.75">
      <c r="A17" s="9">
        <v>16</v>
      </c>
      <c r="B17" s="9">
        <v>26</v>
      </c>
      <c r="C17" s="9">
        <v>20</v>
      </c>
      <c r="D17" s="10">
        <v>1.9</v>
      </c>
      <c r="E17" s="12">
        <v>96.4</v>
      </c>
      <c r="F17" s="12">
        <v>90.9</v>
      </c>
      <c r="G17" s="12">
        <v>13.7</v>
      </c>
      <c r="H17" s="12">
        <v>12.6</v>
      </c>
      <c r="I17" s="12">
        <v>14.2</v>
      </c>
      <c r="J17" s="12">
        <v>13.9</v>
      </c>
      <c r="K17" s="12">
        <v>82.7</v>
      </c>
      <c r="L17" s="12">
        <v>78.3</v>
      </c>
      <c r="M17" s="10">
        <v>0.25800000000000001</v>
      </c>
      <c r="N17" s="10">
        <v>0.21</v>
      </c>
      <c r="O17" s="10">
        <v>7.5999999999999998E-2</v>
      </c>
      <c r="P17" s="10">
        <v>6.0999999999999999E-2</v>
      </c>
      <c r="Q17" s="12">
        <v>10.93</v>
      </c>
      <c r="R17" s="12">
        <v>7.94</v>
      </c>
      <c r="S17" s="12">
        <v>103</v>
      </c>
      <c r="T17" s="12">
        <v>102</v>
      </c>
      <c r="U17" s="10">
        <f t="shared" si="0"/>
        <v>5.7222222222222223</v>
      </c>
      <c r="V17" s="10">
        <f t="shared" si="0"/>
        <v>5.666666666666667</v>
      </c>
      <c r="W17" s="10">
        <f t="shared" si="1"/>
        <v>0.32771226115539454</v>
      </c>
      <c r="X17" s="10">
        <f t="shared" si="1"/>
        <v>0.34382921592965249</v>
      </c>
      <c r="Y17" s="10">
        <f t="shared" si="2"/>
        <v>2.7797283950617282</v>
      </c>
      <c r="Z17" s="10">
        <f t="shared" si="2"/>
        <v>1.999703703703704</v>
      </c>
      <c r="AA17" s="12">
        <v>341.76499999999999</v>
      </c>
      <c r="AB17" s="12">
        <v>459.81599999999997</v>
      </c>
      <c r="AC17" s="12">
        <v>4.4859999999999998</v>
      </c>
      <c r="AD17" s="12">
        <v>3.911</v>
      </c>
      <c r="AE17" s="12">
        <v>12.1</v>
      </c>
      <c r="AF17" s="12">
        <v>12.419</v>
      </c>
      <c r="AG17" s="11">
        <v>1.3125978376954926E-2</v>
      </c>
      <c r="AH17" s="11">
        <v>8.5055761435008786E-3</v>
      </c>
      <c r="AI17" s="11">
        <v>3.5404444574488318E-2</v>
      </c>
      <c r="AJ17" s="11">
        <v>2.7008629538772033E-2</v>
      </c>
      <c r="AK17" s="13">
        <v>172.4</v>
      </c>
      <c r="AL17" s="13">
        <v>271.7</v>
      </c>
      <c r="AM17" s="13">
        <v>1120.269</v>
      </c>
      <c r="AN17" s="13">
        <v>1145.9704999999999</v>
      </c>
      <c r="AO17" s="10">
        <v>2.5910000000000002</v>
      </c>
      <c r="AP17" s="10">
        <v>2.6059999999999999</v>
      </c>
      <c r="AQ17" s="12">
        <v>5.0720000000000001</v>
      </c>
      <c r="AR17" s="12">
        <v>6.3390000000000004</v>
      </c>
      <c r="AS17" s="3">
        <v>37.1</v>
      </c>
      <c r="AT17" s="3">
        <v>34.4</v>
      </c>
      <c r="AU17" s="3">
        <v>34.6</v>
      </c>
      <c r="AV17" s="3">
        <v>32.9</v>
      </c>
      <c r="AW17" s="2">
        <v>6.2874999999999996</v>
      </c>
      <c r="AX17" s="3">
        <v>7.59953051643192</v>
      </c>
      <c r="AY17" s="2">
        <v>3.1953990000000001</v>
      </c>
      <c r="AZ17" s="3">
        <v>3.5586854460093895</v>
      </c>
      <c r="BA17" s="4">
        <v>1.41908713692946</v>
      </c>
      <c r="BB17" s="4">
        <v>1.7161716171617161</v>
      </c>
      <c r="BC17" s="4">
        <v>1.15871369294606</v>
      </c>
      <c r="BD17" s="4">
        <v>1.423</v>
      </c>
    </row>
    <row r="18" spans="1:56" s="14" customFormat="1" ht="12.75">
      <c r="A18" s="9">
        <v>17</v>
      </c>
      <c r="B18" s="9">
        <v>28</v>
      </c>
      <c r="C18" s="9">
        <v>19</v>
      </c>
      <c r="D18" s="10">
        <v>1.92</v>
      </c>
      <c r="E18" s="12">
        <v>107.2</v>
      </c>
      <c r="F18" s="12">
        <v>105.4</v>
      </c>
      <c r="G18" s="12">
        <v>22.6</v>
      </c>
      <c r="H18" s="12">
        <v>20.2</v>
      </c>
      <c r="I18" s="12">
        <v>21.1</v>
      </c>
      <c r="J18" s="12">
        <v>19.2</v>
      </c>
      <c r="K18" s="12">
        <v>84.6</v>
      </c>
      <c r="L18" s="12">
        <v>85.2</v>
      </c>
      <c r="M18" s="10">
        <v>0.308</v>
      </c>
      <c r="N18" s="10">
        <v>0.251</v>
      </c>
      <c r="O18" s="10">
        <v>0.06</v>
      </c>
      <c r="P18" s="10">
        <v>6.0999999999999999E-2</v>
      </c>
      <c r="Q18" s="12">
        <v>11.68</v>
      </c>
      <c r="R18" s="12">
        <v>12.27</v>
      </c>
      <c r="S18" s="12">
        <v>108</v>
      </c>
      <c r="T18" s="12">
        <v>107</v>
      </c>
      <c r="U18" s="10">
        <f t="shared" si="0"/>
        <v>6</v>
      </c>
      <c r="V18" s="10">
        <f t="shared" si="0"/>
        <v>5.9444444444444446</v>
      </c>
      <c r="W18" s="10">
        <f t="shared" si="1"/>
        <v>0.32249049364460225</v>
      </c>
      <c r="X18" s="10">
        <f t="shared" si="1"/>
        <v>0.32069492379374792</v>
      </c>
      <c r="Y18" s="10">
        <f t="shared" si="2"/>
        <v>3.1146666666666665</v>
      </c>
      <c r="Z18" s="10">
        <f t="shared" si="2"/>
        <v>3.2417037037037035</v>
      </c>
      <c r="AA18" s="12">
        <v>238.636</v>
      </c>
      <c r="AB18" s="12">
        <v>276.80200000000002</v>
      </c>
      <c r="AC18" s="12">
        <v>4.8499999999999996</v>
      </c>
      <c r="AD18" s="12">
        <v>3.5089999999999999</v>
      </c>
      <c r="AE18" s="12">
        <v>17.558</v>
      </c>
      <c r="AF18" s="12">
        <v>12.496</v>
      </c>
      <c r="AG18" s="11">
        <v>2.0323840493471228E-2</v>
      </c>
      <c r="AH18" s="11">
        <v>1.2676931525061233E-2</v>
      </c>
      <c r="AI18" s="11">
        <v>7.3576493068941817E-2</v>
      </c>
      <c r="AJ18" s="11">
        <v>4.5144182484230605E-2</v>
      </c>
      <c r="AK18" s="13">
        <v>1125.7</v>
      </c>
      <c r="AL18" s="13">
        <v>658.1</v>
      </c>
      <c r="AM18" s="13">
        <v>818.22749999999996</v>
      </c>
      <c r="AN18" s="13">
        <v>764.58750000000009</v>
      </c>
      <c r="AO18" s="10">
        <v>2.42</v>
      </c>
      <c r="AP18" s="10">
        <v>2.54</v>
      </c>
      <c r="AQ18" s="12">
        <v>6.4729999999999999</v>
      </c>
      <c r="AR18" s="12">
        <v>3.7090000000000001</v>
      </c>
      <c r="AS18" s="3">
        <v>29.7</v>
      </c>
      <c r="AT18" s="3">
        <v>22.8</v>
      </c>
      <c r="AU18" s="3">
        <v>28.9</v>
      </c>
      <c r="AV18" s="3">
        <v>23.3</v>
      </c>
      <c r="AW18" s="2">
        <v>6.270124</v>
      </c>
      <c r="AX18" s="3">
        <v>7.6987898789878999</v>
      </c>
      <c r="AY18" s="2">
        <v>3.413751</v>
      </c>
      <c r="AZ18" s="3">
        <v>3.5533553355335532</v>
      </c>
      <c r="BA18" s="4">
        <v>1.3075559701492536</v>
      </c>
      <c r="BB18" s="4">
        <v>1.1954459203036052</v>
      </c>
      <c r="BC18" s="4">
        <v>1.178544776119403</v>
      </c>
      <c r="BD18" s="4">
        <v>1.1764705882352942</v>
      </c>
    </row>
    <row r="19" spans="1:56">
      <c r="G19" s="1"/>
      <c r="H19" s="1"/>
      <c r="I19" s="1"/>
      <c r="J19" s="1"/>
      <c r="K19" s="1"/>
      <c r="L19" s="1"/>
      <c r="N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56">
      <c r="G20" s="1"/>
      <c r="H20" s="1"/>
      <c r="I20" s="1"/>
      <c r="J20" s="1"/>
      <c r="K20" s="1"/>
      <c r="L20" s="1"/>
      <c r="N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56">
      <c r="G21" s="1"/>
      <c r="H21" s="1"/>
      <c r="I21" s="1"/>
      <c r="J21" s="1"/>
      <c r="K21" s="1"/>
      <c r="L21" s="1"/>
      <c r="N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56">
      <c r="G22" s="1"/>
      <c r="H22" s="1"/>
      <c r="I22" s="1"/>
      <c r="J22" s="1"/>
      <c r="K22" s="1"/>
      <c r="L22" s="1"/>
      <c r="N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56">
      <c r="G23" s="1"/>
      <c r="H23" s="1"/>
      <c r="I23" s="1"/>
      <c r="J23" s="1"/>
      <c r="K23" s="1"/>
      <c r="L23" s="1"/>
      <c r="N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56">
      <c r="G24" s="1"/>
      <c r="H24" s="1"/>
      <c r="I24" s="1"/>
      <c r="J24" s="1"/>
      <c r="K24" s="1"/>
      <c r="L24" s="1"/>
      <c r="N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56">
      <c r="G25" s="1"/>
      <c r="H25" s="1"/>
      <c r="I25" s="1"/>
      <c r="J25" s="1"/>
      <c r="K25" s="1"/>
      <c r="L25" s="1"/>
      <c r="N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56">
      <c r="G26" s="1"/>
      <c r="H26" s="1"/>
      <c r="I26" s="1"/>
      <c r="J26" s="1"/>
      <c r="K26" s="1"/>
      <c r="L26" s="1"/>
      <c r="N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56">
      <c r="G27" s="1"/>
      <c r="H27" s="1"/>
      <c r="I27" s="1"/>
      <c r="J27" s="1"/>
      <c r="K27" s="1"/>
      <c r="L27" s="1"/>
      <c r="N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56">
      <c r="G28" s="1"/>
      <c r="H28" s="1"/>
      <c r="I28" s="1"/>
      <c r="J28" s="1"/>
      <c r="K28" s="1"/>
      <c r="L28" s="1"/>
      <c r="N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56">
      <c r="G29" s="1"/>
      <c r="H29" s="1"/>
      <c r="I29" s="1"/>
      <c r="J29" s="1"/>
      <c r="K29" s="1"/>
      <c r="L29" s="1"/>
      <c r="N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56">
      <c r="G30" s="1"/>
      <c r="H30" s="1"/>
      <c r="I30" s="1"/>
      <c r="J30" s="1"/>
      <c r="K30" s="1"/>
      <c r="L30" s="1"/>
      <c r="N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56">
      <c r="G31" s="1"/>
      <c r="H31" s="1"/>
      <c r="I31" s="1"/>
      <c r="J31" s="1"/>
      <c r="K31" s="1"/>
      <c r="L31" s="1"/>
      <c r="N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56">
      <c r="G32" s="1"/>
      <c r="H32" s="1"/>
      <c r="I32" s="1"/>
      <c r="J32" s="1"/>
      <c r="K32" s="1"/>
      <c r="L32" s="1"/>
      <c r="N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7:44">
      <c r="G33" s="1"/>
      <c r="H33" s="1"/>
      <c r="I33" s="1"/>
      <c r="J33" s="1"/>
      <c r="K33" s="1"/>
      <c r="L33" s="1"/>
      <c r="N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7:44">
      <c r="G34" s="1"/>
      <c r="H34" s="1"/>
      <c r="I34" s="1"/>
      <c r="J34" s="1"/>
      <c r="K34" s="1"/>
      <c r="L34" s="1"/>
      <c r="N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7:44">
      <c r="G35" s="1"/>
      <c r="H35" s="1"/>
      <c r="I35" s="1"/>
      <c r="J35" s="1"/>
      <c r="K35" s="1"/>
      <c r="L35" s="1"/>
      <c r="N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7:44">
      <c r="G36" s="1"/>
      <c r="H36" s="1"/>
      <c r="I36" s="1"/>
      <c r="J36" s="1"/>
      <c r="K36" s="1"/>
      <c r="L36" s="1"/>
      <c r="N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7:44">
      <c r="G37" s="1"/>
      <c r="H37" s="1"/>
      <c r="I37" s="1"/>
      <c r="J37" s="1"/>
      <c r="K37" s="1"/>
      <c r="L37" s="1"/>
      <c r="N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7:44">
      <c r="G38" s="1"/>
      <c r="H38" s="1"/>
      <c r="I38" s="1"/>
      <c r="J38" s="1"/>
      <c r="K38" s="1"/>
      <c r="L38" s="1"/>
      <c r="N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7:44">
      <c r="G39" s="1"/>
      <c r="H39" s="1"/>
      <c r="I39" s="1"/>
      <c r="J39" s="1"/>
      <c r="K39" s="1"/>
      <c r="L39" s="1"/>
      <c r="N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7:44">
      <c r="G40" s="1"/>
      <c r="H40" s="1"/>
      <c r="I40" s="1"/>
      <c r="J40" s="1"/>
      <c r="K40" s="1"/>
      <c r="L40" s="1"/>
      <c r="N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7:44">
      <c r="G41" s="1"/>
      <c r="H41" s="1"/>
      <c r="I41" s="1"/>
      <c r="J41" s="1"/>
      <c r="K41" s="1"/>
      <c r="L41" s="1"/>
      <c r="N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7:44">
      <c r="G42" s="1"/>
      <c r="H42" s="1"/>
      <c r="I42" s="1"/>
      <c r="J42" s="1"/>
      <c r="K42" s="1"/>
      <c r="L42" s="1"/>
      <c r="N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7:44">
      <c r="G43" s="1"/>
      <c r="H43" s="1"/>
      <c r="I43" s="1"/>
      <c r="J43" s="1"/>
      <c r="K43" s="1"/>
      <c r="L43" s="1"/>
      <c r="N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7:44">
      <c r="G44" s="1"/>
      <c r="H44" s="1"/>
      <c r="I44" s="1"/>
      <c r="J44" s="1"/>
      <c r="K44" s="1"/>
      <c r="L44" s="1"/>
      <c r="N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7:44">
      <c r="G45" s="1"/>
      <c r="H45" s="1"/>
      <c r="I45" s="1"/>
      <c r="J45" s="1"/>
      <c r="K45" s="1"/>
      <c r="L45" s="1"/>
      <c r="N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7:44">
      <c r="G46" s="1"/>
      <c r="H46" s="1"/>
      <c r="I46" s="1"/>
      <c r="J46" s="1"/>
      <c r="K46" s="1"/>
      <c r="L46" s="1"/>
      <c r="N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7:44">
      <c r="G47" s="1"/>
      <c r="H47" s="1"/>
      <c r="I47" s="1"/>
      <c r="J47" s="1"/>
      <c r="K47" s="1"/>
      <c r="L47" s="1"/>
      <c r="N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7:44">
      <c r="G48" s="1"/>
      <c r="H48" s="1"/>
      <c r="I48" s="1"/>
      <c r="J48" s="1"/>
      <c r="K48" s="1"/>
      <c r="L48" s="1"/>
      <c r="N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7:44">
      <c r="G49" s="1"/>
      <c r="H49" s="1"/>
      <c r="I49" s="1"/>
      <c r="J49" s="1"/>
      <c r="K49" s="1"/>
      <c r="L49" s="1"/>
      <c r="N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7:44">
      <c r="G50" s="1"/>
      <c r="H50" s="1"/>
      <c r="I50" s="1"/>
      <c r="J50" s="1"/>
      <c r="K50" s="1"/>
      <c r="L50" s="1"/>
      <c r="N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7:44">
      <c r="G51" s="1"/>
      <c r="H51" s="1"/>
      <c r="I51" s="1"/>
      <c r="J51" s="1"/>
      <c r="K51" s="1"/>
      <c r="L51" s="1"/>
      <c r="N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7:44">
      <c r="G52" s="1"/>
      <c r="H52" s="1"/>
      <c r="I52" s="1"/>
      <c r="J52" s="1"/>
      <c r="K52" s="1"/>
      <c r="L52" s="1"/>
      <c r="N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7:44">
      <c r="G53" s="1"/>
      <c r="H53" s="1"/>
      <c r="I53" s="1"/>
      <c r="J53" s="1"/>
      <c r="K53" s="1"/>
      <c r="L53" s="1"/>
      <c r="N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7:44">
      <c r="G54" s="1"/>
      <c r="H54" s="1"/>
      <c r="I54" s="1"/>
      <c r="J54" s="1"/>
      <c r="K54" s="1"/>
      <c r="L54" s="1"/>
      <c r="N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7:44">
      <c r="G55" s="1"/>
      <c r="H55" s="1"/>
      <c r="I55" s="1"/>
      <c r="J55" s="1"/>
      <c r="K55" s="1"/>
      <c r="L55" s="1"/>
      <c r="N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7:44">
      <c r="G56" s="1"/>
      <c r="H56" s="1"/>
      <c r="I56" s="1"/>
      <c r="J56" s="1"/>
      <c r="K56" s="1"/>
      <c r="L56" s="1"/>
      <c r="N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7:44">
      <c r="G57" s="1"/>
      <c r="H57" s="1"/>
      <c r="I57" s="1"/>
      <c r="J57" s="1"/>
      <c r="K57" s="1"/>
      <c r="L57" s="1"/>
      <c r="N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7:44">
      <c r="G58" s="1"/>
      <c r="H58" s="1"/>
      <c r="I58" s="1"/>
      <c r="J58" s="1"/>
      <c r="K58" s="1"/>
      <c r="L58" s="1"/>
      <c r="N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7:44">
      <c r="G59" s="1"/>
      <c r="H59" s="1"/>
      <c r="I59" s="1"/>
      <c r="J59" s="1"/>
      <c r="K59" s="1"/>
      <c r="L59" s="1"/>
      <c r="N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7:44">
      <c r="G60" s="1"/>
      <c r="H60" s="1"/>
      <c r="I60" s="1"/>
      <c r="J60" s="1"/>
      <c r="K60" s="1"/>
      <c r="L60" s="1"/>
      <c r="N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7:44">
      <c r="G61" s="1"/>
      <c r="H61" s="1"/>
      <c r="I61" s="1"/>
      <c r="J61" s="1"/>
      <c r="K61" s="1"/>
      <c r="L61" s="1"/>
      <c r="N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7:44">
      <c r="G62" s="1"/>
      <c r="H62" s="1"/>
      <c r="I62" s="1"/>
      <c r="J62" s="1"/>
      <c r="K62" s="1"/>
      <c r="L62" s="1"/>
      <c r="N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7:44">
      <c r="G63" s="1"/>
      <c r="H63" s="1"/>
      <c r="I63" s="1"/>
      <c r="J63" s="1"/>
      <c r="K63" s="1"/>
      <c r="L63" s="1"/>
      <c r="N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7:44">
      <c r="G64" s="1"/>
      <c r="H64" s="1"/>
      <c r="I64" s="1"/>
      <c r="J64" s="1"/>
      <c r="K64" s="1"/>
      <c r="L64" s="1"/>
      <c r="N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7:44">
      <c r="G65" s="1"/>
      <c r="H65" s="1"/>
      <c r="I65" s="1"/>
      <c r="J65" s="1"/>
      <c r="K65" s="1"/>
      <c r="L65" s="1"/>
      <c r="N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7:44">
      <c r="G66" s="1"/>
      <c r="H66" s="1"/>
      <c r="I66" s="1"/>
      <c r="J66" s="1"/>
      <c r="K66" s="1"/>
      <c r="L66" s="1"/>
      <c r="N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7:44">
      <c r="G67" s="1"/>
      <c r="H67" s="1"/>
      <c r="I67" s="1"/>
      <c r="J67" s="1"/>
      <c r="K67" s="1"/>
      <c r="L67" s="1"/>
      <c r="N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7:44">
      <c r="G68" s="1"/>
      <c r="H68" s="1"/>
      <c r="I68" s="1"/>
      <c r="J68" s="1"/>
      <c r="K68" s="1"/>
      <c r="L68" s="1"/>
      <c r="N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7:44">
      <c r="G69" s="1"/>
      <c r="H69" s="1"/>
      <c r="I69" s="1"/>
      <c r="J69" s="1"/>
      <c r="K69" s="1"/>
      <c r="L69" s="1"/>
      <c r="N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7:44">
      <c r="G70" s="1"/>
      <c r="H70" s="1"/>
      <c r="I70" s="1"/>
      <c r="J70" s="1"/>
      <c r="K70" s="1"/>
      <c r="L70" s="1"/>
      <c r="N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7:44">
      <c r="G71" s="1"/>
      <c r="H71" s="1"/>
      <c r="I71" s="1"/>
      <c r="J71" s="1"/>
      <c r="K71" s="1"/>
      <c r="L71" s="1"/>
      <c r="N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7:44">
      <c r="G72" s="1"/>
      <c r="H72" s="1"/>
      <c r="I72" s="1"/>
      <c r="J72" s="1"/>
      <c r="K72" s="1"/>
      <c r="L72" s="1"/>
      <c r="N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7:44">
      <c r="G73" s="1"/>
      <c r="H73" s="1"/>
      <c r="I73" s="1"/>
      <c r="J73" s="1"/>
      <c r="K73" s="1"/>
      <c r="L73" s="1"/>
      <c r="N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7:44">
      <c r="G74" s="1"/>
      <c r="H74" s="1"/>
      <c r="I74" s="1"/>
      <c r="J74" s="1"/>
      <c r="K74" s="1"/>
      <c r="L74" s="1"/>
      <c r="N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7:44">
      <c r="G75" s="1"/>
      <c r="H75" s="1"/>
      <c r="I75" s="1"/>
      <c r="J75" s="1"/>
      <c r="K75" s="1"/>
      <c r="L75" s="1"/>
      <c r="N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7:44">
      <c r="G76" s="1"/>
      <c r="H76" s="1"/>
      <c r="I76" s="1"/>
      <c r="J76" s="1"/>
      <c r="K76" s="1"/>
      <c r="L76" s="1"/>
      <c r="N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7:44">
      <c r="G77" s="1"/>
      <c r="H77" s="1"/>
      <c r="I77" s="1"/>
      <c r="J77" s="1"/>
      <c r="K77" s="1"/>
      <c r="L77" s="1"/>
      <c r="N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7:44">
      <c r="G78" s="1"/>
      <c r="H78" s="1"/>
      <c r="I78" s="1"/>
      <c r="J78" s="1"/>
      <c r="K78" s="1"/>
      <c r="L78" s="1"/>
      <c r="N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7:44">
      <c r="G79" s="1"/>
      <c r="H79" s="1"/>
      <c r="I79" s="1"/>
      <c r="J79" s="1"/>
      <c r="K79" s="1"/>
      <c r="L79" s="1"/>
      <c r="N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7:44">
      <c r="G80" s="1"/>
      <c r="H80" s="1"/>
      <c r="I80" s="1"/>
      <c r="J80" s="1"/>
      <c r="K80" s="1"/>
      <c r="L80" s="1"/>
      <c r="N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7:44">
      <c r="G81" s="1"/>
      <c r="H81" s="1"/>
      <c r="I81" s="1"/>
      <c r="J81" s="1"/>
      <c r="K81" s="1"/>
      <c r="L81" s="1"/>
      <c r="N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7:44">
      <c r="G82" s="1"/>
      <c r="H82" s="1"/>
      <c r="I82" s="1"/>
      <c r="J82" s="1"/>
      <c r="K82" s="1"/>
      <c r="L82" s="1"/>
      <c r="N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7:44">
      <c r="G83" s="1"/>
      <c r="H83" s="1"/>
      <c r="I83" s="1"/>
      <c r="J83" s="1"/>
      <c r="K83" s="1"/>
      <c r="L83" s="1"/>
      <c r="N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7:44">
      <c r="G84" s="1"/>
      <c r="H84" s="1"/>
      <c r="I84" s="1"/>
      <c r="J84" s="1"/>
      <c r="K84" s="1"/>
      <c r="L84" s="1"/>
      <c r="N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7:44">
      <c r="G85" s="1"/>
      <c r="H85" s="1"/>
      <c r="I85" s="1"/>
      <c r="J85" s="1"/>
      <c r="K85" s="1"/>
      <c r="L85" s="1"/>
      <c r="N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7:44">
      <c r="G86" s="1"/>
      <c r="H86" s="1"/>
      <c r="I86" s="1"/>
      <c r="J86" s="1"/>
      <c r="K86" s="1"/>
      <c r="L86" s="1"/>
      <c r="N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7:44">
      <c r="G87" s="1"/>
      <c r="H87" s="1"/>
      <c r="I87" s="1"/>
      <c r="J87" s="1"/>
      <c r="K87" s="1"/>
      <c r="L87" s="1"/>
      <c r="N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7:44">
      <c r="G88" s="1"/>
      <c r="H88" s="1"/>
      <c r="I88" s="1"/>
      <c r="J88" s="1"/>
      <c r="K88" s="1"/>
      <c r="L88" s="1"/>
      <c r="N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7:44">
      <c r="G89" s="1"/>
      <c r="H89" s="1"/>
      <c r="I89" s="1"/>
      <c r="J89" s="1"/>
      <c r="K89" s="1"/>
      <c r="L89" s="1"/>
      <c r="N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7:44">
      <c r="G90" s="1"/>
      <c r="H90" s="1"/>
      <c r="I90" s="1"/>
      <c r="J90" s="1"/>
      <c r="K90" s="1"/>
      <c r="L90" s="1"/>
      <c r="N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7:44">
      <c r="G91" s="1"/>
      <c r="H91" s="1"/>
      <c r="I91" s="1"/>
      <c r="J91" s="1"/>
      <c r="K91" s="1"/>
      <c r="L91" s="1"/>
      <c r="N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raw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Zakład Higieny</dc:creator>
  <cp:lastModifiedBy>User</cp:lastModifiedBy>
  <cp:lastPrinted>2018-07-05T15:07:17Z</cp:lastPrinted>
  <dcterms:created xsi:type="dcterms:W3CDTF">2017-10-05T10:34:01Z</dcterms:created>
  <dcterms:modified xsi:type="dcterms:W3CDTF">2020-08-08T12:00:58Z</dcterms:modified>
</cp:coreProperties>
</file>