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mailuwsac-my.sharepoint.com/personal/antonio_delloiacono_uws_ac_uk/Documents/Research/Kevin Thesis/Submitted/PeerJ/R1/"/>
    </mc:Choice>
  </mc:AlternateContent>
  <xr:revisionPtr revIDLastSave="819" documentId="13_ncr:1_{CA57AB56-4981-F740-828B-10E0F1AA1CDB}" xr6:coauthVersionLast="45" xr6:coauthVersionMax="45" xr10:uidLastSave="{7376CF08-304D-3F4B-A643-68BE134331BF}"/>
  <bookViews>
    <workbookView minimized="1" xWindow="0" yWindow="460" windowWidth="25600" windowHeight="15540" firstSheet="4" activeTab="12" xr2:uid="{F11784DD-33D7-E84D-A41C-F00650A0A284}"/>
  </bookViews>
  <sheets>
    <sheet name="Participants info" sheetId="7" r:id="rId1"/>
    <sheet name="Reliability Back squat" sheetId="10" r:id="rId2"/>
    <sheet name="Reliability Squat jump" sheetId="11" r:id="rId3"/>
    <sheet name="Reliability Bench press" sheetId="12" r:id="rId4"/>
    <sheet name="Reliability Bench throw" sheetId="13" r:id="rId5"/>
    <sheet name="Back Squat" sheetId="1" r:id="rId6"/>
    <sheet name="Squat Jump" sheetId="2" r:id="rId7"/>
    <sheet name="Bench Press" sheetId="3" r:id="rId8"/>
    <sheet name="Bench Throw" sheetId="4" r:id="rId9"/>
    <sheet name="ROF" sheetId="5" r:id="rId10"/>
    <sheet name="PACES" sheetId="6" r:id="rId11"/>
    <sheet name="Exercises orders" sheetId="8" r:id="rId12"/>
    <sheet name="Orders frequency" sheetId="9" r:id="rId13"/>
  </sheets>
  <definedNames>
    <definedName name="_xlchart.v1.0" hidden="1">'Exercises orders'!$A$21:$L$21</definedName>
    <definedName name="_xlchart.v1.1" hidden="1">'Exercises orders'!$A$22:$L$22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3" l="1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2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2" i="10"/>
  <c r="L21" i="7"/>
  <c r="M21" i="7"/>
  <c r="N21" i="7"/>
  <c r="K21" i="7"/>
  <c r="L20" i="7"/>
  <c r="M20" i="7"/>
  <c r="N20" i="7"/>
  <c r="K20" i="7"/>
  <c r="L2" i="9" l="1"/>
  <c r="K2" i="9"/>
  <c r="J2" i="9"/>
  <c r="I2" i="9"/>
  <c r="H2" i="9"/>
  <c r="G2" i="9"/>
  <c r="F2" i="9"/>
  <c r="E2" i="9"/>
  <c r="D2" i="9"/>
  <c r="B2" i="9"/>
  <c r="A2" i="9"/>
  <c r="L22" i="8"/>
  <c r="K22" i="8"/>
  <c r="B22" i="8"/>
  <c r="I22" i="8"/>
  <c r="H22" i="8"/>
  <c r="G22" i="8"/>
  <c r="J22" i="8"/>
  <c r="F22" i="8"/>
  <c r="E22" i="8"/>
  <c r="D22" i="8"/>
  <c r="A22" i="8"/>
  <c r="G5" i="8"/>
  <c r="G2" i="8"/>
  <c r="G19" i="8" s="1"/>
  <c r="G18" i="8"/>
  <c r="G15" i="8"/>
  <c r="G13" i="8"/>
  <c r="G12" i="8"/>
  <c r="G11" i="8"/>
  <c r="G10" i="8"/>
  <c r="G7" i="8"/>
  <c r="G6" i="8"/>
  <c r="G3" i="8"/>
</calcChain>
</file>

<file path=xl/sharedStrings.xml><?xml version="1.0" encoding="utf-8"?>
<sst xmlns="http://schemas.openxmlformats.org/spreadsheetml/2006/main" count="224" uniqueCount="111">
  <si>
    <t>Self-selected_Back squat_Rep1</t>
  </si>
  <si>
    <t>Self-selected_Back squat_Rep2</t>
  </si>
  <si>
    <t>Self-selected_Back squat_Rep3</t>
  </si>
  <si>
    <t>Self-selected_Back squat_Rep4</t>
  </si>
  <si>
    <t>Self-selected_Back squat_Rep5</t>
  </si>
  <si>
    <t>Self-selected_Back squat_Rep6</t>
  </si>
  <si>
    <t>Self-selected_Squat jump_Rep1</t>
  </si>
  <si>
    <t>Self-selected_Squat jump_Rep2</t>
  </si>
  <si>
    <t>Self-selected_Squat jump_Rep3</t>
  </si>
  <si>
    <t>Self-selected_Squat jump_Rep4</t>
  </si>
  <si>
    <t>Self-selected_Squat jump_Rep5</t>
  </si>
  <si>
    <t>Self-selected_Squat jump_Rep6</t>
  </si>
  <si>
    <t>Self-selected_Bench press_Rep1</t>
  </si>
  <si>
    <t>Self-selected_Bench press_Rep2</t>
  </si>
  <si>
    <t>Self-selected_Bench press_Rep3</t>
  </si>
  <si>
    <t>Self-selected_Bench press_Rep4</t>
  </si>
  <si>
    <t>Self-selected_Bench press_Rep5</t>
  </si>
  <si>
    <t>Self-selected_Bench press_Rep6</t>
  </si>
  <si>
    <t>Self-selected_Bench throw_Rep1</t>
  </si>
  <si>
    <t>Self-selected_Bench throw_Rep2</t>
  </si>
  <si>
    <t>Self-selected_Bench throw_Rep3</t>
  </si>
  <si>
    <t>Self-selected_Bench throw_Rep4</t>
  </si>
  <si>
    <t>Self-selected_Bench throw_Rep5</t>
  </si>
  <si>
    <t>Self-selected_Bench throw_Rep6</t>
  </si>
  <si>
    <t>Predetermined_Back squat_Rep1</t>
  </si>
  <si>
    <t>Predetermined_Back squat_Rep2</t>
  </si>
  <si>
    <t>Predetermined_Back squat_Rep3</t>
  </si>
  <si>
    <t>Predetermined_Back squat_Rep4</t>
  </si>
  <si>
    <t>Predetermined_Back squat_Rep5</t>
  </si>
  <si>
    <t>Predetermined_Back squat_Rep6</t>
  </si>
  <si>
    <t>Predetermined_Squat jump_Rep1</t>
  </si>
  <si>
    <t>Predetermined_Squat jump_Rep2</t>
  </si>
  <si>
    <t>Predetermined_Squat jump_Rep3</t>
  </si>
  <si>
    <t>Predetermined_Squat jump_Rep4</t>
  </si>
  <si>
    <t>Predetermined_Squat jump_Rep5</t>
  </si>
  <si>
    <t>Predetermined_Squat jump_Rep6</t>
  </si>
  <si>
    <t>Predetermined_Bench press_Rep1</t>
  </si>
  <si>
    <t>Predetermined_Bench press_Rep2</t>
  </si>
  <si>
    <t>Predetermined_Bench press_Rep3</t>
  </si>
  <si>
    <t>Predetermined_Bench press_Rep4</t>
  </si>
  <si>
    <t>Predetermined_Bench press_Rep5</t>
  </si>
  <si>
    <t>Predetermined_Bench press_Rep6</t>
  </si>
  <si>
    <t>Predetermined_Bench throw_Rep1</t>
  </si>
  <si>
    <t>Predetermined_Bench throw_Rep2</t>
  </si>
  <si>
    <t>Predetermined_Bench throw_Rep3</t>
  </si>
  <si>
    <t>Predetermined_Bench throw_Rep4</t>
  </si>
  <si>
    <t>Predetermined_Bench throw_Rep5</t>
  </si>
  <si>
    <t>Predetermined_Bench throw_Rep6</t>
  </si>
  <si>
    <t>Self-selected Squat</t>
  </si>
  <si>
    <t>Predetermined Squat</t>
  </si>
  <si>
    <t>Self-selected Jump Squat</t>
  </si>
  <si>
    <t>Predetermined Jump Squat</t>
  </si>
  <si>
    <t>Self-selected Bench Press</t>
  </si>
  <si>
    <t>Predetermined Bench Press</t>
  </si>
  <si>
    <t>Self-selected Bench Throw</t>
  </si>
  <si>
    <t>Predetermined Bench Throw</t>
  </si>
  <si>
    <t>Self-selected</t>
  </si>
  <si>
    <t>Predetermined</t>
  </si>
  <si>
    <t>Subject</t>
  </si>
  <si>
    <t>Anthropometrics</t>
  </si>
  <si>
    <t>Age (yrs)</t>
  </si>
  <si>
    <t>Sex</t>
  </si>
  <si>
    <t>Height (cm)</t>
  </si>
  <si>
    <t>Body Mass (kg)</t>
  </si>
  <si>
    <t>Sum of 8 skinfolds (mm)</t>
  </si>
  <si>
    <t>Male</t>
  </si>
  <si>
    <t>Female</t>
  </si>
  <si>
    <t>Exe 1</t>
  </si>
  <si>
    <t>Exe 2</t>
  </si>
  <si>
    <t>Exe 3</t>
  </si>
  <si>
    <t>Exe 4</t>
  </si>
  <si>
    <t>Absolute number of choice</t>
  </si>
  <si>
    <t>Frequency (%)</t>
  </si>
  <si>
    <t>Back squat</t>
  </si>
  <si>
    <t>Jump squat</t>
  </si>
  <si>
    <t>Bench press</t>
  </si>
  <si>
    <t>Bench throw</t>
  </si>
  <si>
    <t>Total</t>
  </si>
  <si>
    <t xml:space="preserve">Back squat Jump squat Bench press Bench throw </t>
  </si>
  <si>
    <t xml:space="preserve">Back squat Jump squat Bench throw Bench press </t>
  </si>
  <si>
    <t xml:space="preserve">Jump squat Back squat Bench press Bench throw </t>
  </si>
  <si>
    <t xml:space="preserve">Jump squat Back squat Bench throw Bench press </t>
  </si>
  <si>
    <t xml:space="preserve">Bench throw Jump squat Bench press Back squat </t>
  </si>
  <si>
    <t>Bench press Bench throw Back squat Jump squat</t>
  </si>
  <si>
    <t>Bench throw Bench press Back squat Jump squat</t>
  </si>
  <si>
    <t>Back squat Bench press Bench throw Jump squat</t>
  </si>
  <si>
    <t>Back squat Jump squat Bench throw Bench press</t>
  </si>
  <si>
    <t>Bench press Bench throw Jump squat Back squat</t>
  </si>
  <si>
    <t>Back squat Bench press Jump squat Bench throw</t>
  </si>
  <si>
    <t>Jump squat Bench throw Bench press Back squat</t>
  </si>
  <si>
    <t xml:space="preserve">Optimum power loads </t>
  </si>
  <si>
    <t>Stdev</t>
  </si>
  <si>
    <t xml:space="preserve">Self-selected_S1 </t>
  </si>
  <si>
    <t>Self-selected_S2</t>
  </si>
  <si>
    <t>Predetermined_S1</t>
  </si>
  <si>
    <t>Predetermined_S2</t>
  </si>
  <si>
    <t>Mean propulsive velocity for OPL</t>
  </si>
  <si>
    <t>CV%</t>
  </si>
  <si>
    <t xml:space="preserve">Mean </t>
  </si>
  <si>
    <t xml:space="preserve">BS→JS→BP→BT </t>
  </si>
  <si>
    <t xml:space="preserve">BS→JS→BT→BP </t>
  </si>
  <si>
    <t xml:space="preserve">JS→BS→BP→BT </t>
  </si>
  <si>
    <t>BS→BP→BT→JS</t>
  </si>
  <si>
    <t>BS→JS→BT→BP</t>
  </si>
  <si>
    <t>BS→BP→JS→BT</t>
  </si>
  <si>
    <t>BP→BT→BS→JS</t>
  </si>
  <si>
    <t>BP→BT→JS→BS</t>
  </si>
  <si>
    <t>BT→BP→BS→JS</t>
  </si>
  <si>
    <t xml:space="preserve">BT→JS→BP→BS </t>
  </si>
  <si>
    <t xml:space="preserve">JS→BS→BT→BP </t>
  </si>
  <si>
    <t>JS→BT→BP→BS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</si>
</sst>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1" fontId="0" fillId="12" borderId="0" xfId="0" applyNumberFormat="1" applyFill="1" applyAlignment="1">
      <alignment horizontal="center"/>
    </xf>
    <xf numFmtId="0" fontId="3" fillId="13" borderId="0" xfId="0" applyFont="1" applyFill="1" applyAlignment="1">
      <alignment horizontal="center" vertical="center"/>
    </xf>
    <xf numFmtId="1" fontId="3" fillId="13" borderId="0" xfId="0" applyNumberFormat="1" applyFont="1" applyFill="1" applyAlignment="1">
      <alignment horizontal="center" vertical="center"/>
    </xf>
    <xf numFmtId="1" fontId="0" fillId="14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 textRotation="255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59653425122985"/>
          <c:y val="2.7093596059113302E-2"/>
          <c:w val="0.66562305180895542"/>
          <c:h val="0.802364532019704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'Exercises orders'!$A$21:$L$21</c:f>
              <c:strCache>
                <c:ptCount val="12"/>
                <c:pt idx="0">
                  <c:v>BS→JS→BP→BT </c:v>
                </c:pt>
                <c:pt idx="1">
                  <c:v>BS→JS→BT→BP </c:v>
                </c:pt>
                <c:pt idx="2">
                  <c:v>JS→BS→BP→BT </c:v>
                </c:pt>
                <c:pt idx="3">
                  <c:v>BS→BP→BT→JS</c:v>
                </c:pt>
                <c:pt idx="4">
                  <c:v>BS→JS→BT→BP</c:v>
                </c:pt>
                <c:pt idx="5">
                  <c:v>BS→BP→JS→BT</c:v>
                </c:pt>
                <c:pt idx="6">
                  <c:v>BP→BT→BS→JS</c:v>
                </c:pt>
                <c:pt idx="7">
                  <c:v>BP→BT→JS→BS</c:v>
                </c:pt>
                <c:pt idx="8">
                  <c:v>BT→BP→BS→JS</c:v>
                </c:pt>
                <c:pt idx="9">
                  <c:v>BT→JS→BP→BS </c:v>
                </c:pt>
                <c:pt idx="10">
                  <c:v>JS→BS→BT→BP </c:v>
                </c:pt>
                <c:pt idx="11">
                  <c:v>JS→BT→BP→BS</c:v>
                </c:pt>
              </c:strCache>
            </c:strRef>
          </c:cat>
          <c:val>
            <c:numRef>
              <c:f>'Exercises orders'!$A$22:$L$22</c:f>
              <c:numCache>
                <c:formatCode>0</c:formatCode>
                <c:ptCount val="12"/>
                <c:pt idx="0">
                  <c:v>17.647058823529413</c:v>
                </c:pt>
                <c:pt idx="1">
                  <c:v>17.647058823529413</c:v>
                </c:pt>
                <c:pt idx="2">
                  <c:v>12</c:v>
                </c:pt>
                <c:pt idx="3">
                  <c:v>5.8823529411764701</c:v>
                </c:pt>
                <c:pt idx="4">
                  <c:v>5.8823529411764701</c:v>
                </c:pt>
                <c:pt idx="5">
                  <c:v>5.8823529411764701</c:v>
                </c:pt>
                <c:pt idx="6">
                  <c:v>5.8823529411764701</c:v>
                </c:pt>
                <c:pt idx="7">
                  <c:v>5.8823529411764701</c:v>
                </c:pt>
                <c:pt idx="8">
                  <c:v>5.8823529411764701</c:v>
                </c:pt>
                <c:pt idx="9">
                  <c:v>5.8823529411764701</c:v>
                </c:pt>
                <c:pt idx="10">
                  <c:v>5.8823529411764701</c:v>
                </c:pt>
                <c:pt idx="11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A-3249-90CC-D4755A09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1167312"/>
        <c:axId val="481168944"/>
      </c:barChart>
      <c:catAx>
        <c:axId val="4811673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Self-sected orders</a:t>
                </a:r>
              </a:p>
            </c:rich>
          </c:tx>
          <c:layout>
            <c:manualLayout>
              <c:xMode val="edge"/>
              <c:yMode val="edge"/>
              <c:x val="2.0742048425935498E-2"/>
              <c:y val="0.38921958031108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1168944"/>
        <c:crosses val="autoZero"/>
        <c:auto val="1"/>
        <c:lblAlgn val="ctr"/>
        <c:lblOffset val="100"/>
        <c:noMultiLvlLbl val="0"/>
      </c:catAx>
      <c:valAx>
        <c:axId val="48116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</a:t>
                </a:r>
              </a:p>
            </c:rich>
          </c:tx>
          <c:layout>
            <c:manualLayout>
              <c:xMode val="edge"/>
              <c:yMode val="edge"/>
              <c:x val="0.60029678982434886"/>
              <c:y val="0.90786761568597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116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7420779719607"/>
          <c:y val="5.4187192118226604E-2"/>
          <c:w val="0.82134537826298915"/>
          <c:h val="0.691527093596059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'Exercises orders'!$A$21:$L$21</c:f>
              <c:strCache>
                <c:ptCount val="12"/>
                <c:pt idx="0">
                  <c:v>BS→JS→BP→BT </c:v>
                </c:pt>
                <c:pt idx="1">
                  <c:v>BS→JS→BT→BP </c:v>
                </c:pt>
                <c:pt idx="2">
                  <c:v>JS→BS→BP→BT </c:v>
                </c:pt>
                <c:pt idx="3">
                  <c:v>BS→BP→BT→JS</c:v>
                </c:pt>
                <c:pt idx="4">
                  <c:v>BS→JS→BT→BP</c:v>
                </c:pt>
                <c:pt idx="5">
                  <c:v>BS→BP→JS→BT</c:v>
                </c:pt>
                <c:pt idx="6">
                  <c:v>BP→BT→BS→JS</c:v>
                </c:pt>
                <c:pt idx="7">
                  <c:v>BP→BT→JS→BS</c:v>
                </c:pt>
                <c:pt idx="8">
                  <c:v>BT→BP→BS→JS</c:v>
                </c:pt>
                <c:pt idx="9">
                  <c:v>BT→JS→BP→BS </c:v>
                </c:pt>
                <c:pt idx="10">
                  <c:v>JS→BS→BT→BP </c:v>
                </c:pt>
                <c:pt idx="11">
                  <c:v>JS→BT→BP→BS</c:v>
                </c:pt>
              </c:strCache>
            </c:strRef>
          </c:cat>
          <c:val>
            <c:numRef>
              <c:f>'Exercises orders'!$A$22:$L$22</c:f>
              <c:numCache>
                <c:formatCode>0</c:formatCode>
                <c:ptCount val="12"/>
                <c:pt idx="0">
                  <c:v>17.647058823529413</c:v>
                </c:pt>
                <c:pt idx="1">
                  <c:v>17.647058823529413</c:v>
                </c:pt>
                <c:pt idx="2">
                  <c:v>12</c:v>
                </c:pt>
                <c:pt idx="3">
                  <c:v>5.8823529411764701</c:v>
                </c:pt>
                <c:pt idx="4">
                  <c:v>5.8823529411764701</c:v>
                </c:pt>
                <c:pt idx="5">
                  <c:v>5.8823529411764701</c:v>
                </c:pt>
                <c:pt idx="6">
                  <c:v>5.8823529411764701</c:v>
                </c:pt>
                <c:pt idx="7">
                  <c:v>5.8823529411764701</c:v>
                </c:pt>
                <c:pt idx="8">
                  <c:v>5.8823529411764701</c:v>
                </c:pt>
                <c:pt idx="9">
                  <c:v>5.8823529411764701</c:v>
                </c:pt>
                <c:pt idx="10">
                  <c:v>5.8823529411764701</c:v>
                </c:pt>
                <c:pt idx="11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2-5846-BE84-08106A1D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1167312"/>
        <c:axId val="481168944"/>
      </c:barChart>
      <c:catAx>
        <c:axId val="48116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Self-selected orders</a:t>
                </a:r>
              </a:p>
            </c:rich>
          </c:tx>
          <c:layout>
            <c:manualLayout>
              <c:xMode val="edge"/>
              <c:yMode val="edge"/>
              <c:x val="0.42978239352351127"/>
              <c:y val="0.9262388968620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1168944"/>
        <c:crosses val="autoZero"/>
        <c:auto val="1"/>
        <c:lblAlgn val="ctr"/>
        <c:lblOffset val="100"/>
        <c:noMultiLvlLbl val="0"/>
      </c:catAx>
      <c:valAx>
        <c:axId val="481168944"/>
        <c:scaling>
          <c:orientation val="minMax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1.2331772318328878E-2"/>
              <c:y val="0.4122351731895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116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3</xdr:row>
      <xdr:rowOff>0</xdr:rowOff>
    </xdr:from>
    <xdr:to>
      <xdr:col>8</xdr:col>
      <xdr:colOff>330200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212E0D-3F92-CD4A-BC99-F983F5294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3</xdr:row>
      <xdr:rowOff>0</xdr:rowOff>
    </xdr:from>
    <xdr:to>
      <xdr:col>17</xdr:col>
      <xdr:colOff>187960</xdr:colOff>
      <xdr:row>28</xdr:row>
      <xdr:rowOff>77216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0BAEA7-35A9-0146-8175-80C62B5B7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CD98-A1C9-0644-9ECB-4AAC39B79EAE}">
  <dimension ref="A1:N21"/>
  <sheetViews>
    <sheetView topLeftCell="F1" workbookViewId="0">
      <selection activeCell="N3" sqref="N3:N19"/>
    </sheetView>
  </sheetViews>
  <sheetFormatPr baseColWidth="10" defaultRowHeight="16"/>
  <cols>
    <col min="1" max="10" width="10.83203125" style="1"/>
    <col min="11" max="14" width="11.6640625" style="1" bestFit="1" customWidth="1"/>
    <col min="15" max="16384" width="10.83203125" style="1"/>
  </cols>
  <sheetData>
    <row r="1" spans="1:14">
      <c r="A1" s="40" t="s">
        <v>58</v>
      </c>
      <c r="B1" s="41" t="s">
        <v>59</v>
      </c>
      <c r="C1" s="41"/>
      <c r="D1" s="41"/>
      <c r="E1" s="41"/>
      <c r="F1" s="42"/>
      <c r="G1" s="41" t="s">
        <v>90</v>
      </c>
      <c r="H1" s="41"/>
      <c r="I1" s="41"/>
      <c r="J1" s="41"/>
      <c r="K1" s="41" t="s">
        <v>96</v>
      </c>
      <c r="L1" s="41"/>
      <c r="M1" s="41"/>
      <c r="N1" s="41"/>
    </row>
    <row r="2" spans="1:14" ht="51">
      <c r="A2" s="40"/>
      <c r="B2" s="6" t="s">
        <v>60</v>
      </c>
      <c r="C2" s="6" t="s">
        <v>61</v>
      </c>
      <c r="D2" s="6" t="s">
        <v>62</v>
      </c>
      <c r="E2" s="6" t="s">
        <v>63</v>
      </c>
      <c r="F2" s="29" t="s">
        <v>64</v>
      </c>
      <c r="G2" s="7" t="s">
        <v>73</v>
      </c>
      <c r="H2" s="7" t="s">
        <v>74</v>
      </c>
      <c r="I2" s="7" t="s">
        <v>75</v>
      </c>
      <c r="J2" s="7" t="s">
        <v>76</v>
      </c>
      <c r="K2" s="7" t="s">
        <v>73</v>
      </c>
      <c r="L2" s="7" t="s">
        <v>74</v>
      </c>
      <c r="M2" s="7" t="s">
        <v>75</v>
      </c>
      <c r="N2" s="7" t="s">
        <v>76</v>
      </c>
    </row>
    <row r="3" spans="1:14">
      <c r="A3" s="4">
        <v>1</v>
      </c>
      <c r="B3" s="4">
        <v>14</v>
      </c>
      <c r="C3" s="4" t="s">
        <v>65</v>
      </c>
      <c r="D3" s="4">
        <v>176.2</v>
      </c>
      <c r="E3" s="4">
        <v>63.3</v>
      </c>
      <c r="F3" s="30">
        <v>50.1</v>
      </c>
      <c r="G3" s="8">
        <v>24</v>
      </c>
      <c r="H3" s="8">
        <v>22</v>
      </c>
      <c r="I3" s="8">
        <v>24</v>
      </c>
      <c r="J3" s="8">
        <v>12</v>
      </c>
      <c r="K3" s="33">
        <v>0.89500000000000002</v>
      </c>
      <c r="L3" s="33">
        <v>1.04</v>
      </c>
      <c r="M3" s="8">
        <v>0.76500000000000001</v>
      </c>
      <c r="N3" s="8">
        <v>0.81100000000000005</v>
      </c>
    </row>
    <row r="4" spans="1:14">
      <c r="A4" s="4">
        <v>2</v>
      </c>
      <c r="B4" s="4">
        <v>14</v>
      </c>
      <c r="C4" s="4" t="s">
        <v>65</v>
      </c>
      <c r="D4" s="4">
        <v>178.3</v>
      </c>
      <c r="E4" s="4">
        <v>57.4</v>
      </c>
      <c r="F4" s="30">
        <v>57.6</v>
      </c>
      <c r="G4" s="8">
        <v>43</v>
      </c>
      <c r="H4" s="8">
        <v>21</v>
      </c>
      <c r="I4" s="8">
        <v>43</v>
      </c>
      <c r="J4" s="8">
        <v>31</v>
      </c>
      <c r="K4" s="33">
        <v>0.79800000000000004</v>
      </c>
      <c r="L4" s="33">
        <v>1.0129999999999999</v>
      </c>
      <c r="M4" s="8">
        <v>0.81100000000000005</v>
      </c>
      <c r="N4" s="8">
        <v>0.82299999999999995</v>
      </c>
    </row>
    <row r="5" spans="1:14">
      <c r="A5" s="4">
        <v>3</v>
      </c>
      <c r="B5" s="4">
        <v>14</v>
      </c>
      <c r="C5" s="4" t="s">
        <v>65</v>
      </c>
      <c r="D5" s="4">
        <v>168.3</v>
      </c>
      <c r="E5" s="4">
        <v>54.3</v>
      </c>
      <c r="F5" s="31">
        <v>67.8</v>
      </c>
      <c r="G5" s="8">
        <v>22</v>
      </c>
      <c r="H5" s="8">
        <v>11</v>
      </c>
      <c r="I5" s="8">
        <v>27</v>
      </c>
      <c r="J5" s="8">
        <v>21</v>
      </c>
      <c r="K5" s="33">
        <v>0.76600000000000001</v>
      </c>
      <c r="L5" s="33">
        <v>1.2070000000000001</v>
      </c>
      <c r="M5" s="8">
        <v>0.80700000000000005</v>
      </c>
      <c r="N5" s="8">
        <v>0.878</v>
      </c>
    </row>
    <row r="6" spans="1:14">
      <c r="A6" s="4">
        <v>4</v>
      </c>
      <c r="B6" s="4">
        <v>14.2</v>
      </c>
      <c r="C6" s="4" t="s">
        <v>65</v>
      </c>
      <c r="D6" s="4">
        <v>166.8</v>
      </c>
      <c r="E6" s="4">
        <v>48.3</v>
      </c>
      <c r="F6" s="31">
        <v>56.9</v>
      </c>
      <c r="G6" s="8">
        <v>21</v>
      </c>
      <c r="H6" s="8">
        <v>10</v>
      </c>
      <c r="I6" s="8">
        <v>21</v>
      </c>
      <c r="J6" s="8">
        <v>20</v>
      </c>
      <c r="K6" s="33">
        <v>0.86399999999999999</v>
      </c>
      <c r="L6" s="33">
        <v>1.131</v>
      </c>
      <c r="M6" s="8">
        <v>0.82299999999999995</v>
      </c>
      <c r="N6" s="8">
        <v>0.85399999999999998</v>
      </c>
    </row>
    <row r="7" spans="1:14">
      <c r="A7" s="4">
        <v>5</v>
      </c>
      <c r="B7" s="4">
        <v>13.4</v>
      </c>
      <c r="C7" s="4" t="s">
        <v>66</v>
      </c>
      <c r="D7" s="5">
        <v>166.5</v>
      </c>
      <c r="E7" s="4">
        <v>60.2</v>
      </c>
      <c r="F7" s="31">
        <v>122.1</v>
      </c>
      <c r="G7" s="8">
        <v>34</v>
      </c>
      <c r="H7" s="8">
        <v>22</v>
      </c>
      <c r="I7" s="8">
        <v>20</v>
      </c>
      <c r="J7" s="8">
        <v>10</v>
      </c>
      <c r="K7" s="33">
        <v>0.79900000000000004</v>
      </c>
      <c r="L7" s="33">
        <v>1.032</v>
      </c>
      <c r="M7" s="8">
        <v>0.83099999999999996</v>
      </c>
      <c r="N7" s="8">
        <v>0.86699999999999999</v>
      </c>
    </row>
    <row r="8" spans="1:14">
      <c r="A8" s="4">
        <v>6</v>
      </c>
      <c r="B8" s="4">
        <v>14.7</v>
      </c>
      <c r="C8" s="4" t="s">
        <v>65</v>
      </c>
      <c r="D8" s="4">
        <v>172.5</v>
      </c>
      <c r="E8" s="5">
        <v>65.8</v>
      </c>
      <c r="F8" s="31">
        <v>65.400000000000006</v>
      </c>
      <c r="G8" s="8">
        <v>46</v>
      </c>
      <c r="H8" s="8">
        <v>33</v>
      </c>
      <c r="I8" s="8">
        <v>31</v>
      </c>
      <c r="J8" s="8">
        <v>28</v>
      </c>
      <c r="K8" s="33">
        <v>0.82199999999999995</v>
      </c>
      <c r="L8" s="33">
        <v>1.103</v>
      </c>
      <c r="M8" s="8">
        <v>0.80200000000000005</v>
      </c>
      <c r="N8" s="8">
        <v>0.89100000000000001</v>
      </c>
    </row>
    <row r="9" spans="1:14">
      <c r="A9" s="4">
        <v>7</v>
      </c>
      <c r="B9" s="4">
        <v>15.1</v>
      </c>
      <c r="C9" s="4" t="s">
        <v>65</v>
      </c>
      <c r="D9" s="4">
        <v>177</v>
      </c>
      <c r="E9" s="4">
        <v>66.5</v>
      </c>
      <c r="F9" s="31">
        <v>126.8</v>
      </c>
      <c r="G9" s="8">
        <v>57</v>
      </c>
      <c r="H9" s="8">
        <v>33</v>
      </c>
      <c r="I9" s="8">
        <v>27</v>
      </c>
      <c r="J9" s="8">
        <v>23</v>
      </c>
      <c r="K9" s="33">
        <v>0.88200000000000001</v>
      </c>
      <c r="L9" s="33">
        <v>1.113</v>
      </c>
      <c r="M9" s="8">
        <v>0.81100000000000005</v>
      </c>
      <c r="N9" s="8">
        <v>0.90100000000000002</v>
      </c>
    </row>
    <row r="10" spans="1:14">
      <c r="A10" s="4">
        <v>8</v>
      </c>
      <c r="B10" s="4">
        <v>14.8</v>
      </c>
      <c r="C10" s="4" t="s">
        <v>65</v>
      </c>
      <c r="D10" s="4">
        <v>152.6</v>
      </c>
      <c r="E10" s="4">
        <v>41.9</v>
      </c>
      <c r="F10" s="31">
        <v>40.6</v>
      </c>
      <c r="G10" s="8">
        <v>27</v>
      </c>
      <c r="H10" s="8">
        <v>28</v>
      </c>
      <c r="I10" s="8">
        <v>22</v>
      </c>
      <c r="J10" s="8">
        <v>18</v>
      </c>
      <c r="K10" s="33">
        <v>0.74299999999999999</v>
      </c>
      <c r="L10" s="33">
        <v>1.0029999999999999</v>
      </c>
      <c r="M10" s="8">
        <v>0.75600000000000001</v>
      </c>
      <c r="N10" s="8">
        <v>0.80100000000000005</v>
      </c>
    </row>
    <row r="11" spans="1:14">
      <c r="A11" s="4">
        <v>9</v>
      </c>
      <c r="B11" s="4">
        <v>15</v>
      </c>
      <c r="C11" s="4" t="s">
        <v>66</v>
      </c>
      <c r="D11" s="4">
        <v>166.3</v>
      </c>
      <c r="E11" s="4">
        <v>57</v>
      </c>
      <c r="F11" s="30">
        <v>107</v>
      </c>
      <c r="G11" s="8">
        <v>43</v>
      </c>
      <c r="H11" s="8">
        <v>22</v>
      </c>
      <c r="I11" s="8">
        <v>23</v>
      </c>
      <c r="J11" s="8">
        <v>16</v>
      </c>
      <c r="K11" s="33">
        <v>0.74199999999999999</v>
      </c>
      <c r="L11" s="33">
        <v>0.997</v>
      </c>
      <c r="M11" s="8">
        <v>0.76900000000000002</v>
      </c>
      <c r="N11" s="8">
        <v>0.76300000000000001</v>
      </c>
    </row>
    <row r="12" spans="1:14">
      <c r="A12" s="4">
        <v>10</v>
      </c>
      <c r="B12" s="4">
        <v>15.4</v>
      </c>
      <c r="C12" s="4" t="s">
        <v>65</v>
      </c>
      <c r="D12" s="4">
        <v>173.2</v>
      </c>
      <c r="E12" s="4">
        <v>74.2</v>
      </c>
      <c r="F12" s="31">
        <v>170.3</v>
      </c>
      <c r="G12" s="8">
        <v>50</v>
      </c>
      <c r="H12" s="8">
        <v>45</v>
      </c>
      <c r="I12" s="8">
        <v>35</v>
      </c>
      <c r="J12" s="8">
        <v>20</v>
      </c>
      <c r="K12" s="33">
        <v>0.72099999999999997</v>
      </c>
      <c r="L12" s="33">
        <v>0.98899999999999999</v>
      </c>
      <c r="M12" s="8">
        <v>0.80100000000000005</v>
      </c>
      <c r="N12" s="8">
        <v>0.81299999999999994</v>
      </c>
    </row>
    <row r="13" spans="1:14">
      <c r="A13" s="4">
        <v>11</v>
      </c>
      <c r="B13" s="4">
        <v>15.4</v>
      </c>
      <c r="C13" s="4" t="s">
        <v>65</v>
      </c>
      <c r="D13" s="4">
        <v>186.2</v>
      </c>
      <c r="E13" s="4">
        <v>76.5</v>
      </c>
      <c r="F13" s="31">
        <v>86.4</v>
      </c>
      <c r="G13" s="8">
        <v>51</v>
      </c>
      <c r="H13" s="8">
        <v>55</v>
      </c>
      <c r="I13" s="8">
        <v>41</v>
      </c>
      <c r="J13" s="8">
        <v>30</v>
      </c>
      <c r="K13" s="33">
        <v>0.72699999999999998</v>
      </c>
      <c r="L13" s="33">
        <v>0.92300000000000004</v>
      </c>
      <c r="M13" s="8">
        <v>0.73399999999999999</v>
      </c>
      <c r="N13" s="8">
        <v>0.75600000000000001</v>
      </c>
    </row>
    <row r="14" spans="1:14">
      <c r="A14" s="4">
        <v>12</v>
      </c>
      <c r="B14" s="4">
        <v>16.3</v>
      </c>
      <c r="C14" s="4" t="s">
        <v>65</v>
      </c>
      <c r="D14" s="4">
        <v>175.6</v>
      </c>
      <c r="E14" s="4">
        <v>65.599999999999994</v>
      </c>
      <c r="F14" s="31">
        <v>68.7</v>
      </c>
      <c r="G14" s="8">
        <v>26</v>
      </c>
      <c r="H14" s="8">
        <v>43</v>
      </c>
      <c r="I14" s="8">
        <v>36</v>
      </c>
      <c r="J14" s="8">
        <v>23</v>
      </c>
      <c r="K14" s="34">
        <v>0.92200000000000004</v>
      </c>
      <c r="L14" s="33">
        <v>1.034</v>
      </c>
      <c r="M14" s="8">
        <v>0.90100000000000002</v>
      </c>
      <c r="N14" s="8">
        <v>0.89300000000000002</v>
      </c>
    </row>
    <row r="15" spans="1:14">
      <c r="A15" s="4">
        <v>13</v>
      </c>
      <c r="B15" s="4">
        <v>16</v>
      </c>
      <c r="C15" s="4" t="s">
        <v>66</v>
      </c>
      <c r="D15" s="4">
        <v>166.7</v>
      </c>
      <c r="E15" s="4">
        <v>56.9</v>
      </c>
      <c r="F15" s="31">
        <v>92</v>
      </c>
      <c r="G15" s="8">
        <v>33</v>
      </c>
      <c r="H15" s="8">
        <v>31</v>
      </c>
      <c r="I15" s="8">
        <v>28</v>
      </c>
      <c r="J15" s="8">
        <v>21</v>
      </c>
      <c r="K15" s="33">
        <v>0.77</v>
      </c>
      <c r="L15" s="33">
        <v>0.98199999999999998</v>
      </c>
      <c r="M15" s="8">
        <v>0.82299999999999995</v>
      </c>
      <c r="N15" s="8">
        <v>0.83399999999999996</v>
      </c>
    </row>
    <row r="16" spans="1:14">
      <c r="A16" s="4">
        <v>14</v>
      </c>
      <c r="B16" s="4">
        <v>15.8</v>
      </c>
      <c r="C16" s="4" t="s">
        <v>65</v>
      </c>
      <c r="D16" s="4">
        <v>177</v>
      </c>
      <c r="E16" s="4">
        <v>62.4</v>
      </c>
      <c r="F16" s="31">
        <v>64</v>
      </c>
      <c r="G16" s="8">
        <v>35</v>
      </c>
      <c r="H16" s="8">
        <v>42</v>
      </c>
      <c r="I16" s="8">
        <v>40</v>
      </c>
      <c r="J16" s="8">
        <v>22</v>
      </c>
      <c r="K16" s="33">
        <v>0.82199999999999995</v>
      </c>
      <c r="L16" s="33">
        <v>0.84499999999999997</v>
      </c>
      <c r="M16" s="8">
        <v>0.85599999999999998</v>
      </c>
      <c r="N16" s="8">
        <v>0.871</v>
      </c>
    </row>
    <row r="17" spans="1:14">
      <c r="A17" s="4">
        <v>15</v>
      </c>
      <c r="B17" s="4">
        <v>14.9</v>
      </c>
      <c r="C17" s="4" t="s">
        <v>65</v>
      </c>
      <c r="D17" s="4">
        <v>177.4</v>
      </c>
      <c r="E17" s="4">
        <v>60.7</v>
      </c>
      <c r="F17" s="31">
        <v>50.7</v>
      </c>
      <c r="G17" s="8">
        <v>44</v>
      </c>
      <c r="H17" s="8">
        <v>42</v>
      </c>
      <c r="I17" s="8">
        <v>24</v>
      </c>
      <c r="J17" s="8">
        <v>27</v>
      </c>
      <c r="K17" s="33">
        <v>0.74299999999999999</v>
      </c>
      <c r="L17" s="33">
        <v>0.88900000000000001</v>
      </c>
      <c r="M17" s="8">
        <v>0.81200000000000006</v>
      </c>
      <c r="N17" s="8">
        <v>0.83399999999999996</v>
      </c>
    </row>
    <row r="18" spans="1:14">
      <c r="A18" s="4">
        <v>16</v>
      </c>
      <c r="B18" s="4">
        <v>18.8</v>
      </c>
      <c r="C18" s="4" t="s">
        <v>65</v>
      </c>
      <c r="D18" s="4">
        <v>177.5</v>
      </c>
      <c r="E18" s="4">
        <v>77.5</v>
      </c>
      <c r="F18" s="31">
        <v>59</v>
      </c>
      <c r="G18" s="8">
        <v>25</v>
      </c>
      <c r="H18" s="8">
        <v>44</v>
      </c>
      <c r="I18" s="8">
        <v>40</v>
      </c>
      <c r="J18" s="8">
        <v>18</v>
      </c>
      <c r="K18" s="33">
        <v>0.94499999999999995</v>
      </c>
      <c r="L18" s="33">
        <v>1.034</v>
      </c>
      <c r="M18" s="8">
        <v>0.98899999999999999</v>
      </c>
      <c r="N18" s="8">
        <v>0.999</v>
      </c>
    </row>
    <row r="19" spans="1:14">
      <c r="A19" s="4">
        <v>17</v>
      </c>
      <c r="B19" s="4">
        <v>16.100000000000001</v>
      </c>
      <c r="C19" s="4" t="s">
        <v>65</v>
      </c>
      <c r="D19" s="4">
        <v>176.8</v>
      </c>
      <c r="E19" s="4">
        <v>70.2</v>
      </c>
      <c r="F19" s="31">
        <v>60</v>
      </c>
      <c r="G19" s="8">
        <v>48</v>
      </c>
      <c r="H19" s="8">
        <v>54</v>
      </c>
      <c r="I19" s="8">
        <v>38</v>
      </c>
      <c r="J19" s="8">
        <v>29</v>
      </c>
      <c r="K19" s="33">
        <v>0.98799999999999999</v>
      </c>
      <c r="L19" s="33">
        <v>1.028</v>
      </c>
      <c r="M19" s="8">
        <v>0.97499999999999998</v>
      </c>
      <c r="N19" s="8">
        <v>0.99299999999999999</v>
      </c>
    </row>
    <row r="20" spans="1:14">
      <c r="G20" s="28"/>
      <c r="H20" s="28"/>
      <c r="I20" s="28"/>
      <c r="J20" s="28" t="s">
        <v>98</v>
      </c>
      <c r="K20" s="35">
        <f>AVERAGE(K3:K19)</f>
        <v>0.82052941176470584</v>
      </c>
      <c r="L20" s="35">
        <f t="shared" ref="L20:N20" si="0">AVERAGE(L3:L19)</f>
        <v>1.0213529411764706</v>
      </c>
      <c r="M20" s="35">
        <f t="shared" si="0"/>
        <v>0.8274117647058824</v>
      </c>
      <c r="N20" s="35">
        <f t="shared" si="0"/>
        <v>0.8577647058823531</v>
      </c>
    </row>
    <row r="21" spans="1:14">
      <c r="G21" s="28"/>
      <c r="H21" s="28"/>
      <c r="I21" s="28"/>
      <c r="J21" s="28" t="s">
        <v>91</v>
      </c>
      <c r="K21" s="35">
        <f>STDEV(K3:K19)</f>
        <v>8.2308199505774352E-2</v>
      </c>
      <c r="L21" s="35">
        <f t="shared" ref="L21:N21" si="1">STDEV(L3:L19)</f>
        <v>8.8127706466575112E-2</v>
      </c>
      <c r="M21" s="35">
        <f t="shared" si="1"/>
        <v>6.9752292814940317E-2</v>
      </c>
      <c r="N21" s="35">
        <f t="shared" si="1"/>
        <v>6.7185870363273462E-2</v>
      </c>
    </row>
  </sheetData>
  <mergeCells count="4">
    <mergeCell ref="A1:A2"/>
    <mergeCell ref="B1:F1"/>
    <mergeCell ref="G1:J1"/>
    <mergeCell ref="K1:N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4377-D78F-3C43-B34E-B3D33B28F011}">
  <dimension ref="A1:L18"/>
  <sheetViews>
    <sheetView workbookViewId="0">
      <selection sqref="A1:A1048576"/>
    </sheetView>
  </sheetViews>
  <sheetFormatPr baseColWidth="10" defaultRowHeight="16"/>
  <cols>
    <col min="1" max="1" width="27.83203125" style="1" bestFit="1" customWidth="1"/>
    <col min="2" max="2" width="17.1640625" style="1" bestFit="1" customWidth="1"/>
    <col min="3" max="3" width="18.6640625" style="1" bestFit="1" customWidth="1"/>
    <col min="4" max="4" width="3.1640625" style="1" customWidth="1"/>
    <col min="5" max="5" width="22.1640625" style="1" bestFit="1" customWidth="1"/>
    <col min="6" max="6" width="23.6640625" style="1" bestFit="1" customWidth="1"/>
    <col min="7" max="7" width="2.33203125" style="1" customWidth="1"/>
    <col min="8" max="8" width="22.5" style="1" bestFit="1" customWidth="1"/>
    <col min="9" max="9" width="24" style="1" bestFit="1" customWidth="1"/>
    <col min="10" max="10" width="2.5" style="1" customWidth="1"/>
    <col min="11" max="11" width="23.33203125" style="1" bestFit="1" customWidth="1"/>
    <col min="12" max="12" width="24.83203125" style="1" bestFit="1" customWidth="1"/>
    <col min="13" max="16384" width="10.83203125" style="1"/>
  </cols>
  <sheetData>
    <row r="1" spans="1:12">
      <c r="A1" s="9" t="s">
        <v>58</v>
      </c>
      <c r="B1" s="1" t="s">
        <v>48</v>
      </c>
      <c r="C1" s="1" t="s">
        <v>49</v>
      </c>
      <c r="E1" s="1" t="s">
        <v>50</v>
      </c>
      <c r="F1" s="1" t="s">
        <v>51</v>
      </c>
      <c r="H1" s="3" t="s">
        <v>52</v>
      </c>
      <c r="I1" s="3" t="s">
        <v>53</v>
      </c>
      <c r="K1" s="3" t="s">
        <v>54</v>
      </c>
      <c r="L1" s="3" t="s">
        <v>55</v>
      </c>
    </row>
    <row r="2" spans="1:12">
      <c r="A2" s="10">
        <v>1</v>
      </c>
      <c r="B2" s="1">
        <v>7</v>
      </c>
      <c r="C2" s="1">
        <v>6.5</v>
      </c>
      <c r="E2" s="1">
        <v>6.5</v>
      </c>
      <c r="F2" s="1">
        <v>7.5</v>
      </c>
      <c r="H2" s="1">
        <v>6.5</v>
      </c>
      <c r="I2" s="1">
        <v>7</v>
      </c>
      <c r="K2" s="1">
        <v>6.5</v>
      </c>
      <c r="L2" s="1">
        <v>7</v>
      </c>
    </row>
    <row r="3" spans="1:12">
      <c r="A3" s="10">
        <v>2</v>
      </c>
      <c r="B3" s="1">
        <v>6</v>
      </c>
      <c r="C3" s="1">
        <v>5</v>
      </c>
      <c r="E3" s="1">
        <v>6</v>
      </c>
      <c r="F3" s="1">
        <v>5.5</v>
      </c>
      <c r="H3" s="1">
        <v>6.5</v>
      </c>
      <c r="I3" s="1">
        <v>6.5</v>
      </c>
      <c r="K3" s="1">
        <v>5.5</v>
      </c>
      <c r="L3" s="1">
        <v>6.5</v>
      </c>
    </row>
    <row r="4" spans="1:12">
      <c r="A4" s="10">
        <v>3</v>
      </c>
      <c r="B4" s="1">
        <v>2</v>
      </c>
      <c r="C4" s="1">
        <v>5</v>
      </c>
      <c r="E4" s="1">
        <v>3.5</v>
      </c>
      <c r="F4" s="1">
        <v>5</v>
      </c>
      <c r="H4" s="1">
        <v>3.5</v>
      </c>
      <c r="I4" s="1">
        <v>5</v>
      </c>
      <c r="K4" s="1">
        <v>5</v>
      </c>
      <c r="L4" s="1">
        <v>4</v>
      </c>
    </row>
    <row r="5" spans="1:12">
      <c r="A5" s="10">
        <v>4</v>
      </c>
      <c r="B5" s="1">
        <v>5.5</v>
      </c>
      <c r="C5" s="1">
        <v>6</v>
      </c>
      <c r="E5" s="1">
        <v>7.5</v>
      </c>
      <c r="F5" s="1">
        <v>6.5</v>
      </c>
      <c r="H5" s="1">
        <v>7</v>
      </c>
      <c r="I5" s="1">
        <v>7</v>
      </c>
      <c r="K5" s="1">
        <v>8</v>
      </c>
      <c r="L5" s="1">
        <v>7.5</v>
      </c>
    </row>
    <row r="6" spans="1:12">
      <c r="A6" s="10">
        <v>5</v>
      </c>
      <c r="B6" s="1">
        <v>4.5</v>
      </c>
      <c r="C6" s="1">
        <v>3.5</v>
      </c>
      <c r="E6" s="1">
        <v>4</v>
      </c>
      <c r="F6" s="1">
        <v>4</v>
      </c>
      <c r="H6" s="1">
        <v>4</v>
      </c>
      <c r="I6" s="1">
        <v>4</v>
      </c>
      <c r="K6" s="1">
        <v>4</v>
      </c>
      <c r="L6" s="1">
        <v>4.5</v>
      </c>
    </row>
    <row r="7" spans="1:12">
      <c r="A7" s="10">
        <v>6</v>
      </c>
      <c r="B7" s="1">
        <v>4.5</v>
      </c>
      <c r="C7" s="1">
        <v>3.5</v>
      </c>
      <c r="E7" s="1">
        <v>5.5</v>
      </c>
      <c r="F7" s="1">
        <v>4.5</v>
      </c>
      <c r="H7" s="1">
        <v>6</v>
      </c>
      <c r="I7" s="1">
        <v>4.5</v>
      </c>
      <c r="K7" s="1">
        <v>6</v>
      </c>
      <c r="L7" s="1">
        <v>5</v>
      </c>
    </row>
    <row r="8" spans="1:12">
      <c r="A8" s="10">
        <v>7</v>
      </c>
      <c r="B8" s="1">
        <v>7.5</v>
      </c>
      <c r="C8" s="1">
        <v>6</v>
      </c>
      <c r="E8" s="1">
        <v>7</v>
      </c>
      <c r="F8" s="1">
        <v>7</v>
      </c>
      <c r="H8" s="1">
        <v>6</v>
      </c>
      <c r="I8" s="1">
        <v>6</v>
      </c>
      <c r="K8" s="1">
        <v>5</v>
      </c>
      <c r="L8" s="1">
        <v>5.5</v>
      </c>
    </row>
    <row r="9" spans="1:12">
      <c r="A9" s="10">
        <v>8</v>
      </c>
      <c r="B9" s="1">
        <v>5.5</v>
      </c>
      <c r="C9" s="1">
        <v>3</v>
      </c>
      <c r="E9" s="1">
        <v>6.5</v>
      </c>
      <c r="F9" s="1">
        <v>5</v>
      </c>
      <c r="H9" s="1">
        <v>5</v>
      </c>
      <c r="I9" s="1">
        <v>4</v>
      </c>
      <c r="K9" s="1">
        <v>5.5</v>
      </c>
      <c r="L9" s="1">
        <v>4</v>
      </c>
    </row>
    <row r="10" spans="1:12">
      <c r="A10" s="10">
        <v>9</v>
      </c>
      <c r="B10" s="1">
        <v>6</v>
      </c>
      <c r="C10" s="1">
        <v>7</v>
      </c>
      <c r="E10" s="1">
        <v>7.5</v>
      </c>
      <c r="F10" s="1">
        <v>8.5</v>
      </c>
      <c r="H10" s="1">
        <v>5.5</v>
      </c>
      <c r="I10" s="1">
        <v>6.5</v>
      </c>
      <c r="K10" s="1">
        <v>3</v>
      </c>
      <c r="L10" s="1">
        <v>7</v>
      </c>
    </row>
    <row r="11" spans="1:12">
      <c r="A11" s="10">
        <v>10</v>
      </c>
      <c r="B11" s="1">
        <v>3</v>
      </c>
      <c r="C11" s="1">
        <v>5</v>
      </c>
      <c r="E11" s="1">
        <v>5</v>
      </c>
      <c r="F11" s="1">
        <v>5.5</v>
      </c>
      <c r="H11" s="1">
        <v>4</v>
      </c>
      <c r="I11" s="1">
        <v>6</v>
      </c>
      <c r="K11" s="1">
        <v>6</v>
      </c>
      <c r="L11" s="1">
        <v>6.5</v>
      </c>
    </row>
    <row r="12" spans="1:12">
      <c r="A12" s="10">
        <v>11</v>
      </c>
      <c r="B12" s="1">
        <v>7</v>
      </c>
      <c r="C12" s="1">
        <v>5</v>
      </c>
      <c r="E12" s="1">
        <v>6</v>
      </c>
      <c r="F12" s="1">
        <v>7</v>
      </c>
      <c r="H12" s="1">
        <v>7.5</v>
      </c>
      <c r="I12" s="1">
        <v>8.5</v>
      </c>
      <c r="K12" s="1">
        <v>8</v>
      </c>
      <c r="L12" s="1">
        <v>8.5</v>
      </c>
    </row>
    <row r="13" spans="1:12">
      <c r="A13" s="10">
        <v>12</v>
      </c>
      <c r="B13" s="1">
        <v>6.5</v>
      </c>
      <c r="C13" s="1">
        <v>7</v>
      </c>
      <c r="E13" s="1">
        <v>7.5</v>
      </c>
      <c r="F13" s="1">
        <v>8</v>
      </c>
      <c r="H13" s="1">
        <v>6.5</v>
      </c>
      <c r="I13" s="1">
        <v>6.5</v>
      </c>
      <c r="K13" s="1">
        <v>7.5</v>
      </c>
      <c r="L13" s="1">
        <v>7.5</v>
      </c>
    </row>
    <row r="14" spans="1:12">
      <c r="A14" s="10">
        <v>13</v>
      </c>
      <c r="B14" s="1">
        <v>4.5</v>
      </c>
      <c r="C14" s="1">
        <v>7</v>
      </c>
      <c r="E14" s="1">
        <v>6.5</v>
      </c>
      <c r="F14" s="1">
        <v>7.5</v>
      </c>
      <c r="H14" s="1">
        <v>6.5</v>
      </c>
      <c r="I14" s="1">
        <v>6.5</v>
      </c>
      <c r="K14" s="1">
        <v>7</v>
      </c>
      <c r="L14" s="1">
        <v>5.5</v>
      </c>
    </row>
    <row r="15" spans="1:12">
      <c r="A15" s="10">
        <v>14</v>
      </c>
      <c r="B15" s="1">
        <v>6</v>
      </c>
      <c r="C15" s="1">
        <v>4.5</v>
      </c>
      <c r="E15" s="1">
        <v>7.5</v>
      </c>
      <c r="F15" s="1">
        <v>6.5</v>
      </c>
      <c r="H15" s="1">
        <v>5.5</v>
      </c>
      <c r="I15" s="1">
        <v>5</v>
      </c>
      <c r="K15" s="1">
        <v>5</v>
      </c>
      <c r="L15" s="1">
        <v>4</v>
      </c>
    </row>
    <row r="16" spans="1:12">
      <c r="A16" s="10">
        <v>15</v>
      </c>
      <c r="B16" s="1">
        <v>5</v>
      </c>
      <c r="C16" s="1">
        <v>4</v>
      </c>
      <c r="E16" s="1">
        <v>7</v>
      </c>
      <c r="F16" s="1">
        <v>5</v>
      </c>
      <c r="H16" s="1">
        <v>5</v>
      </c>
      <c r="I16" s="1">
        <v>7</v>
      </c>
      <c r="K16" s="1">
        <v>6</v>
      </c>
      <c r="L16" s="1">
        <v>6</v>
      </c>
    </row>
    <row r="17" spans="1:12">
      <c r="A17" s="10">
        <v>16</v>
      </c>
      <c r="B17" s="1">
        <v>7</v>
      </c>
      <c r="C17" s="1">
        <v>9</v>
      </c>
      <c r="E17" s="1">
        <v>9</v>
      </c>
      <c r="F17" s="1">
        <v>10</v>
      </c>
      <c r="H17" s="1">
        <v>8</v>
      </c>
      <c r="I17" s="1">
        <v>10</v>
      </c>
      <c r="K17" s="1">
        <v>8</v>
      </c>
      <c r="L17" s="1">
        <v>10</v>
      </c>
    </row>
    <row r="18" spans="1:12">
      <c r="A18" s="10">
        <v>17</v>
      </c>
      <c r="B18" s="1">
        <v>8</v>
      </c>
      <c r="C18" s="1">
        <v>6</v>
      </c>
      <c r="E18" s="1">
        <v>7</v>
      </c>
      <c r="F18" s="1">
        <v>8</v>
      </c>
      <c r="H18" s="1">
        <v>7</v>
      </c>
      <c r="I18" s="1">
        <v>8</v>
      </c>
      <c r="K18" s="1">
        <v>8</v>
      </c>
      <c r="L18" s="1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E964-1B76-0943-B713-ECA2A912080A}">
  <dimension ref="A1:C18"/>
  <sheetViews>
    <sheetView workbookViewId="0">
      <selection sqref="A1:A1048576"/>
    </sheetView>
  </sheetViews>
  <sheetFormatPr baseColWidth="10" defaultRowHeight="16"/>
  <cols>
    <col min="1" max="1" width="27.83203125" style="1" bestFit="1" customWidth="1"/>
    <col min="2" max="2" width="11.83203125" bestFit="1" customWidth="1"/>
    <col min="3" max="3" width="13.33203125" bestFit="1" customWidth="1"/>
  </cols>
  <sheetData>
    <row r="1" spans="1:3">
      <c r="A1" s="9" t="s">
        <v>58</v>
      </c>
      <c r="B1" t="s">
        <v>56</v>
      </c>
      <c r="C1" t="s">
        <v>57</v>
      </c>
    </row>
    <row r="2" spans="1:3">
      <c r="A2" s="10">
        <v>1</v>
      </c>
      <c r="B2" s="1">
        <v>35.5</v>
      </c>
      <c r="C2" s="1">
        <v>42.5</v>
      </c>
    </row>
    <row r="3" spans="1:3">
      <c r="A3" s="10">
        <v>2</v>
      </c>
      <c r="B3" s="1">
        <v>32.5</v>
      </c>
      <c r="C3" s="1">
        <v>27.5</v>
      </c>
    </row>
    <row r="4" spans="1:3">
      <c r="A4" s="10">
        <v>3</v>
      </c>
      <c r="B4" s="1">
        <v>35.5</v>
      </c>
      <c r="C4" s="1">
        <v>33.5</v>
      </c>
    </row>
    <row r="5" spans="1:3">
      <c r="A5" s="10">
        <v>4</v>
      </c>
      <c r="B5" s="1">
        <v>36</v>
      </c>
      <c r="C5" s="1">
        <v>34.5</v>
      </c>
    </row>
    <row r="6" spans="1:3">
      <c r="A6" s="10">
        <v>5</v>
      </c>
      <c r="B6" s="1">
        <v>39</v>
      </c>
      <c r="C6" s="1">
        <v>37</v>
      </c>
    </row>
    <row r="7" spans="1:3">
      <c r="A7" s="10">
        <v>6</v>
      </c>
      <c r="B7" s="1">
        <v>35</v>
      </c>
      <c r="C7" s="1">
        <v>34</v>
      </c>
    </row>
    <row r="8" spans="1:3">
      <c r="A8" s="10">
        <v>7</v>
      </c>
      <c r="B8" s="1">
        <v>37.5</v>
      </c>
      <c r="C8" s="1">
        <v>33.5</v>
      </c>
    </row>
    <row r="9" spans="1:3">
      <c r="A9" s="10">
        <v>8</v>
      </c>
      <c r="B9" s="1">
        <v>42</v>
      </c>
      <c r="C9" s="1">
        <v>37</v>
      </c>
    </row>
    <row r="10" spans="1:3">
      <c r="A10" s="10">
        <v>9</v>
      </c>
      <c r="B10" s="1">
        <v>37.5</v>
      </c>
      <c r="C10" s="1">
        <v>38</v>
      </c>
    </row>
    <row r="11" spans="1:3">
      <c r="A11" s="10">
        <v>10</v>
      </c>
      <c r="B11" s="1">
        <v>46</v>
      </c>
      <c r="C11" s="1">
        <v>51.5</v>
      </c>
    </row>
    <row r="12" spans="1:3">
      <c r="A12" s="10">
        <v>11</v>
      </c>
      <c r="B12" s="1">
        <v>51.5</v>
      </c>
      <c r="C12" s="1">
        <v>55.5</v>
      </c>
    </row>
    <row r="13" spans="1:3">
      <c r="A13" s="10">
        <v>12</v>
      </c>
      <c r="B13" s="1">
        <v>32.5</v>
      </c>
      <c r="C13" s="1">
        <v>33</v>
      </c>
    </row>
    <row r="14" spans="1:3">
      <c r="A14" s="10">
        <v>13</v>
      </c>
      <c r="B14" s="1">
        <v>37.5</v>
      </c>
      <c r="C14" s="1">
        <v>39</v>
      </c>
    </row>
    <row r="15" spans="1:3">
      <c r="A15" s="10">
        <v>14</v>
      </c>
      <c r="B15" s="1">
        <v>36</v>
      </c>
      <c r="C15" s="1">
        <v>35</v>
      </c>
    </row>
    <row r="16" spans="1:3">
      <c r="A16" s="10">
        <v>15</v>
      </c>
      <c r="B16" s="1">
        <v>30</v>
      </c>
      <c r="C16" s="1">
        <v>33</v>
      </c>
    </row>
    <row r="17" spans="1:3">
      <c r="A17" s="10">
        <v>16</v>
      </c>
      <c r="B17" s="1">
        <v>41</v>
      </c>
      <c r="C17" s="1">
        <v>35</v>
      </c>
    </row>
    <row r="18" spans="1:3">
      <c r="A18" s="10">
        <v>17</v>
      </c>
      <c r="B18" s="1">
        <v>47</v>
      </c>
      <c r="C18" s="1">
        <v>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6592-BD39-AC42-A8E4-A17D069EF1E6}">
  <dimension ref="A1:M63"/>
  <sheetViews>
    <sheetView workbookViewId="0">
      <selection activeCell="A21" sqref="A21"/>
    </sheetView>
  </sheetViews>
  <sheetFormatPr baseColWidth="10" defaultRowHeight="16"/>
  <cols>
    <col min="1" max="1" width="10.1640625" style="1" customWidth="1"/>
    <col min="2" max="2" width="10" style="12" bestFit="1" customWidth="1"/>
    <col min="6" max="6" width="13" customWidth="1"/>
    <col min="7" max="7" width="12.83203125" bestFit="1" customWidth="1"/>
  </cols>
  <sheetData>
    <row r="1" spans="1:7">
      <c r="A1" s="23" t="s">
        <v>58</v>
      </c>
      <c r="B1" s="24" t="s">
        <v>67</v>
      </c>
      <c r="C1" s="24" t="s">
        <v>68</v>
      </c>
      <c r="D1" s="24" t="s">
        <v>69</v>
      </c>
      <c r="E1" s="24" t="s">
        <v>70</v>
      </c>
      <c r="F1" s="24" t="s">
        <v>71</v>
      </c>
      <c r="G1" s="24" t="s">
        <v>72</v>
      </c>
    </row>
    <row r="2" spans="1:7">
      <c r="A2" s="1">
        <v>1</v>
      </c>
      <c r="B2" s="11" t="s">
        <v>73</v>
      </c>
      <c r="C2" s="11" t="s">
        <v>74</v>
      </c>
      <c r="D2" s="11" t="s">
        <v>75</v>
      </c>
      <c r="E2" s="11" t="s">
        <v>76</v>
      </c>
      <c r="F2" s="11">
        <v>3</v>
      </c>
      <c r="G2" s="12">
        <f>3/17*100</f>
        <v>17.647058823529413</v>
      </c>
    </row>
    <row r="3" spans="1:7">
      <c r="A3" s="1">
        <v>2</v>
      </c>
      <c r="B3" s="13" t="s">
        <v>74</v>
      </c>
      <c r="C3" s="13" t="s">
        <v>73</v>
      </c>
      <c r="D3" s="13" t="s">
        <v>76</v>
      </c>
      <c r="E3" s="13" t="s">
        <v>75</v>
      </c>
      <c r="F3" s="13">
        <v>1</v>
      </c>
      <c r="G3" s="12">
        <f>1/17*100</f>
        <v>5.8823529411764701</v>
      </c>
    </row>
    <row r="4" spans="1:7">
      <c r="A4" s="1">
        <v>3</v>
      </c>
      <c r="B4" s="11" t="s">
        <v>73</v>
      </c>
      <c r="C4" s="11" t="s">
        <v>74</v>
      </c>
      <c r="D4" s="11" t="s">
        <v>75</v>
      </c>
      <c r="E4" s="11" t="s">
        <v>76</v>
      </c>
      <c r="F4" s="12"/>
      <c r="G4" s="12"/>
    </row>
    <row r="5" spans="1:7">
      <c r="A5" s="1">
        <v>4</v>
      </c>
      <c r="B5" s="25" t="s">
        <v>76</v>
      </c>
      <c r="C5" s="25" t="s">
        <v>74</v>
      </c>
      <c r="D5" s="25" t="s">
        <v>75</v>
      </c>
      <c r="E5" s="25" t="s">
        <v>73</v>
      </c>
      <c r="F5" s="25"/>
      <c r="G5" s="26">
        <f>1/17*100</f>
        <v>5.8823529411764701</v>
      </c>
    </row>
    <row r="6" spans="1:7">
      <c r="A6" s="1">
        <v>5</v>
      </c>
      <c r="B6" s="14" t="s">
        <v>75</v>
      </c>
      <c r="C6" s="14" t="s">
        <v>76</v>
      </c>
      <c r="D6" s="14" t="s">
        <v>73</v>
      </c>
      <c r="E6" s="14" t="s">
        <v>74</v>
      </c>
      <c r="F6" s="14">
        <v>1</v>
      </c>
      <c r="G6" s="12">
        <f>1/17*100</f>
        <v>5.8823529411764701</v>
      </c>
    </row>
    <row r="7" spans="1:7">
      <c r="A7" s="1">
        <v>6</v>
      </c>
      <c r="B7" s="15" t="s">
        <v>76</v>
      </c>
      <c r="C7" s="15" t="s">
        <v>75</v>
      </c>
      <c r="D7" s="15" t="s">
        <v>73</v>
      </c>
      <c r="E7" s="15" t="s">
        <v>74</v>
      </c>
      <c r="F7" s="15">
        <v>1</v>
      </c>
      <c r="G7" s="12">
        <f>1/17*100</f>
        <v>5.8823529411764701</v>
      </c>
    </row>
    <row r="8" spans="1:7">
      <c r="A8" s="1">
        <v>7</v>
      </c>
      <c r="B8" s="11" t="s">
        <v>73</v>
      </c>
      <c r="C8" s="11" t="s">
        <v>74</v>
      </c>
      <c r="D8" s="11" t="s">
        <v>75</v>
      </c>
      <c r="E8" s="11" t="s">
        <v>76</v>
      </c>
      <c r="F8" s="12"/>
      <c r="G8" s="12"/>
    </row>
    <row r="9" spans="1:7">
      <c r="A9" s="1">
        <v>8</v>
      </c>
      <c r="B9" s="16" t="s">
        <v>74</v>
      </c>
      <c r="C9" s="16" t="s">
        <v>73</v>
      </c>
      <c r="D9" s="16" t="s">
        <v>75</v>
      </c>
      <c r="E9" s="16" t="s">
        <v>76</v>
      </c>
      <c r="F9" s="16">
        <v>2</v>
      </c>
      <c r="G9" s="12">
        <v>12</v>
      </c>
    </row>
    <row r="10" spans="1:7">
      <c r="A10" s="1">
        <v>9</v>
      </c>
      <c r="B10" s="17" t="s">
        <v>73</v>
      </c>
      <c r="C10" s="17" t="s">
        <v>75</v>
      </c>
      <c r="D10" s="17" t="s">
        <v>76</v>
      </c>
      <c r="E10" s="17" t="s">
        <v>74</v>
      </c>
      <c r="F10" s="17">
        <v>1</v>
      </c>
      <c r="G10" s="12">
        <f>1/17*100</f>
        <v>5.8823529411764701</v>
      </c>
    </row>
    <row r="11" spans="1:7">
      <c r="A11" s="1">
        <v>10</v>
      </c>
      <c r="B11" s="18" t="s">
        <v>73</v>
      </c>
      <c r="C11" s="18" t="s">
        <v>74</v>
      </c>
      <c r="D11" s="18" t="s">
        <v>76</v>
      </c>
      <c r="E11" s="18" t="s">
        <v>75</v>
      </c>
      <c r="F11" s="18">
        <v>1</v>
      </c>
      <c r="G11" s="12">
        <f>1/17*100</f>
        <v>5.8823529411764701</v>
      </c>
    </row>
    <row r="12" spans="1:7">
      <c r="A12" s="1">
        <v>11</v>
      </c>
      <c r="B12" s="19" t="s">
        <v>75</v>
      </c>
      <c r="C12" s="19" t="s">
        <v>76</v>
      </c>
      <c r="D12" s="19" t="s">
        <v>74</v>
      </c>
      <c r="E12" s="19" t="s">
        <v>73</v>
      </c>
      <c r="F12" s="19">
        <v>1</v>
      </c>
      <c r="G12" s="12">
        <f>1/17*100</f>
        <v>5.8823529411764701</v>
      </c>
    </row>
    <row r="13" spans="1:7">
      <c r="A13" s="1">
        <v>12</v>
      </c>
      <c r="B13" s="20" t="s">
        <v>73</v>
      </c>
      <c r="C13" s="20" t="s">
        <v>74</v>
      </c>
      <c r="D13" s="20" t="s">
        <v>76</v>
      </c>
      <c r="E13" s="20" t="s">
        <v>75</v>
      </c>
      <c r="F13" s="20">
        <v>3</v>
      </c>
      <c r="G13" s="12">
        <f>3/17*100</f>
        <v>17.647058823529413</v>
      </c>
    </row>
    <row r="14" spans="1:7">
      <c r="A14" s="1">
        <v>13</v>
      </c>
      <c r="B14" s="20" t="s">
        <v>73</v>
      </c>
      <c r="C14" s="20" t="s">
        <v>74</v>
      </c>
      <c r="D14" s="20" t="s">
        <v>76</v>
      </c>
      <c r="E14" s="20" t="s">
        <v>75</v>
      </c>
      <c r="F14" s="12"/>
      <c r="G14" s="12"/>
    </row>
    <row r="15" spans="1:7">
      <c r="A15" s="1">
        <v>14</v>
      </c>
      <c r="B15" s="21" t="s">
        <v>73</v>
      </c>
      <c r="C15" s="21" t="s">
        <v>75</v>
      </c>
      <c r="D15" s="21" t="s">
        <v>74</v>
      </c>
      <c r="E15" s="21" t="s">
        <v>76</v>
      </c>
      <c r="F15" s="21">
        <v>1</v>
      </c>
      <c r="G15" s="12">
        <f>1/17*100</f>
        <v>5.8823529411764701</v>
      </c>
    </row>
    <row r="16" spans="1:7">
      <c r="A16" s="1">
        <v>15</v>
      </c>
      <c r="B16" s="16" t="s">
        <v>74</v>
      </c>
      <c r="C16" s="16" t="s">
        <v>73</v>
      </c>
      <c r="D16" s="16" t="s">
        <v>75</v>
      </c>
      <c r="E16" s="16" t="s">
        <v>76</v>
      </c>
      <c r="F16" s="12"/>
      <c r="G16" s="12"/>
    </row>
    <row r="17" spans="1:13">
      <c r="A17" s="1">
        <v>16</v>
      </c>
      <c r="B17" s="20" t="s">
        <v>73</v>
      </c>
      <c r="C17" s="20" t="s">
        <v>74</v>
      </c>
      <c r="D17" s="20" t="s">
        <v>76</v>
      </c>
      <c r="E17" s="20" t="s">
        <v>75</v>
      </c>
      <c r="G17" s="12"/>
    </row>
    <row r="18" spans="1:13">
      <c r="A18" s="1">
        <v>17</v>
      </c>
      <c r="B18" s="22" t="s">
        <v>74</v>
      </c>
      <c r="C18" s="22" t="s">
        <v>76</v>
      </c>
      <c r="D18" s="22" t="s">
        <v>75</v>
      </c>
      <c r="E18" s="22" t="s">
        <v>73</v>
      </c>
      <c r="F18" s="22">
        <v>1</v>
      </c>
      <c r="G18" s="12">
        <f>1/17*100</f>
        <v>5.8823529411764701</v>
      </c>
    </row>
    <row r="19" spans="1:13">
      <c r="C19" s="12"/>
      <c r="D19" s="12"/>
      <c r="E19" s="12"/>
      <c r="F19" s="12" t="s">
        <v>77</v>
      </c>
      <c r="G19" s="12">
        <f>SUM(G2:G18)</f>
        <v>100.23529411764704</v>
      </c>
    </row>
    <row r="20" spans="1:13">
      <c r="C20" s="12"/>
      <c r="D20" s="12"/>
      <c r="E20" s="12"/>
      <c r="F20" s="12"/>
    </row>
    <row r="21" spans="1:13" ht="174" customHeight="1">
      <c r="A21" s="32" t="s">
        <v>99</v>
      </c>
      <c r="B21" s="39" t="s">
        <v>100</v>
      </c>
      <c r="C21" s="32" t="s">
        <v>101</v>
      </c>
      <c r="D21" s="32" t="s">
        <v>102</v>
      </c>
      <c r="E21" s="32" t="s">
        <v>103</v>
      </c>
      <c r="F21" s="32" t="s">
        <v>104</v>
      </c>
      <c r="G21" s="32" t="s">
        <v>105</v>
      </c>
      <c r="H21" s="32" t="s">
        <v>106</v>
      </c>
      <c r="I21" s="32" t="s">
        <v>107</v>
      </c>
      <c r="J21" s="32" t="s">
        <v>108</v>
      </c>
      <c r="K21" s="32" t="s">
        <v>109</v>
      </c>
      <c r="L21" s="32" t="s">
        <v>110</v>
      </c>
    </row>
    <row r="22" spans="1:13">
      <c r="A22" s="12">
        <f>3/17*100</f>
        <v>17.647058823529413</v>
      </c>
      <c r="B22" s="12">
        <f>3/17*100</f>
        <v>17.647058823529413</v>
      </c>
      <c r="C22" s="12">
        <v>12</v>
      </c>
      <c r="D22" s="12">
        <f t="shared" ref="D22:L22" si="0">1/17*100</f>
        <v>5.8823529411764701</v>
      </c>
      <c r="E22" s="26">
        <f t="shared" si="0"/>
        <v>5.8823529411764701</v>
      </c>
      <c r="F22" s="12">
        <f t="shared" si="0"/>
        <v>5.8823529411764701</v>
      </c>
      <c r="G22" s="12">
        <f t="shared" si="0"/>
        <v>5.8823529411764701</v>
      </c>
      <c r="H22" s="12">
        <f t="shared" si="0"/>
        <v>5.8823529411764701</v>
      </c>
      <c r="I22" s="12">
        <f t="shared" si="0"/>
        <v>5.8823529411764701</v>
      </c>
      <c r="J22" s="12">
        <f t="shared" si="0"/>
        <v>5.8823529411764701</v>
      </c>
      <c r="K22" s="12">
        <f t="shared" si="0"/>
        <v>5.8823529411764701</v>
      </c>
      <c r="L22" s="12">
        <f t="shared" si="0"/>
        <v>5.8823529411764701</v>
      </c>
      <c r="M22" s="12"/>
    </row>
    <row r="23" spans="1:13">
      <c r="F23" s="12"/>
    </row>
    <row r="24" spans="1:13">
      <c r="C24" s="12"/>
      <c r="D24" s="12"/>
      <c r="E24" s="12"/>
      <c r="F24" s="12"/>
    </row>
    <row r="25" spans="1:13">
      <c r="C25" s="12"/>
    </row>
    <row r="27" spans="1:13">
      <c r="C27" s="12"/>
      <c r="D27" s="12"/>
      <c r="E27" s="12"/>
      <c r="F27" s="12"/>
    </row>
    <row r="28" spans="1:13">
      <c r="C28" s="12"/>
      <c r="D28" s="12"/>
      <c r="E28" s="12"/>
      <c r="F28" s="12"/>
    </row>
    <row r="29" spans="1:13">
      <c r="C29" s="12"/>
      <c r="D29" s="12"/>
      <c r="E29" s="12"/>
      <c r="F29" s="12"/>
    </row>
    <row r="30" spans="1:13">
      <c r="C30" s="12"/>
      <c r="D30" s="12"/>
      <c r="E30" s="12"/>
      <c r="F30" s="12"/>
    </row>
    <row r="31" spans="1:13">
      <c r="C31" s="12"/>
      <c r="D31" s="12"/>
      <c r="E31" s="12"/>
      <c r="F31" s="12"/>
    </row>
    <row r="32" spans="1:13">
      <c r="C32" s="12"/>
      <c r="D32" s="12"/>
      <c r="E32" s="12"/>
      <c r="F32" s="12"/>
    </row>
    <row r="33" spans="3:6">
      <c r="C33" s="12"/>
      <c r="D33" s="12"/>
      <c r="E33" s="12"/>
      <c r="F33" s="12"/>
    </row>
    <row r="34" spans="3:6">
      <c r="C34" s="12"/>
      <c r="D34" s="12"/>
      <c r="E34" s="12"/>
      <c r="F34" s="12"/>
    </row>
    <row r="35" spans="3:6">
      <c r="C35" s="12"/>
      <c r="D35" s="12"/>
      <c r="E35" s="12"/>
      <c r="F35" s="12"/>
    </row>
    <row r="36" spans="3:6">
      <c r="C36" s="12"/>
      <c r="D36" s="12"/>
      <c r="E36" s="12"/>
      <c r="F36" s="12"/>
    </row>
    <row r="37" spans="3:6">
      <c r="C37" s="12"/>
      <c r="D37" s="12"/>
      <c r="E37" s="12"/>
      <c r="F37" s="12"/>
    </row>
    <row r="38" spans="3:6">
      <c r="C38" s="12"/>
      <c r="D38" s="12"/>
      <c r="E38" s="12"/>
      <c r="F38" s="12"/>
    </row>
    <row r="39" spans="3:6">
      <c r="C39" s="12"/>
      <c r="D39" s="12"/>
      <c r="E39" s="12"/>
      <c r="F39" s="12"/>
    </row>
    <row r="40" spans="3:6">
      <c r="C40" s="12"/>
      <c r="D40" s="12"/>
      <c r="E40" s="12"/>
      <c r="F40" s="12"/>
    </row>
    <row r="41" spans="3:6">
      <c r="C41" s="12"/>
      <c r="D41" s="12"/>
      <c r="E41" s="12"/>
      <c r="F41" s="12"/>
    </row>
    <row r="42" spans="3:6">
      <c r="C42" s="12"/>
      <c r="D42" s="12"/>
      <c r="E42" s="12"/>
      <c r="F42" s="12"/>
    </row>
    <row r="43" spans="3:6">
      <c r="C43" s="12"/>
      <c r="D43" s="12"/>
      <c r="E43" s="12"/>
      <c r="F43" s="12"/>
    </row>
    <row r="44" spans="3:6">
      <c r="C44" s="12"/>
      <c r="D44" s="12"/>
      <c r="E44" s="12"/>
      <c r="F44" s="12"/>
    </row>
    <row r="45" spans="3:6">
      <c r="C45" s="12"/>
      <c r="D45" s="12"/>
      <c r="E45" s="12"/>
      <c r="F45" s="12"/>
    </row>
    <row r="46" spans="3:6">
      <c r="C46" s="12"/>
      <c r="D46" s="12"/>
      <c r="E46" s="12"/>
      <c r="F46" s="12"/>
    </row>
    <row r="47" spans="3:6">
      <c r="C47" s="12"/>
      <c r="D47" s="12"/>
      <c r="E47" s="12"/>
      <c r="F47" s="12"/>
    </row>
    <row r="48" spans="3:6">
      <c r="C48" s="12"/>
      <c r="D48" s="12"/>
      <c r="E48" s="12"/>
      <c r="F48" s="12"/>
    </row>
    <row r="49" spans="3:6">
      <c r="C49" s="12"/>
      <c r="D49" s="12"/>
      <c r="E49" s="12"/>
      <c r="F49" s="12"/>
    </row>
    <row r="50" spans="3:6">
      <c r="C50" s="12"/>
      <c r="D50" s="12"/>
      <c r="E50" s="12"/>
      <c r="F50" s="12"/>
    </row>
    <row r="51" spans="3:6">
      <c r="C51" s="12"/>
      <c r="D51" s="12"/>
      <c r="E51" s="12"/>
      <c r="F51" s="12"/>
    </row>
    <row r="52" spans="3:6">
      <c r="C52" s="12"/>
      <c r="D52" s="12"/>
      <c r="E52" s="12"/>
      <c r="F52" s="12"/>
    </row>
    <row r="53" spans="3:6">
      <c r="C53" s="12"/>
      <c r="D53" s="12"/>
      <c r="E53" s="12"/>
      <c r="F53" s="12"/>
    </row>
    <row r="54" spans="3:6">
      <c r="C54" s="12"/>
      <c r="D54" s="12"/>
      <c r="E54" s="12"/>
      <c r="F54" s="12"/>
    </row>
    <row r="55" spans="3:6">
      <c r="C55" s="12"/>
      <c r="D55" s="12"/>
      <c r="E55" s="12"/>
      <c r="F55" s="12"/>
    </row>
    <row r="56" spans="3:6">
      <c r="C56" s="12"/>
      <c r="D56" s="12"/>
      <c r="E56" s="12"/>
      <c r="F56" s="12"/>
    </row>
    <row r="57" spans="3:6">
      <c r="C57" s="12"/>
      <c r="D57" s="12"/>
      <c r="E57" s="12"/>
      <c r="F57" s="12"/>
    </row>
    <row r="58" spans="3:6">
      <c r="C58" s="12"/>
      <c r="D58" s="12"/>
      <c r="E58" s="12"/>
      <c r="F58" s="12"/>
    </row>
    <row r="59" spans="3:6">
      <c r="C59" s="12"/>
      <c r="D59" s="12"/>
      <c r="E59" s="12"/>
      <c r="F59" s="12"/>
    </row>
    <row r="60" spans="3:6">
      <c r="C60" s="12"/>
      <c r="D60" s="12"/>
      <c r="E60" s="12"/>
      <c r="F60" s="12"/>
    </row>
    <row r="61" spans="3:6">
      <c r="C61" s="12"/>
      <c r="D61" s="12"/>
      <c r="E61" s="12"/>
      <c r="F61" s="12"/>
    </row>
    <row r="62" spans="3:6">
      <c r="C62" s="12"/>
      <c r="D62" s="12"/>
      <c r="E62" s="12"/>
      <c r="F62" s="12"/>
    </row>
    <row r="63" spans="3:6">
      <c r="C63" s="12"/>
      <c r="D63" s="12"/>
      <c r="E63" s="12"/>
      <c r="F63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40C6-EF9F-D542-A8B4-2F19F4765D65}">
  <dimension ref="A1:L2"/>
  <sheetViews>
    <sheetView tabSelected="1" workbookViewId="0">
      <selection activeCell="S13" sqref="S13"/>
    </sheetView>
  </sheetViews>
  <sheetFormatPr baseColWidth="10" defaultRowHeight="16"/>
  <sheetData>
    <row r="1" spans="1:12" ht="53">
      <c r="A1" s="27" t="s">
        <v>78</v>
      </c>
      <c r="B1" s="27" t="s">
        <v>79</v>
      </c>
      <c r="C1" s="27" t="s">
        <v>80</v>
      </c>
      <c r="D1" s="27" t="s">
        <v>85</v>
      </c>
      <c r="E1" s="27" t="s">
        <v>86</v>
      </c>
      <c r="F1" s="27" t="s">
        <v>88</v>
      </c>
      <c r="G1" s="27" t="s">
        <v>83</v>
      </c>
      <c r="H1" s="27" t="s">
        <v>87</v>
      </c>
      <c r="I1" s="27" t="s">
        <v>84</v>
      </c>
      <c r="J1" s="27" t="s">
        <v>82</v>
      </c>
      <c r="K1" s="27" t="s">
        <v>81</v>
      </c>
      <c r="L1" s="27" t="s">
        <v>89</v>
      </c>
    </row>
    <row r="2" spans="1:12">
      <c r="A2" s="12">
        <f>3/17*100</f>
        <v>17.647058823529413</v>
      </c>
      <c r="B2" s="12">
        <f>3/17*100</f>
        <v>17.647058823529413</v>
      </c>
      <c r="C2" s="12">
        <v>12</v>
      </c>
      <c r="D2" s="12">
        <f t="shared" ref="D2:L2" si="0">1/17*100</f>
        <v>5.8823529411764701</v>
      </c>
      <c r="E2" s="26">
        <f t="shared" si="0"/>
        <v>5.8823529411764701</v>
      </c>
      <c r="F2" s="12">
        <f t="shared" si="0"/>
        <v>5.8823529411764701</v>
      </c>
      <c r="G2" s="12">
        <f t="shared" si="0"/>
        <v>5.8823529411764701</v>
      </c>
      <c r="H2" s="12">
        <f t="shared" si="0"/>
        <v>5.8823529411764701</v>
      </c>
      <c r="I2" s="12">
        <f t="shared" si="0"/>
        <v>5.8823529411764701</v>
      </c>
      <c r="J2" s="12">
        <f t="shared" si="0"/>
        <v>5.8823529411764701</v>
      </c>
      <c r="K2" s="12">
        <f t="shared" si="0"/>
        <v>5.8823529411764701</v>
      </c>
      <c r="L2" s="12">
        <f t="shared" si="0"/>
        <v>5.8823529411764701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5E7D-B7C4-F94C-847B-4FF78AD28938}">
  <dimension ref="A1:F19"/>
  <sheetViews>
    <sheetView workbookViewId="0">
      <selection activeCell="D21" sqref="D21"/>
    </sheetView>
  </sheetViews>
  <sheetFormatPr baseColWidth="10" defaultRowHeight="16"/>
  <cols>
    <col min="2" max="2" width="15.33203125" bestFit="1" customWidth="1"/>
    <col min="3" max="3" width="14.83203125" bestFit="1" customWidth="1"/>
    <col min="4" max="5" width="16.5" bestFit="1" customWidth="1"/>
  </cols>
  <sheetData>
    <row r="1" spans="1:6">
      <c r="A1" s="7" t="s">
        <v>58</v>
      </c>
      <c r="B1" s="7" t="s">
        <v>92</v>
      </c>
      <c r="C1" s="7" t="s">
        <v>93</v>
      </c>
      <c r="D1" s="7" t="s">
        <v>94</v>
      </c>
      <c r="E1" s="7" t="s">
        <v>95</v>
      </c>
      <c r="F1" s="7" t="s">
        <v>97</v>
      </c>
    </row>
    <row r="2" spans="1:6">
      <c r="A2" s="7">
        <v>1</v>
      </c>
      <c r="B2" s="36">
        <v>0.84399999999999997</v>
      </c>
      <c r="C2" s="7">
        <v>0.82299999999999995</v>
      </c>
      <c r="D2" s="7">
        <v>0.84499999999999997</v>
      </c>
      <c r="E2" s="7">
        <v>0.86399999999999999</v>
      </c>
      <c r="F2" s="37">
        <f>(STDEV(B2:E2))/(AVERAGE(B2:E2))*100</f>
        <v>1.984965540778685</v>
      </c>
    </row>
    <row r="3" spans="1:6">
      <c r="A3" s="7">
        <v>2</v>
      </c>
      <c r="B3" s="36">
        <v>0.76400000000000001</v>
      </c>
      <c r="C3" s="7">
        <v>0.73399999999999999</v>
      </c>
      <c r="D3" s="7">
        <v>0.78900000000000003</v>
      </c>
      <c r="E3" s="7">
        <v>0.76700000000000002</v>
      </c>
      <c r="F3" s="37">
        <f t="shared" ref="F3:F18" si="0">(STDEV(B3:E3))/(AVERAGE(B3:E3))*100</f>
        <v>2.9607477551951082</v>
      </c>
    </row>
    <row r="4" spans="1:6">
      <c r="A4" s="7">
        <v>3</v>
      </c>
      <c r="B4" s="36">
        <v>0.748</v>
      </c>
      <c r="C4" s="7">
        <v>0.72299999999999998</v>
      </c>
      <c r="D4" s="7">
        <v>0.755</v>
      </c>
      <c r="E4" s="7">
        <v>0.76200000000000001</v>
      </c>
      <c r="F4" s="37">
        <f t="shared" si="0"/>
        <v>2.2744569276884725</v>
      </c>
    </row>
    <row r="5" spans="1:6">
      <c r="A5" s="7">
        <v>4</v>
      </c>
      <c r="B5" s="36">
        <v>0.83399999999999996</v>
      </c>
      <c r="C5" s="7">
        <v>0.79900000000000004</v>
      </c>
      <c r="D5" s="7">
        <v>0.82299999999999995</v>
      </c>
      <c r="E5" s="7">
        <v>0.84499999999999997</v>
      </c>
      <c r="F5" s="37">
        <f t="shared" si="0"/>
        <v>2.3835440682429105</v>
      </c>
    </row>
    <row r="6" spans="1:6">
      <c r="A6" s="7">
        <v>5</v>
      </c>
      <c r="B6" s="36">
        <v>0.78300000000000003</v>
      </c>
      <c r="C6" s="7">
        <v>0.76500000000000001</v>
      </c>
      <c r="D6" s="7">
        <v>0.75600000000000001</v>
      </c>
      <c r="E6" s="7">
        <v>0.77300000000000002</v>
      </c>
      <c r="F6" s="37">
        <f t="shared" si="0"/>
        <v>1.4949626259343529</v>
      </c>
    </row>
    <row r="7" spans="1:6">
      <c r="A7" s="7">
        <v>6</v>
      </c>
      <c r="B7" s="36">
        <v>0.81100000000000005</v>
      </c>
      <c r="C7" s="7">
        <v>0.80400000000000005</v>
      </c>
      <c r="D7" s="7">
        <v>0.82299999999999995</v>
      </c>
      <c r="E7" s="7">
        <v>0.83099999999999996</v>
      </c>
      <c r="F7" s="37">
        <f t="shared" si="0"/>
        <v>1.4763893380432911</v>
      </c>
    </row>
    <row r="8" spans="1:6">
      <c r="A8" s="7">
        <v>7</v>
      </c>
      <c r="B8" s="36">
        <v>0.81200000000000006</v>
      </c>
      <c r="C8" s="7">
        <v>0.78300000000000003</v>
      </c>
      <c r="D8" s="7">
        <v>0.76700000000000002</v>
      </c>
      <c r="E8" s="7">
        <v>0.80400000000000005</v>
      </c>
      <c r="F8" s="37">
        <f t="shared" si="0"/>
        <v>2.5779214053995201</v>
      </c>
    </row>
    <row r="9" spans="1:6">
      <c r="A9" s="7">
        <v>8</v>
      </c>
      <c r="B9" s="36">
        <v>0.72299999999999998</v>
      </c>
      <c r="C9" s="7">
        <v>0.70399999999999996</v>
      </c>
      <c r="D9" s="7">
        <v>0.745</v>
      </c>
      <c r="E9" s="7">
        <v>0.73199999999999998</v>
      </c>
      <c r="F9" s="37">
        <f t="shared" si="0"/>
        <v>2.3724537525737057</v>
      </c>
    </row>
    <row r="10" spans="1:6">
      <c r="A10" s="7">
        <v>9</v>
      </c>
      <c r="B10" s="36">
        <v>0.74099999999999999</v>
      </c>
      <c r="C10" s="7">
        <v>0.72299999999999998</v>
      </c>
      <c r="D10" s="7">
        <v>0.74299999999999999</v>
      </c>
      <c r="E10" s="7">
        <v>0.76500000000000001</v>
      </c>
      <c r="F10" s="37">
        <f t="shared" si="0"/>
        <v>2.3155653477907494</v>
      </c>
    </row>
    <row r="11" spans="1:6">
      <c r="A11" s="7">
        <v>10</v>
      </c>
      <c r="B11" s="36">
        <v>0.69899999999999995</v>
      </c>
      <c r="C11" s="7">
        <v>0.74299999999999999</v>
      </c>
      <c r="D11" s="7">
        <v>0.68500000000000005</v>
      </c>
      <c r="E11" s="7">
        <v>0.73199999999999998</v>
      </c>
      <c r="F11" s="37">
        <f t="shared" si="0"/>
        <v>3.8134309473617427</v>
      </c>
    </row>
    <row r="12" spans="1:6">
      <c r="A12" s="7">
        <v>11</v>
      </c>
      <c r="B12" s="36">
        <v>0.70099999999999996</v>
      </c>
      <c r="C12" s="7">
        <v>0.67800000000000005</v>
      </c>
      <c r="D12" s="7">
        <v>0.73199999999999998</v>
      </c>
      <c r="E12" s="7">
        <v>0.72099999999999997</v>
      </c>
      <c r="F12" s="37">
        <f t="shared" si="0"/>
        <v>3.3563158042601882</v>
      </c>
    </row>
    <row r="13" spans="1:6">
      <c r="A13" s="7">
        <v>12</v>
      </c>
      <c r="B13" s="36">
        <v>0.878</v>
      </c>
      <c r="C13" s="7">
        <v>0.82299999999999995</v>
      </c>
      <c r="D13" s="7">
        <v>0.88900000000000001</v>
      </c>
      <c r="E13" s="7">
        <v>0.81100000000000005</v>
      </c>
      <c r="F13" s="37">
        <f t="shared" si="0"/>
        <v>4.5827377405748919</v>
      </c>
    </row>
    <row r="14" spans="1:6">
      <c r="A14" s="7">
        <v>13</v>
      </c>
      <c r="B14" s="36">
        <v>0.67100000000000004</v>
      </c>
      <c r="C14" s="7">
        <v>0.65600000000000003</v>
      </c>
      <c r="D14" s="7">
        <v>0.68899999999999995</v>
      </c>
      <c r="E14" s="7">
        <v>0.71099999999999997</v>
      </c>
      <c r="F14" s="37">
        <f t="shared" si="0"/>
        <v>3.4780801470859872</v>
      </c>
    </row>
    <row r="15" spans="1:6">
      <c r="A15" s="7">
        <v>14</v>
      </c>
      <c r="B15" s="36">
        <v>0.80300000000000005</v>
      </c>
      <c r="C15" s="7">
        <v>0.75600000000000001</v>
      </c>
      <c r="D15" s="7">
        <v>0.83199999999999996</v>
      </c>
      <c r="E15" s="7">
        <v>0.82199999999999995</v>
      </c>
      <c r="F15" s="37">
        <f t="shared" si="0"/>
        <v>4.1977211192524226</v>
      </c>
    </row>
    <row r="16" spans="1:6">
      <c r="A16" s="7">
        <v>15</v>
      </c>
      <c r="B16" s="36">
        <v>0.71099999999999997</v>
      </c>
      <c r="C16" s="7">
        <v>0.71899999999999997</v>
      </c>
      <c r="D16" s="7">
        <v>0.67900000000000005</v>
      </c>
      <c r="E16" s="7">
        <v>0.73399999999999999</v>
      </c>
      <c r="F16" s="37">
        <f t="shared" si="0"/>
        <v>3.2662087587378381</v>
      </c>
    </row>
    <row r="17" spans="1:6">
      <c r="A17" s="7">
        <v>16</v>
      </c>
      <c r="B17" s="36">
        <v>0.85499999999999998</v>
      </c>
      <c r="C17" s="7">
        <v>0.81200000000000006</v>
      </c>
      <c r="D17" s="7">
        <v>0.84299999999999997</v>
      </c>
      <c r="E17" s="7">
        <v>0.86499999999999999</v>
      </c>
      <c r="F17" s="37">
        <f t="shared" si="0"/>
        <v>2.7257112100084595</v>
      </c>
    </row>
    <row r="18" spans="1:6">
      <c r="A18" s="7">
        <v>17</v>
      </c>
      <c r="B18" s="36">
        <v>0.96399999999999997</v>
      </c>
      <c r="C18" s="7">
        <v>0.92300000000000004</v>
      </c>
      <c r="D18" s="7">
        <v>0.97799999999999998</v>
      </c>
      <c r="E18" s="7">
        <v>0.99199999999999999</v>
      </c>
      <c r="F18" s="37">
        <f t="shared" si="0"/>
        <v>3.0885295474269259</v>
      </c>
    </row>
    <row r="19" spans="1:6">
      <c r="F19" s="38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340F-FD9A-1B46-BC8D-938EC07FDE33}">
  <dimension ref="A1:F18"/>
  <sheetViews>
    <sheetView workbookViewId="0">
      <selection activeCell="F2" sqref="F2:F18"/>
    </sheetView>
  </sheetViews>
  <sheetFormatPr baseColWidth="10" defaultRowHeight="16"/>
  <cols>
    <col min="2" max="2" width="15.33203125" bestFit="1" customWidth="1"/>
    <col min="3" max="3" width="14.83203125" bestFit="1" customWidth="1"/>
    <col min="4" max="5" width="16.5" bestFit="1" customWidth="1"/>
  </cols>
  <sheetData>
    <row r="1" spans="1:6">
      <c r="A1" s="7" t="s">
        <v>58</v>
      </c>
      <c r="B1" s="8" t="s">
        <v>92</v>
      </c>
      <c r="C1" s="8" t="s">
        <v>93</v>
      </c>
      <c r="D1" s="8" t="s">
        <v>94</v>
      </c>
      <c r="E1" s="8" t="s">
        <v>95</v>
      </c>
      <c r="F1" s="7" t="s">
        <v>97</v>
      </c>
    </row>
    <row r="2" spans="1:6">
      <c r="A2" s="8">
        <v>1</v>
      </c>
      <c r="B2" s="7">
        <v>0.995</v>
      </c>
      <c r="C2" s="8">
        <v>0.98899999999999999</v>
      </c>
      <c r="D2" s="8">
        <v>1.0009999999999999</v>
      </c>
      <c r="E2" s="8">
        <v>0.96699999999999997</v>
      </c>
      <c r="F2" s="37">
        <f>(STDEV(B2:E2))/(AVERAGE(B2:E2))*100</f>
        <v>1.5012547544728043</v>
      </c>
    </row>
    <row r="3" spans="1:6">
      <c r="A3" s="8">
        <v>2</v>
      </c>
      <c r="B3" s="7">
        <v>0.998</v>
      </c>
      <c r="C3" s="8">
        <v>0.95599999999999996</v>
      </c>
      <c r="D3" s="8">
        <v>0.92300000000000004</v>
      </c>
      <c r="E3" s="8">
        <v>0.98899999999999999</v>
      </c>
      <c r="F3" s="37">
        <f t="shared" ref="F3:F18" si="0">(STDEV(B3:E3))/(AVERAGE(B3:E3))*100</f>
        <v>3.5345454428429823</v>
      </c>
    </row>
    <row r="4" spans="1:6">
      <c r="A4" s="8">
        <v>3</v>
      </c>
      <c r="B4" s="7">
        <v>1.004</v>
      </c>
      <c r="C4" s="8">
        <v>1.103</v>
      </c>
      <c r="D4" s="8">
        <v>1.093</v>
      </c>
      <c r="E4" s="8">
        <v>1.0229999999999999</v>
      </c>
      <c r="F4" s="37">
        <f t="shared" si="0"/>
        <v>4.6949840705329757</v>
      </c>
    </row>
    <row r="5" spans="1:6">
      <c r="A5" s="8">
        <v>4</v>
      </c>
      <c r="B5" s="7">
        <v>1.087</v>
      </c>
      <c r="C5" s="8">
        <v>1.095</v>
      </c>
      <c r="D5" s="8">
        <v>1.103</v>
      </c>
      <c r="E5" s="8">
        <v>1.056</v>
      </c>
      <c r="F5" s="37">
        <f t="shared" si="0"/>
        <v>1.8949493479617667</v>
      </c>
    </row>
    <row r="6" spans="1:6">
      <c r="A6" s="8">
        <v>5</v>
      </c>
      <c r="B6" s="7">
        <v>0.97799999999999998</v>
      </c>
      <c r="C6" s="8">
        <v>0.98299999999999998</v>
      </c>
      <c r="D6" s="8">
        <v>1.0209999999999999</v>
      </c>
      <c r="E6" s="8">
        <v>0.96699999999999997</v>
      </c>
      <c r="F6" s="37">
        <f t="shared" si="0"/>
        <v>2.3774742022600464</v>
      </c>
    </row>
    <row r="7" spans="1:6">
      <c r="A7" s="8">
        <v>6</v>
      </c>
      <c r="B7" s="36">
        <v>1.0049999999999999</v>
      </c>
      <c r="C7" s="33">
        <v>0.995</v>
      </c>
      <c r="D7" s="33">
        <v>0.98499999999999999</v>
      </c>
      <c r="E7" s="33">
        <v>1.034</v>
      </c>
      <c r="F7" s="37">
        <f t="shared" si="0"/>
        <v>2.1040461462352096</v>
      </c>
    </row>
    <row r="8" spans="1:6">
      <c r="A8" s="8">
        <v>7</v>
      </c>
      <c r="B8" s="36">
        <v>1.089</v>
      </c>
      <c r="C8" s="33">
        <v>1.101</v>
      </c>
      <c r="D8" s="33">
        <v>0.998</v>
      </c>
      <c r="E8" s="33">
        <v>1.0940000000000001</v>
      </c>
      <c r="F8" s="37">
        <f t="shared" si="0"/>
        <v>4.5383710288528416</v>
      </c>
    </row>
    <row r="9" spans="1:6">
      <c r="A9" s="8">
        <v>8</v>
      </c>
      <c r="B9" s="36">
        <v>0.998</v>
      </c>
      <c r="C9" s="33">
        <v>0.98899999999999999</v>
      </c>
      <c r="D9" s="33">
        <v>1.0009999999999999</v>
      </c>
      <c r="E9" s="33">
        <v>0.98699999999999999</v>
      </c>
      <c r="F9" s="37">
        <f t="shared" si="0"/>
        <v>0.6843507174206479</v>
      </c>
    </row>
    <row r="10" spans="1:6">
      <c r="A10" s="8">
        <v>9</v>
      </c>
      <c r="B10" s="36">
        <v>0.97599999999999998</v>
      </c>
      <c r="C10" s="33">
        <v>0.98099999999999998</v>
      </c>
      <c r="D10" s="33">
        <v>1.0049999999999999</v>
      </c>
      <c r="E10" s="33">
        <v>0.97799999999999998</v>
      </c>
      <c r="F10" s="37">
        <f t="shared" si="0"/>
        <v>1.369618026724061</v>
      </c>
    </row>
    <row r="11" spans="1:6">
      <c r="A11" s="8">
        <v>10</v>
      </c>
      <c r="B11" s="36">
        <v>0.97799999999999998</v>
      </c>
      <c r="C11" s="33">
        <v>0.96699999999999997</v>
      </c>
      <c r="D11" s="33">
        <v>0.94299999999999995</v>
      </c>
      <c r="E11" s="33">
        <v>0.98299999999999998</v>
      </c>
      <c r="F11" s="37">
        <f t="shared" si="0"/>
        <v>1.8395405247008612</v>
      </c>
    </row>
    <row r="12" spans="1:6">
      <c r="A12" s="8">
        <v>11</v>
      </c>
      <c r="B12" s="36">
        <v>0.89300000000000002</v>
      </c>
      <c r="C12" s="33">
        <v>0.91100000000000003</v>
      </c>
      <c r="D12" s="33">
        <v>0.92100000000000004</v>
      </c>
      <c r="E12" s="33">
        <v>0.878</v>
      </c>
      <c r="F12" s="37">
        <f t="shared" si="0"/>
        <v>2.1188270534546021</v>
      </c>
    </row>
    <row r="13" spans="1:6">
      <c r="A13" s="8">
        <v>12</v>
      </c>
      <c r="B13" s="36">
        <v>1.0109999999999999</v>
      </c>
      <c r="C13" s="33">
        <v>0.99299999999999999</v>
      </c>
      <c r="D13" s="33">
        <v>0.97799999999999998</v>
      </c>
      <c r="E13" s="33">
        <v>1.0209999999999999</v>
      </c>
      <c r="F13" s="37">
        <f>(STDEV(B13:E13))/(AVERAGE(B13:E13))*100</f>
        <v>1.9071031410434445</v>
      </c>
    </row>
    <row r="14" spans="1:6">
      <c r="A14" s="8">
        <v>13</v>
      </c>
      <c r="B14" s="36">
        <v>0.92100000000000004</v>
      </c>
      <c r="C14" s="33">
        <v>0.96499999999999997</v>
      </c>
      <c r="D14" s="33">
        <v>0.94499999999999995</v>
      </c>
      <c r="E14" s="33">
        <v>0.97799999999999998</v>
      </c>
      <c r="F14" s="37">
        <f t="shared" si="0"/>
        <v>2.6111455519362234</v>
      </c>
    </row>
    <row r="15" spans="1:6">
      <c r="A15" s="8">
        <v>14</v>
      </c>
      <c r="B15" s="36">
        <v>0.82299999999999995</v>
      </c>
      <c r="C15" s="33">
        <v>0.83099999999999996</v>
      </c>
      <c r="D15" s="33">
        <v>0.83599999999999997</v>
      </c>
      <c r="E15" s="33">
        <v>0.84899999999999998</v>
      </c>
      <c r="F15" s="37">
        <f t="shared" si="0"/>
        <v>1.3063662016935693</v>
      </c>
    </row>
    <row r="16" spans="1:6">
      <c r="A16" s="8">
        <v>15</v>
      </c>
      <c r="B16" s="36">
        <v>0.86499999999999999</v>
      </c>
      <c r="C16" s="33">
        <v>0.84499999999999997</v>
      </c>
      <c r="D16" s="33">
        <v>0.88400000000000001</v>
      </c>
      <c r="E16" s="33">
        <v>0.86699999999999999</v>
      </c>
      <c r="F16" s="37">
        <f t="shared" si="0"/>
        <v>1.8452597447652688</v>
      </c>
    </row>
    <row r="17" spans="1:6">
      <c r="A17" s="8">
        <v>16</v>
      </c>
      <c r="B17" s="36">
        <v>1.0309999999999999</v>
      </c>
      <c r="C17" s="33">
        <v>1.028</v>
      </c>
      <c r="D17" s="33">
        <v>1.0209999999999999</v>
      </c>
      <c r="E17" s="33">
        <v>1.012</v>
      </c>
      <c r="F17" s="37">
        <f t="shared" si="0"/>
        <v>0.82560178946366225</v>
      </c>
    </row>
    <row r="18" spans="1:6">
      <c r="A18" s="8">
        <v>17</v>
      </c>
      <c r="B18" s="36">
        <v>0.97799999999999998</v>
      </c>
      <c r="C18" s="33">
        <v>1.0209999999999999</v>
      </c>
      <c r="D18" s="33">
        <v>0.998</v>
      </c>
      <c r="E18" s="33">
        <v>1.0109999999999999</v>
      </c>
      <c r="F18" s="37">
        <f t="shared" si="0"/>
        <v>1.8528144132593867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848B-F94D-074A-8C61-332EE635E1BD}">
  <dimension ref="A1:F18"/>
  <sheetViews>
    <sheetView workbookViewId="0">
      <selection activeCell="F2" sqref="F2:F18"/>
    </sheetView>
  </sheetViews>
  <sheetFormatPr baseColWidth="10" defaultRowHeight="16"/>
  <cols>
    <col min="2" max="2" width="15.33203125" bestFit="1" customWidth="1"/>
    <col min="3" max="3" width="14.83203125" bestFit="1" customWidth="1"/>
    <col min="4" max="5" width="16.5" bestFit="1" customWidth="1"/>
  </cols>
  <sheetData>
    <row r="1" spans="1:6">
      <c r="A1" s="7" t="s">
        <v>58</v>
      </c>
      <c r="B1" s="8" t="s">
        <v>92</v>
      </c>
      <c r="C1" s="8" t="s">
        <v>93</v>
      </c>
      <c r="D1" s="8" t="s">
        <v>94</v>
      </c>
      <c r="E1" s="8" t="s">
        <v>95</v>
      </c>
      <c r="F1" s="7" t="s">
        <v>97</v>
      </c>
    </row>
    <row r="2" spans="1:6">
      <c r="A2" s="8">
        <v>1</v>
      </c>
      <c r="B2" s="7">
        <v>0.74299999999999999</v>
      </c>
      <c r="C2" s="8">
        <v>0.753</v>
      </c>
      <c r="D2" s="8">
        <v>0.76100000000000001</v>
      </c>
      <c r="E2" s="8">
        <v>0.73799999999999999</v>
      </c>
      <c r="F2" s="37">
        <f>(STDEV(B2:E2))/(AVERAGE(B2:E2))*100</f>
        <v>1.3723372413398656</v>
      </c>
    </row>
    <row r="3" spans="1:6">
      <c r="A3" s="8">
        <v>2</v>
      </c>
      <c r="B3" s="7">
        <v>0.78900000000000003</v>
      </c>
      <c r="C3" s="8">
        <v>0.76700000000000002</v>
      </c>
      <c r="D3" s="8">
        <v>0.80300000000000005</v>
      </c>
      <c r="E3" s="8">
        <v>0.80700000000000005</v>
      </c>
      <c r="F3" s="37">
        <f t="shared" ref="F3:F18" si="0">(STDEV(B3:E3))/(AVERAGE(B3:E3))*100</f>
        <v>2.2823371496886491</v>
      </c>
    </row>
    <row r="4" spans="1:6">
      <c r="A4" s="8">
        <v>3</v>
      </c>
      <c r="B4" s="7">
        <v>0.78300000000000003</v>
      </c>
      <c r="C4" s="8">
        <v>0.76900000000000002</v>
      </c>
      <c r="D4" s="8">
        <v>0.80100000000000005</v>
      </c>
      <c r="E4" s="8">
        <v>0.79300000000000004</v>
      </c>
      <c r="F4" s="37">
        <f t="shared" si="0"/>
        <v>1.7541175746196136</v>
      </c>
    </row>
    <row r="5" spans="1:6">
      <c r="A5" s="8">
        <v>4</v>
      </c>
      <c r="B5" s="7">
        <v>0.81</v>
      </c>
      <c r="C5" s="8">
        <v>0.80600000000000005</v>
      </c>
      <c r="D5" s="8">
        <v>0.79500000000000004</v>
      </c>
      <c r="E5" s="8">
        <v>0.81799999999999995</v>
      </c>
      <c r="F5" s="37">
        <f t="shared" si="0"/>
        <v>1.1854962089361445</v>
      </c>
    </row>
    <row r="6" spans="1:6">
      <c r="A6" s="8">
        <v>5</v>
      </c>
      <c r="B6" s="7">
        <v>0.82099999999999995</v>
      </c>
      <c r="C6" s="8">
        <v>0.80400000000000005</v>
      </c>
      <c r="D6" s="8">
        <v>0.81599999999999995</v>
      </c>
      <c r="E6" s="8">
        <v>0.81599999999999995</v>
      </c>
      <c r="F6" s="37">
        <f t="shared" si="0"/>
        <v>0.88773916455639357</v>
      </c>
    </row>
    <row r="7" spans="1:6">
      <c r="A7" s="8">
        <v>6</v>
      </c>
      <c r="B7" s="36">
        <v>0.78900000000000003</v>
      </c>
      <c r="C7" s="33">
        <v>0.77900000000000003</v>
      </c>
      <c r="D7" s="33">
        <v>0.80100000000000005</v>
      </c>
      <c r="E7" s="33">
        <v>0.77800000000000002</v>
      </c>
      <c r="F7" s="37">
        <f t="shared" si="0"/>
        <v>1.3625572486716249</v>
      </c>
    </row>
    <row r="8" spans="1:6">
      <c r="A8" s="8">
        <v>7</v>
      </c>
      <c r="B8" s="36">
        <v>0.80300000000000005</v>
      </c>
      <c r="C8" s="33">
        <v>0.78900000000000003</v>
      </c>
      <c r="D8" s="33">
        <v>0.80500000000000005</v>
      </c>
      <c r="E8" s="33">
        <v>0.79500000000000004</v>
      </c>
      <c r="F8" s="37">
        <f t="shared" si="0"/>
        <v>0.92652769477104646</v>
      </c>
    </row>
    <row r="9" spans="1:6">
      <c r="A9" s="8">
        <v>8</v>
      </c>
      <c r="B9" s="36">
        <v>0.745</v>
      </c>
      <c r="C9" s="33">
        <v>0.74199999999999999</v>
      </c>
      <c r="D9" s="33">
        <v>0.73399999999999999</v>
      </c>
      <c r="E9" s="33">
        <v>0.751</v>
      </c>
      <c r="F9" s="37">
        <f t="shared" si="0"/>
        <v>0.95169149554044186</v>
      </c>
    </row>
    <row r="10" spans="1:6">
      <c r="A10" s="8">
        <v>9</v>
      </c>
      <c r="B10" s="36">
        <v>0.745</v>
      </c>
      <c r="C10" s="33">
        <v>0.751</v>
      </c>
      <c r="D10" s="33">
        <v>0.73599999999999999</v>
      </c>
      <c r="E10" s="33">
        <v>0.76100000000000001</v>
      </c>
      <c r="F10" s="37">
        <f t="shared" si="0"/>
        <v>1.403274306715671</v>
      </c>
    </row>
    <row r="11" spans="1:6">
      <c r="A11" s="8">
        <v>10</v>
      </c>
      <c r="B11" s="36">
        <v>0.78900000000000003</v>
      </c>
      <c r="C11" s="33">
        <v>0.76500000000000001</v>
      </c>
      <c r="D11" s="33">
        <v>0.8</v>
      </c>
      <c r="E11" s="33">
        <v>0.79300000000000004</v>
      </c>
      <c r="F11" s="37">
        <f t="shared" si="0"/>
        <v>1.9314829921683183</v>
      </c>
    </row>
    <row r="12" spans="1:6">
      <c r="A12" s="8">
        <v>11</v>
      </c>
      <c r="B12" s="36">
        <v>0.71099999999999997</v>
      </c>
      <c r="C12" s="33">
        <v>0.70399999999999996</v>
      </c>
      <c r="D12" s="33">
        <v>0.69899999999999995</v>
      </c>
      <c r="E12" s="33">
        <v>0.72099999999999997</v>
      </c>
      <c r="F12" s="37">
        <f t="shared" si="0"/>
        <v>1.3453295464209587</v>
      </c>
    </row>
    <row r="13" spans="1:6">
      <c r="A13" s="8">
        <v>12</v>
      </c>
      <c r="B13" s="36">
        <v>0.86699999999999999</v>
      </c>
      <c r="C13" s="33">
        <v>0.874</v>
      </c>
      <c r="D13" s="33">
        <v>0.88200000000000001</v>
      </c>
      <c r="E13" s="33">
        <v>0.871</v>
      </c>
      <c r="F13" s="37">
        <f>(STDEV(B13:E13))/(AVERAGE(B13:E13))*100</f>
        <v>0.72705815238533344</v>
      </c>
    </row>
    <row r="14" spans="1:6">
      <c r="A14" s="8">
        <v>13</v>
      </c>
      <c r="B14" s="36">
        <v>0.81</v>
      </c>
      <c r="C14" s="33">
        <v>0.78900000000000003</v>
      </c>
      <c r="D14" s="33">
        <v>0.82099999999999995</v>
      </c>
      <c r="E14" s="33">
        <v>0.79500000000000004</v>
      </c>
      <c r="F14" s="37">
        <f t="shared" si="0"/>
        <v>1.8040435458786901</v>
      </c>
    </row>
    <row r="15" spans="1:6">
      <c r="A15" s="8">
        <v>14</v>
      </c>
      <c r="B15" s="36">
        <v>0.83399999999999996</v>
      </c>
      <c r="C15" s="33">
        <v>0.82099999999999995</v>
      </c>
      <c r="D15" s="33">
        <v>0.80400000000000005</v>
      </c>
      <c r="E15" s="33">
        <v>0.84899999999999998</v>
      </c>
      <c r="F15" s="37">
        <f t="shared" si="0"/>
        <v>2.3133163808596087</v>
      </c>
    </row>
    <row r="16" spans="1:6">
      <c r="A16" s="8">
        <v>15</v>
      </c>
      <c r="B16" s="36">
        <v>0.75600000000000001</v>
      </c>
      <c r="C16" s="33">
        <v>0.78900000000000003</v>
      </c>
      <c r="D16" s="33">
        <v>0.80600000000000005</v>
      </c>
      <c r="E16" s="33">
        <v>0.80400000000000005</v>
      </c>
      <c r="F16" s="37">
        <f t="shared" si="0"/>
        <v>2.9304404009702005</v>
      </c>
    </row>
    <row r="17" spans="1:6">
      <c r="A17" s="8">
        <v>16</v>
      </c>
      <c r="B17" s="36">
        <v>0.93400000000000005</v>
      </c>
      <c r="C17" s="33">
        <v>0.95399999999999996</v>
      </c>
      <c r="D17" s="33">
        <v>0.92300000000000004</v>
      </c>
      <c r="E17" s="33">
        <v>0.96399999999999997</v>
      </c>
      <c r="F17" s="37">
        <f t="shared" si="0"/>
        <v>1.9735840097510049</v>
      </c>
    </row>
    <row r="18" spans="1:6">
      <c r="A18" s="8">
        <v>17</v>
      </c>
      <c r="B18" s="36">
        <v>0.95399999999999996</v>
      </c>
      <c r="C18" s="33">
        <v>0.93100000000000005</v>
      </c>
      <c r="D18" s="33">
        <v>0.94299999999999995</v>
      </c>
      <c r="E18" s="33">
        <v>0.95399999999999996</v>
      </c>
      <c r="F18" s="37">
        <f t="shared" si="0"/>
        <v>1.1601962046116183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470D-98D1-1240-A601-FC047C39C15B}">
  <dimension ref="A1:F18"/>
  <sheetViews>
    <sheetView workbookViewId="0">
      <selection activeCell="F2" sqref="F2:F18"/>
    </sheetView>
  </sheetViews>
  <sheetFormatPr baseColWidth="10" defaultRowHeight="16"/>
  <cols>
    <col min="2" max="2" width="15.33203125" bestFit="1" customWidth="1"/>
    <col min="3" max="3" width="14.83203125" bestFit="1" customWidth="1"/>
    <col min="4" max="5" width="16.5" bestFit="1" customWidth="1"/>
  </cols>
  <sheetData>
    <row r="1" spans="1:6">
      <c r="A1" s="7" t="s">
        <v>58</v>
      </c>
      <c r="B1" s="8" t="s">
        <v>92</v>
      </c>
      <c r="C1" s="8" t="s">
        <v>93</v>
      </c>
      <c r="D1" s="8" t="s">
        <v>94</v>
      </c>
      <c r="E1" s="8" t="s">
        <v>95</v>
      </c>
      <c r="F1" s="7" t="s">
        <v>97</v>
      </c>
    </row>
    <row r="2" spans="1:6">
      <c r="A2" s="8">
        <v>1</v>
      </c>
      <c r="B2" s="7">
        <v>0.78900000000000003</v>
      </c>
      <c r="C2" s="8">
        <v>0.76500000000000001</v>
      </c>
      <c r="D2" s="8">
        <v>0.78100000000000003</v>
      </c>
      <c r="E2" s="8">
        <v>0.80300000000000005</v>
      </c>
      <c r="F2" s="37">
        <f>(STDEV(B2:E2))/(AVERAGE(B2:E2))*100</f>
        <v>2.0221804179801666</v>
      </c>
    </row>
    <row r="3" spans="1:6">
      <c r="A3" s="8">
        <v>2</v>
      </c>
      <c r="B3" s="7">
        <v>0.79800000000000004</v>
      </c>
      <c r="C3" s="8">
        <v>0.81200000000000006</v>
      </c>
      <c r="D3" s="8">
        <v>0.81100000000000005</v>
      </c>
      <c r="E3" s="8">
        <v>0.78500000000000003</v>
      </c>
      <c r="F3" s="37">
        <f t="shared" ref="F3:F18" si="0">(STDEV(B3:E3))/(AVERAGE(B3:E3))*100</f>
        <v>1.5863781345610866</v>
      </c>
    </row>
    <row r="4" spans="1:6">
      <c r="A4" s="8">
        <v>3</v>
      </c>
      <c r="B4" s="7">
        <v>0.81100000000000005</v>
      </c>
      <c r="C4" s="8">
        <v>0.82299999999999995</v>
      </c>
      <c r="D4" s="8">
        <v>0.84299999999999997</v>
      </c>
      <c r="E4" s="8">
        <v>0.79900000000000004</v>
      </c>
      <c r="F4" s="37">
        <f t="shared" si="0"/>
        <v>2.2908013478991065</v>
      </c>
    </row>
    <row r="5" spans="1:6">
      <c r="A5" s="8">
        <v>4</v>
      </c>
      <c r="B5" s="7">
        <v>0.81100000000000005</v>
      </c>
      <c r="C5" s="8">
        <v>0.83199999999999996</v>
      </c>
      <c r="D5" s="8">
        <v>0.82899999999999996</v>
      </c>
      <c r="E5" s="8">
        <v>0.80500000000000005</v>
      </c>
      <c r="F5" s="37">
        <f t="shared" si="0"/>
        <v>1.6204965575040222</v>
      </c>
    </row>
    <row r="6" spans="1:6">
      <c r="A6" s="8">
        <v>5</v>
      </c>
      <c r="B6" s="7">
        <v>0.81200000000000006</v>
      </c>
      <c r="C6" s="8">
        <v>0.83199999999999996</v>
      </c>
      <c r="D6" s="8">
        <v>0.80500000000000005</v>
      </c>
      <c r="E6" s="8">
        <v>0.84299999999999997</v>
      </c>
      <c r="F6" s="37">
        <f t="shared" si="0"/>
        <v>2.1347402111145244</v>
      </c>
    </row>
    <row r="7" spans="1:6">
      <c r="A7" s="8">
        <v>6</v>
      </c>
      <c r="B7" s="36">
        <v>0.85599999999999998</v>
      </c>
      <c r="C7" s="33">
        <v>0.83199999999999996</v>
      </c>
      <c r="D7" s="33">
        <v>0.85399999999999998</v>
      </c>
      <c r="E7" s="33">
        <v>0.82099999999999995</v>
      </c>
      <c r="F7" s="37">
        <f t="shared" si="0"/>
        <v>2.031021272925865</v>
      </c>
    </row>
    <row r="8" spans="1:6">
      <c r="A8" s="8">
        <v>7</v>
      </c>
      <c r="B8" s="36">
        <v>0.85399999999999998</v>
      </c>
      <c r="C8" s="33">
        <v>0.84599999999999997</v>
      </c>
      <c r="D8" s="33">
        <v>0.876</v>
      </c>
      <c r="E8" s="33">
        <v>0.89400000000000002</v>
      </c>
      <c r="F8" s="37">
        <f t="shared" si="0"/>
        <v>2.5070389822399495</v>
      </c>
    </row>
    <row r="9" spans="1:6">
      <c r="A9" s="8">
        <v>8</v>
      </c>
      <c r="B9" s="36">
        <v>0.76700000000000002</v>
      </c>
      <c r="C9" s="33">
        <v>0.745</v>
      </c>
      <c r="D9" s="33">
        <v>0.76500000000000001</v>
      </c>
      <c r="E9" s="33">
        <v>0.78300000000000003</v>
      </c>
      <c r="F9" s="37">
        <f t="shared" si="0"/>
        <v>2.0363087486793781</v>
      </c>
    </row>
    <row r="10" spans="1:6">
      <c r="A10" s="8">
        <v>9</v>
      </c>
      <c r="B10" s="36">
        <v>0.72099999999999997</v>
      </c>
      <c r="C10" s="33">
        <v>0.73399999999999999</v>
      </c>
      <c r="D10" s="33">
        <v>0.751</v>
      </c>
      <c r="E10" s="33">
        <v>0.72099999999999997</v>
      </c>
      <c r="F10" s="37">
        <f t="shared" si="0"/>
        <v>1.9434865259074692</v>
      </c>
    </row>
    <row r="11" spans="1:6">
      <c r="A11" s="8">
        <v>10</v>
      </c>
      <c r="B11" s="36">
        <v>0.78800000000000003</v>
      </c>
      <c r="C11" s="33">
        <v>0.754</v>
      </c>
      <c r="D11" s="33">
        <v>0.76800000000000002</v>
      </c>
      <c r="E11" s="33">
        <v>0.78400000000000003</v>
      </c>
      <c r="F11" s="37">
        <f t="shared" si="0"/>
        <v>2.0180770478721146</v>
      </c>
    </row>
    <row r="12" spans="1:6">
      <c r="A12" s="8">
        <v>11</v>
      </c>
      <c r="B12" s="36">
        <v>0.73399999999999999</v>
      </c>
      <c r="C12" s="33">
        <v>0.74299999999999999</v>
      </c>
      <c r="D12" s="33">
        <v>0.71099999999999997</v>
      </c>
      <c r="E12" s="33">
        <v>0.73199999999999998</v>
      </c>
      <c r="F12" s="37">
        <f t="shared" si="0"/>
        <v>1.8548032887296728</v>
      </c>
    </row>
    <row r="13" spans="1:6">
      <c r="A13" s="8">
        <v>12</v>
      </c>
      <c r="B13" s="36">
        <v>0.83399999999999996</v>
      </c>
      <c r="C13" s="33">
        <v>0.85399999999999998</v>
      </c>
      <c r="D13" s="33">
        <v>0.85099999999999998</v>
      </c>
      <c r="E13" s="33">
        <v>0.84099999999999997</v>
      </c>
      <c r="F13" s="37">
        <f>(STDEV(B13:E13))/(AVERAGE(B13:E13))*100</f>
        <v>1.0889288948199032</v>
      </c>
    </row>
    <row r="14" spans="1:6">
      <c r="A14" s="8">
        <v>13</v>
      </c>
      <c r="B14" s="36">
        <v>0.78900000000000003</v>
      </c>
      <c r="C14" s="33">
        <v>0.83199999999999996</v>
      </c>
      <c r="D14" s="33">
        <v>0.77900000000000003</v>
      </c>
      <c r="E14" s="33">
        <v>0.81100000000000005</v>
      </c>
      <c r="F14" s="37">
        <f t="shared" si="0"/>
        <v>2.9450536851027764</v>
      </c>
    </row>
    <row r="15" spans="1:6">
      <c r="A15" s="8">
        <v>14</v>
      </c>
      <c r="B15" s="36">
        <v>0.83199999999999996</v>
      </c>
      <c r="C15" s="33">
        <v>0.84299999999999997</v>
      </c>
      <c r="D15" s="33">
        <v>0.85399999999999998</v>
      </c>
      <c r="E15" s="33">
        <v>0.82099999999999995</v>
      </c>
      <c r="F15" s="37">
        <f t="shared" si="0"/>
        <v>1.6956344998321049</v>
      </c>
    </row>
    <row r="16" spans="1:6">
      <c r="A16" s="8">
        <v>15</v>
      </c>
      <c r="B16" s="36">
        <v>0.82099999999999995</v>
      </c>
      <c r="C16" s="33">
        <v>0.79900000000000004</v>
      </c>
      <c r="D16" s="33">
        <v>0.80100000000000005</v>
      </c>
      <c r="E16" s="33">
        <v>0.79300000000000004</v>
      </c>
      <c r="F16" s="37">
        <f t="shared" si="0"/>
        <v>1.5123606001707628</v>
      </c>
    </row>
    <row r="17" spans="1:6">
      <c r="A17" s="8">
        <v>16</v>
      </c>
      <c r="B17" s="36">
        <v>0.94499999999999995</v>
      </c>
      <c r="C17" s="33">
        <v>0.92100000000000004</v>
      </c>
      <c r="D17" s="33">
        <v>0.95399999999999996</v>
      </c>
      <c r="E17" s="33">
        <v>0.92100000000000004</v>
      </c>
      <c r="F17" s="37">
        <f t="shared" si="0"/>
        <v>1.8026961026556876</v>
      </c>
    </row>
    <row r="18" spans="1:6">
      <c r="A18" s="8">
        <v>17</v>
      </c>
      <c r="B18" s="36">
        <v>0.93400000000000005</v>
      </c>
      <c r="C18" s="33">
        <v>0.95399999999999996</v>
      </c>
      <c r="D18" s="33">
        <v>0.96099999999999997</v>
      </c>
      <c r="E18" s="33">
        <v>0.92100000000000004</v>
      </c>
      <c r="F18" s="37">
        <f t="shared" si="0"/>
        <v>1.9458241844001962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7395-DCF3-E643-9113-5F7CDE0E2DCC}">
  <dimension ref="A1:AG20"/>
  <sheetViews>
    <sheetView workbookViewId="0">
      <selection sqref="A1:A18"/>
    </sheetView>
  </sheetViews>
  <sheetFormatPr baseColWidth="10" defaultRowHeight="16"/>
  <cols>
    <col min="1" max="1" width="10.83203125" style="1"/>
    <col min="2" max="7" width="27.33203125" style="1" bestFit="1" customWidth="1"/>
    <col min="8" max="13" width="28.83203125" style="1" bestFit="1" customWidth="1"/>
    <col min="14" max="14" width="10.83203125" style="1"/>
    <col min="27" max="27" width="10.83203125" style="1"/>
    <col min="34" max="39" width="11.1640625" style="1" bestFit="1" customWidth="1"/>
    <col min="40" max="40" width="10.83203125" style="1"/>
    <col min="41" max="52" width="11.1640625" style="1" bestFit="1" customWidth="1"/>
    <col min="53" max="16384" width="10.83203125" style="1"/>
  </cols>
  <sheetData>
    <row r="1" spans="1:33">
      <c r="A1" s="9" t="s">
        <v>58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1"/>
      <c r="AD1" s="1"/>
      <c r="AE1" s="1"/>
      <c r="AF1" s="1"/>
      <c r="AG1" s="1"/>
    </row>
    <row r="2" spans="1:33">
      <c r="A2" s="10">
        <v>1</v>
      </c>
      <c r="B2" s="2">
        <v>11.1996485</v>
      </c>
      <c r="C2" s="2">
        <v>12.1460791</v>
      </c>
      <c r="D2" s="2">
        <v>11.015123600000001</v>
      </c>
      <c r="E2" s="2">
        <v>11.9886573</v>
      </c>
      <c r="F2" s="2">
        <v>10.4172213</v>
      </c>
      <c r="G2" s="2">
        <v>12.422740299999999</v>
      </c>
      <c r="H2" s="2">
        <v>12.7425014</v>
      </c>
      <c r="I2" s="2">
        <v>12.4293657</v>
      </c>
      <c r="J2" s="2">
        <v>13.2998023</v>
      </c>
      <c r="K2" s="2">
        <v>13.6591351</v>
      </c>
      <c r="L2" s="2">
        <v>12.5297117</v>
      </c>
      <c r="M2" s="2">
        <v>12.9705244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B2" s="1"/>
      <c r="AC2" s="1"/>
      <c r="AD2" s="1"/>
      <c r="AE2" s="1"/>
      <c r="AF2" s="1"/>
      <c r="AG2" s="1"/>
    </row>
    <row r="3" spans="1:33">
      <c r="A3" s="10">
        <v>2</v>
      </c>
      <c r="B3" s="2">
        <v>10.8105955</v>
      </c>
      <c r="C3" s="2">
        <v>11.2202609</v>
      </c>
      <c r="D3" s="2">
        <v>10.268176800000001</v>
      </c>
      <c r="E3" s="2">
        <v>8.8995518699999998</v>
      </c>
      <c r="F3" s="2">
        <v>9.5272467800000005</v>
      </c>
      <c r="G3" s="2">
        <v>10.565877800000001</v>
      </c>
      <c r="H3" s="2">
        <v>11.193937999999999</v>
      </c>
      <c r="I3" s="2">
        <v>10.2154604</v>
      </c>
      <c r="J3" s="2">
        <v>9.2901903000000008</v>
      </c>
      <c r="K3" s="2">
        <v>8.0178606499999994</v>
      </c>
      <c r="L3" s="2">
        <v>9.3520595499999999</v>
      </c>
      <c r="M3" s="2">
        <v>9.1891774099999992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"/>
      <c r="AC3" s="1"/>
      <c r="AD3" s="1"/>
      <c r="AE3" s="1"/>
      <c r="AF3" s="1"/>
      <c r="AG3" s="1"/>
    </row>
    <row r="4" spans="1:33">
      <c r="A4" s="10">
        <v>3</v>
      </c>
      <c r="B4" s="2">
        <v>11.1160981</v>
      </c>
      <c r="C4" s="2">
        <v>8.4741520500000007</v>
      </c>
      <c r="D4" s="2">
        <v>10.6276543</v>
      </c>
      <c r="E4" s="2">
        <v>10.9715075</v>
      </c>
      <c r="F4" s="2">
        <v>9.7990480800000004</v>
      </c>
      <c r="G4" s="2">
        <v>9.8666991599999996</v>
      </c>
      <c r="H4" s="2">
        <v>10.830776500000001</v>
      </c>
      <c r="I4" s="2">
        <v>11.7953866</v>
      </c>
      <c r="J4" s="2">
        <v>10.9081092</v>
      </c>
      <c r="K4" s="2">
        <v>8.7551137099999998</v>
      </c>
      <c r="L4" s="2">
        <v>10.803154599999999</v>
      </c>
      <c r="M4" s="2">
        <v>10.2175569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B4" s="1"/>
      <c r="AC4" s="1"/>
      <c r="AD4" s="1"/>
      <c r="AE4" s="1"/>
      <c r="AF4" s="1"/>
      <c r="AG4" s="1"/>
    </row>
    <row r="5" spans="1:33">
      <c r="A5" s="10">
        <v>4</v>
      </c>
      <c r="B5" s="2">
        <v>13.3129711</v>
      </c>
      <c r="C5" s="2">
        <v>13.2738681</v>
      </c>
      <c r="D5" s="2">
        <v>14.1576401</v>
      </c>
      <c r="E5" s="2">
        <v>13.4786135</v>
      </c>
      <c r="F5" s="2">
        <v>12.657589099999999</v>
      </c>
      <c r="G5" s="2">
        <v>12.8351811</v>
      </c>
      <c r="H5" s="2">
        <v>7.9569524600000001</v>
      </c>
      <c r="I5" s="2">
        <v>6.4327249599999998</v>
      </c>
      <c r="J5" s="2">
        <v>7.39548104</v>
      </c>
      <c r="K5" s="2">
        <v>6.3878070200000003</v>
      </c>
      <c r="L5" s="2">
        <v>6.7049122800000003</v>
      </c>
      <c r="M5" s="2">
        <v>5.9949292600000001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B5" s="1"/>
      <c r="AC5" s="1"/>
      <c r="AD5" s="1"/>
      <c r="AE5" s="1"/>
      <c r="AF5" s="1"/>
      <c r="AG5" s="1"/>
    </row>
    <row r="6" spans="1:33">
      <c r="A6" s="10">
        <v>5</v>
      </c>
      <c r="B6" s="2">
        <v>13.1958872</v>
      </c>
      <c r="C6" s="2">
        <v>11.876133299999999</v>
      </c>
      <c r="D6" s="2">
        <v>13.676264099999999</v>
      </c>
      <c r="E6" s="2">
        <v>12.071</v>
      </c>
      <c r="F6" s="2">
        <v>13.1748949</v>
      </c>
      <c r="G6" s="2">
        <v>11.0920769</v>
      </c>
      <c r="H6" s="2">
        <v>12.5735359</v>
      </c>
      <c r="I6" s="2">
        <v>13.603143599999999</v>
      </c>
      <c r="J6" s="2">
        <v>12.8784128</v>
      </c>
      <c r="K6" s="2">
        <v>13.1025385</v>
      </c>
      <c r="L6" s="2">
        <v>12.6217872</v>
      </c>
      <c r="M6" s="2">
        <v>12.398084600000001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B6" s="1"/>
      <c r="AC6" s="1"/>
      <c r="AD6" s="1"/>
      <c r="AE6" s="1"/>
      <c r="AF6" s="1"/>
      <c r="AG6" s="1"/>
    </row>
    <row r="7" spans="1:33">
      <c r="A7" s="10">
        <v>6</v>
      </c>
      <c r="B7" s="2">
        <v>13.0562808</v>
      </c>
      <c r="C7" s="2">
        <v>10.454272100000001</v>
      </c>
      <c r="D7" s="2">
        <v>12.3072991</v>
      </c>
      <c r="E7" s="2">
        <v>11.0367701</v>
      </c>
      <c r="F7" s="2">
        <v>12.739140799999999</v>
      </c>
      <c r="G7" s="2">
        <v>11.582637200000001</v>
      </c>
      <c r="H7" s="2">
        <v>10.796197299999999</v>
      </c>
      <c r="I7" s="2">
        <v>9.7855051700000004</v>
      </c>
      <c r="J7" s="2">
        <v>10.520222800000001</v>
      </c>
      <c r="K7" s="2">
        <v>11.648325399999999</v>
      </c>
      <c r="L7" s="2">
        <v>10.036193300000001</v>
      </c>
      <c r="M7" s="2">
        <v>11.145962600000001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B7" s="1"/>
      <c r="AC7" s="1"/>
      <c r="AD7" s="1"/>
      <c r="AE7" s="1"/>
      <c r="AF7" s="1"/>
      <c r="AG7" s="1"/>
    </row>
    <row r="8" spans="1:33">
      <c r="A8" s="10">
        <v>7</v>
      </c>
      <c r="B8" s="2">
        <v>8.63824185</v>
      </c>
      <c r="C8" s="2">
        <v>8.6784105199999999</v>
      </c>
      <c r="D8" s="2">
        <v>8.6427844500000006</v>
      </c>
      <c r="E8" s="2">
        <v>8.7030903399999993</v>
      </c>
      <c r="F8" s="2">
        <v>8.6765065799999999</v>
      </c>
      <c r="G8" s="2">
        <v>8.1776558000000001</v>
      </c>
      <c r="H8" s="2">
        <v>9.2812207000000004</v>
      </c>
      <c r="I8" s="2">
        <v>10.3292682</v>
      </c>
      <c r="J8" s="2">
        <v>8.7815351600000007</v>
      </c>
      <c r="K8" s="2">
        <v>9.0157890199999997</v>
      </c>
      <c r="L8" s="2">
        <v>9.1074328199999997</v>
      </c>
      <c r="M8" s="2">
        <v>9.5181760999999998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B8" s="1"/>
      <c r="AC8" s="1"/>
      <c r="AD8" s="1"/>
      <c r="AE8" s="1"/>
      <c r="AF8" s="1"/>
      <c r="AG8" s="1"/>
    </row>
    <row r="9" spans="1:33">
      <c r="A9" s="10">
        <v>8</v>
      </c>
      <c r="B9" s="2">
        <v>11.077952099999999</v>
      </c>
      <c r="C9" s="2">
        <v>11.7300545</v>
      </c>
      <c r="D9" s="2">
        <v>11.734640499999999</v>
      </c>
      <c r="E9" s="2">
        <v>11.446548999999999</v>
      </c>
      <c r="F9" s="2">
        <v>10.763854</v>
      </c>
      <c r="G9" s="2">
        <v>10.1266362</v>
      </c>
      <c r="H9" s="2">
        <v>13.1520349</v>
      </c>
      <c r="I9" s="2">
        <v>13.0059521</v>
      </c>
      <c r="J9" s="2">
        <v>12.7667734</v>
      </c>
      <c r="K9" s="2">
        <v>12.2008758</v>
      </c>
      <c r="L9" s="2">
        <v>11.722085</v>
      </c>
      <c r="M9" s="2">
        <v>11.430034900000001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"/>
      <c r="AC9" s="1"/>
      <c r="AD9" s="1"/>
      <c r="AE9" s="1"/>
      <c r="AF9" s="1"/>
      <c r="AG9" s="1"/>
    </row>
    <row r="10" spans="1:33">
      <c r="A10" s="10">
        <v>9</v>
      </c>
      <c r="B10" s="2">
        <v>15.469397900000001</v>
      </c>
      <c r="C10" s="2">
        <v>17.527324700000001</v>
      </c>
      <c r="D10" s="2">
        <v>14.8778633</v>
      </c>
      <c r="E10" s="2">
        <v>15.2280081</v>
      </c>
      <c r="F10" s="2">
        <v>14.6892403</v>
      </c>
      <c r="G10" s="2">
        <v>16.065246399999999</v>
      </c>
      <c r="H10" s="2">
        <v>15.6851728</v>
      </c>
      <c r="I10" s="2">
        <v>15.8772942</v>
      </c>
      <c r="J10" s="2">
        <v>13.434936499999999</v>
      </c>
      <c r="K10" s="2">
        <v>16.406016300000001</v>
      </c>
      <c r="L10" s="2">
        <v>15.305914599999999</v>
      </c>
      <c r="M10" s="2">
        <v>14.967373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B10" s="1"/>
      <c r="AC10" s="1"/>
      <c r="AD10" s="1"/>
      <c r="AE10" s="1"/>
      <c r="AF10" s="1"/>
      <c r="AG10" s="1"/>
    </row>
    <row r="11" spans="1:33">
      <c r="A11" s="10">
        <v>10</v>
      </c>
      <c r="B11" s="2">
        <v>8.9905360299999995</v>
      </c>
      <c r="C11" s="2">
        <v>10.075975400000001</v>
      </c>
      <c r="D11" s="2">
        <v>8.9406619799999998</v>
      </c>
      <c r="E11" s="2">
        <v>9.21232279</v>
      </c>
      <c r="F11" s="2">
        <v>8.8103632100000002</v>
      </c>
      <c r="G11" s="2">
        <v>8.2740861199999998</v>
      </c>
      <c r="H11" s="2">
        <v>9.6745694199999992</v>
      </c>
      <c r="I11" s="2">
        <v>9.7110720599999993</v>
      </c>
      <c r="J11" s="2">
        <v>8.8268365600000003</v>
      </c>
      <c r="K11" s="2">
        <v>9.0474546</v>
      </c>
      <c r="L11" s="2">
        <v>8.6888371400000004</v>
      </c>
      <c r="M11" s="2">
        <v>8.7092852999999995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B11" s="1"/>
      <c r="AC11" s="1"/>
      <c r="AD11" s="1"/>
      <c r="AE11" s="1"/>
      <c r="AF11" s="1"/>
      <c r="AG11" s="1"/>
    </row>
    <row r="12" spans="1:33">
      <c r="A12" s="10">
        <v>11</v>
      </c>
      <c r="B12" s="2">
        <v>11.4417682</v>
      </c>
      <c r="C12" s="2">
        <v>10.3626202</v>
      </c>
      <c r="D12" s="2">
        <v>10.513488199999999</v>
      </c>
      <c r="E12" s="2">
        <v>9.0953392100000006</v>
      </c>
      <c r="F12" s="2">
        <v>10.896858999999999</v>
      </c>
      <c r="G12" s="2">
        <v>10.423317300000001</v>
      </c>
      <c r="H12" s="2">
        <v>11.898742</v>
      </c>
      <c r="I12" s="2">
        <v>10.831872300000001</v>
      </c>
      <c r="J12" s="2">
        <v>10.3387099</v>
      </c>
      <c r="K12" s="2">
        <v>11.0594818</v>
      </c>
      <c r="L12" s="2">
        <v>10.2824145</v>
      </c>
      <c r="M12" s="2">
        <v>10.1345112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B12" s="1"/>
      <c r="AC12" s="1"/>
      <c r="AD12" s="1"/>
      <c r="AE12" s="1"/>
      <c r="AF12" s="1"/>
      <c r="AG12" s="1"/>
    </row>
    <row r="13" spans="1:33">
      <c r="A13" s="10">
        <v>12</v>
      </c>
      <c r="B13" s="2">
        <v>11.100691899999999</v>
      </c>
      <c r="C13" s="2">
        <v>9.5482811600000002</v>
      </c>
      <c r="D13" s="2">
        <v>8.8143108199999993</v>
      </c>
      <c r="E13" s="2">
        <v>9.9402306399999993</v>
      </c>
      <c r="F13" s="2">
        <v>10.082262500000001</v>
      </c>
      <c r="G13" s="2">
        <v>9.4784953299999994</v>
      </c>
      <c r="H13" s="2">
        <v>10.3469357</v>
      </c>
      <c r="I13" s="2">
        <v>10.731469000000001</v>
      </c>
      <c r="J13" s="2">
        <v>9.9203212500000006</v>
      </c>
      <c r="K13" s="2">
        <v>9.3176249299999991</v>
      </c>
      <c r="L13" s="2">
        <v>9.9785859400000003</v>
      </c>
      <c r="M13" s="2">
        <v>12.228402000000001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B13" s="1"/>
      <c r="AC13" s="1"/>
      <c r="AD13" s="1"/>
      <c r="AE13" s="1"/>
      <c r="AF13" s="1"/>
      <c r="AG13" s="1"/>
    </row>
    <row r="14" spans="1:33">
      <c r="A14" s="10">
        <v>13</v>
      </c>
      <c r="B14" s="2">
        <v>15.7043117</v>
      </c>
      <c r="C14" s="2">
        <v>17.136447799999999</v>
      </c>
      <c r="D14" s="2">
        <v>15.9547943</v>
      </c>
      <c r="E14" s="2">
        <v>15.635669800000001</v>
      </c>
      <c r="F14" s="2">
        <v>15.8283307</v>
      </c>
      <c r="G14" s="2">
        <v>15.2556698</v>
      </c>
      <c r="H14" s="2">
        <v>15.397384000000001</v>
      </c>
      <c r="I14" s="2">
        <v>16.092874500000001</v>
      </c>
      <c r="J14" s="2">
        <v>15.3199921</v>
      </c>
      <c r="K14" s="2">
        <v>14.3033492</v>
      </c>
      <c r="L14" s="2">
        <v>14.2813739</v>
      </c>
      <c r="M14" s="2">
        <v>13.7926714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B14" s="1"/>
      <c r="AC14" s="1"/>
      <c r="AD14" s="1"/>
      <c r="AE14" s="1"/>
      <c r="AF14" s="1"/>
      <c r="AG14" s="1"/>
    </row>
    <row r="15" spans="1:33">
      <c r="A15" s="10">
        <v>14</v>
      </c>
      <c r="B15" s="2">
        <v>13.629940599999999</v>
      </c>
      <c r="C15" s="2">
        <v>13.6345679</v>
      </c>
      <c r="D15" s="2">
        <v>12.429425500000001</v>
      </c>
      <c r="E15" s="2">
        <v>13.9962631</v>
      </c>
      <c r="F15" s="2">
        <v>13.926004300000001</v>
      </c>
      <c r="G15" s="2">
        <v>12.588839</v>
      </c>
      <c r="H15" s="2">
        <v>14.8868732</v>
      </c>
      <c r="I15" s="2">
        <v>13.838905499999999</v>
      </c>
      <c r="J15" s="2">
        <v>14.129940599999999</v>
      </c>
      <c r="K15" s="2">
        <v>14.170147200000001</v>
      </c>
      <c r="L15" s="2">
        <v>13.110405999999999</v>
      </c>
      <c r="M15" s="2">
        <v>12.6341857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B15" s="1"/>
      <c r="AC15" s="1"/>
      <c r="AD15" s="1"/>
      <c r="AE15" s="1"/>
      <c r="AF15" s="1"/>
      <c r="AG15" s="1"/>
    </row>
    <row r="16" spans="1:33">
      <c r="A16" s="10">
        <v>15</v>
      </c>
      <c r="B16" s="2">
        <v>11.998359499999999</v>
      </c>
      <c r="C16" s="2">
        <v>11.8978891</v>
      </c>
      <c r="D16" s="2">
        <v>10.881893099999999</v>
      </c>
      <c r="E16" s="2">
        <v>12.722645200000001</v>
      </c>
      <c r="F16" s="2">
        <v>11.3746545</v>
      </c>
      <c r="G16" s="2">
        <v>10.258011</v>
      </c>
      <c r="H16" s="2">
        <v>10.7054936</v>
      </c>
      <c r="I16" s="2">
        <v>12.119968099999999</v>
      </c>
      <c r="J16" s="2">
        <v>11.117746800000001</v>
      </c>
      <c r="K16" s="2">
        <v>11.6388357</v>
      </c>
      <c r="L16" s="2">
        <v>11.206036599999999</v>
      </c>
      <c r="M16" s="2">
        <v>10.548461100000001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B16" s="1"/>
      <c r="AC16" s="1"/>
      <c r="AD16" s="1"/>
      <c r="AE16" s="1"/>
      <c r="AF16" s="1"/>
      <c r="AG16" s="1"/>
    </row>
    <row r="17" spans="1:33">
      <c r="A17" s="10">
        <v>16</v>
      </c>
      <c r="B17" s="2">
        <v>10.1403514</v>
      </c>
      <c r="C17" s="2">
        <v>9.7661144600000007</v>
      </c>
      <c r="D17" s="2">
        <v>9.4988202800000003</v>
      </c>
      <c r="E17" s="2">
        <v>9.5629894600000007</v>
      </c>
      <c r="F17" s="2">
        <v>8.4522690800000007</v>
      </c>
      <c r="G17" s="2">
        <v>8.8338780099999994</v>
      </c>
      <c r="H17" s="2">
        <v>9.3104292199999996</v>
      </c>
      <c r="I17" s="2">
        <v>9.6207555199999994</v>
      </c>
      <c r="J17" s="2">
        <v>9.0557053199999995</v>
      </c>
      <c r="K17" s="2">
        <v>9.5843197799999995</v>
      </c>
      <c r="L17" s="2">
        <v>9.3274573299999997</v>
      </c>
      <c r="M17" s="2">
        <v>8.6531852399999991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B17" s="1"/>
      <c r="AC17" s="1"/>
      <c r="AD17" s="1"/>
      <c r="AE17" s="1"/>
      <c r="AF17" s="1"/>
      <c r="AG17" s="1"/>
    </row>
    <row r="18" spans="1:33">
      <c r="A18" s="10">
        <v>17</v>
      </c>
      <c r="B18" s="2">
        <v>11.1925606</v>
      </c>
      <c r="C18" s="2">
        <v>10.696862100000001</v>
      </c>
      <c r="D18" s="2">
        <v>9.9099303699999997</v>
      </c>
      <c r="E18" s="2">
        <v>10.315426799999999</v>
      </c>
      <c r="F18" s="2">
        <v>11.153479300000001</v>
      </c>
      <c r="G18" s="2">
        <v>10.2829874</v>
      </c>
      <c r="H18" s="2">
        <v>9.8921159000000003</v>
      </c>
      <c r="I18" s="2">
        <v>8.5248382700000001</v>
      </c>
      <c r="J18" s="2">
        <v>9.3235175199999993</v>
      </c>
      <c r="K18" s="2">
        <v>8.7544070099999995</v>
      </c>
      <c r="L18" s="2">
        <v>9.5592902100000003</v>
      </c>
      <c r="M18" s="2">
        <v>9.2744384499999999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B18" s="1"/>
      <c r="AC18" s="1"/>
      <c r="AD18" s="1"/>
      <c r="AE18" s="1"/>
      <c r="AF18" s="1"/>
      <c r="AG18" s="1"/>
    </row>
    <row r="19" spans="1:33">
      <c r="A19" s="10"/>
    </row>
    <row r="20" spans="1:33">
      <c r="A20" s="10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757E-F4A7-884A-96E5-B24C8470F7AF}">
  <dimension ref="A1:M18"/>
  <sheetViews>
    <sheetView workbookViewId="0">
      <selection sqref="A1:A1048576"/>
    </sheetView>
  </sheetViews>
  <sheetFormatPr baseColWidth="10" defaultRowHeight="16"/>
  <cols>
    <col min="1" max="6" width="27.83203125" style="1" bestFit="1" customWidth="1"/>
    <col min="7" max="12" width="29.33203125" bestFit="1" customWidth="1"/>
  </cols>
  <sheetData>
    <row r="1" spans="1:13">
      <c r="A1" s="9" t="s">
        <v>58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</row>
    <row r="2" spans="1:13">
      <c r="A2" s="10">
        <v>1</v>
      </c>
      <c r="B2" s="2">
        <v>4.3275205899999998</v>
      </c>
      <c r="C2" s="2">
        <v>4.2113454099999998</v>
      </c>
      <c r="D2" s="2">
        <v>3.43470071</v>
      </c>
      <c r="E2" s="2">
        <v>3.5495112600000001</v>
      </c>
      <c r="F2" s="2">
        <v>3.8037040100000001</v>
      </c>
      <c r="G2" s="2">
        <v>3.8484706200000001</v>
      </c>
      <c r="H2" s="2">
        <v>4.3531328900000004</v>
      </c>
      <c r="I2" s="2">
        <v>4.6573750699999996</v>
      </c>
      <c r="J2" s="2">
        <v>4.2227786900000002</v>
      </c>
      <c r="K2" s="2">
        <v>4.6581328900000001</v>
      </c>
      <c r="L2" s="2">
        <v>4.1789868200000004</v>
      </c>
      <c r="M2" s="2">
        <v>4.2609308099999996</v>
      </c>
    </row>
    <row r="3" spans="1:13">
      <c r="A3" s="10">
        <v>2</v>
      </c>
      <c r="B3" s="2">
        <v>2.1904911</v>
      </c>
      <c r="C3" s="2">
        <v>2.0761540799999998</v>
      </c>
      <c r="D3" s="2">
        <v>2.1409392299999999</v>
      </c>
      <c r="E3" s="2">
        <v>2.4143677100000001</v>
      </c>
      <c r="F3" s="2">
        <v>2.3275107400000001</v>
      </c>
      <c r="G3" s="2">
        <v>2.0817188500000001</v>
      </c>
      <c r="H3" s="2">
        <v>2.00477594</v>
      </c>
      <c r="I3" s="2">
        <v>2.5202455499999998</v>
      </c>
      <c r="J3" s="2">
        <v>2.6858747699999999</v>
      </c>
      <c r="K3" s="2">
        <v>2.5319122200000002</v>
      </c>
      <c r="L3" s="2">
        <v>2.3330877800000001</v>
      </c>
      <c r="M3" s="2">
        <v>1.81649785</v>
      </c>
    </row>
    <row r="4" spans="1:13">
      <c r="A4" s="10">
        <v>3</v>
      </c>
      <c r="B4" s="2">
        <v>3.9859616600000001</v>
      </c>
      <c r="C4" s="2">
        <v>4.4032423700000001</v>
      </c>
      <c r="D4" s="2">
        <v>3.9980831700000001</v>
      </c>
      <c r="E4" s="2">
        <v>3.6978914899999999</v>
      </c>
      <c r="F4" s="2">
        <v>3.6084795299999999</v>
      </c>
      <c r="G4" s="2">
        <v>4.0173976600000003</v>
      </c>
      <c r="H4" s="2">
        <v>2.4908219599999999</v>
      </c>
      <c r="I4" s="2">
        <v>2.4433463299999998</v>
      </c>
      <c r="J4" s="2">
        <v>2.4244151999999999</v>
      </c>
      <c r="K4" s="2">
        <v>1.9717089000000001</v>
      </c>
      <c r="L4" s="2">
        <v>2.4678947400000002</v>
      </c>
      <c r="M4" s="2">
        <v>2.1057504900000001</v>
      </c>
    </row>
    <row r="5" spans="1:13">
      <c r="A5" s="10">
        <v>4</v>
      </c>
      <c r="B5" s="2">
        <v>4.0779683100000002</v>
      </c>
      <c r="C5" s="2">
        <v>3.9893406900000001</v>
      </c>
      <c r="D5" s="2">
        <v>3.5351160199999998</v>
      </c>
      <c r="E5" s="2">
        <v>3.3670232000000002</v>
      </c>
      <c r="F5" s="2">
        <v>3.3261346899999999</v>
      </c>
      <c r="G5" s="2">
        <v>3.3773146600000001</v>
      </c>
      <c r="H5" s="2">
        <v>3.6514148299999998</v>
      </c>
      <c r="I5" s="2">
        <v>4.2220458399999998</v>
      </c>
      <c r="J5" s="2">
        <v>3.3570939399999999</v>
      </c>
      <c r="K5" s="2">
        <v>4.0487634400000001</v>
      </c>
      <c r="L5" s="2">
        <v>2.50205433</v>
      </c>
      <c r="M5" s="2">
        <v>3.4405998900000001</v>
      </c>
    </row>
    <row r="6" spans="1:13">
      <c r="A6" s="10">
        <v>5</v>
      </c>
      <c r="B6" s="2">
        <v>5.8157666700000004</v>
      </c>
      <c r="C6" s="2">
        <v>5.7743897400000002</v>
      </c>
      <c r="D6" s="2">
        <v>5.64460769</v>
      </c>
      <c r="E6" s="2">
        <v>5.40356667</v>
      </c>
      <c r="F6" s="2">
        <v>5.7076692299999996</v>
      </c>
      <c r="G6" s="2">
        <v>5.0080256399999996</v>
      </c>
      <c r="H6" s="2">
        <v>6.2769128199999997</v>
      </c>
      <c r="I6" s="2">
        <v>5.5433846200000003</v>
      </c>
      <c r="J6" s="2">
        <v>5.4918948700000003</v>
      </c>
      <c r="K6" s="2">
        <v>5.5104923100000001</v>
      </c>
      <c r="L6" s="2">
        <v>5.6267153800000003</v>
      </c>
      <c r="M6" s="2">
        <v>5.3678589700000003</v>
      </c>
    </row>
    <row r="7" spans="1:13">
      <c r="A7" s="10">
        <v>6</v>
      </c>
      <c r="B7" s="2">
        <v>5.5989578399999997</v>
      </c>
      <c r="C7" s="2">
        <v>5.4740970600000001</v>
      </c>
      <c r="D7" s="2">
        <v>5.9384725500000002</v>
      </c>
      <c r="E7" s="2">
        <v>6.0957756600000002</v>
      </c>
      <c r="F7" s="2">
        <v>6.1045465400000003</v>
      </c>
      <c r="G7" s="2">
        <v>6.3878480499999997</v>
      </c>
      <c r="H7" s="2">
        <v>5.4768854400000002</v>
      </c>
      <c r="I7" s="2">
        <v>5.0410580700000001</v>
      </c>
      <c r="J7" s="2">
        <v>6.5396101800000004</v>
      </c>
      <c r="K7" s="2">
        <v>6.0045902900000003</v>
      </c>
      <c r="L7" s="2">
        <v>5.6270644399999998</v>
      </c>
      <c r="M7" s="2">
        <v>5.3701949100000004</v>
      </c>
    </row>
    <row r="8" spans="1:13">
      <c r="A8" s="10">
        <v>7</v>
      </c>
      <c r="B8" s="2">
        <v>3.10318468</v>
      </c>
      <c r="C8" s="2">
        <v>3.2348685000000001</v>
      </c>
      <c r="D8" s="2">
        <v>2.9600400200000001</v>
      </c>
      <c r="E8" s="2">
        <v>2.9591480799999998</v>
      </c>
      <c r="F8" s="2">
        <v>3.0661177799999999</v>
      </c>
      <c r="G8" s="2">
        <v>3.1996883899999999</v>
      </c>
      <c r="H8" s="2">
        <v>3.5682389900000002</v>
      </c>
      <c r="I8" s="2">
        <v>3.3808719300000001</v>
      </c>
      <c r="J8" s="2">
        <v>3.45895083</v>
      </c>
      <c r="K8" s="2">
        <v>2.6913865100000001</v>
      </c>
      <c r="L8" s="2">
        <v>2.95758433</v>
      </c>
      <c r="M8" s="2">
        <v>2.8424242400000002</v>
      </c>
    </row>
    <row r="9" spans="1:13">
      <c r="A9" s="10">
        <v>8</v>
      </c>
      <c r="B9" s="2">
        <v>5.8500348600000001</v>
      </c>
      <c r="C9" s="2">
        <v>5.5465991299999997</v>
      </c>
      <c r="D9" s="2">
        <v>5.0258779999999996</v>
      </c>
      <c r="E9" s="2">
        <v>5.6548649199999996</v>
      </c>
      <c r="F9" s="2">
        <v>5.3993202599999996</v>
      </c>
      <c r="G9" s="2">
        <v>5.3981895399999997</v>
      </c>
      <c r="H9" s="2">
        <v>6.2258453200000003</v>
      </c>
      <c r="I9" s="2">
        <v>5.5657254900000002</v>
      </c>
      <c r="J9" s="2">
        <v>5.9235119799999998</v>
      </c>
      <c r="K9" s="2">
        <v>5.51191721</v>
      </c>
      <c r="L9" s="2">
        <v>5.3526405199999996</v>
      </c>
      <c r="M9" s="2">
        <v>5.4923594800000002</v>
      </c>
    </row>
    <row r="10" spans="1:13">
      <c r="A10" s="10">
        <v>9</v>
      </c>
      <c r="B10" s="2">
        <v>5.8740777399999997</v>
      </c>
      <c r="C10" s="2">
        <v>6.2945909599999998</v>
      </c>
      <c r="D10" s="2">
        <v>6.0883358699999999</v>
      </c>
      <c r="E10" s="2">
        <v>6.0252794700000001</v>
      </c>
      <c r="F10" s="2">
        <v>6.2442073200000001</v>
      </c>
      <c r="G10" s="2">
        <v>6.3899542699999996</v>
      </c>
      <c r="H10" s="2">
        <v>5.7213008099999998</v>
      </c>
      <c r="I10" s="2">
        <v>6.7528252000000002</v>
      </c>
      <c r="J10" s="2">
        <v>5.8309400399999998</v>
      </c>
      <c r="K10" s="2">
        <v>5.9741336399999998</v>
      </c>
      <c r="L10" s="2">
        <v>5.9074644300000001</v>
      </c>
      <c r="M10" s="2">
        <v>5.8497764200000004</v>
      </c>
    </row>
    <row r="11" spans="1:13">
      <c r="A11" s="10">
        <v>10</v>
      </c>
      <c r="B11" s="2">
        <v>4.79526948</v>
      </c>
      <c r="C11" s="2">
        <v>3.51698887</v>
      </c>
      <c r="D11" s="2">
        <v>4.6622583500000001</v>
      </c>
      <c r="E11" s="2">
        <v>3.6035120100000002</v>
      </c>
      <c r="F11" s="2">
        <v>4.63785296</v>
      </c>
      <c r="G11" s="2">
        <v>3.3793321600000001</v>
      </c>
      <c r="H11" s="2">
        <v>4.7807937899999997</v>
      </c>
      <c r="I11" s="2">
        <v>4.4685266500000003</v>
      </c>
      <c r="J11" s="2">
        <v>4.5586145299999998</v>
      </c>
      <c r="K11" s="2">
        <v>4.59600176</v>
      </c>
      <c r="L11" s="2">
        <v>4.7347656699999998</v>
      </c>
      <c r="M11" s="2">
        <v>4.7815289999999999</v>
      </c>
    </row>
    <row r="12" spans="1:13">
      <c r="A12" s="10">
        <v>11</v>
      </c>
      <c r="B12" s="2">
        <v>9.9425587600000007</v>
      </c>
      <c r="C12" s="2">
        <v>9.6771848299999998</v>
      </c>
      <c r="D12" s="2">
        <v>9.3219257500000001</v>
      </c>
      <c r="E12" s="2">
        <v>8.6069017100000007</v>
      </c>
      <c r="F12" s="2">
        <v>8.9868669899999993</v>
      </c>
      <c r="G12" s="2">
        <v>8.6009081199999997</v>
      </c>
      <c r="H12" s="2">
        <v>5.8732345099999996</v>
      </c>
      <c r="I12" s="2">
        <v>5.6708653800000004</v>
      </c>
      <c r="J12" s="2">
        <v>5.9451682699999999</v>
      </c>
      <c r="K12" s="2">
        <v>6.0105234999999997</v>
      </c>
      <c r="L12" s="2">
        <v>5.7555902799999998</v>
      </c>
      <c r="M12" s="2">
        <v>5.7351602599999998</v>
      </c>
    </row>
    <row r="13" spans="1:13">
      <c r="A13" s="10">
        <v>12</v>
      </c>
      <c r="B13" s="2">
        <v>6.2163124700000001</v>
      </c>
      <c r="C13" s="2">
        <v>5.14797364</v>
      </c>
      <c r="D13" s="2">
        <v>5.3779571700000002</v>
      </c>
      <c r="E13" s="2">
        <v>5.2148187799999999</v>
      </c>
      <c r="F13" s="2">
        <v>5.4953294899999996</v>
      </c>
      <c r="G13" s="2">
        <v>5.7068945600000003</v>
      </c>
      <c r="H13" s="2">
        <v>5.1445799000000001</v>
      </c>
      <c r="I13" s="2">
        <v>5.4130532699999998</v>
      </c>
      <c r="J13" s="2">
        <v>5.74603515</v>
      </c>
      <c r="K13" s="2">
        <v>5.3041762800000001</v>
      </c>
      <c r="L13" s="2">
        <v>5.32270456</v>
      </c>
      <c r="M13" s="2">
        <v>5.7076441500000001</v>
      </c>
    </row>
    <row r="14" spans="1:13">
      <c r="A14" s="10">
        <v>13</v>
      </c>
      <c r="B14" s="2">
        <v>6.1606302700000004</v>
      </c>
      <c r="C14" s="2">
        <v>6.4957041100000001</v>
      </c>
      <c r="D14" s="2">
        <v>6.0334467299999996</v>
      </c>
      <c r="E14" s="2">
        <v>6.0858966199999998</v>
      </c>
      <c r="F14" s="2">
        <v>5.9237130799999997</v>
      </c>
      <c r="G14" s="2">
        <v>5.4803111800000002</v>
      </c>
      <c r="H14" s="2">
        <v>6.23824895</v>
      </c>
      <c r="I14" s="2">
        <v>6.2603190900000003</v>
      </c>
      <c r="J14" s="2">
        <v>5.7760522200000004</v>
      </c>
      <c r="K14" s="2">
        <v>5.8588607599999998</v>
      </c>
      <c r="L14" s="2">
        <v>5.6910363899999998</v>
      </c>
      <c r="M14" s="2">
        <v>5.5391693000000002</v>
      </c>
    </row>
    <row r="15" spans="1:13">
      <c r="A15" s="10">
        <v>14</v>
      </c>
      <c r="B15" s="2">
        <v>7.1492450099999996</v>
      </c>
      <c r="C15" s="2">
        <v>7.0843637199999998</v>
      </c>
      <c r="D15" s="2">
        <v>6.7692853800000004</v>
      </c>
      <c r="E15" s="2">
        <v>6.7496937299999997</v>
      </c>
      <c r="F15" s="2">
        <v>6.56312915</v>
      </c>
      <c r="G15" s="2">
        <v>6.3222293399999998</v>
      </c>
      <c r="H15" s="2">
        <v>6.7755579299999997</v>
      </c>
      <c r="I15" s="2">
        <v>7.0197317200000002</v>
      </c>
      <c r="J15" s="2">
        <v>6.6314078800000003</v>
      </c>
      <c r="K15" s="2">
        <v>6.5460114000000003</v>
      </c>
      <c r="L15" s="2">
        <v>6.4461609700000002</v>
      </c>
      <c r="M15" s="2">
        <v>6.27876543</v>
      </c>
    </row>
    <row r="16" spans="1:13">
      <c r="A16" s="10">
        <v>15</v>
      </c>
      <c r="B16" s="2">
        <v>3.9710801400000002</v>
      </c>
      <c r="C16" s="2">
        <v>3.7271602800000001</v>
      </c>
      <c r="D16" s="2">
        <v>3.56043844</v>
      </c>
      <c r="E16" s="2">
        <v>3.8298606300000002</v>
      </c>
      <c r="F16" s="2">
        <v>3.6817218399999998</v>
      </c>
      <c r="G16" s="2">
        <v>3.55920441</v>
      </c>
      <c r="H16" s="2">
        <v>4.1200464600000002</v>
      </c>
      <c r="I16" s="2">
        <v>4.5886614400000001</v>
      </c>
      <c r="J16" s="2">
        <v>4.1959088299999996</v>
      </c>
      <c r="K16" s="2">
        <v>4.1681910599999998</v>
      </c>
      <c r="L16" s="2">
        <v>4.5409001199999999</v>
      </c>
      <c r="M16" s="2">
        <v>4.3543321700000002</v>
      </c>
    </row>
    <row r="17" spans="1:13">
      <c r="A17" s="10">
        <v>16</v>
      </c>
      <c r="B17" s="2">
        <v>5.2149698799999999</v>
      </c>
      <c r="C17" s="2">
        <v>5.2816716899999996</v>
      </c>
      <c r="D17" s="2">
        <v>4.9614809199999996</v>
      </c>
      <c r="E17" s="2">
        <v>5.0128413700000003</v>
      </c>
      <c r="F17" s="2">
        <v>5.0861546200000003</v>
      </c>
      <c r="G17" s="2">
        <v>5.7540311199999996</v>
      </c>
      <c r="H17" s="2">
        <v>4.68204317</v>
      </c>
      <c r="I17" s="2">
        <v>4.1966666699999999</v>
      </c>
      <c r="J17" s="2">
        <v>4.3577158599999999</v>
      </c>
      <c r="K17" s="2">
        <v>4.4950627499999998</v>
      </c>
      <c r="L17" s="2">
        <v>4.4194327299999996</v>
      </c>
      <c r="M17" s="2">
        <v>4.7078288199999996</v>
      </c>
    </row>
    <row r="18" spans="1:13">
      <c r="A18" s="10">
        <v>17</v>
      </c>
      <c r="B18" s="2">
        <v>5.07963612</v>
      </c>
      <c r="C18" s="2">
        <v>5.3114375599999999</v>
      </c>
      <c r="D18" s="2">
        <v>5.0668575899999997</v>
      </c>
      <c r="E18" s="2">
        <v>5.0370687299999997</v>
      </c>
      <c r="F18" s="2">
        <v>5.2125224599999997</v>
      </c>
      <c r="G18" s="2">
        <v>5.1321114100000003</v>
      </c>
      <c r="H18" s="2">
        <v>4.4778930800000003</v>
      </c>
      <c r="I18" s="2">
        <v>4.4007636999999997</v>
      </c>
      <c r="J18" s="2">
        <v>4.1236073700000002</v>
      </c>
      <c r="K18" s="2">
        <v>4.61359838</v>
      </c>
      <c r="L18" s="2">
        <v>4.7631985600000002</v>
      </c>
      <c r="M18" s="2">
        <v>3.58586253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6C98-5964-194E-B8AF-0950ACC49BF8}">
  <dimension ref="A1:M18"/>
  <sheetViews>
    <sheetView workbookViewId="0">
      <selection sqref="A1:A1048576"/>
    </sheetView>
  </sheetViews>
  <sheetFormatPr baseColWidth="10" defaultRowHeight="16"/>
  <cols>
    <col min="1" max="1" width="27.83203125" style="1" bestFit="1" customWidth="1"/>
    <col min="2" max="7" width="28.33203125" style="1" bestFit="1" customWidth="1"/>
    <col min="8" max="13" width="29.83203125" bestFit="1" customWidth="1"/>
  </cols>
  <sheetData>
    <row r="1" spans="1:13">
      <c r="A1" s="9" t="s">
        <v>58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</row>
    <row r="2" spans="1:13">
      <c r="A2" s="10">
        <v>1</v>
      </c>
      <c r="B2" s="1">
        <v>4.3856836899999996</v>
      </c>
      <c r="C2" s="1">
        <v>4.7255546400000004</v>
      </c>
      <c r="D2" s="2">
        <v>4.5756946699999999</v>
      </c>
      <c r="E2" s="2">
        <v>3.9634513999999998</v>
      </c>
      <c r="F2" s="2">
        <v>3.6061641999999998</v>
      </c>
      <c r="G2" s="2">
        <v>4.0621416799999999</v>
      </c>
      <c r="H2" s="2">
        <v>2.7567023599999998</v>
      </c>
      <c r="I2" s="2">
        <v>2.60063976</v>
      </c>
      <c r="J2" s="2">
        <v>2.6052031900000001</v>
      </c>
      <c r="K2" s="2">
        <v>2.3732070300000001</v>
      </c>
      <c r="L2" s="2">
        <v>2.2154393200000002</v>
      </c>
      <c r="M2" s="2">
        <v>2.0714772099999998</v>
      </c>
    </row>
    <row r="3" spans="1:13">
      <c r="A3" s="10">
        <v>2</v>
      </c>
      <c r="B3" s="1">
        <v>1.8428453</v>
      </c>
      <c r="C3" s="1">
        <v>1.8008103099999999</v>
      </c>
      <c r="D3" s="2">
        <v>1.6299508899999999</v>
      </c>
      <c r="E3" s="2">
        <v>1.34762738</v>
      </c>
      <c r="F3" s="2">
        <v>1.0989502799999999</v>
      </c>
      <c r="G3" s="2">
        <v>1.0150982200000001</v>
      </c>
      <c r="H3" s="2">
        <v>2.6651381199999999</v>
      </c>
      <c r="I3" s="2">
        <v>2.55582566</v>
      </c>
      <c r="J3" s="2">
        <v>2.16387968</v>
      </c>
      <c r="K3" s="2">
        <v>1.90569061</v>
      </c>
      <c r="L3" s="2">
        <v>1.44881215</v>
      </c>
      <c r="M3" s="2">
        <v>1.34223143</v>
      </c>
    </row>
    <row r="4" spans="1:13">
      <c r="A4" s="10">
        <v>3</v>
      </c>
      <c r="B4" s="1">
        <v>2.2706660200000002</v>
      </c>
      <c r="C4" s="1">
        <v>2.4794834300000002</v>
      </c>
      <c r="D4" s="2">
        <v>2.1856497699999999</v>
      </c>
      <c r="E4" s="2">
        <v>1.9186062399999999</v>
      </c>
      <c r="F4" s="2">
        <v>2.0110363900000001</v>
      </c>
      <c r="G4" s="2">
        <v>1.94504224</v>
      </c>
      <c r="H4" s="2">
        <v>2.53175763</v>
      </c>
      <c r="I4" s="2">
        <v>2.0807082499999998</v>
      </c>
      <c r="J4" s="2">
        <v>2.0200942199999998</v>
      </c>
      <c r="K4" s="2">
        <v>1.7641163099999999</v>
      </c>
      <c r="L4" s="2">
        <v>1.55303444</v>
      </c>
      <c r="M4" s="2">
        <v>1.6639083800000001</v>
      </c>
    </row>
    <row r="5" spans="1:13">
      <c r="A5" s="10">
        <v>4</v>
      </c>
      <c r="B5" s="1">
        <v>1.12844652</v>
      </c>
      <c r="C5" s="1">
        <v>1.0076429</v>
      </c>
      <c r="D5" s="2">
        <v>0.93560272</v>
      </c>
      <c r="E5" s="2">
        <v>0.88453877000000003</v>
      </c>
      <c r="F5" s="2">
        <v>0.87155347999999999</v>
      </c>
      <c r="G5" s="2">
        <v>0.83339841999999997</v>
      </c>
      <c r="H5" s="2">
        <v>1.079618</v>
      </c>
      <c r="I5" s="2">
        <v>0.97769949</v>
      </c>
      <c r="J5" s="2">
        <v>0.86272778999999999</v>
      </c>
      <c r="K5" s="2">
        <v>0.88505659000000003</v>
      </c>
      <c r="L5" s="2">
        <v>0.97825693000000002</v>
      </c>
      <c r="M5" s="2">
        <v>0.82867572</v>
      </c>
    </row>
    <row r="6" spans="1:13">
      <c r="A6" s="10">
        <v>5</v>
      </c>
      <c r="B6" s="1">
        <v>3.6597205100000001</v>
      </c>
      <c r="C6" s="1">
        <v>3.4713333300000002</v>
      </c>
      <c r="D6" s="2">
        <v>3.4327820500000001</v>
      </c>
      <c r="E6" s="2">
        <v>3.59186154</v>
      </c>
      <c r="F6" s="2">
        <v>3.3730641000000001</v>
      </c>
      <c r="G6" s="2">
        <v>3.2058794900000001</v>
      </c>
      <c r="H6" s="2">
        <v>3.3160615400000002</v>
      </c>
      <c r="I6" s="2">
        <v>3.5055717899999999</v>
      </c>
      <c r="J6" s="2">
        <v>3.2342923099999998</v>
      </c>
      <c r="K6" s="2">
        <v>3.14077692</v>
      </c>
      <c r="L6" s="2">
        <v>2.9538538499999998</v>
      </c>
      <c r="M6" s="2">
        <v>2.94816667</v>
      </c>
    </row>
    <row r="7" spans="1:13">
      <c r="A7" s="10">
        <v>6</v>
      </c>
      <c r="B7" s="1">
        <v>2.0108949900000002</v>
      </c>
      <c r="C7" s="1">
        <v>1.9152227500000001</v>
      </c>
      <c r="D7" s="2">
        <v>1.82332538</v>
      </c>
      <c r="E7" s="2">
        <v>1.8285823400000001</v>
      </c>
      <c r="F7" s="2">
        <v>1.5817279200000001</v>
      </c>
      <c r="G7" s="2">
        <v>1.7820334099999999</v>
      </c>
      <c r="H7" s="2">
        <v>2.05511138</v>
      </c>
      <c r="I7" s="2">
        <v>1.9226253</v>
      </c>
      <c r="J7" s="2">
        <v>2.0546459800000001</v>
      </c>
      <c r="K7" s="2">
        <v>1.78410899</v>
      </c>
      <c r="L7" s="2">
        <v>1.7543118499999999</v>
      </c>
      <c r="M7" s="2">
        <v>1.6355529</v>
      </c>
    </row>
    <row r="8" spans="1:13">
      <c r="A8" s="10">
        <v>7</v>
      </c>
      <c r="B8" s="1">
        <v>1.52048885</v>
      </c>
      <c r="C8" s="1">
        <v>1.7401200699999999</v>
      </c>
      <c r="D8" s="2">
        <v>1.5518582000000001</v>
      </c>
      <c r="E8" s="2">
        <v>1.59309605</v>
      </c>
      <c r="F8" s="2">
        <v>1.4594825600000001</v>
      </c>
      <c r="G8" s="2">
        <v>1.2293882199999999</v>
      </c>
      <c r="H8" s="2">
        <v>1.86177244</v>
      </c>
      <c r="I8" s="2">
        <v>1.6404059499999999</v>
      </c>
      <c r="J8" s="2">
        <v>1.7467152699999999</v>
      </c>
      <c r="K8" s="2">
        <v>1.6280245900000001</v>
      </c>
      <c r="L8" s="2">
        <v>1.5356832499999999</v>
      </c>
      <c r="M8" s="2">
        <v>1.39582333</v>
      </c>
    </row>
    <row r="9" spans="1:13">
      <c r="A9" s="10">
        <v>8</v>
      </c>
      <c r="B9" s="1">
        <v>4.0278322400000004</v>
      </c>
      <c r="C9" s="1">
        <v>3.7171546800000002</v>
      </c>
      <c r="D9" s="2">
        <v>3.8226971700000001</v>
      </c>
      <c r="E9" s="2">
        <v>3.6339760299999999</v>
      </c>
      <c r="F9" s="2">
        <v>3.20942266</v>
      </c>
      <c r="G9" s="2">
        <v>3.06270153</v>
      </c>
      <c r="H9" s="2">
        <v>4.27685621</v>
      </c>
      <c r="I9" s="2">
        <v>3.7481024000000001</v>
      </c>
      <c r="J9" s="2">
        <v>3.4642069700000002</v>
      </c>
      <c r="K9" s="2">
        <v>3.6540566399999999</v>
      </c>
      <c r="L9" s="2">
        <v>3.2252505400000002</v>
      </c>
      <c r="M9" s="2">
        <v>2.9660719000000002</v>
      </c>
    </row>
    <row r="10" spans="1:13">
      <c r="A10" s="10">
        <v>9</v>
      </c>
      <c r="B10" s="1">
        <v>4.4437728700000001</v>
      </c>
      <c r="C10" s="1">
        <v>4.48004319</v>
      </c>
      <c r="D10" s="2">
        <v>4.2711026399999996</v>
      </c>
      <c r="E10" s="2">
        <v>4.1540193099999998</v>
      </c>
      <c r="F10" s="2">
        <v>3.92413364</v>
      </c>
      <c r="G10" s="2">
        <v>3.7100609800000002</v>
      </c>
      <c r="H10" s="2">
        <v>4.2173348600000002</v>
      </c>
      <c r="I10" s="2">
        <v>3.8613567099999999</v>
      </c>
      <c r="J10" s="2">
        <v>3.7616412600000002</v>
      </c>
      <c r="K10" s="2">
        <v>3.7138414599999998</v>
      </c>
      <c r="L10" s="2">
        <v>3.0918724599999998</v>
      </c>
      <c r="M10" s="2">
        <v>3.1028760200000001</v>
      </c>
    </row>
    <row r="11" spans="1:13">
      <c r="A11" s="10">
        <v>10</v>
      </c>
      <c r="B11" s="1">
        <v>1.3267955499999999</v>
      </c>
      <c r="C11" s="1">
        <v>1.2870123</v>
      </c>
      <c r="D11" s="2">
        <v>1.2189953099999999</v>
      </c>
      <c r="E11" s="2">
        <v>1.08343878</v>
      </c>
      <c r="F11" s="2">
        <v>1.03340363</v>
      </c>
      <c r="G11" s="2">
        <v>1.01642648</v>
      </c>
      <c r="H11" s="2">
        <v>1.8477064999999999</v>
      </c>
      <c r="I11" s="2">
        <v>1.5775483299999999</v>
      </c>
      <c r="J11" s="2">
        <v>1.61092853</v>
      </c>
      <c r="K11" s="2">
        <v>1.5728002299999999</v>
      </c>
      <c r="L11" s="2">
        <v>1.4497539500000001</v>
      </c>
      <c r="M11" s="2">
        <v>1.4347744600000001</v>
      </c>
    </row>
    <row r="12" spans="1:13">
      <c r="A12" s="10">
        <v>11</v>
      </c>
      <c r="B12" s="1">
        <v>2.63868269</v>
      </c>
      <c r="C12" s="1">
        <v>2.1806602599999998</v>
      </c>
      <c r="D12" s="2">
        <v>1.9068044900000001</v>
      </c>
      <c r="E12" s="2">
        <v>1.8580352600000001</v>
      </c>
      <c r="F12" s="2">
        <v>1.5622339700000001</v>
      </c>
      <c r="G12" s="2">
        <v>1.6402083300000001</v>
      </c>
      <c r="H12" s="2">
        <v>1.8562339699999999</v>
      </c>
      <c r="I12" s="2">
        <v>1.68426549</v>
      </c>
      <c r="J12" s="2">
        <v>1.3140918800000001</v>
      </c>
      <c r="K12" s="2">
        <v>1.33623932</v>
      </c>
      <c r="L12" s="2">
        <v>1.13174679</v>
      </c>
      <c r="M12" s="2">
        <v>1.2297980799999999</v>
      </c>
    </row>
    <row r="13" spans="1:13">
      <c r="A13" s="10">
        <v>12</v>
      </c>
      <c r="B13" s="1">
        <v>3.5154365699999999</v>
      </c>
      <c r="C13" s="1">
        <v>3.68871774</v>
      </c>
      <c r="D13" s="2">
        <v>3.5746650199999999</v>
      </c>
      <c r="E13" s="2">
        <v>3.4029928599999999</v>
      </c>
      <c r="F13" s="2">
        <v>3.1125700200000002</v>
      </c>
      <c r="G13" s="2">
        <v>3.1976825899999999</v>
      </c>
      <c r="H13" s="2">
        <v>3.65246293</v>
      </c>
      <c r="I13" s="2">
        <v>3.76</v>
      </c>
      <c r="J13" s="2">
        <v>3.3043931899999999</v>
      </c>
      <c r="K13" s="2">
        <v>3.7514525000000001</v>
      </c>
      <c r="L13" s="2">
        <v>3.1620153800000002</v>
      </c>
      <c r="M13" s="2">
        <v>3.0358511799999999</v>
      </c>
    </row>
    <row r="14" spans="1:13">
      <c r="A14" s="10">
        <v>13</v>
      </c>
      <c r="B14" s="1">
        <v>2.9544857599999998</v>
      </c>
      <c r="C14" s="1">
        <v>2.8354799599999998</v>
      </c>
      <c r="D14" s="2">
        <v>2.7375316500000002</v>
      </c>
      <c r="E14" s="2">
        <v>2.5253955700000001</v>
      </c>
      <c r="F14" s="2">
        <v>2.2821967299999999</v>
      </c>
      <c r="G14" s="2">
        <v>2.0254430399999999</v>
      </c>
      <c r="H14" s="2">
        <v>3.0737605499999998</v>
      </c>
      <c r="I14" s="2">
        <v>2.8086761600000001</v>
      </c>
      <c r="J14" s="2">
        <v>2.4863502099999999</v>
      </c>
      <c r="K14" s="2">
        <v>2.1988844900000002</v>
      </c>
      <c r="L14" s="2">
        <v>1.92482859</v>
      </c>
      <c r="M14" s="2">
        <v>2.0531118099999999</v>
      </c>
    </row>
    <row r="15" spans="1:13">
      <c r="A15" s="10">
        <v>14</v>
      </c>
      <c r="B15" s="1">
        <v>2.4449263999999999</v>
      </c>
      <c r="C15" s="1">
        <v>2.7525023700000002</v>
      </c>
      <c r="D15" s="2">
        <v>2.6090337099999998</v>
      </c>
      <c r="E15" s="2">
        <v>2.377132</v>
      </c>
      <c r="F15" s="2">
        <v>2.1651044599999998</v>
      </c>
      <c r="G15" s="2">
        <v>2.0972174699999999</v>
      </c>
      <c r="H15" s="2">
        <v>3.39246676</v>
      </c>
      <c r="I15" s="2">
        <v>3.0380959199999999</v>
      </c>
      <c r="J15" s="2">
        <v>2.8037131999999998</v>
      </c>
      <c r="K15" s="2">
        <v>2.6895322899999998</v>
      </c>
      <c r="L15" s="2">
        <v>2.2261847100000001</v>
      </c>
      <c r="M15" s="2">
        <v>2.2710280200000001</v>
      </c>
    </row>
    <row r="16" spans="1:13">
      <c r="A16" s="10">
        <v>15</v>
      </c>
      <c r="B16" s="1">
        <v>3.3116492499999999</v>
      </c>
      <c r="C16" s="1">
        <v>3.07726481</v>
      </c>
      <c r="D16" s="2">
        <v>2.3980487799999999</v>
      </c>
      <c r="E16" s="2">
        <v>2.2352845499999998</v>
      </c>
      <c r="F16" s="2">
        <v>1.9747967500000001</v>
      </c>
      <c r="G16" s="2">
        <v>1.6214053399999999</v>
      </c>
      <c r="H16" s="2">
        <v>2.65554588</v>
      </c>
      <c r="I16" s="2">
        <v>2.6062543599999999</v>
      </c>
      <c r="J16" s="2">
        <v>2.29445122</v>
      </c>
      <c r="K16" s="2">
        <v>2.1876364700000002</v>
      </c>
      <c r="L16" s="2">
        <v>1.9798048800000001</v>
      </c>
      <c r="M16" s="2">
        <v>1.77485366</v>
      </c>
    </row>
    <row r="17" spans="1:13">
      <c r="A17" s="10">
        <v>16</v>
      </c>
      <c r="B17" s="1">
        <v>2.74517319</v>
      </c>
      <c r="C17" s="1">
        <v>2.9821159599999998</v>
      </c>
      <c r="D17" s="2">
        <v>2.50279367</v>
      </c>
      <c r="E17" s="2">
        <v>2.5519277100000002</v>
      </c>
      <c r="F17" s="2">
        <v>2.4503338399999999</v>
      </c>
      <c r="G17" s="2">
        <v>2.31350151</v>
      </c>
      <c r="H17" s="2">
        <v>2.52867219</v>
      </c>
      <c r="I17" s="2">
        <v>2.4291817299999998</v>
      </c>
      <c r="J17" s="2">
        <v>2.21100151</v>
      </c>
      <c r="K17" s="2">
        <v>2.2459262</v>
      </c>
      <c r="L17" s="2">
        <v>2.2180471900000001</v>
      </c>
      <c r="M17" s="2">
        <v>2.0670055199999999</v>
      </c>
    </row>
    <row r="18" spans="1:13">
      <c r="A18" s="10">
        <v>17</v>
      </c>
      <c r="B18" s="1">
        <v>1.2008917299999999</v>
      </c>
      <c r="C18" s="1">
        <v>1.1318283899999999</v>
      </c>
      <c r="D18" s="2">
        <v>1.17342992</v>
      </c>
      <c r="E18" s="2">
        <v>1.2023180600000001</v>
      </c>
      <c r="F18" s="2">
        <v>1.10630728</v>
      </c>
      <c r="G18" s="2">
        <v>0.99826685000000004</v>
      </c>
      <c r="H18" s="2">
        <v>0.97074572999999997</v>
      </c>
      <c r="I18" s="2">
        <v>1.4135669399999999</v>
      </c>
      <c r="J18" s="2">
        <v>0.82192049</v>
      </c>
      <c r="K18" s="2">
        <v>0.99263477</v>
      </c>
      <c r="L18" s="2">
        <v>0.87576145999999999</v>
      </c>
      <c r="M18" s="2">
        <v>0.60842317999999995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99EB-FCA2-2046-A2C8-F4A4888D00DE}">
  <dimension ref="A1:M18"/>
  <sheetViews>
    <sheetView workbookViewId="0">
      <selection sqref="A1:A1048576"/>
    </sheetView>
  </sheetViews>
  <sheetFormatPr baseColWidth="10" defaultRowHeight="16"/>
  <cols>
    <col min="1" max="1" width="27.83203125" style="1" bestFit="1" customWidth="1"/>
    <col min="2" max="7" width="28.83203125" style="1" bestFit="1" customWidth="1"/>
    <col min="8" max="13" width="30.33203125" bestFit="1" customWidth="1"/>
  </cols>
  <sheetData>
    <row r="1" spans="1:13">
      <c r="A1" s="9" t="s">
        <v>58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</row>
    <row r="2" spans="1:13">
      <c r="A2" s="10">
        <v>1</v>
      </c>
      <c r="B2" s="2">
        <v>4.9245085099999999</v>
      </c>
      <c r="C2" s="2">
        <v>3.7936518399999999</v>
      </c>
      <c r="D2" s="2">
        <v>4.0999588100000004</v>
      </c>
      <c r="E2" s="2">
        <v>4.0325590299999998</v>
      </c>
      <c r="F2" s="2">
        <v>3.9759884699999999</v>
      </c>
      <c r="G2" s="2">
        <v>4.00776222</v>
      </c>
      <c r="H2" s="2">
        <v>3.9118478900000002</v>
      </c>
      <c r="I2" s="2">
        <v>4.1684925899999996</v>
      </c>
      <c r="J2" s="2">
        <v>3.93017298</v>
      </c>
      <c r="K2" s="2">
        <v>3.6523448699999999</v>
      </c>
      <c r="L2" s="2">
        <v>3.24884679</v>
      </c>
      <c r="M2" s="2">
        <v>3.7667380600000002</v>
      </c>
    </row>
    <row r="3" spans="1:13">
      <c r="A3" s="10">
        <v>2</v>
      </c>
      <c r="B3" s="2">
        <v>2.0390208699999999</v>
      </c>
      <c r="C3" s="2">
        <v>1.9934898700000001</v>
      </c>
      <c r="D3" s="2">
        <v>2.0003683200000002</v>
      </c>
      <c r="E3" s="2">
        <v>1.74092081</v>
      </c>
      <c r="F3" s="2">
        <v>1.5911448699999999</v>
      </c>
      <c r="G3" s="2">
        <v>1.58310313</v>
      </c>
      <c r="H3" s="2">
        <v>1.9377163900000001</v>
      </c>
      <c r="I3" s="2">
        <v>1.78973297</v>
      </c>
      <c r="J3" s="2">
        <v>1.6930908499999999</v>
      </c>
      <c r="K3" s="2">
        <v>1.56968079</v>
      </c>
      <c r="L3" s="2">
        <v>1.60775015</v>
      </c>
      <c r="M3" s="2">
        <v>1.5708287299999999</v>
      </c>
    </row>
    <row r="4" spans="1:13">
      <c r="A4" s="10">
        <v>3</v>
      </c>
      <c r="B4" s="2">
        <v>2.5561728399999999</v>
      </c>
      <c r="C4" s="2">
        <v>2.2107309900000001</v>
      </c>
      <c r="D4" s="2">
        <v>2.27230344</v>
      </c>
      <c r="E4" s="2">
        <v>2.1083073400000001</v>
      </c>
      <c r="F4" s="2">
        <v>2.0793697199999999</v>
      </c>
      <c r="G4" s="2">
        <v>1.76089669</v>
      </c>
      <c r="H4" s="2">
        <v>2.2611695900000002</v>
      </c>
      <c r="I4" s="2">
        <v>2.1528752400000002</v>
      </c>
      <c r="J4" s="2">
        <v>1.91061404</v>
      </c>
      <c r="K4" s="2">
        <v>2.2751234600000001</v>
      </c>
      <c r="L4" s="2">
        <v>1.74705328</v>
      </c>
      <c r="M4" s="2">
        <v>1.77307667</v>
      </c>
    </row>
    <row r="5" spans="1:13">
      <c r="A5" s="10">
        <v>4</v>
      </c>
      <c r="B5" s="2">
        <v>1.62139502</v>
      </c>
      <c r="C5" s="2">
        <v>1.41723826</v>
      </c>
      <c r="D5" s="2">
        <v>1.4171448799999999</v>
      </c>
      <c r="E5" s="2">
        <v>1.43592813</v>
      </c>
      <c r="F5" s="2">
        <v>1.46306735</v>
      </c>
      <c r="G5" s="2">
        <v>1.3426400700000001</v>
      </c>
      <c r="H5" s="2">
        <v>1.5721363900000001</v>
      </c>
      <c r="I5" s="2">
        <v>1.29683645</v>
      </c>
      <c r="J5" s="2">
        <v>1.38726372</v>
      </c>
      <c r="K5" s="2">
        <v>1.3675721599999999</v>
      </c>
      <c r="L5" s="2">
        <v>1.3551726100000001</v>
      </c>
      <c r="M5" s="2">
        <v>1.2858828499999999</v>
      </c>
    </row>
    <row r="6" spans="1:13">
      <c r="A6" s="10">
        <v>5</v>
      </c>
      <c r="B6" s="2">
        <v>3.4204051299999998</v>
      </c>
      <c r="C6" s="2">
        <v>3.31006154</v>
      </c>
      <c r="D6" s="2">
        <v>3.3153025600000001</v>
      </c>
      <c r="E6" s="2">
        <v>3.2250974399999999</v>
      </c>
      <c r="F6" s="2">
        <v>3.0466025600000002</v>
      </c>
      <c r="G6" s="2">
        <v>3.0143179500000001</v>
      </c>
      <c r="H6" s="2">
        <v>3.3770897400000002</v>
      </c>
      <c r="I6" s="2">
        <v>3.1135871800000001</v>
      </c>
      <c r="J6" s="2">
        <v>2.8347230799999998</v>
      </c>
      <c r="K6" s="2">
        <v>2.78327692</v>
      </c>
      <c r="L6" s="2">
        <v>2.6119333299999998</v>
      </c>
      <c r="M6" s="2">
        <v>2.5806358999999999</v>
      </c>
    </row>
    <row r="7" spans="1:13">
      <c r="A7" s="10">
        <v>6</v>
      </c>
      <c r="B7" s="2">
        <v>2.7601949100000001</v>
      </c>
      <c r="C7" s="2">
        <v>2.5468337299999999</v>
      </c>
      <c r="D7" s="2">
        <v>2.3064876700000001</v>
      </c>
      <c r="E7" s="2">
        <v>2.43595863</v>
      </c>
      <c r="F7" s="2">
        <v>2.2067183799999999</v>
      </c>
      <c r="G7" s="2">
        <v>2.2089021500000001</v>
      </c>
      <c r="H7" s="2">
        <v>2.8296937199999999</v>
      </c>
      <c r="I7" s="2">
        <v>2.60064041</v>
      </c>
      <c r="J7" s="2">
        <v>2.4483571999999998</v>
      </c>
      <c r="K7" s="2">
        <v>2.3882020700000002</v>
      </c>
      <c r="L7" s="2">
        <v>2.3668496399999999</v>
      </c>
      <c r="M7" s="2">
        <v>2.3988862399999999</v>
      </c>
    </row>
    <row r="8" spans="1:13">
      <c r="A8" s="10">
        <v>7</v>
      </c>
      <c r="B8" s="2">
        <v>2.3535877599999999</v>
      </c>
      <c r="C8" s="2">
        <v>2.1818381900000001</v>
      </c>
      <c r="D8" s="2">
        <v>2.0652029700000001</v>
      </c>
      <c r="E8" s="2">
        <v>2.2373041699999998</v>
      </c>
      <c r="F8" s="2">
        <v>2.3532504300000001</v>
      </c>
      <c r="G8" s="2">
        <v>2.1922470000000001</v>
      </c>
      <c r="H8" s="2">
        <v>2.5754717</v>
      </c>
      <c r="I8" s="2">
        <v>2.4261435100000002</v>
      </c>
      <c r="J8" s="2">
        <v>2.2447427100000001</v>
      </c>
      <c r="K8" s="2">
        <v>2.3286049200000001</v>
      </c>
      <c r="L8" s="2">
        <v>2.2337192699999999</v>
      </c>
      <c r="M8" s="2">
        <v>2.2237936</v>
      </c>
    </row>
    <row r="9" spans="1:13">
      <c r="A9" s="10">
        <v>8</v>
      </c>
      <c r="B9" s="2">
        <v>3.9207167799999998</v>
      </c>
      <c r="C9" s="2">
        <v>3.88515904</v>
      </c>
      <c r="D9" s="2">
        <v>3.9356165600000002</v>
      </c>
      <c r="E9" s="2">
        <v>3.61172549</v>
      </c>
      <c r="F9" s="2">
        <v>3.6888976000000002</v>
      </c>
      <c r="G9" s="2">
        <v>3.4088344199999998</v>
      </c>
      <c r="H9" s="2">
        <v>3.7687756000000001</v>
      </c>
      <c r="I9" s="2">
        <v>3.3575315899999998</v>
      </c>
      <c r="J9" s="2">
        <v>3.3139716799999999</v>
      </c>
      <c r="K9" s="2">
        <v>3.1082614400000002</v>
      </c>
      <c r="L9" s="2">
        <v>3.0201568600000002</v>
      </c>
      <c r="M9" s="2">
        <v>3.0537385600000002</v>
      </c>
    </row>
    <row r="10" spans="1:13">
      <c r="A10" s="10">
        <v>9</v>
      </c>
      <c r="B10" s="2">
        <v>4.5019537600000001</v>
      </c>
      <c r="C10" s="2">
        <v>4.7229954300000001</v>
      </c>
      <c r="D10" s="2">
        <v>4.5669613800000004</v>
      </c>
      <c r="E10" s="2">
        <v>4.5144842499999998</v>
      </c>
      <c r="F10" s="2">
        <v>4.4666768299999999</v>
      </c>
      <c r="G10" s="2">
        <v>4.7336178899999997</v>
      </c>
      <c r="H10" s="2">
        <v>4.5068267300000002</v>
      </c>
      <c r="I10" s="2">
        <v>4.1061839400000002</v>
      </c>
      <c r="J10" s="2">
        <v>4.2878328300000002</v>
      </c>
      <c r="K10" s="2">
        <v>3.8887627</v>
      </c>
      <c r="L10" s="2">
        <v>4.15306657</v>
      </c>
      <c r="M10" s="2">
        <v>3.4537804900000002</v>
      </c>
    </row>
    <row r="11" spans="1:13">
      <c r="A11" s="10">
        <v>10</v>
      </c>
      <c r="B11" s="2">
        <v>2.2099062699999998</v>
      </c>
      <c r="C11" s="2">
        <v>1.9760076200000001</v>
      </c>
      <c r="D11" s="2">
        <v>2.0982513200000001</v>
      </c>
      <c r="E11" s="2">
        <v>1.99820445</v>
      </c>
      <c r="F11" s="2">
        <v>1.8223052099999999</v>
      </c>
      <c r="G11" s="2">
        <v>1.7854422999999999</v>
      </c>
      <c r="H11" s="2">
        <v>2.7473081399999999</v>
      </c>
      <c r="I11" s="2">
        <v>2.0562273000000002</v>
      </c>
      <c r="J11" s="2">
        <v>2.1966871700000001</v>
      </c>
      <c r="K11" s="2">
        <v>2.03381664</v>
      </c>
      <c r="L11" s="2">
        <v>1.91553017</v>
      </c>
      <c r="M11" s="2">
        <v>1.96680141</v>
      </c>
    </row>
    <row r="12" spans="1:13">
      <c r="A12" s="10">
        <v>11</v>
      </c>
      <c r="B12" s="2">
        <v>3.1649786299999998</v>
      </c>
      <c r="C12" s="2">
        <v>2.63250267</v>
      </c>
      <c r="D12" s="2">
        <v>3.0126869699999999</v>
      </c>
      <c r="E12" s="2">
        <v>2.56097222</v>
      </c>
      <c r="F12" s="2">
        <v>2.4666693400000002</v>
      </c>
      <c r="G12" s="2">
        <v>2.49122596</v>
      </c>
      <c r="H12" s="2">
        <v>2.6502270299999999</v>
      </c>
      <c r="I12" s="2">
        <v>2.7841292700000002</v>
      </c>
      <c r="J12" s="2">
        <v>2.6602083300000001</v>
      </c>
      <c r="K12" s="2">
        <v>2.5384562000000002</v>
      </c>
      <c r="L12" s="2">
        <v>2.39459936</v>
      </c>
      <c r="M12" s="2">
        <v>2.29688034</v>
      </c>
    </row>
    <row r="13" spans="1:13">
      <c r="A13" s="10">
        <v>12</v>
      </c>
      <c r="B13" s="2">
        <v>4.3347556300000001</v>
      </c>
      <c r="C13" s="2">
        <v>3.2447830899999999</v>
      </c>
      <c r="D13" s="2">
        <v>3.3982564499999999</v>
      </c>
      <c r="E13" s="2">
        <v>3.0304969800000001</v>
      </c>
      <c r="F13" s="2">
        <v>3.02204009</v>
      </c>
      <c r="G13" s="2">
        <v>3.0313646300000001</v>
      </c>
      <c r="H13" s="2">
        <v>4.0002169099999998</v>
      </c>
      <c r="I13" s="2">
        <v>3.7803926400000001</v>
      </c>
      <c r="J13" s="2">
        <v>3.8301015899999999</v>
      </c>
      <c r="K13" s="2">
        <v>3.6763261900000002</v>
      </c>
      <c r="L13" s="2">
        <v>3.42325371</v>
      </c>
      <c r="M13" s="2">
        <v>3.36846238</v>
      </c>
    </row>
    <row r="14" spans="1:13">
      <c r="A14" s="10">
        <v>13</v>
      </c>
      <c r="B14" s="2">
        <v>4.6086155099999999</v>
      </c>
      <c r="C14" s="2">
        <v>4.4951635000000003</v>
      </c>
      <c r="D14" s="2">
        <v>4.3002663500000002</v>
      </c>
      <c r="E14" s="2">
        <v>4.0248839700000003</v>
      </c>
      <c r="F14" s="2">
        <v>4.0581038999999999</v>
      </c>
      <c r="G14" s="2">
        <v>4.0807357599999996</v>
      </c>
      <c r="H14" s="2">
        <v>4.3931803800000004</v>
      </c>
      <c r="I14" s="2">
        <v>4.2184335400000004</v>
      </c>
      <c r="J14" s="2">
        <v>4.1697890299999996</v>
      </c>
      <c r="K14" s="2">
        <v>3.85021097</v>
      </c>
      <c r="L14" s="2">
        <v>3.9780696199999999</v>
      </c>
      <c r="M14" s="2">
        <v>3.9431856500000002</v>
      </c>
    </row>
    <row r="15" spans="1:13">
      <c r="A15" s="10">
        <v>14</v>
      </c>
      <c r="B15" s="2">
        <v>3.79793447</v>
      </c>
      <c r="C15" s="2">
        <v>3.4847815799999999</v>
      </c>
      <c r="D15" s="2">
        <v>3.48070038</v>
      </c>
      <c r="E15" s="2">
        <v>3.1866904100000002</v>
      </c>
      <c r="F15" s="2">
        <v>3.0501709400000001</v>
      </c>
      <c r="G15" s="2">
        <v>3.11131292</v>
      </c>
      <c r="H15" s="2">
        <v>3.7814007599999999</v>
      </c>
      <c r="I15" s="2">
        <v>3.26001662</v>
      </c>
      <c r="J15" s="2">
        <v>3.522151</v>
      </c>
      <c r="K15" s="2">
        <v>3.0407359899999999</v>
      </c>
      <c r="L15" s="2">
        <v>3.1225569800000001</v>
      </c>
      <c r="M15" s="2">
        <v>2.7722079800000001</v>
      </c>
    </row>
    <row r="16" spans="1:13">
      <c r="A16" s="10">
        <v>15</v>
      </c>
      <c r="B16" s="2">
        <v>4.5907491299999998</v>
      </c>
      <c r="C16" s="2">
        <v>3.92978513</v>
      </c>
      <c r="D16" s="2">
        <v>3.5331068499999998</v>
      </c>
      <c r="E16" s="2">
        <v>3.5513472699999999</v>
      </c>
      <c r="F16" s="2">
        <v>3.8015389100000001</v>
      </c>
      <c r="G16" s="2">
        <v>3.0911788599999999</v>
      </c>
      <c r="H16" s="2">
        <v>3.8535046500000001</v>
      </c>
      <c r="I16" s="2">
        <v>3.83270906</v>
      </c>
      <c r="J16" s="2">
        <v>3.8359117299999999</v>
      </c>
      <c r="K16" s="2">
        <v>3.14931765</v>
      </c>
      <c r="L16" s="2">
        <v>2.8211353099999998</v>
      </c>
      <c r="M16" s="2">
        <v>2.7633275300000002</v>
      </c>
    </row>
    <row r="17" spans="1:13">
      <c r="A17" s="10">
        <v>16</v>
      </c>
      <c r="B17" s="2">
        <v>3.40006275</v>
      </c>
      <c r="C17" s="2">
        <v>3.6059538199999999</v>
      </c>
      <c r="D17" s="2">
        <v>3.4518674699999998</v>
      </c>
      <c r="E17" s="2">
        <v>3.1588805199999999</v>
      </c>
      <c r="F17" s="2">
        <v>3.19108685</v>
      </c>
      <c r="G17" s="2">
        <v>2.9695607399999999</v>
      </c>
      <c r="H17" s="2">
        <v>3.4112098400000002</v>
      </c>
      <c r="I17" s="2">
        <v>3.03669177</v>
      </c>
      <c r="J17" s="2">
        <v>2.8853488999999999</v>
      </c>
      <c r="K17" s="2">
        <v>2.7292720899999998</v>
      </c>
      <c r="L17" s="2">
        <v>2.68482179</v>
      </c>
      <c r="M17" s="2">
        <v>2.7309563300000002</v>
      </c>
    </row>
    <row r="18" spans="1:13">
      <c r="A18" s="10">
        <v>17</v>
      </c>
      <c r="B18" s="2">
        <v>2.4809905699999999</v>
      </c>
      <c r="C18" s="2">
        <v>2.32878257</v>
      </c>
      <c r="D18" s="2">
        <v>2.46319182</v>
      </c>
      <c r="E18" s="2">
        <v>2.11239892</v>
      </c>
      <c r="F18" s="2">
        <v>2.2614802300000001</v>
      </c>
      <c r="G18" s="2">
        <v>2.0473158100000002</v>
      </c>
      <c r="H18" s="2">
        <v>2.46942722</v>
      </c>
      <c r="I18" s="2">
        <v>2.3655727799999999</v>
      </c>
      <c r="J18" s="2">
        <v>2.1730570500000002</v>
      </c>
      <c r="K18" s="2">
        <v>2.2409838299999998</v>
      </c>
      <c r="L18" s="2">
        <v>1.9825651399999999</v>
      </c>
      <c r="M18" s="2">
        <v>2.0273607400000002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Participants info</vt:lpstr>
      <vt:lpstr>Reliability Back squat</vt:lpstr>
      <vt:lpstr>Reliability Squat jump</vt:lpstr>
      <vt:lpstr>Reliability Bench press</vt:lpstr>
      <vt:lpstr>Reliability Bench throw</vt:lpstr>
      <vt:lpstr>Back Squat</vt:lpstr>
      <vt:lpstr>Squat Jump</vt:lpstr>
      <vt:lpstr>Bench Press</vt:lpstr>
      <vt:lpstr>Bench Throw</vt:lpstr>
      <vt:lpstr>ROF</vt:lpstr>
      <vt:lpstr>PACES</vt:lpstr>
      <vt:lpstr>Exercises orders</vt:lpstr>
      <vt:lpstr>Orders 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Dello Iacono</dc:creator>
  <cp:lastModifiedBy>Antonio Dello Iacono</cp:lastModifiedBy>
  <dcterms:created xsi:type="dcterms:W3CDTF">2020-08-27T09:21:28Z</dcterms:created>
  <dcterms:modified xsi:type="dcterms:W3CDTF">2020-09-30T15:08:37Z</dcterms:modified>
</cp:coreProperties>
</file>