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0" windowHeight="7280" activeTab="2"/>
  </bookViews>
  <sheets>
    <sheet name="ASB16" sheetId="3" r:id="rId1"/>
    <sheet name="HLA-B" sheetId="4" r:id="rId2"/>
    <sheet name="SEC24C" sheetId="1" r:id="rId3"/>
    <sheet name="TRIM21" sheetId="2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<sst xmlns="http://schemas.openxmlformats.org/spreadsheetml/2006/main" count="136" uniqueCount="20">
  <si>
    <t>sample</t>
  </si>
  <si>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Ct</t>
    </r>
  </si>
  <si>
    <t>actin Ct</t>
  </si>
  <si>
    <t>ASB16 ct</t>
  </si>
  <si>
    <t>CHOP</t>
  </si>
  <si>
    <r>
      <rPr>
        <sz val="11"/>
        <color theme="1"/>
        <rFont val="Times New Roman"/>
        <charset val="134"/>
      </rPr>
      <t>2-</t>
    </r>
    <r>
      <rPr>
        <sz val="11"/>
        <color theme="1"/>
        <rFont val="宋体"/>
        <charset val="134"/>
      </rPr>
      <t>△</t>
    </r>
    <r>
      <rPr>
        <sz val="11"/>
        <color theme="1"/>
        <rFont val="宋体"/>
        <charset val="134"/>
      </rPr>
      <t>△</t>
    </r>
    <r>
      <rPr>
        <sz val="11"/>
        <color theme="1"/>
        <rFont val="Times New Roman"/>
        <charset val="134"/>
      </rPr>
      <t>Ct</t>
    </r>
  </si>
  <si>
    <t>Average</t>
  </si>
  <si>
    <t>SD</t>
  </si>
  <si>
    <t>con-1</t>
  </si>
  <si>
    <t>con-2</t>
  </si>
  <si>
    <t>con-3</t>
  </si>
  <si>
    <t>con-4</t>
  </si>
  <si>
    <t>IgAN-1</t>
  </si>
  <si>
    <t>IgAN-2</t>
  </si>
  <si>
    <t>IgAN-3</t>
  </si>
  <si>
    <t>IgAN-4</t>
  </si>
  <si>
    <t>HLA-B ct</t>
  </si>
  <si>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△△</t>
    </r>
    <r>
      <rPr>
        <sz val="11"/>
        <color theme="1"/>
        <rFont val="Times New Roman"/>
        <charset val="134"/>
      </rPr>
      <t>Ct</t>
    </r>
  </si>
  <si>
    <t>SEC24C ct</t>
  </si>
  <si>
    <t>TRIM21 Ct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</si>
</sst>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0E+00"/>
    <numFmt numFmtId="178" formatCode="0.00_);[Red]\(0.00\)"/>
    <numFmt numFmtId="179" formatCode="0.0000_);\(0.0000\)"/>
  </numFmts>
  <fonts count="27"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0" fontId="0" fillId="0" borderId="0" xfId="51" applyBorder="1" applyAlignment="1"/>
    <xf numFmtId="179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5" fillId="0" borderId="0" xfId="50" applyFont="1" applyBorder="1" applyAlignment="1">
      <alignment horizontal="left"/>
    </xf>
    <xf numFmtId="179" fontId="0" fillId="0" borderId="0" xfId="0" applyNumberFormat="1" applyFill="1" applyBorder="1" applyAlignment="1">
      <alignment horizontal="left" vertical="center"/>
    </xf>
    <xf numFmtId="177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18" applyBorder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  <cellStyle name="常规 3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iuha\Desktop\&#32958;&#20869;&#31185;\IgAN\IgAN%20&#29983;&#20449;\2020.3%20&#38468;&#20108;%200004388%20&#21016;&#28023;&#27915;&#32769;&#24072;%2020-2-29%20Q-PCR(1)\&#38468;&#20108;%200004388%20&#21016;&#28023;&#27915;&#32769;&#24072;%2020-2-29%20Q-PCR\&#30456;&#23545;&#34920;&#36798;&#3732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B16"/>
      <sheetName val="TRIM21"/>
      <sheetName val="HLA-B"/>
      <sheetName val="SEC24B"/>
      <sheetName val="SEC24C"/>
      <sheetName val="SEC24D"/>
    </sheetNames>
    <sheetDataSet>
      <sheetData sheetId="0">
        <row r="25">
          <cell r="N25" t="str">
            <v>con-1</v>
          </cell>
          <cell r="O25">
            <v>1.00022849391758</v>
          </cell>
        </row>
        <row r="26">
          <cell r="N26" t="str">
            <v>con-2</v>
          </cell>
          <cell r="O26">
            <v>1.70603502299277</v>
          </cell>
        </row>
        <row r="27">
          <cell r="N27" t="str">
            <v>con-3</v>
          </cell>
          <cell r="O27">
            <v>1.14490382909512</v>
          </cell>
        </row>
        <row r="28">
          <cell r="N28" t="str">
            <v>con-4</v>
          </cell>
          <cell r="O28">
            <v>1.47192310457211</v>
          </cell>
        </row>
        <row r="29">
          <cell r="N29" t="str">
            <v>IgAN-1</v>
          </cell>
          <cell r="O29">
            <v>2.58254124399012</v>
          </cell>
        </row>
        <row r="30">
          <cell r="N30" t="str">
            <v>IgAN-2</v>
          </cell>
          <cell r="O30">
            <v>1.87968358363742</v>
          </cell>
        </row>
        <row r="31">
          <cell r="N31" t="str">
            <v>IgAN-3</v>
          </cell>
          <cell r="O31">
            <v>2.19466277135681</v>
          </cell>
        </row>
        <row r="32">
          <cell r="N32" t="str">
            <v>IgAN-4</v>
          </cell>
          <cell r="O32">
            <v>1.83771128151457</v>
          </cell>
        </row>
      </sheetData>
      <sheetData sheetId="1">
        <row r="25">
          <cell r="N25" t="str">
            <v>con-1</v>
          </cell>
          <cell r="O25">
            <v>1.00899167018497</v>
          </cell>
        </row>
        <row r="26">
          <cell r="N26" t="str">
            <v>con-2</v>
          </cell>
          <cell r="O26">
            <v>1.26019225234886</v>
          </cell>
        </row>
        <row r="27">
          <cell r="N27" t="str">
            <v>con-3</v>
          </cell>
          <cell r="O27">
            <v>0.819761558503612</v>
          </cell>
        </row>
        <row r="28">
          <cell r="N28" t="str">
            <v>con-4</v>
          </cell>
          <cell r="O28">
            <v>0.845920522003358</v>
          </cell>
        </row>
        <row r="29">
          <cell r="N29" t="str">
            <v>IgAN-1</v>
          </cell>
          <cell r="O29">
            <v>1.52870545336545</v>
          </cell>
        </row>
        <row r="30">
          <cell r="N30" t="str">
            <v>IgAN-2</v>
          </cell>
          <cell r="O30">
            <v>1.65589750244438</v>
          </cell>
        </row>
        <row r="31">
          <cell r="N31" t="str">
            <v>IgAN-3</v>
          </cell>
          <cell r="O31">
            <v>1.67172403105836</v>
          </cell>
        </row>
        <row r="32">
          <cell r="N32" t="str">
            <v>IgAN-4</v>
          </cell>
          <cell r="O32">
            <v>1.17128204945389</v>
          </cell>
        </row>
      </sheetData>
      <sheetData sheetId="2">
        <row r="25">
          <cell r="N25" t="str">
            <v>con-1</v>
          </cell>
          <cell r="O25">
            <v>1.00129764388912</v>
          </cell>
        </row>
        <row r="26">
          <cell r="N26" t="str">
            <v>con-2</v>
          </cell>
          <cell r="O26">
            <v>1.61887262464876</v>
          </cell>
        </row>
        <row r="27">
          <cell r="N27" t="str">
            <v>con-3</v>
          </cell>
          <cell r="O27">
            <v>0.753698256515212</v>
          </cell>
        </row>
        <row r="28">
          <cell r="N28" t="str">
            <v>con-4</v>
          </cell>
          <cell r="O28">
            <v>0.94977113034714</v>
          </cell>
        </row>
        <row r="29">
          <cell r="N29" t="str">
            <v>IgAN-1</v>
          </cell>
          <cell r="O29">
            <v>4.26721547977371</v>
          </cell>
        </row>
        <row r="30">
          <cell r="N30" t="str">
            <v>IgAN-2</v>
          </cell>
          <cell r="O30">
            <v>2.58569484982521</v>
          </cell>
        </row>
        <row r="31">
          <cell r="N31" t="str">
            <v>IgAN-3</v>
          </cell>
          <cell r="O31">
            <v>2.22116267388895</v>
          </cell>
        </row>
        <row r="32">
          <cell r="N32" t="str">
            <v>IgAN-4</v>
          </cell>
          <cell r="O32">
            <v>2.13452827004598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7"/>
  <sheetViews>
    <sheetView zoomScale="80" zoomScaleNormal="80" workbookViewId="0">
      <selection activeCell="P23" sqref="P23"/>
    </sheetView>
  </sheetViews>
  <sheetFormatPr defaultColWidth="9" defaultRowHeight="14"/>
  <cols>
    <col min="1" max="1" width="6.75454545454545" style="2" customWidth="1"/>
    <col min="2" max="3" width="7.37272727272727" style="3" customWidth="1"/>
    <col min="4" max="4" width="6.12727272727273" style="2" customWidth="1"/>
    <col min="5" max="5" width="7.5" style="2" customWidth="1"/>
    <col min="6" max="6" width="8.37272727272727" style="3" customWidth="1"/>
    <col min="7" max="7" width="10.7272727272727" style="3" customWidth="1"/>
    <col min="8" max="8" width="7.37272727272727" style="2" customWidth="1"/>
    <col min="9" max="9" width="9.37272727272727" style="2" customWidth="1"/>
    <col min="10" max="10" width="10.3727272727273" style="2" customWidth="1"/>
    <col min="11" max="11" width="11.3727272727273" style="1" customWidth="1"/>
    <col min="12" max="12" width="11.2545454545455" style="1" customWidth="1"/>
    <col min="13" max="14" width="9" style="1"/>
    <col min="15" max="16" width="11.6272727272727" style="1" customWidth="1"/>
    <col min="17" max="18" width="9" style="1"/>
    <col min="19" max="20" width="11.6272727272727" style="1" customWidth="1"/>
    <col min="21" max="16384" width="9" style="1"/>
  </cols>
  <sheetData>
    <row r="1" s="1" customFormat="1" ht="15.5" spans="1:13">
      <c r="A1" s="4" t="s">
        <v>0</v>
      </c>
      <c r="B1" s="5" t="str">
        <f>F1</f>
        <v>actin Ct</v>
      </c>
      <c r="C1" s="5" t="str">
        <f>G1</f>
        <v>ASB16 ct</v>
      </c>
      <c r="D1" s="6" t="s">
        <v>1</v>
      </c>
      <c r="E1" s="4" t="s">
        <v>0</v>
      </c>
      <c r="F1" s="5" t="s">
        <v>2</v>
      </c>
      <c r="G1" s="5" t="s">
        <v>3</v>
      </c>
      <c r="H1" s="6" t="s">
        <v>1</v>
      </c>
      <c r="I1" s="10" t="s">
        <v>4</v>
      </c>
      <c r="J1" s="6" t="s">
        <v>5</v>
      </c>
      <c r="K1" s="11" t="s">
        <v>6</v>
      </c>
      <c r="L1" s="11" t="s">
        <v>7</v>
      </c>
      <c r="M1" s="12"/>
    </row>
    <row r="2" s="1" customFormat="1" ht="15.5" spans="1:13">
      <c r="A2" s="7" t="str">
        <f>E2</f>
        <v>con-1</v>
      </c>
      <c r="B2" s="5">
        <f>AVERAGE(F2:F4)</f>
        <v>21.2633333333333</v>
      </c>
      <c r="C2" s="5">
        <f>AVERAGE(G2:G4)</f>
        <v>27.18</v>
      </c>
      <c r="D2" s="8">
        <f t="shared" ref="D2:D25" si="0">C2-B2</f>
        <v>5.91666666666666</v>
      </c>
      <c r="E2" s="5" t="s">
        <v>8</v>
      </c>
      <c r="F2" s="5">
        <v>21.38</v>
      </c>
      <c r="G2" s="5">
        <v>27.28</v>
      </c>
      <c r="H2" s="8">
        <f t="shared" ref="H2:H25" si="1">G2-F2</f>
        <v>5.9</v>
      </c>
      <c r="I2" s="8">
        <f t="shared" ref="I2:I25" si="2">-(H2-D2)</f>
        <v>0.0166666666666622</v>
      </c>
      <c r="J2" s="13">
        <f t="shared" ref="J2:J25" si="3">POWER(2,I2)</f>
        <v>1.01161944030192</v>
      </c>
      <c r="K2" s="11"/>
      <c r="L2" s="11"/>
      <c r="M2" s="12"/>
    </row>
    <row r="3" s="1" customFormat="1" ht="15.5" spans="1:13">
      <c r="A3" s="7" t="str">
        <f>E3</f>
        <v>con-1</v>
      </c>
      <c r="B3" s="5">
        <f>B2</f>
        <v>21.2633333333333</v>
      </c>
      <c r="C3" s="5">
        <f>C2</f>
        <v>27.18</v>
      </c>
      <c r="D3" s="8">
        <f t="shared" si="0"/>
        <v>5.91666666666666</v>
      </c>
      <c r="E3" s="5" t="s">
        <v>8</v>
      </c>
      <c r="F3" s="5">
        <v>21.08</v>
      </c>
      <c r="G3" s="5">
        <v>27.04</v>
      </c>
      <c r="H3" s="8">
        <f t="shared" si="1"/>
        <v>5.96</v>
      </c>
      <c r="I3" s="8">
        <f t="shared" si="2"/>
        <v>-0.0433333333333366</v>
      </c>
      <c r="J3" s="13">
        <f t="shared" si="3"/>
        <v>0.970410231493538</v>
      </c>
      <c r="K3" s="11"/>
      <c r="L3" s="11"/>
      <c r="M3" s="12"/>
    </row>
    <row r="4" s="1" customFormat="1" ht="15.5" spans="1:13">
      <c r="A4" s="7" t="str">
        <f>E4</f>
        <v>con-1</v>
      </c>
      <c r="B4" s="5">
        <f>B2</f>
        <v>21.2633333333333</v>
      </c>
      <c r="C4" s="5">
        <f>C2</f>
        <v>27.18</v>
      </c>
      <c r="D4" s="8">
        <f t="shared" si="0"/>
        <v>5.91666666666666</v>
      </c>
      <c r="E4" s="5" t="s">
        <v>8</v>
      </c>
      <c r="F4" s="5">
        <v>21.33</v>
      </c>
      <c r="G4" s="5">
        <v>27.22</v>
      </c>
      <c r="H4" s="8">
        <f t="shared" si="1"/>
        <v>5.89</v>
      </c>
      <c r="I4" s="8">
        <f t="shared" si="2"/>
        <v>0.0266666666666637</v>
      </c>
      <c r="J4" s="13">
        <f t="shared" si="3"/>
        <v>1.01865580995729</v>
      </c>
      <c r="K4" s="14">
        <f>(J2+J3+J4)/3</f>
        <v>1.00022849391758</v>
      </c>
      <c r="L4" s="15">
        <f>STDEV(J2:J4)</f>
        <v>0.0260619301851117</v>
      </c>
      <c r="M4" s="12"/>
    </row>
    <row r="5" s="1" customFormat="1" ht="15.5" spans="1:13">
      <c r="A5" s="7" t="str">
        <f t="shared" ref="A5:A25" si="4">A2</f>
        <v>con-1</v>
      </c>
      <c r="B5" s="5">
        <f t="shared" ref="B5:B25" si="5">B2</f>
        <v>21.2633333333333</v>
      </c>
      <c r="C5" s="5">
        <f t="shared" ref="C5:C25" si="6">C2</f>
        <v>27.18</v>
      </c>
      <c r="D5" s="8">
        <f t="shared" si="0"/>
        <v>5.91666666666666</v>
      </c>
      <c r="E5" s="5" t="s">
        <v>9</v>
      </c>
      <c r="F5" s="5">
        <v>21.12</v>
      </c>
      <c r="G5" s="5">
        <v>26.42</v>
      </c>
      <c r="H5" s="8">
        <f t="shared" si="1"/>
        <v>5.3</v>
      </c>
      <c r="I5" s="8">
        <f t="shared" si="2"/>
        <v>0.616666666666664</v>
      </c>
      <c r="J5" s="13">
        <f t="shared" si="3"/>
        <v>1.5333283446696</v>
      </c>
      <c r="K5" s="11"/>
      <c r="L5" s="11"/>
      <c r="M5" s="12"/>
    </row>
    <row r="6" s="1" customFormat="1" ht="15.5" spans="1:13">
      <c r="A6" s="7" t="str">
        <f t="shared" si="4"/>
        <v>con-1</v>
      </c>
      <c r="B6" s="5">
        <f t="shared" si="5"/>
        <v>21.2633333333333</v>
      </c>
      <c r="C6" s="5">
        <f t="shared" si="6"/>
        <v>27.18</v>
      </c>
      <c r="D6" s="8">
        <f t="shared" si="0"/>
        <v>5.91666666666666</v>
      </c>
      <c r="E6" s="5" t="s">
        <v>9</v>
      </c>
      <c r="F6" s="5">
        <v>21.43</v>
      </c>
      <c r="G6" s="5">
        <v>26.53</v>
      </c>
      <c r="H6" s="8">
        <f t="shared" si="1"/>
        <v>5.1</v>
      </c>
      <c r="I6" s="8">
        <f t="shared" si="2"/>
        <v>0.816666666666663</v>
      </c>
      <c r="J6" s="13">
        <f t="shared" si="3"/>
        <v>1.76133174719229</v>
      </c>
      <c r="K6" s="11"/>
      <c r="L6" s="11"/>
      <c r="M6" s="12"/>
    </row>
    <row r="7" s="1" customFormat="1" ht="15.5" spans="1:13">
      <c r="A7" s="7" t="str">
        <f t="shared" si="4"/>
        <v>con-1</v>
      </c>
      <c r="B7" s="5">
        <f t="shared" si="5"/>
        <v>21.2633333333333</v>
      </c>
      <c r="C7" s="5">
        <f t="shared" si="6"/>
        <v>27.18</v>
      </c>
      <c r="D7" s="8">
        <f t="shared" si="0"/>
        <v>5.91666666666666</v>
      </c>
      <c r="E7" s="5" t="s">
        <v>9</v>
      </c>
      <c r="F7" s="5">
        <v>21.51</v>
      </c>
      <c r="G7" s="5">
        <v>26.56</v>
      </c>
      <c r="H7" s="8">
        <f t="shared" si="1"/>
        <v>5.05</v>
      </c>
      <c r="I7" s="8">
        <f t="shared" si="2"/>
        <v>0.866666666666667</v>
      </c>
      <c r="J7" s="13">
        <f t="shared" si="3"/>
        <v>1.82344497711643</v>
      </c>
      <c r="K7" s="14">
        <f>(J5+J6+J7)/3</f>
        <v>1.70603502299277</v>
      </c>
      <c r="L7" s="15">
        <f>STDEV(J5:J7)</f>
        <v>0.1527586687752</v>
      </c>
      <c r="M7" s="12"/>
    </row>
    <row r="8" s="1" customFormat="1" ht="15.5" spans="1:13">
      <c r="A8" s="7" t="str">
        <f t="shared" si="4"/>
        <v>con-1</v>
      </c>
      <c r="B8" s="5">
        <f t="shared" si="5"/>
        <v>21.2633333333333</v>
      </c>
      <c r="C8" s="5">
        <f t="shared" si="6"/>
        <v>27.18</v>
      </c>
      <c r="D8" s="8">
        <f t="shared" si="0"/>
        <v>5.91666666666666</v>
      </c>
      <c r="E8" s="5" t="s">
        <v>10</v>
      </c>
      <c r="F8" s="5">
        <v>21.32</v>
      </c>
      <c r="G8" s="5">
        <v>27.14</v>
      </c>
      <c r="H8" s="8">
        <f t="shared" si="1"/>
        <v>5.82</v>
      </c>
      <c r="I8" s="8">
        <f t="shared" si="2"/>
        <v>0.096666666666664</v>
      </c>
      <c r="J8" s="13">
        <f t="shared" si="3"/>
        <v>1.06929999858174</v>
      </c>
      <c r="K8" s="11"/>
      <c r="L8" s="11"/>
      <c r="M8" s="12"/>
    </row>
    <row r="9" s="1" customFormat="1" ht="15.5" spans="1:13">
      <c r="A9" s="7" t="str">
        <f t="shared" si="4"/>
        <v>con-1</v>
      </c>
      <c r="B9" s="5">
        <f t="shared" si="5"/>
        <v>21.2633333333333</v>
      </c>
      <c r="C9" s="5">
        <f t="shared" si="6"/>
        <v>27.18</v>
      </c>
      <c r="D9" s="8">
        <f t="shared" si="0"/>
        <v>5.91666666666666</v>
      </c>
      <c r="E9" s="5" t="s">
        <v>10</v>
      </c>
      <c r="F9" s="5">
        <v>21.31</v>
      </c>
      <c r="G9" s="5">
        <v>27.02</v>
      </c>
      <c r="H9" s="8">
        <f t="shared" si="1"/>
        <v>5.71</v>
      </c>
      <c r="I9" s="8">
        <f t="shared" si="2"/>
        <v>0.206666666666663</v>
      </c>
      <c r="J9" s="13">
        <f t="shared" si="3"/>
        <v>1.15401875176355</v>
      </c>
      <c r="K9" s="11"/>
      <c r="L9" s="11"/>
      <c r="M9" s="12"/>
    </row>
    <row r="10" s="1" customFormat="1" ht="15.5" spans="1:13">
      <c r="A10" s="7" t="str">
        <f t="shared" si="4"/>
        <v>con-1</v>
      </c>
      <c r="B10" s="5">
        <f t="shared" si="5"/>
        <v>21.2633333333333</v>
      </c>
      <c r="C10" s="5">
        <f t="shared" si="6"/>
        <v>27.18</v>
      </c>
      <c r="D10" s="8">
        <f t="shared" si="0"/>
        <v>5.91666666666666</v>
      </c>
      <c r="E10" s="5" t="s">
        <v>10</v>
      </c>
      <c r="F10" s="5">
        <v>21.3</v>
      </c>
      <c r="G10" s="5">
        <v>26.94</v>
      </c>
      <c r="H10" s="8">
        <f t="shared" si="1"/>
        <v>5.64</v>
      </c>
      <c r="I10" s="8">
        <f t="shared" si="2"/>
        <v>0.276666666666664</v>
      </c>
      <c r="J10" s="13">
        <f t="shared" si="3"/>
        <v>1.21139273694007</v>
      </c>
      <c r="K10" s="14">
        <f>(J8+J9+J10)/3</f>
        <v>1.14490382909512</v>
      </c>
      <c r="L10" s="15">
        <f>STDEV(J8:J10)</f>
        <v>0.0714835501005724</v>
      </c>
      <c r="M10" s="12"/>
    </row>
    <row r="11" s="1" customFormat="1" ht="15.5" spans="1:13">
      <c r="A11" s="7" t="str">
        <f t="shared" si="4"/>
        <v>con-1</v>
      </c>
      <c r="B11" s="5">
        <f t="shared" si="5"/>
        <v>21.2633333333333</v>
      </c>
      <c r="C11" s="5">
        <f t="shared" si="6"/>
        <v>27.18</v>
      </c>
      <c r="D11" s="8">
        <f t="shared" si="0"/>
        <v>5.91666666666666</v>
      </c>
      <c r="E11" s="5" t="s">
        <v>11</v>
      </c>
      <c r="F11" s="5">
        <v>21.46</v>
      </c>
      <c r="G11" s="5">
        <v>26.74</v>
      </c>
      <c r="H11" s="8">
        <f t="shared" si="1"/>
        <v>5.28</v>
      </c>
      <c r="I11" s="8">
        <f t="shared" si="2"/>
        <v>0.636666666666667</v>
      </c>
      <c r="J11" s="13">
        <f t="shared" si="3"/>
        <v>1.55473281070849</v>
      </c>
      <c r="K11" s="11"/>
      <c r="L11" s="11"/>
      <c r="M11" s="12"/>
    </row>
    <row r="12" s="1" customFormat="1" ht="15.5" spans="1:13">
      <c r="A12" s="7" t="str">
        <f t="shared" si="4"/>
        <v>con-1</v>
      </c>
      <c r="B12" s="5">
        <f t="shared" si="5"/>
        <v>21.2633333333333</v>
      </c>
      <c r="C12" s="5">
        <f t="shared" si="6"/>
        <v>27.18</v>
      </c>
      <c r="D12" s="8">
        <f t="shared" si="0"/>
        <v>5.91666666666666</v>
      </c>
      <c r="E12" s="5" t="s">
        <v>11</v>
      </c>
      <c r="F12" s="5">
        <v>21.48</v>
      </c>
      <c r="G12" s="5">
        <v>27.14</v>
      </c>
      <c r="H12" s="8">
        <f t="shared" si="1"/>
        <v>5.66</v>
      </c>
      <c r="I12" s="8">
        <f t="shared" si="2"/>
        <v>0.256666666666664</v>
      </c>
      <c r="J12" s="13">
        <f t="shared" si="3"/>
        <v>1.19471513515602</v>
      </c>
      <c r="K12" s="11"/>
      <c r="L12" s="11"/>
      <c r="M12" s="12"/>
    </row>
    <row r="13" s="1" customFormat="1" ht="15.5" spans="1:13">
      <c r="A13" s="7" t="str">
        <f t="shared" si="4"/>
        <v>con-1</v>
      </c>
      <c r="B13" s="5">
        <f t="shared" si="5"/>
        <v>21.2633333333333</v>
      </c>
      <c r="C13" s="5">
        <f t="shared" si="6"/>
        <v>27.18</v>
      </c>
      <c r="D13" s="8">
        <f t="shared" si="0"/>
        <v>5.91666666666666</v>
      </c>
      <c r="E13" s="5" t="s">
        <v>11</v>
      </c>
      <c r="F13" s="5">
        <v>21.51</v>
      </c>
      <c r="G13" s="5">
        <v>26.69</v>
      </c>
      <c r="H13" s="8">
        <f t="shared" si="1"/>
        <v>5.18</v>
      </c>
      <c r="I13" s="8">
        <f t="shared" si="2"/>
        <v>0.736666666666665</v>
      </c>
      <c r="J13" s="13">
        <f t="shared" si="3"/>
        <v>1.66632136785182</v>
      </c>
      <c r="K13" s="14">
        <f>(J11+J12+J13)/3</f>
        <v>1.47192310457211</v>
      </c>
      <c r="L13" s="15">
        <f>STDEV(J11:J13)</f>
        <v>0.246467432437185</v>
      </c>
      <c r="M13" s="12"/>
    </row>
    <row r="14" s="1" customFormat="1" ht="15.5" spans="1:13">
      <c r="A14" s="7" t="str">
        <f t="shared" si="4"/>
        <v>con-1</v>
      </c>
      <c r="B14" s="5">
        <f t="shared" si="5"/>
        <v>21.2633333333333</v>
      </c>
      <c r="C14" s="5">
        <f t="shared" si="6"/>
        <v>27.18</v>
      </c>
      <c r="D14" s="8">
        <f t="shared" si="0"/>
        <v>5.91666666666666</v>
      </c>
      <c r="E14" s="5" t="s">
        <v>12</v>
      </c>
      <c r="F14" s="5">
        <v>21.29</v>
      </c>
      <c r="G14" s="5">
        <v>26.06</v>
      </c>
      <c r="H14" s="8">
        <f t="shared" si="1"/>
        <v>4.77</v>
      </c>
      <c r="I14" s="8">
        <f t="shared" si="2"/>
        <v>1.14666666666666</v>
      </c>
      <c r="J14" s="13">
        <f t="shared" si="3"/>
        <v>2.21401756319061</v>
      </c>
      <c r="K14" s="11"/>
      <c r="L14" s="11"/>
      <c r="M14" s="12"/>
    </row>
    <row r="15" s="1" customFormat="1" ht="15.5" spans="1:13">
      <c r="A15" s="7" t="str">
        <f t="shared" si="4"/>
        <v>con-1</v>
      </c>
      <c r="B15" s="5">
        <f t="shared" si="5"/>
        <v>21.2633333333333</v>
      </c>
      <c r="C15" s="5">
        <f t="shared" si="6"/>
        <v>27.18</v>
      </c>
      <c r="D15" s="8">
        <f t="shared" si="0"/>
        <v>5.91666666666666</v>
      </c>
      <c r="E15" s="5" t="s">
        <v>12</v>
      </c>
      <c r="F15" s="5">
        <v>21.67</v>
      </c>
      <c r="G15" s="5">
        <v>25.89</v>
      </c>
      <c r="H15" s="8">
        <f t="shared" si="1"/>
        <v>4.22</v>
      </c>
      <c r="I15" s="8">
        <f t="shared" si="2"/>
        <v>1.69666666666667</v>
      </c>
      <c r="J15" s="13">
        <f t="shared" si="3"/>
        <v>3.24151144483977</v>
      </c>
      <c r="K15" s="11"/>
      <c r="L15" s="11"/>
      <c r="M15" s="12"/>
    </row>
    <row r="16" s="1" customFormat="1" ht="15.5" spans="1:13">
      <c r="A16" s="7" t="str">
        <f t="shared" si="4"/>
        <v>con-1</v>
      </c>
      <c r="B16" s="5">
        <f t="shared" si="5"/>
        <v>21.2633333333333</v>
      </c>
      <c r="C16" s="5">
        <f t="shared" si="6"/>
        <v>27.18</v>
      </c>
      <c r="D16" s="8">
        <f t="shared" si="0"/>
        <v>5.91666666666666</v>
      </c>
      <c r="E16" s="5" t="s">
        <v>12</v>
      </c>
      <c r="F16" s="5">
        <v>21.47</v>
      </c>
      <c r="G16" s="5">
        <v>26.19</v>
      </c>
      <c r="H16" s="8">
        <f t="shared" si="1"/>
        <v>4.72</v>
      </c>
      <c r="I16" s="8">
        <f t="shared" si="2"/>
        <v>1.19666666666666</v>
      </c>
      <c r="J16" s="13">
        <f t="shared" si="3"/>
        <v>2.29209472394</v>
      </c>
      <c r="K16" s="14">
        <f>(J14+J15+J16)/3</f>
        <v>2.58254124399013</v>
      </c>
      <c r="L16" s="15">
        <f>STDEV(J14:J16)</f>
        <v>0.572018622916715</v>
      </c>
      <c r="M16" s="12"/>
    </row>
    <row r="17" s="1" customFormat="1" ht="15.5" spans="1:13">
      <c r="A17" s="7" t="str">
        <f t="shared" si="4"/>
        <v>con-1</v>
      </c>
      <c r="B17" s="5">
        <f t="shared" si="5"/>
        <v>21.2633333333333</v>
      </c>
      <c r="C17" s="5">
        <f t="shared" si="6"/>
        <v>27.18</v>
      </c>
      <c r="D17" s="8">
        <f t="shared" si="0"/>
        <v>5.91666666666666</v>
      </c>
      <c r="E17" s="5" t="s">
        <v>13</v>
      </c>
      <c r="F17" s="5">
        <v>21.57</v>
      </c>
      <c r="G17" s="5">
        <v>26.55</v>
      </c>
      <c r="H17" s="8">
        <f t="shared" si="1"/>
        <v>4.98</v>
      </c>
      <c r="I17" s="8">
        <f t="shared" si="2"/>
        <v>0.936666666666664</v>
      </c>
      <c r="J17" s="13">
        <f t="shared" si="3"/>
        <v>1.9141006141478</v>
      </c>
      <c r="K17" s="11"/>
      <c r="L17" s="11"/>
      <c r="M17" s="12"/>
    </row>
    <row r="18" s="1" customFormat="1" ht="15.5" spans="1:13">
      <c r="A18" s="7" t="str">
        <f t="shared" si="4"/>
        <v>con-1</v>
      </c>
      <c r="B18" s="5">
        <f t="shared" si="5"/>
        <v>21.2633333333333</v>
      </c>
      <c r="C18" s="5">
        <f t="shared" si="6"/>
        <v>27.18</v>
      </c>
      <c r="D18" s="8">
        <f t="shared" si="0"/>
        <v>5.91666666666666</v>
      </c>
      <c r="E18" s="5" t="s">
        <v>13</v>
      </c>
      <c r="F18" s="5">
        <v>21.37</v>
      </c>
      <c r="G18" s="5">
        <v>26.43</v>
      </c>
      <c r="H18" s="8">
        <f t="shared" si="1"/>
        <v>5.06</v>
      </c>
      <c r="I18" s="8">
        <f t="shared" si="2"/>
        <v>0.856666666666666</v>
      </c>
      <c r="J18" s="13">
        <f t="shared" si="3"/>
        <v>1.81084952261669</v>
      </c>
      <c r="K18" s="11"/>
      <c r="L18" s="11"/>
      <c r="M18" s="12"/>
    </row>
    <row r="19" s="1" customFormat="1" ht="15.5" spans="1:13">
      <c r="A19" s="7" t="str">
        <f t="shared" si="4"/>
        <v>con-1</v>
      </c>
      <c r="B19" s="5">
        <f t="shared" si="5"/>
        <v>21.2633333333333</v>
      </c>
      <c r="C19" s="5">
        <f t="shared" si="6"/>
        <v>27.18</v>
      </c>
      <c r="D19" s="8">
        <f t="shared" si="0"/>
        <v>5.91666666666666</v>
      </c>
      <c r="E19" s="5" t="s">
        <v>13</v>
      </c>
      <c r="F19" s="5">
        <v>21.37</v>
      </c>
      <c r="G19" s="5">
        <v>26.35</v>
      </c>
      <c r="H19" s="8">
        <f t="shared" si="1"/>
        <v>4.98</v>
      </c>
      <c r="I19" s="8">
        <f t="shared" si="2"/>
        <v>0.936666666666664</v>
      </c>
      <c r="J19" s="13">
        <f t="shared" si="3"/>
        <v>1.9141006141478</v>
      </c>
      <c r="K19" s="14">
        <f>(J17+J18+J19)/3</f>
        <v>1.87968358363743</v>
      </c>
      <c r="L19" s="15">
        <f>STDEV(J17:J19)</f>
        <v>0.0596120454896103</v>
      </c>
      <c r="M19" s="12"/>
    </row>
    <row r="20" s="1" customFormat="1" ht="15.5" spans="1:12">
      <c r="A20" s="7" t="str">
        <f t="shared" si="4"/>
        <v>con-1</v>
      </c>
      <c r="B20" s="5">
        <f t="shared" si="5"/>
        <v>21.2633333333333</v>
      </c>
      <c r="C20" s="5">
        <f t="shared" si="6"/>
        <v>27.18</v>
      </c>
      <c r="D20" s="8">
        <f t="shared" si="0"/>
        <v>5.91666666666666</v>
      </c>
      <c r="E20" s="5" t="s">
        <v>14</v>
      </c>
      <c r="F20" s="5">
        <v>21.3</v>
      </c>
      <c r="G20" s="5">
        <v>26.24</v>
      </c>
      <c r="H20" s="8">
        <f t="shared" si="1"/>
        <v>4.94</v>
      </c>
      <c r="I20" s="8">
        <f t="shared" si="2"/>
        <v>0.976666666666667</v>
      </c>
      <c r="J20" s="13">
        <f t="shared" si="3"/>
        <v>1.96791330701622</v>
      </c>
      <c r="K20" s="11"/>
      <c r="L20" s="11"/>
    </row>
    <row r="21" s="1" customFormat="1" ht="15.5" spans="1:16">
      <c r="A21" s="7" t="str">
        <f t="shared" si="4"/>
        <v>con-1</v>
      </c>
      <c r="B21" s="5">
        <f t="shared" si="5"/>
        <v>21.2633333333333</v>
      </c>
      <c r="C21" s="5">
        <f t="shared" si="6"/>
        <v>27.18</v>
      </c>
      <c r="D21" s="8">
        <f t="shared" si="0"/>
        <v>5.91666666666666</v>
      </c>
      <c r="E21" s="5" t="s">
        <v>14</v>
      </c>
      <c r="F21" s="5">
        <v>21.31</v>
      </c>
      <c r="G21" s="5">
        <v>26.02</v>
      </c>
      <c r="H21" s="8">
        <f t="shared" si="1"/>
        <v>4.71</v>
      </c>
      <c r="I21" s="8">
        <f t="shared" si="2"/>
        <v>1.20666666666666</v>
      </c>
      <c r="J21" s="13">
        <f t="shared" si="3"/>
        <v>2.30803750352711</v>
      </c>
      <c r="K21" s="11"/>
      <c r="L21" s="11"/>
      <c r="M21" s="1"/>
      <c r="N21" s="16"/>
      <c r="O21" s="17"/>
      <c r="P21" s="18"/>
    </row>
    <row r="22" s="1" customFormat="1" ht="15.5" spans="1:20">
      <c r="A22" s="7" t="str">
        <f t="shared" si="4"/>
        <v>con-1</v>
      </c>
      <c r="B22" s="5">
        <f t="shared" si="5"/>
        <v>21.2633333333333</v>
      </c>
      <c r="C22" s="5">
        <f t="shared" si="6"/>
        <v>27.18</v>
      </c>
      <c r="D22" s="8">
        <f t="shared" si="0"/>
        <v>5.91666666666666</v>
      </c>
      <c r="E22" s="5" t="s">
        <v>14</v>
      </c>
      <c r="F22" s="5">
        <v>21.19</v>
      </c>
      <c r="G22" s="5">
        <v>25.9</v>
      </c>
      <c r="H22" s="8">
        <f t="shared" si="1"/>
        <v>4.71</v>
      </c>
      <c r="I22" s="8">
        <f t="shared" si="2"/>
        <v>1.20666666666667</v>
      </c>
      <c r="J22" s="13">
        <f t="shared" si="3"/>
        <v>2.30803750352711</v>
      </c>
      <c r="K22" s="14">
        <f>(J20+J21+J22)/3</f>
        <v>2.19466277135681</v>
      </c>
      <c r="L22" s="15">
        <f>STDEV(J20:J22)</f>
        <v>0.196370796413465</v>
      </c>
      <c r="N22" s="16"/>
      <c r="O22" s="18"/>
      <c r="P22" s="18"/>
      <c r="Q22" s="1"/>
      <c r="R22" s="1"/>
      <c r="S22" s="18"/>
      <c r="T22" s="18"/>
    </row>
    <row r="23" s="1" customFormat="1" ht="15.5" spans="1:20">
      <c r="A23" s="7" t="str">
        <f t="shared" si="4"/>
        <v>con-1</v>
      </c>
      <c r="B23" s="5">
        <f t="shared" si="5"/>
        <v>21.2633333333333</v>
      </c>
      <c r="C23" s="5">
        <f t="shared" si="6"/>
        <v>27.18</v>
      </c>
      <c r="D23" s="8">
        <f t="shared" si="0"/>
        <v>5.91666666666666</v>
      </c>
      <c r="E23" s="5" t="s">
        <v>15</v>
      </c>
      <c r="F23" s="5">
        <v>21.2</v>
      </c>
      <c r="G23" s="5">
        <v>26.04</v>
      </c>
      <c r="H23" s="8">
        <f t="shared" si="1"/>
        <v>4.84</v>
      </c>
      <c r="I23" s="8">
        <f t="shared" si="2"/>
        <v>1.07666666666666</v>
      </c>
      <c r="J23" s="13">
        <f t="shared" si="3"/>
        <v>2.10915725903202</v>
      </c>
      <c r="K23" s="11"/>
      <c r="L23" s="11"/>
      <c r="M23" s="1"/>
      <c r="N23" s="16"/>
      <c r="O23" s="18"/>
      <c r="P23" s="18"/>
      <c r="Q23" s="1"/>
      <c r="R23" s="1"/>
      <c r="S23" s="5"/>
      <c r="T23" s="18"/>
    </row>
    <row r="24" s="1" customFormat="1" ht="15.5" spans="1:27">
      <c r="A24" s="7" t="str">
        <f t="shared" si="4"/>
        <v>con-1</v>
      </c>
      <c r="B24" s="5">
        <f t="shared" si="5"/>
        <v>21.2633333333333</v>
      </c>
      <c r="C24" s="5">
        <f t="shared" si="6"/>
        <v>27.18</v>
      </c>
      <c r="D24" s="8">
        <f t="shared" si="0"/>
        <v>5.91666666666666</v>
      </c>
      <c r="E24" s="5" t="s">
        <v>15</v>
      </c>
      <c r="F24" s="5">
        <v>21.02</v>
      </c>
      <c r="G24" s="5">
        <v>26.21</v>
      </c>
      <c r="H24" s="8">
        <f t="shared" si="1"/>
        <v>5.19</v>
      </c>
      <c r="I24" s="8">
        <f t="shared" si="2"/>
        <v>0.726666666666663</v>
      </c>
      <c r="J24" s="13">
        <f t="shared" si="3"/>
        <v>1.65481124540002</v>
      </c>
      <c r="K24" s="11"/>
      <c r="L24" s="11"/>
      <c r="M24" s="1"/>
      <c r="N24" s="16"/>
      <c r="O24" s="18"/>
      <c r="P24" s="18"/>
      <c r="Q24" s="1"/>
      <c r="R24" s="22"/>
      <c r="S24" s="25"/>
      <c r="T24" s="18"/>
      <c r="U24" s="23"/>
      <c r="V24" s="23"/>
      <c r="W24" s="23"/>
      <c r="X24" s="23"/>
      <c r="Y24" s="23"/>
      <c r="Z24" s="23"/>
      <c r="AA24" s="23"/>
    </row>
    <row r="25" s="1" customFormat="1" ht="15.5" spans="1:27">
      <c r="A25" s="7" t="str">
        <f t="shared" si="4"/>
        <v>con-1</v>
      </c>
      <c r="B25" s="5">
        <f t="shared" si="5"/>
        <v>21.2633333333333</v>
      </c>
      <c r="C25" s="5">
        <f t="shared" si="6"/>
        <v>27.18</v>
      </c>
      <c r="D25" s="8">
        <f t="shared" si="0"/>
        <v>5.91666666666666</v>
      </c>
      <c r="E25" s="5" t="s">
        <v>15</v>
      </c>
      <c r="F25" s="5">
        <v>21.12</v>
      </c>
      <c r="G25" s="5">
        <v>26.23</v>
      </c>
      <c r="H25" s="8">
        <f t="shared" si="1"/>
        <v>5.11</v>
      </c>
      <c r="I25" s="8">
        <f t="shared" si="2"/>
        <v>0.806666666666665</v>
      </c>
      <c r="J25" s="13">
        <f t="shared" si="3"/>
        <v>1.74916534011167</v>
      </c>
      <c r="K25" s="14">
        <f>(J23+J24+J25)/3</f>
        <v>1.83771128151457</v>
      </c>
      <c r="L25" s="15">
        <f>STDEV(J23:J25)</f>
        <v>0.239766267081125</v>
      </c>
      <c r="M25" s="12"/>
      <c r="N25" s="19"/>
      <c r="O25" s="20"/>
      <c r="P25" s="21"/>
      <c r="Q25" s="24"/>
      <c r="R25" s="22"/>
      <c r="S25" s="25"/>
      <c r="T25" s="18"/>
      <c r="U25" s="23"/>
      <c r="V25" s="23"/>
      <c r="W25" s="23"/>
      <c r="X25" s="23"/>
      <c r="Y25" s="23"/>
      <c r="Z25" s="23"/>
      <c r="AA25" s="23"/>
    </row>
    <row r="26" s="1" customFormat="1" ht="16.5" customHeight="1" spans="1:27">
      <c r="A26" s="7"/>
      <c r="B26" s="5"/>
      <c r="C26" s="5"/>
      <c r="D26" s="8"/>
      <c r="E26" s="7"/>
      <c r="F26" s="5"/>
      <c r="G26" s="5"/>
      <c r="H26" s="8"/>
      <c r="I26" s="8"/>
      <c r="J26" s="13"/>
      <c r="K26" s="11"/>
      <c r="L26" s="11"/>
      <c r="M26" s="12"/>
      <c r="N26" s="19"/>
      <c r="O26" s="20"/>
      <c r="P26" s="21"/>
      <c r="Q26" s="24"/>
      <c r="R26" s="22"/>
      <c r="S26" s="25"/>
      <c r="T26" s="18"/>
      <c r="U26" s="23"/>
      <c r="V26" s="23"/>
      <c r="W26" s="23"/>
      <c r="X26" s="23"/>
      <c r="Y26" s="23"/>
      <c r="Z26" s="23"/>
      <c r="AA26" s="23"/>
    </row>
    <row r="27" s="1" customFormat="1" ht="15.5" spans="1:27">
      <c r="A27" s="7"/>
      <c r="B27" s="5"/>
      <c r="C27" s="5"/>
      <c r="D27" s="8"/>
      <c r="E27" s="7"/>
      <c r="F27" s="5"/>
      <c r="G27" s="5"/>
      <c r="H27" s="8"/>
      <c r="I27" s="8"/>
      <c r="J27" s="13"/>
      <c r="K27" s="11"/>
      <c r="L27" s="11"/>
      <c r="M27" s="12"/>
      <c r="N27" s="19"/>
      <c r="O27" s="20"/>
      <c r="P27" s="21"/>
      <c r="Q27" s="12"/>
      <c r="R27" s="22"/>
      <c r="S27" s="25"/>
      <c r="T27" s="18"/>
      <c r="U27" s="23"/>
      <c r="V27" s="23"/>
      <c r="W27" s="23"/>
      <c r="X27" s="23"/>
      <c r="Y27" s="23"/>
      <c r="Z27" s="23"/>
      <c r="AA27" s="23"/>
    </row>
    <row r="28" s="1" customFormat="1" ht="17.5" spans="1:27">
      <c r="A28" s="7"/>
      <c r="B28" s="5"/>
      <c r="C28" s="5"/>
      <c r="D28" s="8"/>
      <c r="E28" s="9"/>
      <c r="F28" s="5"/>
      <c r="G28" s="5"/>
      <c r="H28" s="8"/>
      <c r="I28" s="8"/>
      <c r="J28" s="13"/>
      <c r="K28" s="14"/>
      <c r="L28" s="15"/>
      <c r="M28" s="12"/>
      <c r="N28" s="19"/>
      <c r="O28" s="20"/>
      <c r="P28" s="21"/>
      <c r="Q28" s="12"/>
      <c r="R28" s="22"/>
      <c r="S28" s="5"/>
      <c r="T28" s="1"/>
      <c r="U28" s="23"/>
      <c r="V28" s="23"/>
      <c r="W28" s="23"/>
      <c r="X28" s="23"/>
      <c r="Y28" s="23"/>
      <c r="Z28" s="23"/>
      <c r="AA28" s="23"/>
    </row>
    <row r="29" s="1" customFormat="1" ht="15.5" spans="1:27">
      <c r="A29" s="5"/>
      <c r="B29" s="5"/>
      <c r="C29" s="5"/>
      <c r="D29" s="8"/>
      <c r="E29" s="7"/>
      <c r="F29" s="5"/>
      <c r="G29" s="5"/>
      <c r="H29" s="8"/>
      <c r="I29" s="8"/>
      <c r="J29" s="13"/>
      <c r="K29" s="11"/>
      <c r="L29" s="11"/>
      <c r="M29" s="12"/>
      <c r="N29" s="19"/>
      <c r="O29" s="20"/>
      <c r="P29" s="21"/>
      <c r="Q29" s="12"/>
      <c r="R29" s="22"/>
      <c r="S29" s="5"/>
      <c r="T29" s="18"/>
      <c r="U29" s="23"/>
      <c r="V29" s="23"/>
      <c r="W29" s="23"/>
      <c r="X29" s="23"/>
      <c r="Y29" s="23"/>
      <c r="Z29" s="23"/>
      <c r="AA29" s="23"/>
    </row>
    <row r="30" s="1" customFormat="1" ht="15.5" spans="1:27">
      <c r="A30" s="5"/>
      <c r="B30" s="5"/>
      <c r="C30" s="5"/>
      <c r="D30" s="8"/>
      <c r="E30" s="7"/>
      <c r="F30" s="5"/>
      <c r="G30" s="5"/>
      <c r="H30" s="8"/>
      <c r="I30" s="8"/>
      <c r="J30" s="13"/>
      <c r="K30" s="11"/>
      <c r="L30" s="11"/>
      <c r="M30" s="12"/>
      <c r="N30" s="19"/>
      <c r="O30" s="20"/>
      <c r="P30" s="21"/>
      <c r="Q30" s="12"/>
      <c r="R30" s="22"/>
      <c r="S30" s="5"/>
      <c r="T30" s="18"/>
      <c r="U30" s="23"/>
      <c r="V30" s="23"/>
      <c r="W30" s="23"/>
      <c r="X30" s="23"/>
      <c r="Y30" s="23"/>
      <c r="Z30" s="23"/>
      <c r="AA30" s="23"/>
    </row>
    <row r="31" s="1" customFormat="1" ht="15.5" spans="1:27">
      <c r="A31" s="5"/>
      <c r="B31" s="5"/>
      <c r="C31" s="5"/>
      <c r="D31" s="8"/>
      <c r="E31" s="7"/>
      <c r="F31" s="5"/>
      <c r="G31" s="5"/>
      <c r="H31" s="8"/>
      <c r="I31" s="8"/>
      <c r="J31" s="13"/>
      <c r="K31" s="14"/>
      <c r="L31" s="15"/>
      <c r="M31" s="12"/>
      <c r="N31" s="19"/>
      <c r="O31" s="20"/>
      <c r="P31" s="21"/>
      <c r="Q31" s="12"/>
      <c r="R31" s="22"/>
      <c r="S31" s="5"/>
      <c r="T31" s="18"/>
      <c r="U31" s="23"/>
      <c r="V31" s="23"/>
      <c r="W31" s="23"/>
      <c r="X31" s="23"/>
      <c r="Y31" s="23"/>
      <c r="Z31" s="23"/>
      <c r="AA31" s="23"/>
    </row>
    <row r="32" s="1" customFormat="1" ht="15.5" spans="1:27">
      <c r="A32" s="5"/>
      <c r="B32" s="5"/>
      <c r="C32" s="5"/>
      <c r="D32" s="8"/>
      <c r="E32" s="7"/>
      <c r="F32" s="5"/>
      <c r="G32" s="5"/>
      <c r="H32" s="8"/>
      <c r="I32" s="8"/>
      <c r="J32" s="13"/>
      <c r="K32" s="11"/>
      <c r="L32" s="11"/>
      <c r="M32" s="12"/>
      <c r="N32" s="19"/>
      <c r="O32" s="20"/>
      <c r="P32" s="21"/>
      <c r="Q32" s="12"/>
      <c r="R32" s="22"/>
      <c r="S32" s="5"/>
      <c r="T32" s="18"/>
      <c r="U32" s="23"/>
      <c r="V32" s="23"/>
      <c r="W32" s="23"/>
      <c r="X32" s="23"/>
      <c r="Y32" s="23"/>
      <c r="Z32" s="23"/>
      <c r="AA32" s="23"/>
    </row>
    <row r="33" s="1" customFormat="1" ht="15.5" spans="1:24">
      <c r="A33" s="5"/>
      <c r="B33" s="5"/>
      <c r="C33" s="5"/>
      <c r="D33" s="8"/>
      <c r="E33" s="7"/>
      <c r="F33" s="5"/>
      <c r="G33" s="5"/>
      <c r="H33" s="8"/>
      <c r="I33" s="8"/>
      <c r="J33" s="13"/>
      <c r="K33" s="11"/>
      <c r="L33" s="11"/>
      <c r="M33" s="12"/>
      <c r="N33" s="12"/>
      <c r="O33" s="22"/>
      <c r="P33" s="5"/>
      <c r="Q33" s="18"/>
      <c r="R33" s="23"/>
      <c r="S33" s="23"/>
      <c r="T33" s="23"/>
      <c r="U33" s="23"/>
      <c r="V33" s="23"/>
      <c r="W33" s="23"/>
      <c r="X33" s="23"/>
    </row>
    <row r="34" s="1" customFormat="1" ht="15.5" spans="1:24">
      <c r="A34" s="5"/>
      <c r="B34" s="5"/>
      <c r="C34" s="5"/>
      <c r="D34" s="8"/>
      <c r="E34" s="7"/>
      <c r="F34" s="5"/>
      <c r="G34" s="5"/>
      <c r="H34" s="8"/>
      <c r="I34" s="8"/>
      <c r="J34" s="13"/>
      <c r="K34" s="14"/>
      <c r="L34" s="15"/>
      <c r="M34" s="12"/>
      <c r="N34" s="12"/>
      <c r="O34" s="22"/>
      <c r="P34" s="5"/>
      <c r="Q34" s="18"/>
      <c r="R34" s="23"/>
      <c r="S34" s="23"/>
      <c r="T34" s="23"/>
      <c r="U34" s="23"/>
      <c r="V34" s="23"/>
      <c r="W34" s="23"/>
      <c r="X34" s="23"/>
    </row>
    <row r="35" s="1" customFormat="1" ht="15.5" spans="1:24">
      <c r="A35" s="5"/>
      <c r="B35" s="5"/>
      <c r="C35" s="5"/>
      <c r="D35" s="8"/>
      <c r="E35" s="7"/>
      <c r="F35" s="5"/>
      <c r="G35" s="5"/>
      <c r="H35" s="8"/>
      <c r="I35" s="8"/>
      <c r="J35" s="13"/>
      <c r="K35" s="11"/>
      <c r="L35" s="11"/>
      <c r="M35" s="12"/>
      <c r="N35" s="12"/>
      <c r="O35" s="22"/>
      <c r="P35" s="5"/>
      <c r="Q35" s="26"/>
      <c r="R35" s="23"/>
      <c r="S35" s="23"/>
      <c r="T35" s="23"/>
      <c r="U35" s="23"/>
      <c r="V35" s="23"/>
      <c r="W35" s="23"/>
      <c r="X35" s="23"/>
    </row>
    <row r="36" s="1" customFormat="1" ht="15.5" spans="1:24">
      <c r="A36" s="5"/>
      <c r="B36" s="5"/>
      <c r="C36" s="5"/>
      <c r="D36" s="8"/>
      <c r="E36" s="7"/>
      <c r="F36" s="5"/>
      <c r="G36" s="5"/>
      <c r="H36" s="8"/>
      <c r="I36" s="8"/>
      <c r="J36" s="13"/>
      <c r="K36" s="11"/>
      <c r="L36" s="11"/>
      <c r="M36" s="12"/>
      <c r="N36" s="12"/>
      <c r="O36" s="22"/>
      <c r="P36" s="5"/>
      <c r="Q36" s="26"/>
      <c r="R36" s="23"/>
      <c r="S36" s="23"/>
      <c r="T36" s="23"/>
      <c r="U36" s="23"/>
      <c r="V36" s="23"/>
      <c r="W36" s="23"/>
      <c r="X36" s="23"/>
    </row>
    <row r="37" s="1" customFormat="1" ht="15.5" spans="1:27">
      <c r="A37" s="5"/>
      <c r="B37" s="5"/>
      <c r="C37" s="5"/>
      <c r="D37" s="8"/>
      <c r="E37" s="7"/>
      <c r="F37" s="5"/>
      <c r="G37" s="5"/>
      <c r="H37" s="8"/>
      <c r="I37" s="8"/>
      <c r="J37" s="13"/>
      <c r="K37" s="14"/>
      <c r="L37" s="15"/>
      <c r="M37" s="12"/>
      <c r="N37" s="12"/>
      <c r="O37" s="1"/>
      <c r="P37" s="25"/>
      <c r="Q37" s="18"/>
      <c r="R37" s="22"/>
      <c r="S37" s="5"/>
      <c r="T37" s="27"/>
      <c r="U37" s="23"/>
      <c r="V37" s="23"/>
      <c r="W37" s="23"/>
      <c r="X37" s="23"/>
      <c r="Y37" s="23"/>
      <c r="Z37" s="23"/>
      <c r="AA37" s="23"/>
    </row>
    <row r="38" s="1" customFormat="1" ht="15.5" spans="1:27">
      <c r="A38" s="5"/>
      <c r="B38" s="5"/>
      <c r="C38" s="5"/>
      <c r="D38" s="8"/>
      <c r="E38" s="7"/>
      <c r="F38" s="5"/>
      <c r="G38" s="5"/>
      <c r="H38" s="8"/>
      <c r="I38" s="8"/>
      <c r="J38" s="13"/>
      <c r="K38" s="11"/>
      <c r="L38" s="11"/>
      <c r="M38" s="12"/>
      <c r="N38" s="12"/>
      <c r="O38" s="1"/>
      <c r="P38" s="25"/>
      <c r="Q38" s="18"/>
      <c r="R38" s="22"/>
      <c r="S38" s="5"/>
      <c r="T38" s="1"/>
      <c r="U38" s="23"/>
      <c r="V38" s="23"/>
      <c r="W38" s="23"/>
      <c r="X38" s="23"/>
      <c r="Y38" s="23"/>
      <c r="Z38" s="23"/>
      <c r="AA38" s="23"/>
    </row>
    <row r="39" s="1" customFormat="1" ht="15.5" spans="1:27">
      <c r="A39" s="5"/>
      <c r="B39" s="5"/>
      <c r="C39" s="5"/>
      <c r="D39" s="8"/>
      <c r="E39" s="7"/>
      <c r="F39" s="5"/>
      <c r="G39" s="5"/>
      <c r="H39" s="8"/>
      <c r="I39" s="8"/>
      <c r="J39" s="13"/>
      <c r="K39" s="11"/>
      <c r="L39" s="11"/>
      <c r="M39" s="12"/>
      <c r="N39" s="12"/>
      <c r="O39" s="1"/>
      <c r="P39" s="25"/>
      <c r="Q39" s="1"/>
      <c r="R39" s="22"/>
      <c r="S39" s="5"/>
      <c r="T39" s="1"/>
      <c r="U39" s="23"/>
      <c r="V39" s="23"/>
      <c r="W39" s="23"/>
      <c r="X39" s="23"/>
      <c r="Y39" s="23"/>
      <c r="Z39" s="23"/>
      <c r="AA39" s="23"/>
    </row>
    <row r="40" s="1" customFormat="1" ht="15.5" spans="1:27">
      <c r="A40" s="5"/>
      <c r="B40" s="5"/>
      <c r="C40" s="5"/>
      <c r="D40" s="8"/>
      <c r="E40" s="7"/>
      <c r="F40" s="5"/>
      <c r="G40" s="5"/>
      <c r="H40" s="8"/>
      <c r="I40" s="8"/>
      <c r="J40" s="13"/>
      <c r="K40" s="14"/>
      <c r="L40" s="15"/>
      <c r="M40" s="12"/>
      <c r="N40" s="12"/>
      <c r="O40" s="1"/>
      <c r="P40" s="1"/>
      <c r="Q40" s="1"/>
      <c r="R40" s="22"/>
      <c r="S40" s="5"/>
      <c r="T40" s="1"/>
      <c r="U40" s="23"/>
      <c r="V40" s="23"/>
      <c r="W40" s="23"/>
      <c r="X40" s="23"/>
      <c r="Y40" s="23"/>
      <c r="Z40" s="23"/>
      <c r="AA40" s="23"/>
    </row>
    <row r="41" s="1" customFormat="1" ht="15.5" spans="1:27">
      <c r="A41" s="5"/>
      <c r="B41" s="5"/>
      <c r="C41" s="5"/>
      <c r="D41" s="8"/>
      <c r="E41" s="7"/>
      <c r="F41" s="5"/>
      <c r="G41" s="5"/>
      <c r="H41" s="8"/>
      <c r="I41" s="8"/>
      <c r="J41" s="13"/>
      <c r="K41" s="11"/>
      <c r="L41" s="11"/>
      <c r="M41" s="12"/>
      <c r="N41" s="12"/>
      <c r="O41" s="1"/>
      <c r="P41" s="1"/>
      <c r="Q41" s="1"/>
      <c r="R41" s="22"/>
      <c r="S41" s="5"/>
      <c r="T41" s="1"/>
      <c r="U41" s="23"/>
      <c r="V41" s="23"/>
      <c r="W41" s="23"/>
      <c r="X41" s="23"/>
      <c r="Y41" s="23"/>
      <c r="Z41" s="23"/>
      <c r="AA41" s="23"/>
    </row>
    <row r="42" s="1" customFormat="1" ht="15.5" spans="1:27">
      <c r="A42" s="5"/>
      <c r="B42" s="5"/>
      <c r="C42" s="5"/>
      <c r="D42" s="8"/>
      <c r="E42" s="7"/>
      <c r="F42" s="5"/>
      <c r="G42" s="5"/>
      <c r="H42" s="8"/>
      <c r="I42" s="8"/>
      <c r="J42" s="13"/>
      <c r="K42" s="11"/>
      <c r="L42" s="11"/>
      <c r="M42" s="12"/>
      <c r="N42" s="12"/>
      <c r="O42" s="1"/>
      <c r="P42" s="1"/>
      <c r="Q42" s="1"/>
      <c r="R42" s="22"/>
      <c r="S42" s="5"/>
      <c r="T42" s="1"/>
      <c r="U42" s="23"/>
      <c r="V42" s="23"/>
      <c r="W42" s="23"/>
      <c r="X42" s="23"/>
      <c r="Y42" s="23"/>
      <c r="Z42" s="23"/>
      <c r="AA42" s="23"/>
    </row>
    <row r="43" s="1" customFormat="1" ht="15.5" spans="1:27">
      <c r="A43" s="5"/>
      <c r="B43" s="5"/>
      <c r="C43" s="5"/>
      <c r="D43" s="8"/>
      <c r="E43" s="7"/>
      <c r="F43" s="5"/>
      <c r="G43" s="5"/>
      <c r="H43" s="8"/>
      <c r="I43" s="8"/>
      <c r="J43" s="13"/>
      <c r="K43" s="14"/>
      <c r="L43" s="15"/>
      <c r="M43" s="12"/>
      <c r="N43" s="12"/>
      <c r="O43" s="1"/>
      <c r="P43" s="1"/>
      <c r="Q43" s="1"/>
      <c r="R43" s="22"/>
      <c r="S43" s="5"/>
      <c r="T43" s="1"/>
      <c r="U43" s="23"/>
      <c r="V43" s="23"/>
      <c r="W43" s="23"/>
      <c r="X43" s="23"/>
      <c r="Y43" s="23"/>
      <c r="Z43" s="23"/>
      <c r="AA43" s="23"/>
    </row>
    <row r="44" s="1" customFormat="1" ht="15.5" spans="1:27">
      <c r="A44" s="5"/>
      <c r="B44" s="5"/>
      <c r="C44" s="5"/>
      <c r="D44" s="8"/>
      <c r="E44" s="7"/>
      <c r="F44" s="5"/>
      <c r="G44" s="5"/>
      <c r="H44" s="8"/>
      <c r="I44" s="8"/>
      <c r="J44" s="13"/>
      <c r="K44" s="11"/>
      <c r="L44" s="11"/>
      <c r="M44" s="12"/>
      <c r="N44" s="12"/>
      <c r="O44" s="1"/>
      <c r="P44" s="1"/>
      <c r="Q44" s="1"/>
      <c r="R44" s="23"/>
      <c r="S44" s="5"/>
      <c r="T44" s="1"/>
      <c r="U44" s="23"/>
      <c r="V44" s="23"/>
      <c r="W44" s="23"/>
      <c r="X44" s="23"/>
      <c r="Y44" s="23"/>
      <c r="Z44" s="23"/>
      <c r="AA44" s="23"/>
    </row>
    <row r="45" s="1" customFormat="1" ht="15.5" spans="1:27">
      <c r="A45" s="5"/>
      <c r="B45" s="5"/>
      <c r="C45" s="5"/>
      <c r="D45" s="8"/>
      <c r="E45" s="7"/>
      <c r="F45" s="5"/>
      <c r="G45" s="5"/>
      <c r="H45" s="8"/>
      <c r="I45" s="8"/>
      <c r="J45" s="13"/>
      <c r="K45" s="11"/>
      <c r="L45" s="11"/>
      <c r="M45" s="12"/>
      <c r="N45" s="12"/>
      <c r="O45" s="1"/>
      <c r="P45" s="1"/>
      <c r="Q45" s="1"/>
      <c r="R45" s="22"/>
      <c r="S45" s="5"/>
      <c r="T45" s="1"/>
      <c r="U45" s="23"/>
      <c r="V45" s="23"/>
      <c r="W45" s="23"/>
      <c r="X45" s="23"/>
      <c r="Y45" s="23"/>
      <c r="Z45" s="23"/>
      <c r="AA45" s="23"/>
    </row>
    <row r="46" s="1" customFormat="1" ht="15.5" spans="1:27">
      <c r="A46" s="5"/>
      <c r="B46" s="5"/>
      <c r="C46" s="5"/>
      <c r="D46" s="8"/>
      <c r="E46" s="7"/>
      <c r="F46" s="5"/>
      <c r="G46" s="5"/>
      <c r="H46" s="8"/>
      <c r="I46" s="8"/>
      <c r="J46" s="13"/>
      <c r="K46" s="14"/>
      <c r="L46" s="15"/>
      <c r="M46" s="12"/>
      <c r="N46" s="12"/>
      <c r="O46" s="1"/>
      <c r="P46" s="1"/>
      <c r="Q46" s="1"/>
      <c r="R46" s="22"/>
      <c r="S46" s="5"/>
      <c r="T46" s="1"/>
      <c r="U46" s="23"/>
      <c r="V46" s="23"/>
      <c r="W46" s="23"/>
      <c r="X46" s="23"/>
      <c r="Y46" s="23"/>
      <c r="Z46" s="23"/>
      <c r="AA46" s="23"/>
    </row>
    <row r="47" s="1" customFormat="1" ht="15.5" spans="1:27">
      <c r="A47" s="5"/>
      <c r="B47" s="5"/>
      <c r="C47" s="5"/>
      <c r="D47" s="8"/>
      <c r="E47" s="7"/>
      <c r="F47" s="5"/>
      <c r="G47" s="5"/>
      <c r="H47" s="8"/>
      <c r="I47" s="8"/>
      <c r="J47" s="13"/>
      <c r="K47" s="11"/>
      <c r="L47" s="11"/>
      <c r="M47" s="12"/>
      <c r="N47" s="19"/>
      <c r="O47" s="20"/>
      <c r="P47" s="21"/>
      <c r="Q47" s="12"/>
      <c r="R47" s="22"/>
      <c r="S47" s="5"/>
      <c r="T47" s="1"/>
      <c r="U47" s="23"/>
      <c r="V47" s="23"/>
      <c r="W47" s="23"/>
      <c r="X47" s="23"/>
      <c r="Y47" s="23"/>
      <c r="Z47" s="23"/>
      <c r="AA47" s="23"/>
    </row>
    <row r="48" s="1" customFormat="1" ht="15.5" spans="1:27">
      <c r="A48" s="5"/>
      <c r="B48" s="5"/>
      <c r="C48" s="5"/>
      <c r="D48" s="8"/>
      <c r="E48" s="7"/>
      <c r="F48" s="5"/>
      <c r="G48" s="5"/>
      <c r="H48" s="8"/>
      <c r="I48" s="8"/>
      <c r="J48" s="13"/>
      <c r="K48" s="11"/>
      <c r="L48" s="11"/>
      <c r="M48" s="12"/>
      <c r="N48" s="19"/>
      <c r="O48" s="17"/>
      <c r="P48" s="18"/>
      <c r="Q48" s="1"/>
      <c r="R48" s="22"/>
      <c r="S48" s="5"/>
      <c r="T48" s="1"/>
      <c r="U48" s="23"/>
      <c r="V48" s="23"/>
      <c r="W48" s="23"/>
      <c r="X48" s="23"/>
      <c r="Y48" s="23"/>
      <c r="Z48" s="23"/>
      <c r="AA48" s="23"/>
    </row>
    <row r="49" s="1" customFormat="1" ht="15.5" spans="1:27">
      <c r="A49" s="5"/>
      <c r="B49" s="5"/>
      <c r="C49" s="5"/>
      <c r="D49" s="8"/>
      <c r="E49" s="7"/>
      <c r="F49" s="5"/>
      <c r="G49" s="5"/>
      <c r="H49" s="8"/>
      <c r="I49" s="8"/>
      <c r="J49" s="13"/>
      <c r="K49" s="14"/>
      <c r="L49" s="15"/>
      <c r="M49" s="1"/>
      <c r="N49" s="19"/>
      <c r="O49" s="17"/>
      <c r="P49" s="18"/>
      <c r="Q49" s="1"/>
      <c r="R49" s="22"/>
      <c r="S49" s="5"/>
      <c r="T49" s="1"/>
      <c r="U49" s="23"/>
      <c r="V49" s="23"/>
      <c r="W49" s="23"/>
      <c r="X49" s="23"/>
      <c r="Y49" s="23"/>
      <c r="Z49" s="23"/>
      <c r="AA49" s="23"/>
    </row>
    <row r="50" s="1" customFormat="1" ht="15.5" spans="1:27">
      <c r="A50" s="5"/>
      <c r="B50" s="5"/>
      <c r="C50" s="5"/>
      <c r="D50" s="8"/>
      <c r="E50" s="7"/>
      <c r="F50" s="5"/>
      <c r="G50" s="5"/>
      <c r="H50" s="8"/>
      <c r="I50" s="8"/>
      <c r="J50" s="13"/>
      <c r="K50" s="11"/>
      <c r="L50" s="11"/>
      <c r="M50" s="1"/>
      <c r="N50" s="19"/>
      <c r="O50" s="17"/>
      <c r="P50" s="18"/>
      <c r="Q50" s="1"/>
      <c r="R50" s="22"/>
      <c r="S50" s="5"/>
      <c r="T50" s="1"/>
      <c r="U50" s="23"/>
      <c r="V50" s="23"/>
      <c r="W50" s="23"/>
      <c r="X50" s="23"/>
      <c r="Y50" s="23"/>
      <c r="Z50" s="23"/>
      <c r="AA50" s="23"/>
    </row>
    <row r="51" s="1" customFormat="1" ht="15.5" spans="1:27">
      <c r="A51" s="5"/>
      <c r="B51" s="5"/>
      <c r="C51" s="5"/>
      <c r="D51" s="8"/>
      <c r="E51" s="7"/>
      <c r="F51" s="5"/>
      <c r="G51" s="5"/>
      <c r="H51" s="8"/>
      <c r="I51" s="8"/>
      <c r="J51" s="13"/>
      <c r="K51" s="11"/>
      <c r="L51" s="11"/>
      <c r="M51" s="1"/>
      <c r="N51" s="1"/>
      <c r="O51" s="17"/>
      <c r="P51" s="18"/>
      <c r="Q51" s="1"/>
      <c r="R51" s="22"/>
      <c r="S51" s="5"/>
      <c r="T51" s="1"/>
      <c r="U51" s="23"/>
      <c r="V51" s="23"/>
      <c r="W51" s="23"/>
      <c r="X51" s="23"/>
      <c r="Y51" s="23"/>
      <c r="Z51" s="23"/>
      <c r="AA51" s="23"/>
    </row>
    <row r="52" s="1" customFormat="1" ht="15.5" spans="1:27">
      <c r="A52" s="5"/>
      <c r="B52" s="5"/>
      <c r="C52" s="5"/>
      <c r="D52" s="8"/>
      <c r="E52" s="7"/>
      <c r="F52" s="5"/>
      <c r="G52" s="5"/>
      <c r="H52" s="8"/>
      <c r="I52" s="8"/>
      <c r="J52" s="13"/>
      <c r="K52" s="14"/>
      <c r="L52" s="15"/>
      <c r="M52" s="1"/>
      <c r="N52" s="1"/>
      <c r="O52" s="17"/>
      <c r="P52" s="18"/>
      <c r="Q52" s="1"/>
      <c r="R52" s="22"/>
      <c r="S52" s="5"/>
      <c r="T52" s="1"/>
      <c r="U52" s="23"/>
      <c r="V52" s="23"/>
      <c r="W52" s="23"/>
      <c r="X52" s="23"/>
      <c r="Y52" s="23"/>
      <c r="Z52" s="23"/>
      <c r="AA52" s="23"/>
    </row>
    <row r="53" s="1" customFormat="1" ht="15.5" spans="1:27">
      <c r="A53" s="5"/>
      <c r="B53" s="5"/>
      <c r="C53" s="5"/>
      <c r="D53" s="8"/>
      <c r="E53" s="7"/>
      <c r="F53" s="5"/>
      <c r="G53" s="5"/>
      <c r="H53" s="8"/>
      <c r="I53" s="8"/>
      <c r="J53" s="13"/>
      <c r="K53" s="11"/>
      <c r="L53" s="11"/>
      <c r="M53" s="1"/>
      <c r="N53" s="1"/>
      <c r="O53" s="17"/>
      <c r="P53" s="18"/>
      <c r="Q53" s="1"/>
      <c r="R53" s="22"/>
      <c r="S53" s="5"/>
      <c r="T53" s="1"/>
      <c r="U53" s="23"/>
      <c r="V53" s="23"/>
      <c r="W53" s="23"/>
      <c r="X53" s="23"/>
      <c r="Y53" s="23"/>
      <c r="Z53" s="23"/>
      <c r="AA53" s="23"/>
    </row>
    <row r="54" s="1" customFormat="1" ht="15.5" spans="1:27">
      <c r="A54" s="5"/>
      <c r="B54" s="5"/>
      <c r="C54" s="5"/>
      <c r="D54" s="8"/>
      <c r="E54" s="7"/>
      <c r="F54" s="5"/>
      <c r="G54" s="5"/>
      <c r="H54" s="8"/>
      <c r="I54" s="8"/>
      <c r="J54" s="13"/>
      <c r="K54" s="11"/>
      <c r="L54" s="11"/>
      <c r="M54" s="1"/>
      <c r="N54" s="1"/>
      <c r="O54" s="17"/>
      <c r="P54" s="18"/>
      <c r="Q54" s="1"/>
      <c r="R54" s="22"/>
      <c r="S54" s="5"/>
      <c r="T54" s="1"/>
      <c r="U54" s="23"/>
      <c r="V54" s="23"/>
      <c r="W54" s="23"/>
      <c r="X54" s="23"/>
      <c r="Y54" s="23"/>
      <c r="Z54" s="23"/>
      <c r="AA54" s="23"/>
    </row>
    <row r="55" s="1" customFormat="1" ht="15.5" spans="1:27">
      <c r="A55" s="5"/>
      <c r="B55" s="5"/>
      <c r="C55" s="5"/>
      <c r="D55" s="8"/>
      <c r="E55" s="7"/>
      <c r="F55" s="5"/>
      <c r="G55" s="5"/>
      <c r="H55" s="8"/>
      <c r="I55" s="8"/>
      <c r="J55" s="13"/>
      <c r="K55" s="14"/>
      <c r="L55" s="15"/>
      <c r="M55" s="1"/>
      <c r="N55" s="1"/>
      <c r="O55" s="17"/>
      <c r="P55" s="18"/>
      <c r="Q55" s="1"/>
      <c r="R55" s="22"/>
      <c r="S55" s="5"/>
      <c r="T55" s="1"/>
      <c r="U55" s="23"/>
      <c r="V55" s="23"/>
      <c r="W55" s="23"/>
      <c r="X55" s="23"/>
      <c r="Y55" s="23"/>
      <c r="Z55" s="23"/>
      <c r="AA55" s="23"/>
    </row>
    <row r="56" s="1" customFormat="1" ht="15.5" spans="1:27">
      <c r="A56" s="5"/>
      <c r="B56" s="5"/>
      <c r="C56" s="5"/>
      <c r="D56" s="8"/>
      <c r="E56" s="7"/>
      <c r="F56" s="5"/>
      <c r="G56" s="5"/>
      <c r="H56" s="8"/>
      <c r="I56" s="8"/>
      <c r="J56" s="13"/>
      <c r="K56" s="11"/>
      <c r="L56" s="11"/>
      <c r="M56" s="1"/>
      <c r="N56" s="1"/>
      <c r="O56" s="17"/>
      <c r="P56" s="18"/>
      <c r="Q56" s="1"/>
      <c r="R56" s="22"/>
      <c r="S56" s="5"/>
      <c r="T56" s="1"/>
      <c r="U56" s="23"/>
      <c r="V56" s="23"/>
      <c r="W56" s="23"/>
      <c r="X56" s="23"/>
      <c r="Y56" s="23"/>
      <c r="Z56" s="23"/>
      <c r="AA56" s="23"/>
    </row>
    <row r="57" s="1" customFormat="1" ht="15.5" spans="1:27">
      <c r="A57" s="5"/>
      <c r="B57" s="5"/>
      <c r="C57" s="5"/>
      <c r="D57" s="8"/>
      <c r="E57" s="7"/>
      <c r="F57" s="5"/>
      <c r="G57" s="5"/>
      <c r="H57" s="8"/>
      <c r="I57" s="8"/>
      <c r="J57" s="13"/>
      <c r="K57" s="11"/>
      <c r="L57" s="11"/>
      <c r="M57" s="1"/>
      <c r="N57" s="1"/>
      <c r="O57" s="17"/>
      <c r="P57" s="18"/>
      <c r="Q57" s="1"/>
      <c r="R57" s="22"/>
      <c r="S57" s="5"/>
      <c r="T57" s="1"/>
      <c r="U57" s="23"/>
      <c r="V57" s="23"/>
      <c r="W57" s="23"/>
      <c r="X57" s="23"/>
      <c r="Y57" s="23"/>
      <c r="Z57" s="23"/>
      <c r="AA57" s="23"/>
    </row>
    <row r="58" s="1" customFormat="1" ht="15.5" spans="1:27">
      <c r="A58" s="5"/>
      <c r="B58" s="5"/>
      <c r="C58" s="5"/>
      <c r="D58" s="8"/>
      <c r="E58" s="7"/>
      <c r="F58" s="5"/>
      <c r="G58" s="5"/>
      <c r="H58" s="8"/>
      <c r="I58" s="8"/>
      <c r="J58" s="13"/>
      <c r="K58" s="14"/>
      <c r="L58" s="15"/>
      <c r="M58" s="1"/>
      <c r="N58" s="1"/>
      <c r="O58" s="17"/>
      <c r="P58" s="18"/>
      <c r="Q58" s="1"/>
      <c r="R58" s="22"/>
      <c r="S58" s="5"/>
      <c r="T58" s="1"/>
      <c r="U58" s="23"/>
      <c r="V58" s="23"/>
      <c r="W58" s="23"/>
      <c r="X58" s="23"/>
      <c r="Y58" s="23"/>
      <c r="Z58" s="23"/>
      <c r="AA58" s="23"/>
    </row>
    <row r="59" s="1" customFormat="1" ht="15.5" spans="1:27">
      <c r="A59" s="5"/>
      <c r="B59" s="5"/>
      <c r="C59" s="5"/>
      <c r="D59" s="8"/>
      <c r="E59" s="7"/>
      <c r="F59" s="5"/>
      <c r="G59" s="5"/>
      <c r="H59" s="8"/>
      <c r="I59" s="8"/>
      <c r="J59" s="13"/>
      <c r="K59" s="11"/>
      <c r="L59" s="11"/>
      <c r="M59" s="1"/>
      <c r="N59" s="1"/>
      <c r="O59" s="17"/>
      <c r="P59" s="18"/>
      <c r="Q59" s="1"/>
      <c r="R59" s="22"/>
      <c r="S59" s="5"/>
      <c r="T59" s="1"/>
      <c r="U59" s="23"/>
      <c r="V59" s="23"/>
      <c r="W59" s="23"/>
      <c r="X59" s="23"/>
      <c r="Y59" s="23"/>
      <c r="Z59" s="23"/>
      <c r="AA59" s="23"/>
    </row>
    <row r="60" s="1" customFormat="1" ht="15.5" spans="1:27">
      <c r="A60" s="5"/>
      <c r="B60" s="5"/>
      <c r="C60" s="5"/>
      <c r="D60" s="8"/>
      <c r="E60" s="7"/>
      <c r="F60" s="5"/>
      <c r="G60" s="5"/>
      <c r="H60" s="8"/>
      <c r="I60" s="8"/>
      <c r="J60" s="13"/>
      <c r="K60" s="11"/>
      <c r="L60" s="11"/>
      <c r="M60" s="1"/>
      <c r="N60" s="1"/>
      <c r="O60" s="17"/>
      <c r="P60" s="18"/>
      <c r="Q60" s="1"/>
      <c r="R60" s="1"/>
      <c r="S60" s="5"/>
      <c r="T60" s="1"/>
      <c r="U60" s="23"/>
      <c r="V60" s="23"/>
      <c r="W60" s="23"/>
      <c r="X60" s="23"/>
      <c r="Y60" s="23"/>
      <c r="Z60" s="23"/>
      <c r="AA60" s="23"/>
    </row>
    <row r="61" s="1" customFormat="1" ht="15.5" spans="1:27">
      <c r="A61" s="5"/>
      <c r="B61" s="5"/>
      <c r="C61" s="5"/>
      <c r="D61" s="8"/>
      <c r="E61" s="7"/>
      <c r="F61" s="5"/>
      <c r="G61" s="5"/>
      <c r="H61" s="8"/>
      <c r="I61" s="8"/>
      <c r="J61" s="13"/>
      <c r="K61" s="14"/>
      <c r="L61" s="15"/>
      <c r="M61" s="1"/>
      <c r="N61" s="1"/>
      <c r="O61" s="17"/>
      <c r="P61" s="18"/>
      <c r="Q61" s="1"/>
      <c r="R61" s="1"/>
      <c r="S61" s="1"/>
      <c r="T61" s="1"/>
      <c r="U61" s="23"/>
      <c r="V61" s="23"/>
      <c r="W61" s="23"/>
      <c r="X61" s="23"/>
      <c r="Y61" s="23"/>
      <c r="Z61" s="23"/>
      <c r="AA61" s="23"/>
    </row>
    <row r="62" s="1" customFormat="1" ht="15.5" spans="1:27">
      <c r="A62" s="5"/>
      <c r="B62" s="5"/>
      <c r="C62" s="5"/>
      <c r="D62" s="8"/>
      <c r="E62" s="7"/>
      <c r="F62" s="5"/>
      <c r="G62" s="5"/>
      <c r="H62" s="8"/>
      <c r="I62" s="8"/>
      <c r="J62" s="13"/>
      <c r="K62" s="11"/>
      <c r="L62" s="11"/>
      <c r="M62" s="1"/>
      <c r="N62" s="1"/>
      <c r="O62" s="17"/>
      <c r="P62" s="18"/>
      <c r="Q62" s="1"/>
      <c r="R62" s="1"/>
      <c r="S62" s="1"/>
      <c r="T62" s="1"/>
      <c r="U62" s="23"/>
      <c r="V62" s="23"/>
      <c r="W62" s="23"/>
      <c r="X62" s="23"/>
      <c r="Y62" s="23"/>
      <c r="Z62" s="23"/>
      <c r="AA62" s="23"/>
    </row>
    <row r="63" s="1" customFormat="1" ht="15.5" spans="1:27">
      <c r="A63" s="5"/>
      <c r="B63" s="5"/>
      <c r="C63" s="5"/>
      <c r="D63" s="8"/>
      <c r="E63" s="7"/>
      <c r="F63" s="5"/>
      <c r="G63" s="5"/>
      <c r="H63" s="8"/>
      <c r="I63" s="8"/>
      <c r="J63" s="13"/>
      <c r="K63" s="11"/>
      <c r="L63" s="11"/>
      <c r="M63" s="1"/>
      <c r="N63" s="1"/>
      <c r="O63" s="17"/>
      <c r="P63" s="18"/>
      <c r="Q63" s="1"/>
      <c r="R63" s="1"/>
      <c r="S63" s="1"/>
      <c r="T63" s="1"/>
      <c r="U63" s="23"/>
      <c r="V63" s="23"/>
      <c r="W63" s="23"/>
      <c r="X63" s="23"/>
      <c r="Y63" s="23"/>
      <c r="Z63" s="23"/>
      <c r="AA63" s="23"/>
    </row>
    <row r="64" s="1" customFormat="1" ht="15.5" spans="1:27">
      <c r="A64" s="5"/>
      <c r="B64" s="5"/>
      <c r="C64" s="5"/>
      <c r="D64" s="8"/>
      <c r="E64" s="7"/>
      <c r="F64" s="5"/>
      <c r="G64" s="5"/>
      <c r="H64" s="8"/>
      <c r="I64" s="8"/>
      <c r="J64" s="13"/>
      <c r="K64" s="14"/>
      <c r="L64" s="15"/>
      <c r="M64" s="1"/>
      <c r="N64" s="1"/>
      <c r="O64" s="17"/>
      <c r="P64" s="18"/>
      <c r="Q64" s="1"/>
      <c r="R64" s="1"/>
      <c r="S64" s="1"/>
      <c r="T64" s="1"/>
      <c r="U64" s="23"/>
      <c r="V64" s="23"/>
      <c r="W64" s="23"/>
      <c r="X64" s="23"/>
      <c r="Y64" s="23"/>
      <c r="Z64" s="23"/>
      <c r="AA64" s="23"/>
    </row>
    <row r="65" s="1" customFormat="1" ht="15.5" spans="1:27">
      <c r="A65" s="5"/>
      <c r="B65" s="5"/>
      <c r="C65" s="5"/>
      <c r="D65" s="8"/>
      <c r="E65" s="7"/>
      <c r="F65" s="5"/>
      <c r="G65" s="5"/>
      <c r="H65" s="8"/>
      <c r="I65" s="8"/>
      <c r="J65" s="13"/>
      <c r="K65" s="11"/>
      <c r="L65" s="11"/>
      <c r="M65" s="1"/>
      <c r="N65" s="1"/>
      <c r="O65" s="17"/>
      <c r="P65" s="18"/>
      <c r="Q65" s="1"/>
      <c r="R65" s="1"/>
      <c r="S65" s="1"/>
      <c r="T65" s="1"/>
      <c r="U65" s="23"/>
      <c r="V65" s="23"/>
      <c r="W65" s="23"/>
      <c r="X65" s="23"/>
      <c r="Y65" s="23"/>
      <c r="Z65" s="23"/>
      <c r="AA65" s="23"/>
    </row>
    <row r="66" s="1" customFormat="1" ht="15.5" spans="1:27">
      <c r="A66" s="5"/>
      <c r="B66" s="5"/>
      <c r="C66" s="5"/>
      <c r="D66" s="8"/>
      <c r="E66" s="7"/>
      <c r="F66" s="5"/>
      <c r="G66" s="5"/>
      <c r="H66" s="8"/>
      <c r="I66" s="8"/>
      <c r="J66" s="13"/>
      <c r="K66" s="11"/>
      <c r="L66" s="11"/>
      <c r="M66" s="1"/>
      <c r="N66" s="1"/>
      <c r="O66" s="17"/>
      <c r="P66" s="18"/>
      <c r="Q66" s="1"/>
      <c r="R66" s="1"/>
      <c r="S66" s="1"/>
      <c r="T66" s="1"/>
      <c r="U66" s="23"/>
      <c r="V66" s="23"/>
      <c r="W66" s="23"/>
      <c r="X66" s="23"/>
      <c r="Y66" s="23"/>
      <c r="Z66" s="23"/>
      <c r="AA66" s="23"/>
    </row>
    <row r="67" s="1" customFormat="1" ht="15.5" spans="1:27">
      <c r="A67" s="5"/>
      <c r="B67" s="5"/>
      <c r="C67" s="5"/>
      <c r="D67" s="8"/>
      <c r="E67" s="7"/>
      <c r="F67" s="5"/>
      <c r="G67" s="5"/>
      <c r="H67" s="8"/>
      <c r="I67" s="8"/>
      <c r="J67" s="13"/>
      <c r="K67" s="14"/>
      <c r="L67" s="15"/>
      <c r="M67" s="1"/>
      <c r="N67" s="1"/>
      <c r="O67" s="17"/>
      <c r="P67" s="18"/>
      <c r="Q67" s="1"/>
      <c r="R67" s="1"/>
      <c r="S67" s="1"/>
      <c r="T67" s="1"/>
      <c r="U67" s="23"/>
      <c r="V67" s="23"/>
      <c r="W67" s="23"/>
      <c r="X67" s="23"/>
      <c r="Y67" s="23"/>
      <c r="Z67" s="23"/>
      <c r="AA67" s="23"/>
    </row>
    <row r="68" s="1" customFormat="1" ht="15.5" spans="1:27">
      <c r="A68" s="5"/>
      <c r="B68" s="5"/>
      <c r="C68" s="5"/>
      <c r="D68" s="8"/>
      <c r="E68" s="7"/>
      <c r="F68" s="5"/>
      <c r="G68" s="5"/>
      <c r="H68" s="8"/>
      <c r="I68" s="8"/>
      <c r="J68" s="13"/>
      <c r="K68" s="11"/>
      <c r="L68" s="11"/>
      <c r="M68" s="1"/>
      <c r="N68" s="1"/>
      <c r="O68" s="17"/>
      <c r="P68" s="18"/>
      <c r="Q68" s="1"/>
      <c r="R68" s="1"/>
      <c r="S68" s="1"/>
      <c r="T68" s="1"/>
      <c r="U68" s="23"/>
      <c r="V68" s="23"/>
      <c r="W68" s="23"/>
      <c r="X68" s="23"/>
      <c r="Y68" s="23"/>
      <c r="Z68" s="23"/>
      <c r="AA68" s="23"/>
    </row>
    <row r="69" s="1" customFormat="1" ht="15.5" spans="1:27">
      <c r="A69" s="5"/>
      <c r="B69" s="5"/>
      <c r="C69" s="5"/>
      <c r="D69" s="8"/>
      <c r="E69" s="7"/>
      <c r="F69" s="5"/>
      <c r="G69" s="5"/>
      <c r="H69" s="8"/>
      <c r="I69" s="8"/>
      <c r="J69" s="13"/>
      <c r="K69" s="11"/>
      <c r="L69" s="11"/>
      <c r="M69" s="1"/>
      <c r="N69" s="1"/>
      <c r="O69" s="1"/>
      <c r="P69" s="1"/>
      <c r="Q69" s="1"/>
      <c r="R69" s="1"/>
      <c r="S69" s="1"/>
      <c r="T69" s="1"/>
      <c r="U69" s="23"/>
      <c r="V69" s="23"/>
      <c r="W69" s="23"/>
      <c r="X69" s="23"/>
      <c r="Y69" s="23"/>
      <c r="Z69" s="23"/>
      <c r="AA69" s="23"/>
    </row>
    <row r="70" s="1" customFormat="1" ht="15.5" spans="1:27">
      <c r="A70" s="5"/>
      <c r="B70" s="5"/>
      <c r="C70" s="5"/>
      <c r="D70" s="8"/>
      <c r="E70" s="7"/>
      <c r="F70" s="5"/>
      <c r="G70" s="5"/>
      <c r="H70" s="8"/>
      <c r="I70" s="8"/>
      <c r="J70" s="13"/>
      <c r="K70" s="14"/>
      <c r="L70" s="15"/>
      <c r="M70" s="1"/>
      <c r="N70" s="1"/>
      <c r="O70" s="1"/>
      <c r="P70" s="1"/>
      <c r="Q70" s="1"/>
      <c r="R70" s="1"/>
      <c r="S70" s="1"/>
      <c r="T70" s="1"/>
      <c r="U70" s="23"/>
      <c r="V70" s="23"/>
      <c r="W70" s="23"/>
      <c r="X70" s="23"/>
      <c r="Y70" s="23"/>
      <c r="Z70" s="23"/>
      <c r="AA70" s="23"/>
    </row>
    <row r="71" s="1" customFormat="1" ht="15.5" spans="1:27">
      <c r="A71" s="5"/>
      <c r="B71" s="5"/>
      <c r="C71" s="5"/>
      <c r="D71" s="8"/>
      <c r="E71" s="7"/>
      <c r="F71" s="5"/>
      <c r="G71" s="5"/>
      <c r="H71" s="8"/>
      <c r="I71" s="8"/>
      <c r="J71" s="13"/>
      <c r="K71" s="11"/>
      <c r="L71" s="11"/>
      <c r="M71" s="1"/>
      <c r="N71" s="1"/>
      <c r="O71" s="1"/>
      <c r="P71" s="1"/>
      <c r="Q71" s="1"/>
      <c r="R71" s="1"/>
      <c r="S71" s="1"/>
      <c r="T71" s="1"/>
      <c r="U71" s="23"/>
      <c r="V71" s="23"/>
      <c r="W71" s="23"/>
      <c r="X71" s="23"/>
      <c r="Y71" s="23"/>
      <c r="Z71" s="23"/>
      <c r="AA71" s="23"/>
    </row>
    <row r="72" s="1" customFormat="1" ht="15.5" spans="1:27">
      <c r="A72" s="5"/>
      <c r="B72" s="5"/>
      <c r="C72" s="5"/>
      <c r="D72" s="8"/>
      <c r="E72" s="7"/>
      <c r="F72" s="5"/>
      <c r="G72" s="5"/>
      <c r="H72" s="8"/>
      <c r="I72" s="8"/>
      <c r="J72" s="13"/>
      <c r="K72" s="11"/>
      <c r="L72" s="11"/>
      <c r="M72" s="1"/>
      <c r="N72" s="1"/>
      <c r="O72" s="1"/>
      <c r="P72" s="1"/>
      <c r="Q72" s="1"/>
      <c r="R72" s="1"/>
      <c r="S72" s="1"/>
      <c r="T72" s="1"/>
      <c r="U72" s="23"/>
      <c r="V72" s="23"/>
      <c r="W72" s="23"/>
      <c r="X72" s="23"/>
      <c r="Y72" s="23"/>
      <c r="Z72" s="23"/>
      <c r="AA72" s="23"/>
    </row>
    <row r="73" s="1" customFormat="1" ht="15.5" spans="1:27">
      <c r="A73" s="5"/>
      <c r="B73" s="5"/>
      <c r="C73" s="5"/>
      <c r="D73" s="8"/>
      <c r="E73" s="7"/>
      <c r="F73" s="5"/>
      <c r="G73" s="5"/>
      <c r="H73" s="8"/>
      <c r="I73" s="8"/>
      <c r="J73" s="13"/>
      <c r="K73" s="14"/>
      <c r="L73" s="15"/>
      <c r="M73" s="1"/>
      <c r="N73" s="1"/>
      <c r="O73" s="1"/>
      <c r="P73" s="1"/>
      <c r="Q73" s="1"/>
      <c r="R73" s="1"/>
      <c r="S73" s="1"/>
      <c r="T73" s="1"/>
      <c r="U73" s="23"/>
      <c r="V73" s="23"/>
      <c r="W73" s="23"/>
      <c r="X73" s="23"/>
      <c r="Y73" s="23"/>
      <c r="Z73" s="23"/>
      <c r="AA73" s="23"/>
    </row>
    <row r="74" s="1" customFormat="1" ht="15.5" spans="1:27">
      <c r="A74" s="7"/>
      <c r="B74" s="5"/>
      <c r="C74" s="5"/>
      <c r="D74" s="8"/>
      <c r="E74" s="7"/>
      <c r="F74" s="5"/>
      <c r="G74" s="5"/>
      <c r="H74" s="8"/>
      <c r="I74" s="8"/>
      <c r="J74" s="13"/>
      <c r="K74" s="11"/>
      <c r="L74" s="11"/>
      <c r="M74" s="1"/>
      <c r="N74" s="1"/>
      <c r="O74" s="1"/>
      <c r="P74" s="1"/>
      <c r="Q74" s="1"/>
      <c r="R74" s="1"/>
      <c r="S74" s="1"/>
      <c r="T74" s="1"/>
      <c r="U74" s="23"/>
      <c r="V74" s="23"/>
      <c r="W74" s="23"/>
      <c r="X74" s="23"/>
      <c r="Y74" s="23"/>
      <c r="Z74" s="23"/>
      <c r="AA74" s="23"/>
    </row>
    <row r="75" s="1" customFormat="1" ht="15.5" spans="1:27">
      <c r="A75" s="7"/>
      <c r="B75" s="5"/>
      <c r="C75" s="5"/>
      <c r="D75" s="8"/>
      <c r="E75" s="7"/>
      <c r="F75" s="5"/>
      <c r="G75" s="5"/>
      <c r="H75" s="8"/>
      <c r="I75" s="8"/>
      <c r="J75" s="13"/>
      <c r="K75" s="11"/>
      <c r="L75" s="11"/>
      <c r="M75" s="1"/>
      <c r="N75" s="1"/>
      <c r="O75" s="1"/>
      <c r="P75" s="1"/>
      <c r="Q75" s="1"/>
      <c r="R75" s="1"/>
      <c r="S75" s="1"/>
      <c r="T75" s="1"/>
      <c r="U75" s="23"/>
      <c r="V75" s="23"/>
      <c r="W75" s="23"/>
      <c r="X75" s="23"/>
      <c r="Y75" s="23"/>
      <c r="Z75" s="23"/>
      <c r="AA75" s="23"/>
    </row>
    <row r="76" s="1" customFormat="1" ht="15.5" spans="1:27">
      <c r="A76" s="7"/>
      <c r="B76" s="5"/>
      <c r="C76" s="5"/>
      <c r="D76" s="8"/>
      <c r="E76" s="7"/>
      <c r="F76" s="5"/>
      <c r="G76" s="5"/>
      <c r="H76" s="8"/>
      <c r="I76" s="8"/>
      <c r="J76" s="13"/>
      <c r="K76" s="14"/>
      <c r="L76" s="15"/>
      <c r="M76" s="1"/>
      <c r="N76" s="1"/>
      <c r="O76" s="1"/>
      <c r="P76" s="1"/>
      <c r="Q76" s="1"/>
      <c r="R76" s="1"/>
      <c r="S76" s="1"/>
      <c r="T76" s="1"/>
      <c r="U76" s="23"/>
      <c r="V76" s="23"/>
      <c r="W76" s="23"/>
      <c r="X76" s="23"/>
      <c r="Y76" s="23"/>
      <c r="Z76" s="23"/>
      <c r="AA76" s="23"/>
    </row>
    <row r="77" s="1" customFormat="1" ht="14.5" spans="1:27">
      <c r="A77" s="28"/>
      <c r="B77" s="29"/>
      <c r="C77" s="29"/>
      <c r="D77" s="8"/>
      <c r="E77" s="28"/>
      <c r="F77" s="29"/>
      <c r="G77" s="29"/>
      <c r="H77" s="8"/>
      <c r="I77" s="8"/>
      <c r="J77" s="13"/>
      <c r="K77" s="6"/>
      <c r="L77" s="6"/>
      <c r="M77" s="1"/>
      <c r="N77" s="1"/>
      <c r="O77" s="1"/>
      <c r="P77" s="1"/>
      <c r="Q77" s="1"/>
      <c r="R77" s="1"/>
      <c r="S77" s="1"/>
      <c r="T77" s="1"/>
      <c r="U77" s="23"/>
      <c r="V77" s="23"/>
      <c r="W77" s="23"/>
      <c r="X77" s="23"/>
      <c r="Y77" s="23"/>
      <c r="Z77" s="23"/>
      <c r="AA77" s="23"/>
    </row>
    <row r="78" s="1" customFormat="1" ht="14.5" spans="1:27">
      <c r="A78" s="28"/>
      <c r="B78" s="29"/>
      <c r="C78" s="29"/>
      <c r="D78" s="8"/>
      <c r="E78" s="28"/>
      <c r="F78" s="29"/>
      <c r="G78" s="29"/>
      <c r="H78" s="8"/>
      <c r="I78" s="8"/>
      <c r="J78" s="13"/>
      <c r="K78" s="6"/>
      <c r="L78" s="6"/>
      <c r="M78" s="1"/>
      <c r="N78" s="1"/>
      <c r="O78" s="1"/>
      <c r="P78" s="1"/>
      <c r="Q78" s="1"/>
      <c r="R78" s="1"/>
      <c r="S78" s="1"/>
      <c r="T78" s="1"/>
      <c r="U78" s="23"/>
      <c r="V78" s="23"/>
      <c r="W78" s="23"/>
      <c r="X78" s="23"/>
      <c r="Y78" s="23"/>
      <c r="Z78" s="23"/>
      <c r="AA78" s="23"/>
    </row>
    <row r="79" s="1" customFormat="1" ht="14.5" spans="1:27">
      <c r="A79" s="28"/>
      <c r="B79" s="29"/>
      <c r="C79" s="29"/>
      <c r="D79" s="8"/>
      <c r="E79" s="28"/>
      <c r="F79" s="29"/>
      <c r="G79" s="29"/>
      <c r="H79" s="8"/>
      <c r="I79" s="8"/>
      <c r="J79" s="13"/>
      <c r="K79" s="13"/>
      <c r="L79" s="31"/>
      <c r="M79" s="1"/>
      <c r="N79" s="1"/>
      <c r="O79" s="1"/>
      <c r="P79" s="1"/>
      <c r="Q79" s="1"/>
      <c r="R79" s="1"/>
      <c r="S79" s="1"/>
      <c r="T79" s="1"/>
      <c r="U79" s="23"/>
      <c r="V79" s="23"/>
      <c r="W79" s="23"/>
      <c r="X79" s="23"/>
      <c r="Y79" s="23"/>
      <c r="Z79" s="23"/>
      <c r="AA79" s="23"/>
    </row>
    <row r="80" s="1" customFormat="1" ht="14.5" spans="1:27">
      <c r="A80" s="28"/>
      <c r="B80" s="29"/>
      <c r="C80" s="29"/>
      <c r="D80" s="8"/>
      <c r="E80" s="28"/>
      <c r="F80" s="29"/>
      <c r="G80" s="29"/>
      <c r="H80" s="8"/>
      <c r="I80" s="8"/>
      <c r="J80" s="13"/>
      <c r="K80" s="6"/>
      <c r="L80" s="6"/>
      <c r="M80" s="1"/>
      <c r="N80" s="1"/>
      <c r="O80" s="1"/>
      <c r="P80" s="1"/>
      <c r="Q80" s="1"/>
      <c r="R80" s="1"/>
      <c r="S80" s="1"/>
      <c r="T80" s="1"/>
      <c r="U80" s="23"/>
      <c r="V80" s="23"/>
      <c r="W80" s="23"/>
      <c r="X80" s="23"/>
      <c r="Y80" s="23"/>
      <c r="Z80" s="23"/>
      <c r="AA80" s="23"/>
    </row>
    <row r="81" s="1" customFormat="1" ht="14.5" spans="1:27">
      <c r="A81" s="28"/>
      <c r="B81" s="29"/>
      <c r="C81" s="29"/>
      <c r="D81" s="8"/>
      <c r="E81" s="28"/>
      <c r="F81" s="29"/>
      <c r="G81" s="29"/>
      <c r="H81" s="8"/>
      <c r="I81" s="8"/>
      <c r="J81" s="13"/>
      <c r="K81" s="6"/>
      <c r="L81" s="6"/>
      <c r="M81" s="1"/>
      <c r="N81" s="1"/>
      <c r="O81" s="1"/>
      <c r="P81" s="1"/>
      <c r="Q81" s="1"/>
      <c r="R81" s="1"/>
      <c r="S81" s="1"/>
      <c r="T81" s="1"/>
      <c r="U81" s="23"/>
      <c r="V81" s="23"/>
      <c r="W81" s="23"/>
      <c r="X81" s="23"/>
      <c r="Y81" s="23"/>
      <c r="Z81" s="23"/>
      <c r="AA81" s="23"/>
    </row>
    <row r="82" s="1" customFormat="1" ht="14.5" spans="1:27">
      <c r="A82" s="28"/>
      <c r="B82" s="29"/>
      <c r="C82" s="29"/>
      <c r="D82" s="8"/>
      <c r="E82" s="28"/>
      <c r="F82" s="29"/>
      <c r="G82" s="29"/>
      <c r="H82" s="8"/>
      <c r="I82" s="8"/>
      <c r="J82" s="13"/>
      <c r="K82" s="13"/>
      <c r="L82" s="31"/>
      <c r="M82" s="1"/>
      <c r="N82" s="1"/>
      <c r="O82" s="1"/>
      <c r="P82" s="1"/>
      <c r="Q82" s="1"/>
      <c r="R82" s="1"/>
      <c r="S82" s="1"/>
      <c r="T82" s="1"/>
      <c r="U82" s="23"/>
      <c r="V82" s="23"/>
      <c r="W82" s="23"/>
      <c r="X82" s="23"/>
      <c r="Y82" s="23"/>
      <c r="Z82" s="23"/>
      <c r="AA82" s="23"/>
    </row>
    <row r="83" s="1" customFormat="1" ht="14.5" spans="1:27">
      <c r="A83" s="28"/>
      <c r="B83" s="29"/>
      <c r="C83" s="29"/>
      <c r="D83" s="8"/>
      <c r="E83" s="28"/>
      <c r="F83" s="29"/>
      <c r="G83" s="29"/>
      <c r="H83" s="8"/>
      <c r="I83" s="8"/>
      <c r="J83" s="13"/>
      <c r="K83" s="6"/>
      <c r="L83" s="6"/>
      <c r="M83" s="1"/>
      <c r="N83" s="1"/>
      <c r="O83" s="1"/>
      <c r="P83" s="1"/>
      <c r="Q83" s="1"/>
      <c r="R83" s="1"/>
      <c r="S83" s="1"/>
      <c r="T83" s="1"/>
      <c r="U83" s="23"/>
      <c r="V83" s="23"/>
      <c r="W83" s="23"/>
      <c r="X83" s="23"/>
      <c r="Y83" s="23"/>
      <c r="Z83" s="23"/>
      <c r="AA83" s="23"/>
    </row>
    <row r="84" s="1" customFormat="1" ht="14.5" spans="1:27">
      <c r="A84" s="28"/>
      <c r="B84" s="29"/>
      <c r="C84" s="29"/>
      <c r="D84" s="8"/>
      <c r="E84" s="28"/>
      <c r="F84" s="29"/>
      <c r="G84" s="29"/>
      <c r="H84" s="8"/>
      <c r="I84" s="8"/>
      <c r="J84" s="13"/>
      <c r="K84" s="6"/>
      <c r="L84" s="6"/>
      <c r="M84" s="1"/>
      <c r="N84" s="1"/>
      <c r="O84" s="1"/>
      <c r="P84" s="1"/>
      <c r="Q84" s="1"/>
      <c r="R84" s="1"/>
      <c r="S84" s="1"/>
      <c r="T84" s="1"/>
      <c r="U84" s="23"/>
      <c r="V84" s="23"/>
      <c r="W84" s="23"/>
      <c r="X84" s="23"/>
      <c r="Y84" s="23"/>
      <c r="Z84" s="23"/>
      <c r="AA84" s="23"/>
    </row>
    <row r="85" s="1" customFormat="1" ht="14.5" spans="1:27">
      <c r="A85" s="28"/>
      <c r="B85" s="29"/>
      <c r="C85" s="29"/>
      <c r="D85" s="8"/>
      <c r="E85" s="28"/>
      <c r="F85" s="29"/>
      <c r="G85" s="29"/>
      <c r="H85" s="8"/>
      <c r="I85" s="8"/>
      <c r="J85" s="13"/>
      <c r="K85" s="13"/>
      <c r="L85" s="31"/>
      <c r="M85" s="1"/>
      <c r="N85" s="1"/>
      <c r="O85" s="1"/>
      <c r="P85" s="1"/>
      <c r="Q85" s="1"/>
      <c r="R85" s="1"/>
      <c r="S85" s="1"/>
      <c r="T85" s="1"/>
      <c r="U85" s="23"/>
      <c r="V85" s="23"/>
      <c r="W85" s="23"/>
      <c r="X85" s="23"/>
      <c r="Y85" s="23"/>
      <c r="Z85" s="23"/>
      <c r="AA85" s="23"/>
    </row>
    <row r="86" s="1" customFormat="1" ht="14.5" spans="1:27">
      <c r="A86" s="28"/>
      <c r="B86" s="29"/>
      <c r="C86" s="29"/>
      <c r="D86" s="8"/>
      <c r="E86" s="28"/>
      <c r="F86" s="29"/>
      <c r="G86" s="29"/>
      <c r="H86" s="8"/>
      <c r="I86" s="8"/>
      <c r="J86" s="13"/>
      <c r="K86" s="6"/>
      <c r="L86" s="6"/>
      <c r="M86" s="1"/>
      <c r="N86" s="1"/>
      <c r="O86" s="1"/>
      <c r="P86" s="1"/>
      <c r="Q86" s="1"/>
      <c r="R86" s="1"/>
      <c r="S86" s="1"/>
      <c r="T86" s="1"/>
      <c r="U86" s="23"/>
      <c r="V86" s="23"/>
      <c r="W86" s="23"/>
      <c r="X86" s="23"/>
      <c r="Y86" s="23"/>
      <c r="Z86" s="23"/>
      <c r="AA86" s="23"/>
    </row>
    <row r="87" s="1" customFormat="1" ht="14.5" spans="1:27">
      <c r="A87" s="28"/>
      <c r="B87" s="29"/>
      <c r="C87" s="29"/>
      <c r="D87" s="8"/>
      <c r="E87" s="28"/>
      <c r="F87" s="29"/>
      <c r="G87" s="29"/>
      <c r="H87" s="8"/>
      <c r="I87" s="8"/>
      <c r="J87" s="13"/>
      <c r="K87" s="6"/>
      <c r="L87" s="6"/>
      <c r="M87" s="1"/>
      <c r="N87" s="1"/>
      <c r="O87" s="1"/>
      <c r="P87" s="1"/>
      <c r="Q87" s="1"/>
      <c r="R87" s="1"/>
      <c r="S87" s="1"/>
      <c r="T87" s="1"/>
      <c r="U87" s="23"/>
      <c r="V87" s="23"/>
      <c r="W87" s="23"/>
      <c r="X87" s="23"/>
      <c r="Y87" s="23"/>
      <c r="Z87" s="23"/>
      <c r="AA87" s="23"/>
    </row>
    <row r="88" s="1" customFormat="1" ht="14.5" spans="1:27">
      <c r="A88" s="28"/>
      <c r="B88" s="29"/>
      <c r="C88" s="29"/>
      <c r="D88" s="8"/>
      <c r="E88" s="28"/>
      <c r="F88" s="29"/>
      <c r="G88" s="29"/>
      <c r="H88" s="8"/>
      <c r="I88" s="8"/>
      <c r="J88" s="13"/>
      <c r="K88" s="13"/>
      <c r="L88" s="31"/>
      <c r="M88" s="1"/>
      <c r="N88" s="1"/>
      <c r="O88" s="1"/>
      <c r="P88" s="1"/>
      <c r="Q88" s="1"/>
      <c r="R88" s="1"/>
      <c r="S88" s="1"/>
      <c r="T88" s="1"/>
      <c r="U88" s="23"/>
      <c r="V88" s="23"/>
      <c r="W88" s="23"/>
      <c r="X88" s="23"/>
      <c r="Y88" s="23"/>
      <c r="Z88" s="23"/>
      <c r="AA88" s="23"/>
    </row>
    <row r="89" s="1" customFormat="1" ht="14.5" spans="1:27">
      <c r="A89" s="28"/>
      <c r="B89" s="29"/>
      <c r="C89" s="29"/>
      <c r="D89" s="8"/>
      <c r="E89" s="28"/>
      <c r="F89" s="29"/>
      <c r="G89" s="29"/>
      <c r="H89" s="8"/>
      <c r="I89" s="8"/>
      <c r="J89" s="13"/>
      <c r="K89" s="6"/>
      <c r="L89" s="6"/>
      <c r="M89" s="1"/>
      <c r="N89" s="1"/>
      <c r="O89" s="1"/>
      <c r="P89" s="1"/>
      <c r="Q89" s="1"/>
      <c r="R89" s="1"/>
      <c r="S89" s="1"/>
      <c r="T89" s="1"/>
      <c r="U89" s="23"/>
      <c r="V89" s="23"/>
      <c r="W89" s="23"/>
      <c r="X89" s="23"/>
      <c r="Y89" s="23"/>
      <c r="Z89" s="23"/>
      <c r="AA89" s="23"/>
    </row>
    <row r="90" s="1" customFormat="1" ht="14.5" spans="1:27">
      <c r="A90" s="28"/>
      <c r="B90" s="29"/>
      <c r="C90" s="29"/>
      <c r="D90" s="8"/>
      <c r="E90" s="28"/>
      <c r="F90" s="29"/>
      <c r="G90" s="29"/>
      <c r="H90" s="8"/>
      <c r="I90" s="8"/>
      <c r="J90" s="13"/>
      <c r="K90" s="6"/>
      <c r="L90" s="6"/>
      <c r="M90" s="1"/>
      <c r="N90" s="1"/>
      <c r="O90" s="1"/>
      <c r="P90" s="1"/>
      <c r="Q90" s="1"/>
      <c r="R90" s="1"/>
      <c r="S90" s="1"/>
      <c r="T90" s="1"/>
      <c r="U90" s="23"/>
      <c r="V90" s="23"/>
      <c r="W90" s="23"/>
      <c r="X90" s="23"/>
      <c r="Y90" s="23"/>
      <c r="Z90" s="23"/>
      <c r="AA90" s="23"/>
    </row>
    <row r="91" s="1" customFormat="1" ht="14.5" spans="1:27">
      <c r="A91" s="28"/>
      <c r="B91" s="29"/>
      <c r="C91" s="29"/>
      <c r="D91" s="8"/>
      <c r="E91" s="28"/>
      <c r="F91" s="29"/>
      <c r="G91" s="29"/>
      <c r="H91" s="8"/>
      <c r="I91" s="8"/>
      <c r="J91" s="13"/>
      <c r="K91" s="13"/>
      <c r="L91" s="31"/>
      <c r="M91" s="1"/>
      <c r="N91" s="1"/>
      <c r="O91" s="1"/>
      <c r="P91" s="1"/>
      <c r="Q91" s="1"/>
      <c r="R91" s="1"/>
      <c r="S91" s="1"/>
      <c r="T91" s="1"/>
      <c r="U91" s="23"/>
      <c r="V91" s="23"/>
      <c r="W91" s="23"/>
      <c r="X91" s="23"/>
      <c r="Y91" s="23"/>
      <c r="Z91" s="23"/>
      <c r="AA91" s="23"/>
    </row>
    <row r="92" s="1" customFormat="1" ht="14.5" spans="1:27">
      <c r="A92" s="28"/>
      <c r="B92" s="29"/>
      <c r="C92" s="29"/>
      <c r="D92" s="8"/>
      <c r="E92" s="28"/>
      <c r="F92" s="29"/>
      <c r="G92" s="29"/>
      <c r="H92" s="8"/>
      <c r="I92" s="8"/>
      <c r="J92" s="13"/>
      <c r="K92" s="6"/>
      <c r="L92" s="6"/>
      <c r="M92" s="1"/>
      <c r="N92" s="1"/>
      <c r="O92" s="1"/>
      <c r="P92" s="1"/>
      <c r="Q92" s="1"/>
      <c r="R92" s="1"/>
      <c r="S92" s="1"/>
      <c r="T92" s="1"/>
      <c r="U92" s="23"/>
      <c r="V92" s="23"/>
      <c r="W92" s="23"/>
      <c r="X92" s="23"/>
      <c r="Y92" s="23"/>
      <c r="Z92" s="23"/>
      <c r="AA92" s="23"/>
    </row>
    <row r="93" s="1" customFormat="1" ht="14.5" spans="1:27">
      <c r="A93" s="28"/>
      <c r="B93" s="29"/>
      <c r="C93" s="29"/>
      <c r="D93" s="8"/>
      <c r="E93" s="28"/>
      <c r="F93" s="29"/>
      <c r="G93" s="29"/>
      <c r="H93" s="8"/>
      <c r="I93" s="8"/>
      <c r="J93" s="13"/>
      <c r="K93" s="6"/>
      <c r="L93" s="6"/>
      <c r="M93" s="1"/>
      <c r="N93" s="1"/>
      <c r="O93" s="1"/>
      <c r="P93" s="1"/>
      <c r="Q93" s="1"/>
      <c r="R93" s="1"/>
      <c r="S93" s="1"/>
      <c r="T93" s="1"/>
      <c r="U93" s="23"/>
      <c r="V93" s="23"/>
      <c r="W93" s="23"/>
      <c r="X93" s="23"/>
      <c r="Y93" s="23"/>
      <c r="Z93" s="23"/>
      <c r="AA93" s="23"/>
    </row>
    <row r="94" s="1" customFormat="1" ht="14.5" spans="1:27">
      <c r="A94" s="28"/>
      <c r="B94" s="29"/>
      <c r="C94" s="29"/>
      <c r="D94" s="8"/>
      <c r="E94" s="28"/>
      <c r="F94" s="29"/>
      <c r="G94" s="29"/>
      <c r="H94" s="8"/>
      <c r="I94" s="8"/>
      <c r="J94" s="13"/>
      <c r="K94" s="13"/>
      <c r="L94" s="31"/>
      <c r="M94" s="1"/>
      <c r="N94" s="1"/>
      <c r="O94" s="1"/>
      <c r="P94" s="1"/>
      <c r="Q94" s="1"/>
      <c r="R94" s="1"/>
      <c r="S94" s="1"/>
      <c r="T94" s="1"/>
      <c r="U94" s="23"/>
      <c r="V94" s="23"/>
      <c r="W94" s="23"/>
      <c r="X94" s="23"/>
      <c r="Y94" s="23"/>
      <c r="Z94" s="23"/>
      <c r="AA94" s="23"/>
    </row>
    <row r="95" s="1" customFormat="1" ht="14.5" spans="1:27">
      <c r="A95" s="28"/>
      <c r="B95" s="29"/>
      <c r="C95" s="29"/>
      <c r="D95" s="8"/>
      <c r="E95" s="28"/>
      <c r="F95" s="29"/>
      <c r="G95" s="29"/>
      <c r="H95" s="8"/>
      <c r="I95" s="8"/>
      <c r="J95" s="13"/>
      <c r="K95" s="6"/>
      <c r="L95" s="6"/>
      <c r="M95" s="1"/>
      <c r="N95" s="1"/>
      <c r="O95" s="1"/>
      <c r="P95" s="1"/>
      <c r="Q95" s="1"/>
      <c r="R95" s="1"/>
      <c r="S95" s="1"/>
      <c r="T95" s="1"/>
      <c r="U95" s="23"/>
      <c r="V95" s="23"/>
      <c r="W95" s="23"/>
      <c r="X95" s="23"/>
      <c r="Y95" s="23"/>
      <c r="Z95" s="23"/>
      <c r="AA95" s="23"/>
    </row>
    <row r="96" s="1" customFormat="1" ht="14.5" spans="1:27">
      <c r="A96" s="28"/>
      <c r="B96" s="29"/>
      <c r="C96" s="29"/>
      <c r="D96" s="8"/>
      <c r="E96" s="28"/>
      <c r="F96" s="29"/>
      <c r="G96" s="29"/>
      <c r="H96" s="8"/>
      <c r="I96" s="8"/>
      <c r="J96" s="13"/>
      <c r="K96" s="6"/>
      <c r="L96" s="6"/>
      <c r="M96" s="1"/>
      <c r="N96" s="1"/>
      <c r="O96" s="1"/>
      <c r="P96" s="1"/>
      <c r="Q96" s="1"/>
      <c r="R96" s="1"/>
      <c r="S96" s="1"/>
      <c r="T96" s="1"/>
      <c r="U96" s="23"/>
      <c r="V96" s="23"/>
      <c r="W96" s="23"/>
      <c r="X96" s="23"/>
      <c r="Y96" s="23"/>
      <c r="Z96" s="23"/>
      <c r="AA96" s="23"/>
    </row>
    <row r="97" s="1" customFormat="1" ht="14.5" spans="1:27">
      <c r="A97" s="28"/>
      <c r="B97" s="29"/>
      <c r="C97" s="29"/>
      <c r="D97" s="8"/>
      <c r="E97" s="28"/>
      <c r="F97" s="29"/>
      <c r="G97" s="29"/>
      <c r="H97" s="8"/>
      <c r="I97" s="8"/>
      <c r="J97" s="13"/>
      <c r="K97" s="13"/>
      <c r="L97" s="31"/>
      <c r="M97" s="1"/>
      <c r="N97" s="1"/>
      <c r="O97" s="1"/>
      <c r="P97" s="1"/>
      <c r="Q97" s="1"/>
      <c r="R97" s="1"/>
      <c r="S97" s="1"/>
      <c r="T97" s="1"/>
      <c r="U97" s="23"/>
      <c r="V97" s="23"/>
      <c r="W97" s="23"/>
      <c r="X97" s="23"/>
      <c r="Y97" s="23"/>
      <c r="Z97" s="23"/>
      <c r="AA97" s="23"/>
    </row>
    <row r="98" s="1" customFormat="1" ht="14.5" spans="1:27">
      <c r="A98" s="28"/>
      <c r="B98" s="29"/>
      <c r="C98" s="29"/>
      <c r="D98" s="8"/>
      <c r="E98" s="28"/>
      <c r="F98" s="29"/>
      <c r="G98" s="29"/>
      <c r="H98" s="8"/>
      <c r="I98" s="8"/>
      <c r="J98" s="13"/>
      <c r="K98" s="6"/>
      <c r="L98" s="6"/>
      <c r="M98" s="1"/>
      <c r="N98" s="1"/>
      <c r="O98" s="1"/>
      <c r="P98" s="1"/>
      <c r="Q98" s="1"/>
      <c r="R98" s="1"/>
      <c r="S98" s="1"/>
      <c r="T98" s="1"/>
      <c r="U98" s="23"/>
      <c r="V98" s="23"/>
      <c r="W98" s="23"/>
      <c r="X98" s="23"/>
      <c r="Y98" s="23"/>
      <c r="Z98" s="23"/>
      <c r="AA98" s="23"/>
    </row>
    <row r="99" s="1" customFormat="1" ht="14.5" spans="1:27">
      <c r="A99" s="28"/>
      <c r="B99" s="29"/>
      <c r="C99" s="29"/>
      <c r="D99" s="8"/>
      <c r="E99" s="28"/>
      <c r="F99" s="29"/>
      <c r="G99" s="29"/>
      <c r="H99" s="8"/>
      <c r="I99" s="8"/>
      <c r="J99" s="13"/>
      <c r="K99" s="6"/>
      <c r="L99" s="6"/>
      <c r="M99" s="1"/>
      <c r="N99" s="1"/>
      <c r="O99" s="1"/>
      <c r="P99" s="1"/>
      <c r="Q99" s="1"/>
      <c r="R99" s="1"/>
      <c r="S99" s="1"/>
      <c r="T99" s="1"/>
      <c r="U99" s="23"/>
      <c r="V99" s="23"/>
      <c r="W99" s="23"/>
      <c r="X99" s="23"/>
      <c r="Y99" s="23"/>
      <c r="Z99" s="23"/>
      <c r="AA99" s="23"/>
    </row>
    <row r="100" s="1" customFormat="1" ht="14.5" spans="1:27">
      <c r="A100" s="28"/>
      <c r="B100" s="29"/>
      <c r="C100" s="29"/>
      <c r="D100" s="8"/>
      <c r="E100" s="28"/>
      <c r="F100" s="29"/>
      <c r="G100" s="29"/>
      <c r="H100" s="8"/>
      <c r="I100" s="8"/>
      <c r="J100" s="13"/>
      <c r="K100" s="13"/>
      <c r="L100" s="31"/>
      <c r="M100" s="1"/>
      <c r="N100" s="1"/>
      <c r="O100" s="1"/>
      <c r="P100" s="1"/>
      <c r="Q100" s="1"/>
      <c r="R100" s="1"/>
      <c r="S100" s="1"/>
      <c r="T100" s="1"/>
      <c r="U100" s="23"/>
      <c r="V100" s="23"/>
      <c r="W100" s="23"/>
      <c r="X100" s="23"/>
      <c r="Y100" s="23"/>
      <c r="Z100" s="23"/>
      <c r="AA100" s="23"/>
    </row>
    <row r="101" s="1" customFormat="1" spans="1:27">
      <c r="A101" s="7"/>
      <c r="B101" s="30"/>
      <c r="C101" s="30"/>
      <c r="D101" s="8"/>
      <c r="E101" s="7"/>
      <c r="F101" s="30"/>
      <c r="G101" s="30"/>
      <c r="H101" s="8"/>
      <c r="I101" s="8"/>
      <c r="J101" s="13"/>
      <c r="K101" s="6"/>
      <c r="L101" s="6"/>
      <c r="M101" s="1"/>
      <c r="N101" s="1"/>
      <c r="O101" s="1"/>
      <c r="P101" s="1"/>
      <c r="Q101" s="1"/>
      <c r="R101" s="1"/>
      <c r="S101" s="1"/>
      <c r="T101" s="1"/>
      <c r="U101" s="23"/>
      <c r="V101" s="23"/>
      <c r="W101" s="23"/>
      <c r="X101" s="23"/>
      <c r="Y101" s="23"/>
      <c r="Z101" s="23"/>
      <c r="AA101" s="23"/>
    </row>
    <row r="102" s="1" customFormat="1" spans="1:27">
      <c r="A102" s="7"/>
      <c r="B102" s="30"/>
      <c r="C102" s="30"/>
      <c r="D102" s="8"/>
      <c r="E102" s="7"/>
      <c r="F102" s="30"/>
      <c r="G102" s="30"/>
      <c r="H102" s="8"/>
      <c r="I102" s="8"/>
      <c r="J102" s="13"/>
      <c r="K102" s="6"/>
      <c r="L102" s="6"/>
      <c r="M102" s="1"/>
      <c r="N102" s="1"/>
      <c r="O102" s="1"/>
      <c r="P102" s="1"/>
      <c r="Q102" s="1"/>
      <c r="R102" s="1"/>
      <c r="S102" s="1"/>
      <c r="T102" s="1"/>
      <c r="U102" s="23"/>
      <c r="V102" s="23"/>
      <c r="W102" s="23"/>
      <c r="X102" s="23"/>
      <c r="Y102" s="23"/>
      <c r="Z102" s="23"/>
      <c r="AA102" s="23"/>
    </row>
    <row r="103" s="1" customFormat="1" spans="1:27">
      <c r="A103" s="7"/>
      <c r="B103" s="30"/>
      <c r="C103" s="30"/>
      <c r="D103" s="8"/>
      <c r="E103" s="7"/>
      <c r="F103" s="30"/>
      <c r="G103" s="30"/>
      <c r="H103" s="8"/>
      <c r="I103" s="8"/>
      <c r="J103" s="13"/>
      <c r="K103" s="13"/>
      <c r="L103" s="31"/>
      <c r="M103" s="1"/>
      <c r="N103" s="1"/>
      <c r="O103" s="1"/>
      <c r="P103" s="1"/>
      <c r="Q103" s="1"/>
      <c r="R103" s="1"/>
      <c r="S103" s="1"/>
      <c r="T103" s="1"/>
      <c r="U103" s="23"/>
      <c r="V103" s="23"/>
      <c r="W103" s="23"/>
      <c r="X103" s="23"/>
      <c r="Y103" s="23"/>
      <c r="Z103" s="23"/>
      <c r="AA103" s="23"/>
    </row>
    <row r="104" s="1" customFormat="1" spans="1:12">
      <c r="A104" s="7"/>
      <c r="B104" s="30"/>
      <c r="C104" s="30"/>
      <c r="D104" s="8"/>
      <c r="E104" s="7"/>
      <c r="F104" s="30"/>
      <c r="G104" s="30"/>
      <c r="H104" s="8"/>
      <c r="I104" s="8"/>
      <c r="J104" s="13"/>
      <c r="K104" s="6"/>
      <c r="L104" s="6"/>
    </row>
    <row r="105" s="1" customFormat="1" spans="1:12">
      <c r="A105" s="7"/>
      <c r="B105" s="30"/>
      <c r="C105" s="30"/>
      <c r="D105" s="8"/>
      <c r="E105" s="7"/>
      <c r="F105" s="30"/>
      <c r="G105" s="30"/>
      <c r="H105" s="8"/>
      <c r="I105" s="8"/>
      <c r="J105" s="13"/>
      <c r="K105" s="6"/>
      <c r="L105" s="6"/>
    </row>
    <row r="106" s="1" customFormat="1" spans="1:12">
      <c r="A106" s="7"/>
      <c r="B106" s="30"/>
      <c r="C106" s="30"/>
      <c r="D106" s="8"/>
      <c r="E106" s="7"/>
      <c r="F106" s="30"/>
      <c r="G106" s="30"/>
      <c r="H106" s="8"/>
      <c r="I106" s="8"/>
      <c r="J106" s="13"/>
      <c r="K106" s="13"/>
      <c r="L106" s="31"/>
    </row>
    <row r="107" s="1" customFormat="1" spans="1:12">
      <c r="A107" s="7"/>
      <c r="B107" s="30"/>
      <c r="C107" s="30"/>
      <c r="D107" s="8"/>
      <c r="E107" s="7"/>
      <c r="F107" s="30"/>
      <c r="G107" s="30"/>
      <c r="H107" s="8"/>
      <c r="I107" s="8"/>
      <c r="J107" s="13"/>
      <c r="K107" s="6"/>
      <c r="L107" s="6"/>
    </row>
    <row r="108" s="1" customFormat="1" spans="1:12">
      <c r="A108" s="7"/>
      <c r="B108" s="30"/>
      <c r="C108" s="30"/>
      <c r="D108" s="8"/>
      <c r="E108" s="7"/>
      <c r="F108" s="30"/>
      <c r="G108" s="30"/>
      <c r="H108" s="8"/>
      <c r="I108" s="8"/>
      <c r="J108" s="13"/>
      <c r="K108" s="6"/>
      <c r="L108" s="6"/>
    </row>
    <row r="109" s="1" customFormat="1" spans="1:12">
      <c r="A109" s="7"/>
      <c r="B109" s="30"/>
      <c r="C109" s="30"/>
      <c r="D109" s="8"/>
      <c r="E109" s="7"/>
      <c r="F109" s="30"/>
      <c r="G109" s="30"/>
      <c r="H109" s="8"/>
      <c r="I109" s="8"/>
      <c r="J109" s="13"/>
      <c r="K109" s="13"/>
      <c r="L109" s="31"/>
    </row>
    <row r="110" s="1" customFormat="1" spans="1:12">
      <c r="A110" s="7"/>
      <c r="B110" s="30"/>
      <c r="C110" s="30"/>
      <c r="D110" s="8"/>
      <c r="E110" s="7"/>
      <c r="F110" s="30"/>
      <c r="G110" s="30"/>
      <c r="H110" s="8"/>
      <c r="I110" s="8"/>
      <c r="J110" s="13"/>
      <c r="K110" s="6"/>
      <c r="L110" s="6"/>
    </row>
    <row r="111" s="1" customFormat="1" spans="1:12">
      <c r="A111" s="7"/>
      <c r="B111" s="30"/>
      <c r="C111" s="30"/>
      <c r="D111" s="8"/>
      <c r="E111" s="7"/>
      <c r="F111" s="30"/>
      <c r="G111" s="30"/>
      <c r="H111" s="8"/>
      <c r="I111" s="8"/>
      <c r="J111" s="13"/>
      <c r="K111" s="6"/>
      <c r="L111" s="6"/>
    </row>
    <row r="112" s="1" customFormat="1" spans="1:12">
      <c r="A112" s="7"/>
      <c r="B112" s="30"/>
      <c r="C112" s="30"/>
      <c r="D112" s="8"/>
      <c r="E112" s="7"/>
      <c r="F112" s="30"/>
      <c r="G112" s="30"/>
      <c r="H112" s="8"/>
      <c r="I112" s="8"/>
      <c r="J112" s="13"/>
      <c r="K112" s="13"/>
      <c r="L112" s="31"/>
    </row>
    <row r="113" s="1" customFormat="1" spans="1:12">
      <c r="A113" s="7"/>
      <c r="B113" s="30"/>
      <c r="C113" s="30"/>
      <c r="D113" s="8"/>
      <c r="E113" s="7"/>
      <c r="F113" s="30"/>
      <c r="G113" s="30"/>
      <c r="H113" s="8"/>
      <c r="I113" s="8"/>
      <c r="J113" s="13"/>
      <c r="K113" s="6"/>
      <c r="L113" s="6"/>
    </row>
    <row r="114" s="1" customFormat="1" spans="1:12">
      <c r="A114" s="7"/>
      <c r="B114" s="30"/>
      <c r="C114" s="30"/>
      <c r="D114" s="8"/>
      <c r="E114" s="7"/>
      <c r="F114" s="30"/>
      <c r="G114" s="30"/>
      <c r="H114" s="8"/>
      <c r="I114" s="8"/>
      <c r="J114" s="13"/>
      <c r="K114" s="6"/>
      <c r="L114" s="6"/>
    </row>
    <row r="115" s="1" customFormat="1" spans="1:12">
      <c r="A115" s="7"/>
      <c r="B115" s="30"/>
      <c r="C115" s="30"/>
      <c r="D115" s="8"/>
      <c r="E115" s="7"/>
      <c r="F115" s="30"/>
      <c r="G115" s="30"/>
      <c r="H115" s="8"/>
      <c r="I115" s="8"/>
      <c r="J115" s="13"/>
      <c r="K115" s="13"/>
      <c r="L115" s="31"/>
    </row>
    <row r="116" s="1" customFormat="1" spans="1:12">
      <c r="A116" s="7"/>
      <c r="B116" s="30"/>
      <c r="C116" s="30"/>
      <c r="D116" s="8"/>
      <c r="E116" s="7"/>
      <c r="F116" s="30"/>
      <c r="G116" s="30"/>
      <c r="H116" s="8"/>
      <c r="I116" s="8"/>
      <c r="J116" s="13"/>
      <c r="K116" s="6"/>
      <c r="L116" s="6"/>
    </row>
    <row r="117" s="1" customFormat="1" spans="1:12">
      <c r="A117" s="7"/>
      <c r="B117" s="30"/>
      <c r="C117" s="30"/>
      <c r="D117" s="8"/>
      <c r="E117" s="7"/>
      <c r="F117" s="30"/>
      <c r="G117" s="30"/>
      <c r="H117" s="8"/>
      <c r="I117" s="8"/>
      <c r="J117" s="13"/>
      <c r="K117" s="6"/>
      <c r="L117" s="6"/>
    </row>
    <row r="118" s="1" customFormat="1" spans="1:12">
      <c r="A118" s="7"/>
      <c r="B118" s="30"/>
      <c r="C118" s="30"/>
      <c r="D118" s="8"/>
      <c r="E118" s="7"/>
      <c r="F118" s="30"/>
      <c r="G118" s="30"/>
      <c r="H118" s="8"/>
      <c r="I118" s="8"/>
      <c r="J118" s="13"/>
      <c r="K118" s="13"/>
      <c r="L118" s="31"/>
    </row>
    <row r="119" s="1" customFormat="1" spans="1:12">
      <c r="A119" s="7"/>
      <c r="B119" s="30"/>
      <c r="C119" s="30"/>
      <c r="D119" s="8"/>
      <c r="E119" s="7"/>
      <c r="F119" s="30"/>
      <c r="G119" s="30"/>
      <c r="H119" s="8"/>
      <c r="I119" s="8"/>
      <c r="J119" s="13"/>
      <c r="K119" s="6"/>
      <c r="L119" s="6"/>
    </row>
    <row r="120" s="1" customFormat="1" spans="1:12">
      <c r="A120" s="7"/>
      <c r="B120" s="30"/>
      <c r="C120" s="30"/>
      <c r="D120" s="8"/>
      <c r="E120" s="7"/>
      <c r="F120" s="30"/>
      <c r="G120" s="30"/>
      <c r="H120" s="8"/>
      <c r="I120" s="8"/>
      <c r="J120" s="13"/>
      <c r="K120" s="6"/>
      <c r="L120" s="6"/>
    </row>
    <row r="121" s="1" customFormat="1" spans="1:12">
      <c r="A121" s="7"/>
      <c r="B121" s="30"/>
      <c r="C121" s="30"/>
      <c r="D121" s="8"/>
      <c r="E121" s="7"/>
      <c r="F121" s="30"/>
      <c r="G121" s="30"/>
      <c r="H121" s="8"/>
      <c r="I121" s="8"/>
      <c r="J121" s="13"/>
      <c r="K121" s="13"/>
      <c r="L121" s="31"/>
    </row>
    <row r="122" s="1" customFormat="1" spans="1:12">
      <c r="A122" s="7"/>
      <c r="B122" s="30"/>
      <c r="C122" s="30"/>
      <c r="D122" s="8"/>
      <c r="E122" s="7"/>
      <c r="F122" s="30"/>
      <c r="G122" s="30"/>
      <c r="H122" s="8"/>
      <c r="I122" s="8"/>
      <c r="J122" s="13"/>
      <c r="K122" s="6"/>
      <c r="L122" s="6"/>
    </row>
    <row r="123" s="1" customFormat="1" spans="1:12">
      <c r="A123" s="7"/>
      <c r="B123" s="30"/>
      <c r="C123" s="30"/>
      <c r="D123" s="8"/>
      <c r="E123" s="7"/>
      <c r="F123" s="30"/>
      <c r="G123" s="30"/>
      <c r="H123" s="8"/>
      <c r="I123" s="8"/>
      <c r="J123" s="13"/>
      <c r="K123" s="6"/>
      <c r="L123" s="6"/>
    </row>
    <row r="124" s="1" customFormat="1" spans="1:12">
      <c r="A124" s="7"/>
      <c r="B124" s="30"/>
      <c r="C124" s="30"/>
      <c r="D124" s="8"/>
      <c r="E124" s="7"/>
      <c r="F124" s="30"/>
      <c r="G124" s="30"/>
      <c r="H124" s="8"/>
      <c r="I124" s="8"/>
      <c r="J124" s="13"/>
      <c r="K124" s="13"/>
      <c r="L124" s="31"/>
    </row>
    <row r="125" s="1" customFormat="1" spans="1:12">
      <c r="A125" s="7"/>
      <c r="B125" s="30"/>
      <c r="C125" s="30"/>
      <c r="D125" s="8"/>
      <c r="E125" s="7"/>
      <c r="F125" s="30"/>
      <c r="G125" s="30"/>
      <c r="H125" s="8"/>
      <c r="I125" s="8"/>
      <c r="J125" s="13"/>
      <c r="K125" s="6"/>
      <c r="L125" s="6"/>
    </row>
    <row r="126" s="1" customFormat="1" spans="1:12">
      <c r="A126" s="7"/>
      <c r="B126" s="30"/>
      <c r="C126" s="30"/>
      <c r="D126" s="8"/>
      <c r="E126" s="7"/>
      <c r="F126" s="30"/>
      <c r="G126" s="30"/>
      <c r="H126" s="8"/>
      <c r="I126" s="8"/>
      <c r="J126" s="13"/>
      <c r="K126" s="6"/>
      <c r="L126" s="6"/>
    </row>
    <row r="127" s="1" customFormat="1" spans="1:12">
      <c r="A127" s="7"/>
      <c r="B127" s="30"/>
      <c r="C127" s="30"/>
      <c r="D127" s="8"/>
      <c r="E127" s="7"/>
      <c r="F127" s="30"/>
      <c r="G127" s="30"/>
      <c r="H127" s="8"/>
      <c r="I127" s="8"/>
      <c r="J127" s="13"/>
      <c r="K127" s="13"/>
      <c r="L127" s="31"/>
    </row>
    <row r="128" s="1" customFormat="1" spans="1:12">
      <c r="A128" s="7"/>
      <c r="B128" s="30"/>
      <c r="C128" s="30"/>
      <c r="D128" s="8"/>
      <c r="E128" s="7"/>
      <c r="F128" s="30"/>
      <c r="G128" s="30"/>
      <c r="H128" s="8"/>
      <c r="I128" s="8"/>
      <c r="J128" s="13"/>
      <c r="K128" s="6"/>
      <c r="L128" s="6"/>
    </row>
    <row r="129" s="1" customFormat="1" spans="1:12">
      <c r="A129" s="7"/>
      <c r="B129" s="30"/>
      <c r="C129" s="30"/>
      <c r="D129" s="8"/>
      <c r="E129" s="7"/>
      <c r="F129" s="30"/>
      <c r="G129" s="30"/>
      <c r="H129" s="8"/>
      <c r="I129" s="8"/>
      <c r="J129" s="13"/>
      <c r="K129" s="6"/>
      <c r="L129" s="6"/>
    </row>
    <row r="130" s="1" customFormat="1" spans="1:12">
      <c r="A130" s="7"/>
      <c r="B130" s="30"/>
      <c r="C130" s="30"/>
      <c r="D130" s="8"/>
      <c r="E130" s="7"/>
      <c r="F130" s="30"/>
      <c r="G130" s="30"/>
      <c r="H130" s="8"/>
      <c r="I130" s="8"/>
      <c r="J130" s="13"/>
      <c r="K130" s="13"/>
      <c r="L130" s="31"/>
    </row>
    <row r="131" s="1" customFormat="1" spans="1:12">
      <c r="A131" s="7"/>
      <c r="B131" s="30"/>
      <c r="C131" s="30"/>
      <c r="D131" s="8"/>
      <c r="E131" s="7"/>
      <c r="F131" s="30"/>
      <c r="G131" s="30"/>
      <c r="H131" s="8"/>
      <c r="I131" s="8"/>
      <c r="J131" s="13"/>
      <c r="K131" s="6"/>
      <c r="L131" s="6"/>
    </row>
    <row r="132" s="1" customFormat="1" spans="1:12">
      <c r="A132" s="7"/>
      <c r="B132" s="30"/>
      <c r="C132" s="30"/>
      <c r="D132" s="8"/>
      <c r="E132" s="7"/>
      <c r="F132" s="30"/>
      <c r="G132" s="30"/>
      <c r="H132" s="8"/>
      <c r="I132" s="8"/>
      <c r="J132" s="13"/>
      <c r="K132" s="6"/>
      <c r="L132" s="6"/>
    </row>
    <row r="133" s="1" customFormat="1" spans="1:12">
      <c r="A133" s="7"/>
      <c r="B133" s="30"/>
      <c r="C133" s="30"/>
      <c r="D133" s="8"/>
      <c r="E133" s="7"/>
      <c r="F133" s="30"/>
      <c r="G133" s="30"/>
      <c r="H133" s="8"/>
      <c r="I133" s="8"/>
      <c r="J133" s="13"/>
      <c r="K133" s="13"/>
      <c r="L133" s="31"/>
    </row>
    <row r="134" s="1" customFormat="1" spans="1:12">
      <c r="A134" s="7"/>
      <c r="B134" s="30"/>
      <c r="C134" s="30"/>
      <c r="D134" s="8"/>
      <c r="E134" s="7"/>
      <c r="F134" s="30"/>
      <c r="G134" s="30"/>
      <c r="H134" s="8"/>
      <c r="I134" s="8"/>
      <c r="J134" s="13"/>
      <c r="K134" s="6"/>
      <c r="L134" s="6"/>
    </row>
    <row r="135" s="1" customFormat="1" spans="1:12">
      <c r="A135" s="7"/>
      <c r="B135" s="30"/>
      <c r="C135" s="30"/>
      <c r="D135" s="8"/>
      <c r="E135" s="7"/>
      <c r="F135" s="30"/>
      <c r="G135" s="30"/>
      <c r="H135" s="8"/>
      <c r="I135" s="8"/>
      <c r="J135" s="13"/>
      <c r="K135" s="6"/>
      <c r="L135" s="6"/>
    </row>
    <row r="136" s="1" customFormat="1" spans="1:12">
      <c r="A136" s="7"/>
      <c r="B136" s="30"/>
      <c r="C136" s="30"/>
      <c r="D136" s="8"/>
      <c r="E136" s="7"/>
      <c r="F136" s="30"/>
      <c r="G136" s="30"/>
      <c r="H136" s="8"/>
      <c r="I136" s="8"/>
      <c r="J136" s="13"/>
      <c r="K136" s="13"/>
      <c r="L136" s="31"/>
    </row>
    <row r="137" s="1" customFormat="1" spans="1:12">
      <c r="A137" s="7"/>
      <c r="B137" s="30"/>
      <c r="C137" s="30"/>
      <c r="D137" s="8"/>
      <c r="E137" s="7"/>
      <c r="F137" s="30"/>
      <c r="G137" s="30"/>
      <c r="H137" s="8"/>
      <c r="I137" s="8"/>
      <c r="J137" s="13"/>
      <c r="K137" s="6"/>
      <c r="L137" s="6"/>
    </row>
    <row r="138" s="1" customFormat="1" spans="1:12">
      <c r="A138" s="7"/>
      <c r="B138" s="30"/>
      <c r="C138" s="30"/>
      <c r="D138" s="8"/>
      <c r="E138" s="7"/>
      <c r="F138" s="30"/>
      <c r="G138" s="30"/>
      <c r="H138" s="8"/>
      <c r="I138" s="8"/>
      <c r="J138" s="13"/>
      <c r="K138" s="6"/>
      <c r="L138" s="6"/>
    </row>
    <row r="139" s="1" customFormat="1" spans="1:12">
      <c r="A139" s="7"/>
      <c r="B139" s="30"/>
      <c r="C139" s="30"/>
      <c r="D139" s="8"/>
      <c r="E139" s="7"/>
      <c r="F139" s="30"/>
      <c r="G139" s="30"/>
      <c r="H139" s="8"/>
      <c r="I139" s="8"/>
      <c r="J139" s="13"/>
      <c r="K139" s="13"/>
      <c r="L139" s="31"/>
    </row>
    <row r="140" s="1" customFormat="1" spans="1:12">
      <c r="A140" s="7"/>
      <c r="B140" s="30"/>
      <c r="C140" s="30"/>
      <c r="D140" s="8"/>
      <c r="E140" s="7"/>
      <c r="F140" s="30"/>
      <c r="G140" s="30"/>
      <c r="H140" s="8"/>
      <c r="I140" s="8"/>
      <c r="J140" s="13"/>
      <c r="K140" s="6"/>
      <c r="L140" s="6"/>
    </row>
    <row r="141" s="1" customFormat="1" spans="1:12">
      <c r="A141" s="7"/>
      <c r="B141" s="30"/>
      <c r="C141" s="30"/>
      <c r="D141" s="8"/>
      <c r="E141" s="7"/>
      <c r="F141" s="30"/>
      <c r="G141" s="30"/>
      <c r="H141" s="8"/>
      <c r="I141" s="8"/>
      <c r="J141" s="13"/>
      <c r="K141" s="6"/>
      <c r="L141" s="6"/>
    </row>
    <row r="142" s="1" customFormat="1" spans="1:12">
      <c r="A142" s="7"/>
      <c r="B142" s="30"/>
      <c r="C142" s="30"/>
      <c r="D142" s="8"/>
      <c r="E142" s="7"/>
      <c r="F142" s="30"/>
      <c r="G142" s="30"/>
      <c r="H142" s="8"/>
      <c r="I142" s="8"/>
      <c r="J142" s="13"/>
      <c r="K142" s="13"/>
      <c r="L142" s="31"/>
    </row>
    <row r="143" s="1" customFormat="1" spans="1:12">
      <c r="A143" s="6"/>
      <c r="B143" s="32"/>
      <c r="C143" s="32"/>
      <c r="D143" s="6"/>
      <c r="E143" s="6"/>
      <c r="F143" s="32"/>
      <c r="G143" s="32"/>
      <c r="H143" s="6"/>
      <c r="I143" s="6"/>
      <c r="J143" s="6"/>
      <c r="K143" s="33"/>
      <c r="L143" s="33"/>
    </row>
    <row r="144" s="1" customFormat="1" spans="1:12">
      <c r="A144" s="6"/>
      <c r="B144" s="32"/>
      <c r="C144" s="32"/>
      <c r="D144" s="6"/>
      <c r="E144" s="6"/>
      <c r="F144" s="32"/>
      <c r="G144" s="32"/>
      <c r="H144" s="6"/>
      <c r="I144" s="6"/>
      <c r="J144" s="6"/>
      <c r="K144" s="33"/>
      <c r="L144" s="33"/>
    </row>
    <row r="145" s="1" customFormat="1" spans="1:12">
      <c r="A145" s="6"/>
      <c r="B145" s="32"/>
      <c r="C145" s="32"/>
      <c r="D145" s="6"/>
      <c r="E145" s="6"/>
      <c r="F145" s="32"/>
      <c r="G145" s="32"/>
      <c r="H145" s="6"/>
      <c r="I145" s="6"/>
      <c r="J145" s="6"/>
      <c r="K145" s="33"/>
      <c r="L145" s="33"/>
    </row>
    <row r="146" s="1" customFormat="1" spans="1:12">
      <c r="A146" s="6"/>
      <c r="B146" s="32"/>
      <c r="C146" s="32"/>
      <c r="D146" s="6"/>
      <c r="E146" s="6"/>
      <c r="F146" s="32"/>
      <c r="G146" s="32"/>
      <c r="H146" s="6"/>
      <c r="I146" s="6"/>
      <c r="J146" s="6"/>
      <c r="K146" s="33"/>
      <c r="L146" s="33"/>
    </row>
    <row r="147" s="1" customFormat="1" spans="1:12">
      <c r="A147" s="6"/>
      <c r="B147" s="32"/>
      <c r="C147" s="32"/>
      <c r="D147" s="6"/>
      <c r="E147" s="6"/>
      <c r="F147" s="32"/>
      <c r="G147" s="32"/>
      <c r="H147" s="6"/>
      <c r="I147" s="6"/>
      <c r="J147" s="6"/>
      <c r="K147" s="33"/>
      <c r="L147" s="3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8"/>
  <sheetViews>
    <sheetView zoomScale="80" zoomScaleNormal="80" workbookViewId="0">
      <selection activeCell="P22" sqref="P22"/>
    </sheetView>
  </sheetViews>
  <sheetFormatPr defaultColWidth="9" defaultRowHeight="14"/>
  <cols>
    <col min="1" max="1" width="6.75454545454545" style="2" customWidth="1"/>
    <col min="2" max="3" width="7.37272727272727" style="3" customWidth="1"/>
    <col min="4" max="4" width="6.12727272727273" style="2" customWidth="1"/>
    <col min="5" max="5" width="7.5" style="2" customWidth="1"/>
    <col min="6" max="6" width="8.37272727272727" style="3" customWidth="1"/>
    <col min="7" max="7" width="8.25454545454545" style="3" customWidth="1"/>
    <col min="8" max="8" width="7.37272727272727" style="2" customWidth="1"/>
    <col min="9" max="9" width="9.37272727272727" style="2" customWidth="1"/>
    <col min="10" max="10" width="10.3727272727273" style="2" customWidth="1"/>
    <col min="11" max="11" width="11.3727272727273" style="1" customWidth="1"/>
    <col min="12" max="12" width="11.2545454545455" style="1" customWidth="1"/>
    <col min="13" max="14" width="9" style="1"/>
    <col min="15" max="16" width="11.6272727272727" style="1" customWidth="1"/>
    <col min="17" max="18" width="9" style="1"/>
    <col min="19" max="20" width="11.6272727272727" style="1" customWidth="1"/>
    <col min="21" max="16384" width="9" style="1"/>
  </cols>
  <sheetData>
    <row r="1" s="1" customFormat="1" ht="15.5" spans="1:13">
      <c r="A1" s="4" t="s">
        <v>0</v>
      </c>
      <c r="B1" s="5" t="str">
        <f>F1</f>
        <v>actin Ct</v>
      </c>
      <c r="C1" s="5" t="str">
        <f>G1</f>
        <v>HLA-B ct</v>
      </c>
      <c r="D1" s="6" t="s">
        <v>1</v>
      </c>
      <c r="E1" s="4" t="s">
        <v>0</v>
      </c>
      <c r="F1" s="5" t="s">
        <v>2</v>
      </c>
      <c r="G1" s="5" t="s">
        <v>16</v>
      </c>
      <c r="H1" s="6" t="s">
        <v>1</v>
      </c>
      <c r="I1" s="10" t="s">
        <v>17</v>
      </c>
      <c r="J1" s="6" t="s">
        <v>5</v>
      </c>
      <c r="K1" s="11" t="s">
        <v>6</v>
      </c>
      <c r="L1" s="11" t="s">
        <v>7</v>
      </c>
      <c r="M1" s="12"/>
    </row>
    <row r="2" s="1" customFormat="1" ht="15.5" spans="1:13">
      <c r="A2" s="7" t="str">
        <f>E2</f>
        <v>con-1</v>
      </c>
      <c r="B2" s="5">
        <f>AVERAGE(F2:F4)</f>
        <v>21.2633333333333</v>
      </c>
      <c r="C2" s="5">
        <f>AVERAGE(G2:G4)</f>
        <v>17.9433333333333</v>
      </c>
      <c r="D2" s="8">
        <f t="shared" ref="D2:D25" si="0">C2-B2</f>
        <v>-3.32</v>
      </c>
      <c r="E2" s="5" t="s">
        <v>8</v>
      </c>
      <c r="F2" s="5">
        <v>21.38</v>
      </c>
      <c r="G2" s="5">
        <v>18.15</v>
      </c>
      <c r="H2" s="8">
        <f t="shared" ref="H2:H25" si="1">G2-F2</f>
        <v>-3.23</v>
      </c>
      <c r="I2" s="8">
        <f t="shared" ref="I2:I25" si="2">-(H2-D2)</f>
        <v>-0.0899999999999999</v>
      </c>
      <c r="J2" s="13">
        <f t="shared" ref="J2:J25" si="3">POWER(2,I2)</f>
        <v>0.939522749214012</v>
      </c>
      <c r="K2" s="11"/>
      <c r="L2" s="11"/>
      <c r="M2" s="12"/>
    </row>
    <row r="3" s="1" customFormat="1" ht="15.5" spans="1:13">
      <c r="A3" s="7" t="str">
        <f>E3</f>
        <v>con-1</v>
      </c>
      <c r="B3" s="5">
        <f>B2</f>
        <v>21.2633333333333</v>
      </c>
      <c r="C3" s="5">
        <f>C2</f>
        <v>17.9433333333333</v>
      </c>
      <c r="D3" s="8">
        <f t="shared" si="0"/>
        <v>-3.32</v>
      </c>
      <c r="E3" s="5" t="s">
        <v>8</v>
      </c>
      <c r="F3" s="5">
        <v>21.08</v>
      </c>
      <c r="G3" s="5">
        <v>17.76</v>
      </c>
      <c r="H3" s="8">
        <f t="shared" si="1"/>
        <v>-3.32</v>
      </c>
      <c r="I3" s="8">
        <f t="shared" si="2"/>
        <v>-3.5527136788005e-15</v>
      </c>
      <c r="J3" s="13">
        <f t="shared" si="3"/>
        <v>0.999999999999998</v>
      </c>
      <c r="K3" s="11"/>
      <c r="L3" s="11"/>
      <c r="M3" s="12"/>
    </row>
    <row r="4" s="1" customFormat="1" ht="15.5" spans="1:13">
      <c r="A4" s="7" t="str">
        <f>E4</f>
        <v>con-1</v>
      </c>
      <c r="B4" s="5">
        <f>B2</f>
        <v>21.2633333333333</v>
      </c>
      <c r="C4" s="5">
        <f>C2</f>
        <v>17.9433333333333</v>
      </c>
      <c r="D4" s="8">
        <f t="shared" si="0"/>
        <v>-3.32</v>
      </c>
      <c r="E4" s="5" t="s">
        <v>8</v>
      </c>
      <c r="F4" s="5">
        <v>21.33</v>
      </c>
      <c r="G4" s="5">
        <v>17.92</v>
      </c>
      <c r="H4" s="8">
        <f t="shared" si="1"/>
        <v>-3.41</v>
      </c>
      <c r="I4" s="8">
        <f t="shared" si="2"/>
        <v>0.0899999999999963</v>
      </c>
      <c r="J4" s="13">
        <f t="shared" si="3"/>
        <v>1.06437018245336</v>
      </c>
      <c r="K4" s="14">
        <f>(J2+J3+J4)/3</f>
        <v>1.00129764388912</v>
      </c>
      <c r="L4" s="15">
        <f>STDEV(J2:J4)</f>
        <v>0.0624338314246405</v>
      </c>
      <c r="M4" s="12"/>
    </row>
    <row r="5" s="1" customFormat="1" ht="15.5" spans="1:13">
      <c r="A5" s="7" t="str">
        <f t="shared" ref="A5:A25" si="4">A2</f>
        <v>con-1</v>
      </c>
      <c r="B5" s="5">
        <f t="shared" ref="B5:B25" si="5">B2</f>
        <v>21.2633333333333</v>
      </c>
      <c r="C5" s="5">
        <f t="shared" ref="C5:C25" si="6">C2</f>
        <v>17.9433333333333</v>
      </c>
      <c r="D5" s="8">
        <f t="shared" si="0"/>
        <v>-3.32</v>
      </c>
      <c r="E5" s="5" t="s">
        <v>9</v>
      </c>
      <c r="F5" s="5">
        <v>21.12</v>
      </c>
      <c r="G5" s="5">
        <v>17.28</v>
      </c>
      <c r="H5" s="8">
        <f t="shared" si="1"/>
        <v>-3.84</v>
      </c>
      <c r="I5" s="8">
        <f t="shared" si="2"/>
        <v>0.52</v>
      </c>
      <c r="J5" s="13">
        <f t="shared" si="3"/>
        <v>1.43395524801583</v>
      </c>
      <c r="K5" s="11"/>
      <c r="L5" s="11"/>
      <c r="M5" s="12"/>
    </row>
    <row r="6" s="1" customFormat="1" ht="15.5" spans="1:13">
      <c r="A6" s="7" t="str">
        <f t="shared" si="4"/>
        <v>con-1</v>
      </c>
      <c r="B6" s="5">
        <f t="shared" si="5"/>
        <v>21.2633333333333</v>
      </c>
      <c r="C6" s="5">
        <f t="shared" si="6"/>
        <v>17.9433333333333</v>
      </c>
      <c r="D6" s="8">
        <f t="shared" si="0"/>
        <v>-3.32</v>
      </c>
      <c r="E6" s="5" t="s">
        <v>9</v>
      </c>
      <c r="F6" s="5">
        <v>21.43</v>
      </c>
      <c r="G6" s="5">
        <v>17.63</v>
      </c>
      <c r="H6" s="8">
        <f t="shared" si="1"/>
        <v>-3.8</v>
      </c>
      <c r="I6" s="8">
        <f t="shared" si="2"/>
        <v>0.48</v>
      </c>
      <c r="J6" s="13">
        <f t="shared" si="3"/>
        <v>1.39474366635041</v>
      </c>
      <c r="K6" s="11"/>
      <c r="L6" s="11"/>
      <c r="M6" s="12"/>
    </row>
    <row r="7" s="1" customFormat="1" ht="15.5" spans="1:13">
      <c r="A7" s="7" t="str">
        <f t="shared" si="4"/>
        <v>con-1</v>
      </c>
      <c r="B7" s="5">
        <f t="shared" si="5"/>
        <v>21.2633333333333</v>
      </c>
      <c r="C7" s="5">
        <f t="shared" si="6"/>
        <v>17.9433333333333</v>
      </c>
      <c r="D7" s="8">
        <f t="shared" si="0"/>
        <v>-3.32</v>
      </c>
      <c r="E7" s="5" t="s">
        <v>9</v>
      </c>
      <c r="F7" s="5">
        <v>21.51</v>
      </c>
      <c r="G7" s="5">
        <v>17.17</v>
      </c>
      <c r="H7" s="8">
        <f t="shared" si="1"/>
        <v>-4.34</v>
      </c>
      <c r="I7" s="8">
        <f t="shared" si="2"/>
        <v>1.02</v>
      </c>
      <c r="J7" s="13">
        <f t="shared" si="3"/>
        <v>2.02791895958006</v>
      </c>
      <c r="K7" s="14">
        <f>(J5+J6+J7)/3</f>
        <v>1.61887262464876</v>
      </c>
      <c r="L7" s="15">
        <f>STDEV(J5:J7)</f>
        <v>0.354786647331491</v>
      </c>
      <c r="M7" s="12"/>
    </row>
    <row r="8" s="1" customFormat="1" ht="15.5" spans="1:13">
      <c r="A8" s="7" t="str">
        <f t="shared" si="4"/>
        <v>con-1</v>
      </c>
      <c r="B8" s="5">
        <f t="shared" si="5"/>
        <v>21.2633333333333</v>
      </c>
      <c r="C8" s="5">
        <f t="shared" si="6"/>
        <v>17.9433333333333</v>
      </c>
      <c r="D8" s="8">
        <f t="shared" si="0"/>
        <v>-3.32</v>
      </c>
      <c r="E8" s="5" t="s">
        <v>10</v>
      </c>
      <c r="F8" s="5">
        <v>21.32</v>
      </c>
      <c r="G8" s="5">
        <v>18.52</v>
      </c>
      <c r="H8" s="8">
        <f t="shared" si="1"/>
        <v>-2.8</v>
      </c>
      <c r="I8" s="8">
        <f t="shared" si="2"/>
        <v>-0.52</v>
      </c>
      <c r="J8" s="13">
        <f t="shared" si="3"/>
        <v>0.697371833175203</v>
      </c>
      <c r="K8" s="11"/>
      <c r="L8" s="11"/>
      <c r="M8" s="12"/>
    </row>
    <row r="9" s="1" customFormat="1" ht="15.5" spans="1:13">
      <c r="A9" s="7" t="str">
        <f t="shared" si="4"/>
        <v>con-1</v>
      </c>
      <c r="B9" s="5">
        <f t="shared" si="5"/>
        <v>21.2633333333333</v>
      </c>
      <c r="C9" s="5">
        <f t="shared" si="6"/>
        <v>17.9433333333333</v>
      </c>
      <c r="D9" s="8">
        <f t="shared" si="0"/>
        <v>-3.32</v>
      </c>
      <c r="E9" s="5" t="s">
        <v>10</v>
      </c>
      <c r="F9" s="5">
        <v>21.31</v>
      </c>
      <c r="G9" s="5">
        <v>18.47</v>
      </c>
      <c r="H9" s="8">
        <f t="shared" si="1"/>
        <v>-2.84</v>
      </c>
      <c r="I9" s="8">
        <f t="shared" si="2"/>
        <v>-0.48</v>
      </c>
      <c r="J9" s="13">
        <f t="shared" si="3"/>
        <v>0.716977624007913</v>
      </c>
      <c r="K9" s="11"/>
      <c r="L9" s="11"/>
      <c r="M9" s="12"/>
    </row>
    <row r="10" s="1" customFormat="1" ht="15.5" spans="1:13">
      <c r="A10" s="7" t="str">
        <f t="shared" si="4"/>
        <v>con-1</v>
      </c>
      <c r="B10" s="5">
        <f t="shared" si="5"/>
        <v>21.2633333333333</v>
      </c>
      <c r="C10" s="5">
        <f t="shared" si="6"/>
        <v>17.9433333333333</v>
      </c>
      <c r="D10" s="8">
        <f t="shared" si="0"/>
        <v>-3.32</v>
      </c>
      <c r="E10" s="5" t="s">
        <v>10</v>
      </c>
      <c r="F10" s="5">
        <v>21.3</v>
      </c>
      <c r="G10" s="5">
        <v>18.22</v>
      </c>
      <c r="H10" s="8">
        <f t="shared" si="1"/>
        <v>-3.08</v>
      </c>
      <c r="I10" s="8">
        <f t="shared" si="2"/>
        <v>-0.239999999999998</v>
      </c>
      <c r="J10" s="13">
        <f t="shared" si="3"/>
        <v>0.846745312362528</v>
      </c>
      <c r="K10" s="14">
        <f>(J8+J9+J10)/3</f>
        <v>0.753698256515215</v>
      </c>
      <c r="L10" s="15">
        <f>STDEV(J8:J10)</f>
        <v>0.0811751976279317</v>
      </c>
      <c r="M10" s="12"/>
    </row>
    <row r="11" s="1" customFormat="1" ht="15.5" spans="1:13">
      <c r="A11" s="7" t="str">
        <f t="shared" si="4"/>
        <v>con-1</v>
      </c>
      <c r="B11" s="5">
        <f t="shared" si="5"/>
        <v>21.2633333333333</v>
      </c>
      <c r="C11" s="5">
        <f t="shared" si="6"/>
        <v>17.9433333333333</v>
      </c>
      <c r="D11" s="8">
        <f t="shared" si="0"/>
        <v>-3.32</v>
      </c>
      <c r="E11" s="5" t="s">
        <v>11</v>
      </c>
      <c r="F11" s="5">
        <v>21.46</v>
      </c>
      <c r="G11" s="5">
        <v>18.53</v>
      </c>
      <c r="H11" s="8">
        <f t="shared" si="1"/>
        <v>-2.93</v>
      </c>
      <c r="I11" s="8">
        <f t="shared" si="2"/>
        <v>-0.390000000000001</v>
      </c>
      <c r="J11" s="13">
        <f t="shared" si="3"/>
        <v>0.763129604480279</v>
      </c>
      <c r="K11" s="11"/>
      <c r="L11" s="11"/>
      <c r="M11" s="12"/>
    </row>
    <row r="12" s="1" customFormat="1" ht="15.5" spans="1:13">
      <c r="A12" s="7" t="str">
        <f t="shared" si="4"/>
        <v>con-1</v>
      </c>
      <c r="B12" s="5">
        <f t="shared" si="5"/>
        <v>21.2633333333333</v>
      </c>
      <c r="C12" s="5">
        <f t="shared" si="6"/>
        <v>17.9433333333333</v>
      </c>
      <c r="D12" s="8">
        <f t="shared" si="0"/>
        <v>-3.32</v>
      </c>
      <c r="E12" s="5" t="s">
        <v>11</v>
      </c>
      <c r="F12" s="5">
        <v>21.48</v>
      </c>
      <c r="G12" s="5">
        <v>18.15</v>
      </c>
      <c r="H12" s="8">
        <f t="shared" si="1"/>
        <v>-3.33</v>
      </c>
      <c r="I12" s="8">
        <f t="shared" si="2"/>
        <v>0.0100000000000016</v>
      </c>
      <c r="J12" s="13">
        <f t="shared" si="3"/>
        <v>1.00695555005672</v>
      </c>
      <c r="K12" s="11"/>
      <c r="L12" s="11"/>
      <c r="M12" s="12"/>
    </row>
    <row r="13" s="1" customFormat="1" ht="15.5" spans="1:13">
      <c r="A13" s="7" t="str">
        <f t="shared" si="4"/>
        <v>con-1</v>
      </c>
      <c r="B13" s="5">
        <f t="shared" si="5"/>
        <v>21.2633333333333</v>
      </c>
      <c r="C13" s="5">
        <f t="shared" si="6"/>
        <v>17.9433333333333</v>
      </c>
      <c r="D13" s="8">
        <f t="shared" si="0"/>
        <v>-3.32</v>
      </c>
      <c r="E13" s="5" t="s">
        <v>11</v>
      </c>
      <c r="F13" s="5">
        <v>21.51</v>
      </c>
      <c r="G13" s="5">
        <v>18.08</v>
      </c>
      <c r="H13" s="8">
        <f t="shared" si="1"/>
        <v>-3.43</v>
      </c>
      <c r="I13" s="8">
        <f t="shared" si="2"/>
        <v>0.110000000000003</v>
      </c>
      <c r="J13" s="13">
        <f t="shared" si="3"/>
        <v>1.07922823650443</v>
      </c>
      <c r="K13" s="14">
        <f>(J11+J12+J13)/3</f>
        <v>0.949771130347143</v>
      </c>
      <c r="L13" s="15">
        <f>STDEV(J11:J13)</f>
        <v>0.165626476401044</v>
      </c>
      <c r="M13" s="12"/>
    </row>
    <row r="14" s="1" customFormat="1" ht="15.5" spans="1:13">
      <c r="A14" s="7" t="str">
        <f t="shared" si="4"/>
        <v>con-1</v>
      </c>
      <c r="B14" s="5">
        <f t="shared" si="5"/>
        <v>21.2633333333333</v>
      </c>
      <c r="C14" s="5">
        <f t="shared" si="6"/>
        <v>17.9433333333333</v>
      </c>
      <c r="D14" s="8">
        <f t="shared" si="0"/>
        <v>-3.32</v>
      </c>
      <c r="E14" s="5" t="s">
        <v>12</v>
      </c>
      <c r="F14" s="5">
        <v>21.29</v>
      </c>
      <c r="G14" s="5">
        <v>16.13</v>
      </c>
      <c r="H14" s="8">
        <f t="shared" si="1"/>
        <v>-5.16</v>
      </c>
      <c r="I14" s="8">
        <f t="shared" si="2"/>
        <v>1.84</v>
      </c>
      <c r="J14" s="13">
        <f t="shared" si="3"/>
        <v>3.58010028371189</v>
      </c>
      <c r="K14" s="11"/>
      <c r="L14" s="11"/>
      <c r="M14" s="12"/>
    </row>
    <row r="15" s="1" customFormat="1" ht="15.5" spans="1:13">
      <c r="A15" s="7" t="str">
        <f t="shared" si="4"/>
        <v>con-1</v>
      </c>
      <c r="B15" s="5">
        <f t="shared" si="5"/>
        <v>21.2633333333333</v>
      </c>
      <c r="C15" s="5">
        <f t="shared" si="6"/>
        <v>17.9433333333333</v>
      </c>
      <c r="D15" s="8">
        <f t="shared" si="0"/>
        <v>-3.32</v>
      </c>
      <c r="E15" s="5" t="s">
        <v>12</v>
      </c>
      <c r="F15" s="5">
        <v>21.67</v>
      </c>
      <c r="G15" s="5">
        <v>16.15</v>
      </c>
      <c r="H15" s="8">
        <f t="shared" si="1"/>
        <v>-5.52</v>
      </c>
      <c r="I15" s="8">
        <f t="shared" si="2"/>
        <v>2.2</v>
      </c>
      <c r="J15" s="13">
        <f t="shared" si="3"/>
        <v>4.59479341998815</v>
      </c>
      <c r="K15" s="11"/>
      <c r="L15" s="11"/>
      <c r="M15" s="12"/>
    </row>
    <row r="16" s="1" customFormat="1" ht="15.5" spans="1:13">
      <c r="A16" s="7" t="str">
        <f t="shared" si="4"/>
        <v>con-1</v>
      </c>
      <c r="B16" s="5">
        <f t="shared" si="5"/>
        <v>21.2633333333333</v>
      </c>
      <c r="C16" s="5">
        <f t="shared" si="6"/>
        <v>17.9433333333333</v>
      </c>
      <c r="D16" s="8">
        <f t="shared" si="0"/>
        <v>-3.32</v>
      </c>
      <c r="E16" s="5" t="s">
        <v>12</v>
      </c>
      <c r="F16" s="5">
        <v>21.47</v>
      </c>
      <c r="G16" s="5">
        <v>15.94</v>
      </c>
      <c r="H16" s="8">
        <f t="shared" si="1"/>
        <v>-5.53</v>
      </c>
      <c r="I16" s="8">
        <f t="shared" si="2"/>
        <v>2.21</v>
      </c>
      <c r="J16" s="13">
        <f t="shared" si="3"/>
        <v>4.62675273562115</v>
      </c>
      <c r="K16" s="14">
        <f>(J14+J15+J16)/3</f>
        <v>4.26721547977373</v>
      </c>
      <c r="L16" s="15">
        <f>STDEV(J14:J16)</f>
        <v>0.595273734477053</v>
      </c>
      <c r="M16" s="12"/>
    </row>
    <row r="17" s="1" customFormat="1" ht="15.5" spans="1:13">
      <c r="A17" s="7" t="str">
        <f t="shared" si="4"/>
        <v>con-1</v>
      </c>
      <c r="B17" s="5">
        <f t="shared" si="5"/>
        <v>21.2633333333333</v>
      </c>
      <c r="C17" s="5">
        <f t="shared" si="6"/>
        <v>17.9433333333333</v>
      </c>
      <c r="D17" s="8">
        <f t="shared" si="0"/>
        <v>-3.32</v>
      </c>
      <c r="E17" s="5" t="s">
        <v>13</v>
      </c>
      <c r="F17" s="5">
        <v>21.57</v>
      </c>
      <c r="G17" s="5">
        <v>16.92</v>
      </c>
      <c r="H17" s="8">
        <f t="shared" si="1"/>
        <v>-4.65</v>
      </c>
      <c r="I17" s="8">
        <f t="shared" si="2"/>
        <v>1.33</v>
      </c>
      <c r="J17" s="13">
        <f t="shared" si="3"/>
        <v>2.51402674904365</v>
      </c>
      <c r="K17" s="11"/>
      <c r="L17" s="11"/>
      <c r="M17" s="12"/>
    </row>
    <row r="18" s="1" customFormat="1" ht="15.5" spans="1:13">
      <c r="A18" s="7" t="str">
        <f t="shared" si="4"/>
        <v>con-1</v>
      </c>
      <c r="B18" s="5">
        <f t="shared" si="5"/>
        <v>21.2633333333333</v>
      </c>
      <c r="C18" s="5">
        <f t="shared" si="6"/>
        <v>17.9433333333333</v>
      </c>
      <c r="D18" s="8">
        <f t="shared" si="0"/>
        <v>-3.32</v>
      </c>
      <c r="E18" s="5" t="s">
        <v>13</v>
      </c>
      <c r="F18" s="5">
        <v>21.37</v>
      </c>
      <c r="G18" s="5">
        <v>16.79</v>
      </c>
      <c r="H18" s="8">
        <f t="shared" si="1"/>
        <v>-4.58</v>
      </c>
      <c r="I18" s="8">
        <f t="shared" si="2"/>
        <v>1.26</v>
      </c>
      <c r="J18" s="13">
        <f t="shared" si="3"/>
        <v>2.39495740923786</v>
      </c>
      <c r="K18" s="11"/>
      <c r="L18" s="11"/>
      <c r="M18" s="12"/>
    </row>
    <row r="19" s="1" customFormat="1" ht="15.5" spans="1:13">
      <c r="A19" s="7" t="str">
        <f t="shared" si="4"/>
        <v>con-1</v>
      </c>
      <c r="B19" s="5">
        <f t="shared" si="5"/>
        <v>21.2633333333333</v>
      </c>
      <c r="C19" s="5">
        <f t="shared" si="6"/>
        <v>17.9433333333333</v>
      </c>
      <c r="D19" s="8">
        <f t="shared" si="0"/>
        <v>-3.32</v>
      </c>
      <c r="E19" s="5" t="s">
        <v>13</v>
      </c>
      <c r="F19" s="5">
        <v>21.37</v>
      </c>
      <c r="G19" s="5">
        <v>16.54</v>
      </c>
      <c r="H19" s="8">
        <f t="shared" si="1"/>
        <v>-4.83</v>
      </c>
      <c r="I19" s="8">
        <f t="shared" si="2"/>
        <v>1.51</v>
      </c>
      <c r="J19" s="13">
        <f t="shared" si="3"/>
        <v>2.84810039119415</v>
      </c>
      <c r="K19" s="14">
        <f>(J17+J18+J19)/3</f>
        <v>2.58569484982522</v>
      </c>
      <c r="L19" s="15">
        <f>STDEV(J17:J19)</f>
        <v>0.234918875415081</v>
      </c>
      <c r="M19" s="12"/>
    </row>
    <row r="20" s="1" customFormat="1" ht="15.5" spans="1:12">
      <c r="A20" s="7" t="str">
        <f t="shared" si="4"/>
        <v>con-1</v>
      </c>
      <c r="B20" s="5">
        <f t="shared" si="5"/>
        <v>21.2633333333333</v>
      </c>
      <c r="C20" s="5">
        <f t="shared" si="6"/>
        <v>17.9433333333333</v>
      </c>
      <c r="D20" s="8">
        <f t="shared" si="0"/>
        <v>-3.32</v>
      </c>
      <c r="E20" s="5" t="s">
        <v>14</v>
      </c>
      <c r="F20" s="5">
        <v>21.3</v>
      </c>
      <c r="G20" s="5">
        <v>16.61</v>
      </c>
      <c r="H20" s="8">
        <f t="shared" si="1"/>
        <v>-4.69</v>
      </c>
      <c r="I20" s="8">
        <f t="shared" si="2"/>
        <v>1.37</v>
      </c>
      <c r="J20" s="13">
        <f t="shared" si="3"/>
        <v>2.58470566127499</v>
      </c>
      <c r="K20" s="11"/>
      <c r="L20" s="11"/>
    </row>
    <row r="21" s="1" customFormat="1" ht="15.5" spans="1:16">
      <c r="A21" s="7" t="str">
        <f t="shared" si="4"/>
        <v>con-1</v>
      </c>
      <c r="B21" s="5">
        <f t="shared" si="5"/>
        <v>21.2633333333333</v>
      </c>
      <c r="C21" s="5">
        <f t="shared" si="6"/>
        <v>17.9433333333333</v>
      </c>
      <c r="D21" s="8">
        <f t="shared" si="0"/>
        <v>-3.32</v>
      </c>
      <c r="E21" s="5" t="s">
        <v>14</v>
      </c>
      <c r="F21" s="5">
        <v>21.31</v>
      </c>
      <c r="G21" s="5">
        <v>16.78</v>
      </c>
      <c r="H21" s="8">
        <f t="shared" si="1"/>
        <v>-4.53</v>
      </c>
      <c r="I21" s="8">
        <f t="shared" si="2"/>
        <v>1.21</v>
      </c>
      <c r="J21" s="13">
        <f t="shared" si="3"/>
        <v>2.31337636781057</v>
      </c>
      <c r="K21" s="11"/>
      <c r="L21" s="11"/>
      <c r="M21" s="1"/>
      <c r="N21" s="16"/>
      <c r="O21" s="17"/>
      <c r="P21" s="18"/>
    </row>
    <row r="22" s="1" customFormat="1" ht="15.5" spans="1:20">
      <c r="A22" s="7" t="str">
        <f t="shared" si="4"/>
        <v>con-1</v>
      </c>
      <c r="B22" s="5">
        <f t="shared" si="5"/>
        <v>21.2633333333333</v>
      </c>
      <c r="C22" s="5">
        <f t="shared" si="6"/>
        <v>17.9433333333333</v>
      </c>
      <c r="D22" s="8">
        <f t="shared" si="0"/>
        <v>-3.32</v>
      </c>
      <c r="E22" s="5" t="s">
        <v>14</v>
      </c>
      <c r="F22" s="5">
        <v>21.19</v>
      </c>
      <c r="G22" s="5">
        <v>17.05</v>
      </c>
      <c r="H22" s="8">
        <f t="shared" si="1"/>
        <v>-4.14</v>
      </c>
      <c r="I22" s="8">
        <f t="shared" si="2"/>
        <v>0.82</v>
      </c>
      <c r="J22" s="13">
        <f t="shared" si="3"/>
        <v>1.76540599258131</v>
      </c>
      <c r="K22" s="14">
        <f>(J20+J21+J22)/3</f>
        <v>2.22116267388896</v>
      </c>
      <c r="L22" s="15">
        <f>STDEV(J20:J22)</f>
        <v>0.41736136715129</v>
      </c>
      <c r="N22" s="16"/>
      <c r="O22" s="18"/>
      <c r="P22" s="18"/>
      <c r="Q22" s="1"/>
      <c r="R22" s="1"/>
      <c r="S22" s="18"/>
      <c r="T22" s="18"/>
    </row>
    <row r="23" s="1" customFormat="1" ht="15.5" spans="1:20">
      <c r="A23" s="7" t="str">
        <f t="shared" si="4"/>
        <v>con-1</v>
      </c>
      <c r="B23" s="5">
        <f t="shared" si="5"/>
        <v>21.2633333333333</v>
      </c>
      <c r="C23" s="5">
        <f t="shared" si="6"/>
        <v>17.9433333333333</v>
      </c>
      <c r="D23" s="8">
        <f t="shared" si="0"/>
        <v>-3.32</v>
      </c>
      <c r="E23" s="5" t="s">
        <v>15</v>
      </c>
      <c r="F23" s="5">
        <v>21.2</v>
      </c>
      <c r="G23" s="5">
        <v>16.74</v>
      </c>
      <c r="H23" s="8">
        <f t="shared" si="1"/>
        <v>-4.46</v>
      </c>
      <c r="I23" s="8">
        <f t="shared" si="2"/>
        <v>1.14</v>
      </c>
      <c r="J23" s="13">
        <f t="shared" si="3"/>
        <v>2.20381023175322</v>
      </c>
      <c r="K23" s="11"/>
      <c r="L23" s="11"/>
      <c r="M23" s="1"/>
      <c r="N23" s="16"/>
      <c r="O23" s="18"/>
      <c r="P23" s="18"/>
      <c r="Q23" s="1"/>
      <c r="R23" s="1"/>
      <c r="S23" s="5"/>
      <c r="T23" s="18"/>
    </row>
    <row r="24" s="1" customFormat="1" ht="15.5" spans="1:27">
      <c r="A24" s="7" t="str">
        <f t="shared" si="4"/>
        <v>con-1</v>
      </c>
      <c r="B24" s="5">
        <f t="shared" si="5"/>
        <v>21.2633333333333</v>
      </c>
      <c r="C24" s="5">
        <f t="shared" si="6"/>
        <v>17.9433333333333</v>
      </c>
      <c r="D24" s="8">
        <f t="shared" si="0"/>
        <v>-3.32</v>
      </c>
      <c r="E24" s="5" t="s">
        <v>15</v>
      </c>
      <c r="F24" s="5">
        <v>21.02</v>
      </c>
      <c r="G24" s="5">
        <v>16.6</v>
      </c>
      <c r="H24" s="8">
        <f t="shared" si="1"/>
        <v>-4.42</v>
      </c>
      <c r="I24" s="8">
        <f t="shared" si="2"/>
        <v>1.1</v>
      </c>
      <c r="J24" s="13">
        <f t="shared" si="3"/>
        <v>2.14354692507258</v>
      </c>
      <c r="K24" s="11"/>
      <c r="L24" s="11"/>
      <c r="M24" s="1"/>
      <c r="N24" s="16"/>
      <c r="O24" s="18"/>
      <c r="P24" s="18"/>
      <c r="Q24" s="1"/>
      <c r="R24" s="22"/>
      <c r="S24" s="5"/>
      <c r="T24" s="18"/>
      <c r="U24" s="23"/>
      <c r="V24" s="23"/>
      <c r="W24" s="23"/>
      <c r="X24" s="23"/>
      <c r="Y24" s="23"/>
      <c r="Z24" s="23"/>
      <c r="AA24" s="23"/>
    </row>
    <row r="25" s="1" customFormat="1" ht="15.5" spans="1:27">
      <c r="A25" s="7" t="str">
        <f t="shared" si="4"/>
        <v>con-1</v>
      </c>
      <c r="B25" s="5">
        <f t="shared" si="5"/>
        <v>21.2633333333333</v>
      </c>
      <c r="C25" s="5">
        <f t="shared" si="6"/>
        <v>17.9433333333333</v>
      </c>
      <c r="D25" s="8">
        <f t="shared" si="0"/>
        <v>-3.32</v>
      </c>
      <c r="E25" s="5" t="s">
        <v>15</v>
      </c>
      <c r="F25" s="5">
        <v>21.12</v>
      </c>
      <c r="G25" s="5">
        <v>16.76</v>
      </c>
      <c r="H25" s="8">
        <f t="shared" si="1"/>
        <v>-4.36</v>
      </c>
      <c r="I25" s="8">
        <f t="shared" si="2"/>
        <v>1.04</v>
      </c>
      <c r="J25" s="13">
        <f t="shared" si="3"/>
        <v>2.05622765331213</v>
      </c>
      <c r="K25" s="14">
        <f>(J23+J24+J25)/3</f>
        <v>2.13452827004598</v>
      </c>
      <c r="L25" s="15">
        <f>STDEV(J23:J25)</f>
        <v>0.0742034801656689</v>
      </c>
      <c r="M25" s="12"/>
      <c r="N25" s="19"/>
      <c r="O25" s="20"/>
      <c r="P25" s="21"/>
      <c r="Q25" s="24"/>
      <c r="R25" s="22"/>
      <c r="S25" s="5"/>
      <c r="T25" s="18"/>
      <c r="U25" s="23"/>
      <c r="V25" s="23"/>
      <c r="W25" s="23"/>
      <c r="X25" s="23"/>
      <c r="Y25" s="23"/>
      <c r="Z25" s="23"/>
      <c r="AA25" s="23"/>
    </row>
    <row r="26" s="1" customFormat="1" ht="16.5" customHeight="1" spans="1:27">
      <c r="A26" s="27"/>
      <c r="B26" s="27"/>
      <c r="C26" s="27"/>
      <c r="D26" s="27"/>
      <c r="E26" s="7"/>
      <c r="F26" s="5"/>
      <c r="G26" s="27"/>
      <c r="H26" s="27"/>
      <c r="I26" s="27"/>
      <c r="J26" s="27"/>
      <c r="K26" s="27"/>
      <c r="L26" s="27"/>
      <c r="M26" s="12"/>
      <c r="N26" s="19"/>
      <c r="O26" s="20"/>
      <c r="P26" s="21"/>
      <c r="Q26" s="24"/>
      <c r="R26" s="22"/>
      <c r="S26" s="25"/>
      <c r="T26" s="18"/>
      <c r="U26" s="23"/>
      <c r="V26" s="23"/>
      <c r="W26" s="23"/>
      <c r="X26" s="23"/>
      <c r="Y26" s="23"/>
      <c r="Z26" s="23"/>
      <c r="AA26" s="23"/>
    </row>
    <row r="27" s="1" customFormat="1" ht="15.5" spans="1:27">
      <c r="A27" s="27"/>
      <c r="B27" s="27"/>
      <c r="C27" s="27"/>
      <c r="D27" s="27"/>
      <c r="E27" s="7"/>
      <c r="F27" s="5"/>
      <c r="G27" s="27"/>
      <c r="H27" s="27"/>
      <c r="I27" s="27"/>
      <c r="J27" s="27"/>
      <c r="K27" s="27"/>
      <c r="L27" s="27"/>
      <c r="M27" s="12"/>
      <c r="N27" s="19"/>
      <c r="O27" s="20"/>
      <c r="P27" s="21"/>
      <c r="Q27" s="12"/>
      <c r="R27" s="22"/>
      <c r="S27" s="25"/>
      <c r="T27" s="18"/>
      <c r="U27" s="23"/>
      <c r="V27" s="23"/>
      <c r="W27" s="23"/>
      <c r="X27" s="23"/>
      <c r="Y27" s="23"/>
      <c r="Z27" s="23"/>
      <c r="AA27" s="23"/>
    </row>
    <row r="28" s="1" customFormat="1" ht="17.5" spans="1:27">
      <c r="A28" s="27"/>
      <c r="B28" s="27"/>
      <c r="C28" s="27"/>
      <c r="D28" s="27"/>
      <c r="E28" s="9"/>
      <c r="F28" s="5"/>
      <c r="G28" s="27"/>
      <c r="H28" s="27"/>
      <c r="I28" s="27"/>
      <c r="J28" s="27"/>
      <c r="K28" s="27"/>
      <c r="L28" s="27"/>
      <c r="M28" s="12"/>
      <c r="N28" s="19"/>
      <c r="O28" s="20"/>
      <c r="P28" s="21"/>
      <c r="Q28" s="12"/>
      <c r="R28" s="22"/>
      <c r="S28" s="25"/>
      <c r="T28" s="1"/>
      <c r="U28" s="23"/>
      <c r="V28" s="23"/>
      <c r="W28" s="23"/>
      <c r="X28" s="23"/>
      <c r="Y28" s="23"/>
      <c r="Z28" s="23"/>
      <c r="AA28" s="23"/>
    </row>
    <row r="29" s="1" customFormat="1" ht="15.5" spans="1:27">
      <c r="A29" s="27"/>
      <c r="B29" s="27"/>
      <c r="C29" s="27"/>
      <c r="D29" s="27"/>
      <c r="E29" s="7"/>
      <c r="F29" s="5"/>
      <c r="G29" s="27"/>
      <c r="H29" s="27"/>
      <c r="I29" s="27"/>
      <c r="J29" s="27"/>
      <c r="K29" s="27"/>
      <c r="L29" s="27"/>
      <c r="M29" s="12"/>
      <c r="N29" s="19"/>
      <c r="O29" s="20"/>
      <c r="P29" s="21"/>
      <c r="Q29" s="12"/>
      <c r="R29" s="22"/>
      <c r="S29" s="5"/>
      <c r="T29" s="18"/>
      <c r="U29" s="23"/>
      <c r="V29" s="23"/>
      <c r="W29" s="23"/>
      <c r="X29" s="23"/>
      <c r="Y29" s="23"/>
      <c r="Z29" s="23"/>
      <c r="AA29" s="23"/>
    </row>
    <row r="30" s="1" customFormat="1" ht="15.5" spans="1:27">
      <c r="A30" s="27"/>
      <c r="B30" s="27"/>
      <c r="C30" s="27"/>
      <c r="D30" s="27"/>
      <c r="E30" s="7"/>
      <c r="F30" s="5"/>
      <c r="G30" s="27"/>
      <c r="H30" s="27"/>
      <c r="I30" s="27"/>
      <c r="J30" s="27"/>
      <c r="K30" s="27"/>
      <c r="L30" s="27"/>
      <c r="M30" s="12"/>
      <c r="N30" s="19"/>
      <c r="O30" s="20"/>
      <c r="P30" s="21"/>
      <c r="Q30" s="12"/>
      <c r="R30" s="22"/>
      <c r="S30" s="5"/>
      <c r="T30" s="18"/>
      <c r="U30" s="23"/>
      <c r="V30" s="23"/>
      <c r="W30" s="23"/>
      <c r="X30" s="23"/>
      <c r="Y30" s="23"/>
      <c r="Z30" s="23"/>
      <c r="AA30" s="23"/>
    </row>
    <row r="31" s="1" customFormat="1" ht="15.5" spans="1:27">
      <c r="A31" s="27"/>
      <c r="B31" s="27"/>
      <c r="C31" s="27"/>
      <c r="D31" s="27"/>
      <c r="E31" s="7"/>
      <c r="F31" s="5"/>
      <c r="G31" s="27"/>
      <c r="H31" s="27"/>
      <c r="I31" s="27"/>
      <c r="J31" s="27"/>
      <c r="K31" s="27"/>
      <c r="L31" s="27"/>
      <c r="M31" s="12"/>
      <c r="N31" s="19"/>
      <c r="O31" s="20"/>
      <c r="P31" s="21"/>
      <c r="Q31" s="12"/>
      <c r="R31" s="22"/>
      <c r="S31" s="5"/>
      <c r="T31" s="18"/>
      <c r="U31" s="23"/>
      <c r="V31" s="23"/>
      <c r="W31" s="23"/>
      <c r="X31" s="23"/>
      <c r="Y31" s="23"/>
      <c r="Z31" s="23"/>
      <c r="AA31" s="23"/>
    </row>
    <row r="32" s="1" customFormat="1" ht="15.5" spans="1:27">
      <c r="A32" s="27"/>
      <c r="B32" s="27"/>
      <c r="C32" s="27"/>
      <c r="D32" s="27"/>
      <c r="E32" s="7"/>
      <c r="F32" s="5"/>
      <c r="G32" s="27"/>
      <c r="H32" s="27"/>
      <c r="I32" s="27"/>
      <c r="J32" s="27"/>
      <c r="K32" s="27"/>
      <c r="L32" s="27"/>
      <c r="M32" s="12"/>
      <c r="N32" s="19"/>
      <c r="O32" s="20"/>
      <c r="P32" s="21"/>
      <c r="Q32" s="12"/>
      <c r="R32" s="22"/>
      <c r="S32" s="5"/>
      <c r="T32" s="18"/>
      <c r="U32" s="23"/>
      <c r="V32" s="23"/>
      <c r="W32" s="23"/>
      <c r="X32" s="23"/>
      <c r="Y32" s="23"/>
      <c r="Z32" s="23"/>
      <c r="AA32" s="23"/>
    </row>
    <row r="33" s="1" customFormat="1" ht="15.5" spans="1:27">
      <c r="A33" s="27"/>
      <c r="B33" s="27"/>
      <c r="C33" s="27"/>
      <c r="D33" s="27"/>
      <c r="E33" s="7"/>
      <c r="F33" s="5"/>
      <c r="G33" s="27"/>
      <c r="H33" s="27"/>
      <c r="I33" s="27"/>
      <c r="J33" s="27"/>
      <c r="K33" s="27"/>
      <c r="L33" s="27"/>
      <c r="M33" s="12"/>
      <c r="N33" s="12"/>
      <c r="O33" s="1"/>
      <c r="P33" s="18"/>
      <c r="Q33" s="12"/>
      <c r="R33" s="22"/>
      <c r="S33" s="5"/>
      <c r="T33" s="18"/>
      <c r="U33" s="23"/>
      <c r="V33" s="23"/>
      <c r="W33" s="23"/>
      <c r="X33" s="23"/>
      <c r="Y33" s="23"/>
      <c r="Z33" s="23"/>
      <c r="AA33" s="23"/>
    </row>
    <row r="34" s="1" customFormat="1" ht="15.5" spans="1:27">
      <c r="A34" s="27"/>
      <c r="B34" s="27"/>
      <c r="C34" s="27"/>
      <c r="D34" s="27"/>
      <c r="E34" s="7"/>
      <c r="F34" s="5"/>
      <c r="G34" s="27"/>
      <c r="H34" s="27"/>
      <c r="I34" s="27"/>
      <c r="J34" s="27"/>
      <c r="K34" s="27"/>
      <c r="L34" s="27"/>
      <c r="M34" s="12"/>
      <c r="N34" s="12"/>
      <c r="O34" s="1"/>
      <c r="P34" s="1"/>
      <c r="Q34" s="12"/>
      <c r="R34" s="22"/>
      <c r="S34" s="5"/>
      <c r="T34" s="18"/>
      <c r="U34" s="23"/>
      <c r="V34" s="23"/>
      <c r="W34" s="23"/>
      <c r="X34" s="23"/>
      <c r="Y34" s="23"/>
      <c r="Z34" s="23"/>
      <c r="AA34" s="23"/>
    </row>
    <row r="35" s="1" customFormat="1" ht="15.5" spans="1:27">
      <c r="A35" s="27"/>
      <c r="B35" s="27"/>
      <c r="C35" s="27"/>
      <c r="D35" s="27"/>
      <c r="E35" s="7"/>
      <c r="F35" s="5"/>
      <c r="G35" s="27"/>
      <c r="H35" s="27"/>
      <c r="I35" s="27"/>
      <c r="J35" s="27"/>
      <c r="K35" s="27"/>
      <c r="L35" s="27"/>
      <c r="M35" s="12"/>
      <c r="N35" s="12"/>
      <c r="O35" s="1"/>
      <c r="P35" s="1"/>
      <c r="Q35" s="12"/>
      <c r="R35" s="22"/>
      <c r="S35" s="5"/>
      <c r="T35" s="26"/>
      <c r="U35" s="23"/>
      <c r="V35" s="23"/>
      <c r="W35" s="23"/>
      <c r="X35" s="23"/>
      <c r="Y35" s="23"/>
      <c r="Z35" s="23"/>
      <c r="AA35" s="23"/>
    </row>
    <row r="36" s="1" customFormat="1" ht="15.5" spans="1:27">
      <c r="A36" s="27"/>
      <c r="B36" s="27"/>
      <c r="C36" s="27"/>
      <c r="D36" s="27"/>
      <c r="E36" s="7"/>
      <c r="F36" s="5"/>
      <c r="G36" s="27"/>
      <c r="H36" s="27"/>
      <c r="I36" s="27"/>
      <c r="J36" s="27"/>
      <c r="K36" s="27"/>
      <c r="L36" s="27"/>
      <c r="M36" s="12"/>
      <c r="N36" s="12"/>
      <c r="O36" s="1"/>
      <c r="P36" s="1"/>
      <c r="Q36" s="12"/>
      <c r="R36" s="22"/>
      <c r="S36" s="5"/>
      <c r="T36" s="26"/>
      <c r="U36" s="23"/>
      <c r="V36" s="23"/>
      <c r="W36" s="23"/>
      <c r="X36" s="23"/>
      <c r="Y36" s="23"/>
      <c r="Z36" s="23"/>
      <c r="AA36" s="23"/>
    </row>
    <row r="37" s="1" customFormat="1" ht="15.5" spans="1:27">
      <c r="A37" s="27"/>
      <c r="B37" s="27"/>
      <c r="C37" s="27"/>
      <c r="D37" s="27"/>
      <c r="E37" s="7"/>
      <c r="F37" s="5"/>
      <c r="G37" s="27"/>
      <c r="H37" s="27"/>
      <c r="I37" s="27"/>
      <c r="J37" s="27"/>
      <c r="K37" s="27"/>
      <c r="L37" s="27"/>
      <c r="M37" s="12"/>
      <c r="N37" s="12"/>
      <c r="O37" s="1"/>
      <c r="P37" s="1"/>
      <c r="Q37" s="12"/>
      <c r="R37" s="22"/>
      <c r="S37" s="5"/>
      <c r="T37" s="27"/>
      <c r="U37" s="23"/>
      <c r="V37" s="23"/>
      <c r="W37" s="23"/>
      <c r="X37" s="23"/>
      <c r="Y37" s="23"/>
      <c r="Z37" s="23"/>
      <c r="AA37" s="23"/>
    </row>
    <row r="38" s="1" customFormat="1" ht="15.5" spans="1:27">
      <c r="A38" s="7"/>
      <c r="B38" s="5"/>
      <c r="C38" s="5"/>
      <c r="D38" s="8"/>
      <c r="E38" s="7"/>
      <c r="F38" s="5"/>
      <c r="G38" s="5"/>
      <c r="H38" s="8"/>
      <c r="I38" s="8"/>
      <c r="J38" s="13"/>
      <c r="K38" s="11"/>
      <c r="L38" s="11"/>
      <c r="M38" s="12"/>
      <c r="N38" s="12"/>
      <c r="O38" s="1"/>
      <c r="P38" s="1"/>
      <c r="Q38" s="18"/>
      <c r="R38" s="22"/>
      <c r="S38" s="5"/>
      <c r="T38" s="1"/>
      <c r="U38" s="23"/>
      <c r="V38" s="23"/>
      <c r="W38" s="23"/>
      <c r="X38" s="23"/>
      <c r="Y38" s="23"/>
      <c r="Z38" s="23"/>
      <c r="AA38" s="23"/>
    </row>
    <row r="39" s="1" customFormat="1" ht="15.5" spans="1:27">
      <c r="A39" s="7"/>
      <c r="B39" s="5"/>
      <c r="C39" s="5"/>
      <c r="D39" s="8"/>
      <c r="E39" s="7"/>
      <c r="F39" s="5"/>
      <c r="G39" s="5"/>
      <c r="H39" s="8"/>
      <c r="I39" s="8"/>
      <c r="J39" s="13"/>
      <c r="K39" s="14"/>
      <c r="L39" s="15"/>
      <c r="M39" s="12"/>
      <c r="N39" s="12"/>
      <c r="O39" s="1"/>
      <c r="P39" s="1"/>
      <c r="Q39" s="1"/>
      <c r="R39" s="22"/>
      <c r="S39" s="5"/>
      <c r="T39" s="1"/>
      <c r="U39" s="23"/>
      <c r="V39" s="23"/>
      <c r="W39" s="23"/>
      <c r="X39" s="23"/>
      <c r="Y39" s="23"/>
      <c r="Z39" s="23"/>
      <c r="AA39" s="23"/>
    </row>
    <row r="40" s="1" customFormat="1" ht="15.5" spans="1:27">
      <c r="A40" s="5"/>
      <c r="B40" s="5"/>
      <c r="C40" s="5"/>
      <c r="D40" s="8"/>
      <c r="E40" s="7"/>
      <c r="F40" s="5"/>
      <c r="G40" s="5"/>
      <c r="H40" s="8"/>
      <c r="I40" s="8"/>
      <c r="J40" s="13"/>
      <c r="K40" s="11"/>
      <c r="L40" s="11"/>
      <c r="M40" s="12"/>
      <c r="N40" s="12"/>
      <c r="O40" s="1"/>
      <c r="P40" s="1"/>
      <c r="Q40" s="1"/>
      <c r="R40" s="22"/>
      <c r="S40" s="5"/>
      <c r="T40" s="1"/>
      <c r="U40" s="23"/>
      <c r="V40" s="23"/>
      <c r="W40" s="23"/>
      <c r="X40" s="23"/>
      <c r="Y40" s="23"/>
      <c r="Z40" s="23"/>
      <c r="AA40" s="23"/>
    </row>
    <row r="41" s="1" customFormat="1" ht="15.5" spans="1:27">
      <c r="A41" s="5"/>
      <c r="B41" s="5"/>
      <c r="C41" s="5"/>
      <c r="D41" s="8"/>
      <c r="E41" s="7"/>
      <c r="F41" s="5"/>
      <c r="G41" s="5"/>
      <c r="H41" s="8"/>
      <c r="I41" s="8"/>
      <c r="J41" s="13"/>
      <c r="K41" s="11"/>
      <c r="L41" s="11"/>
      <c r="M41" s="12"/>
      <c r="N41" s="12"/>
      <c r="O41" s="1"/>
      <c r="P41" s="1"/>
      <c r="Q41" s="1"/>
      <c r="R41" s="22"/>
      <c r="S41" s="5"/>
      <c r="T41" s="1"/>
      <c r="U41" s="23"/>
      <c r="V41" s="23"/>
      <c r="W41" s="23"/>
      <c r="X41" s="23"/>
      <c r="Y41" s="23"/>
      <c r="Z41" s="23"/>
      <c r="AA41" s="23"/>
    </row>
    <row r="42" s="1" customFormat="1" ht="15.5" spans="1:27">
      <c r="A42" s="5"/>
      <c r="B42" s="5"/>
      <c r="C42" s="5"/>
      <c r="D42" s="8"/>
      <c r="E42" s="7"/>
      <c r="F42" s="5"/>
      <c r="G42" s="5"/>
      <c r="H42" s="8"/>
      <c r="I42" s="8"/>
      <c r="J42" s="13"/>
      <c r="K42" s="14"/>
      <c r="L42" s="15"/>
      <c r="M42" s="12"/>
      <c r="N42" s="19"/>
      <c r="O42" s="20"/>
      <c r="P42" s="21"/>
      <c r="Q42" s="1"/>
      <c r="R42" s="22"/>
      <c r="S42" s="5"/>
      <c r="T42" s="1"/>
      <c r="U42" s="23"/>
      <c r="V42" s="23"/>
      <c r="W42" s="23"/>
      <c r="X42" s="23"/>
      <c r="Y42" s="23"/>
      <c r="Z42" s="23"/>
      <c r="AA42" s="23"/>
    </row>
    <row r="43" s="1" customFormat="1" ht="15.5" spans="1:27">
      <c r="A43" s="5"/>
      <c r="B43" s="5"/>
      <c r="C43" s="5"/>
      <c r="D43" s="8"/>
      <c r="E43" s="7"/>
      <c r="F43" s="5"/>
      <c r="G43" s="5"/>
      <c r="H43" s="8"/>
      <c r="I43" s="8"/>
      <c r="J43" s="13"/>
      <c r="K43" s="11"/>
      <c r="L43" s="11"/>
      <c r="M43" s="12"/>
      <c r="N43" s="19"/>
      <c r="O43" s="17"/>
      <c r="P43" s="18"/>
      <c r="Q43" s="1"/>
      <c r="R43" s="23"/>
      <c r="S43" s="5"/>
      <c r="T43" s="1"/>
      <c r="U43" s="23"/>
      <c r="V43" s="23"/>
      <c r="W43" s="23"/>
      <c r="X43" s="23"/>
      <c r="Y43" s="23"/>
      <c r="Z43" s="23"/>
      <c r="AA43" s="23"/>
    </row>
    <row r="44" s="1" customFormat="1" ht="15.5" spans="1:27">
      <c r="A44" s="5"/>
      <c r="B44" s="5"/>
      <c r="C44" s="5"/>
      <c r="D44" s="8"/>
      <c r="E44" s="7"/>
      <c r="F44" s="5"/>
      <c r="G44" s="5"/>
      <c r="H44" s="8"/>
      <c r="I44" s="8"/>
      <c r="J44" s="13"/>
      <c r="K44" s="11"/>
      <c r="L44" s="11"/>
      <c r="M44" s="12"/>
      <c r="N44" s="19"/>
      <c r="O44" s="17"/>
      <c r="P44" s="18"/>
      <c r="Q44" s="1"/>
      <c r="R44" s="22"/>
      <c r="S44" s="5"/>
      <c r="T44" s="1"/>
      <c r="U44" s="23"/>
      <c r="V44" s="23"/>
      <c r="W44" s="23"/>
      <c r="X44" s="23"/>
      <c r="Y44" s="23"/>
      <c r="Z44" s="23"/>
      <c r="AA44" s="23"/>
    </row>
    <row r="45" s="1" customFormat="1" ht="15.5" spans="1:27">
      <c r="A45" s="5"/>
      <c r="B45" s="5"/>
      <c r="C45" s="5"/>
      <c r="D45" s="8"/>
      <c r="E45" s="7"/>
      <c r="F45" s="5"/>
      <c r="G45" s="5"/>
      <c r="H45" s="8"/>
      <c r="I45" s="8"/>
      <c r="J45" s="13"/>
      <c r="K45" s="14"/>
      <c r="L45" s="15"/>
      <c r="M45" s="12"/>
      <c r="N45" s="19"/>
      <c r="O45" s="17"/>
      <c r="P45" s="18"/>
      <c r="Q45" s="1"/>
      <c r="R45" s="22"/>
      <c r="S45" s="5"/>
      <c r="T45" s="1"/>
      <c r="U45" s="23"/>
      <c r="V45" s="23"/>
      <c r="W45" s="23"/>
      <c r="X45" s="23"/>
      <c r="Y45" s="23"/>
      <c r="Z45" s="23"/>
      <c r="AA45" s="23"/>
    </row>
    <row r="46" s="1" customFormat="1" ht="15.5" spans="1:27">
      <c r="A46" s="5"/>
      <c r="B46" s="5"/>
      <c r="C46" s="5"/>
      <c r="D46" s="8"/>
      <c r="E46" s="7"/>
      <c r="F46" s="5"/>
      <c r="G46" s="5"/>
      <c r="H46" s="8"/>
      <c r="I46" s="8"/>
      <c r="J46" s="13"/>
      <c r="K46" s="11"/>
      <c r="L46" s="11"/>
      <c r="M46" s="12"/>
      <c r="N46" s="1"/>
      <c r="O46" s="17"/>
      <c r="P46" s="18"/>
      <c r="Q46" s="1"/>
      <c r="R46" s="22"/>
      <c r="S46" s="5"/>
      <c r="T46" s="1"/>
      <c r="U46" s="23"/>
      <c r="V46" s="23"/>
      <c r="W46" s="23"/>
      <c r="X46" s="23"/>
      <c r="Y46" s="23"/>
      <c r="Z46" s="23"/>
      <c r="AA46" s="23"/>
    </row>
    <row r="47" s="1" customFormat="1" ht="15.5" spans="1:27">
      <c r="A47" s="5"/>
      <c r="B47" s="5"/>
      <c r="C47" s="5"/>
      <c r="D47" s="8"/>
      <c r="E47" s="7"/>
      <c r="F47" s="5"/>
      <c r="G47" s="5"/>
      <c r="H47" s="8"/>
      <c r="I47" s="8"/>
      <c r="J47" s="13"/>
      <c r="K47" s="11"/>
      <c r="L47" s="11"/>
      <c r="M47" s="12"/>
      <c r="N47" s="1"/>
      <c r="O47" s="17"/>
      <c r="P47" s="18"/>
      <c r="Q47" s="12"/>
      <c r="R47" s="22"/>
      <c r="S47" s="5"/>
      <c r="T47" s="1"/>
      <c r="U47" s="23"/>
      <c r="V47" s="23"/>
      <c r="W47" s="23"/>
      <c r="X47" s="23"/>
      <c r="Y47" s="23"/>
      <c r="Z47" s="23"/>
      <c r="AA47" s="23"/>
    </row>
    <row r="48" s="1" customFormat="1" ht="15.5" spans="1:27">
      <c r="A48" s="5"/>
      <c r="B48" s="5"/>
      <c r="C48" s="5"/>
      <c r="D48" s="8"/>
      <c r="E48" s="7"/>
      <c r="F48" s="5"/>
      <c r="G48" s="5"/>
      <c r="H48" s="8"/>
      <c r="I48" s="8"/>
      <c r="J48" s="13"/>
      <c r="K48" s="14"/>
      <c r="L48" s="15"/>
      <c r="M48" s="1"/>
      <c r="N48" s="1"/>
      <c r="O48" s="17"/>
      <c r="P48" s="18"/>
      <c r="Q48" s="1"/>
      <c r="R48" s="22"/>
      <c r="S48" s="5"/>
      <c r="T48" s="1"/>
      <c r="U48" s="23"/>
      <c r="V48" s="23"/>
      <c r="W48" s="23"/>
      <c r="X48" s="23"/>
      <c r="Y48" s="23"/>
      <c r="Z48" s="23"/>
      <c r="AA48" s="23"/>
    </row>
    <row r="49" s="1" customFormat="1" ht="15.5" spans="1:27">
      <c r="A49" s="5"/>
      <c r="B49" s="5"/>
      <c r="C49" s="5"/>
      <c r="D49" s="8"/>
      <c r="E49" s="7"/>
      <c r="F49" s="5"/>
      <c r="G49" s="5"/>
      <c r="H49" s="8"/>
      <c r="I49" s="8"/>
      <c r="J49" s="13"/>
      <c r="K49" s="11"/>
      <c r="L49" s="11"/>
      <c r="M49" s="1"/>
      <c r="N49" s="1"/>
      <c r="O49" s="17"/>
      <c r="P49" s="18"/>
      <c r="Q49" s="1"/>
      <c r="R49" s="22"/>
      <c r="S49" s="5"/>
      <c r="T49" s="1"/>
      <c r="U49" s="23"/>
      <c r="V49" s="23"/>
      <c r="W49" s="23"/>
      <c r="X49" s="23"/>
      <c r="Y49" s="23"/>
      <c r="Z49" s="23"/>
      <c r="AA49" s="23"/>
    </row>
    <row r="50" s="1" customFormat="1" ht="15.5" spans="1:27">
      <c r="A50" s="5"/>
      <c r="B50" s="5"/>
      <c r="C50" s="5"/>
      <c r="D50" s="8"/>
      <c r="E50" s="7"/>
      <c r="F50" s="5"/>
      <c r="G50" s="5"/>
      <c r="H50" s="8"/>
      <c r="I50" s="8"/>
      <c r="J50" s="13"/>
      <c r="K50" s="11"/>
      <c r="L50" s="11"/>
      <c r="M50" s="1"/>
      <c r="N50" s="1"/>
      <c r="O50" s="17"/>
      <c r="P50" s="18"/>
      <c r="Q50" s="1"/>
      <c r="R50" s="22"/>
      <c r="S50" s="5"/>
      <c r="T50" s="1"/>
      <c r="U50" s="23"/>
      <c r="V50" s="23"/>
      <c r="W50" s="23"/>
      <c r="X50" s="23"/>
      <c r="Y50" s="23"/>
      <c r="Z50" s="23"/>
      <c r="AA50" s="23"/>
    </row>
    <row r="51" s="1" customFormat="1" ht="15.5" spans="1:27">
      <c r="A51" s="5"/>
      <c r="B51" s="5"/>
      <c r="C51" s="5"/>
      <c r="D51" s="8"/>
      <c r="E51" s="7"/>
      <c r="F51" s="5"/>
      <c r="G51" s="5"/>
      <c r="H51" s="8"/>
      <c r="I51" s="8"/>
      <c r="J51" s="13"/>
      <c r="K51" s="14"/>
      <c r="L51" s="15"/>
      <c r="M51" s="1"/>
      <c r="N51" s="1"/>
      <c r="O51" s="17"/>
      <c r="P51" s="18"/>
      <c r="Q51" s="1"/>
      <c r="R51" s="22"/>
      <c r="S51" s="5"/>
      <c r="T51" s="1"/>
      <c r="U51" s="23"/>
      <c r="V51" s="23"/>
      <c r="W51" s="23"/>
      <c r="X51" s="23"/>
      <c r="Y51" s="23"/>
      <c r="Z51" s="23"/>
      <c r="AA51" s="23"/>
    </row>
    <row r="52" s="1" customFormat="1" ht="15.5" spans="1:27">
      <c r="A52" s="5"/>
      <c r="B52" s="5"/>
      <c r="C52" s="5"/>
      <c r="D52" s="8"/>
      <c r="E52" s="7"/>
      <c r="F52" s="5"/>
      <c r="G52" s="5"/>
      <c r="H52" s="8"/>
      <c r="I52" s="8"/>
      <c r="J52" s="13"/>
      <c r="K52" s="11"/>
      <c r="L52" s="11"/>
      <c r="M52" s="1"/>
      <c r="N52" s="1"/>
      <c r="O52" s="17"/>
      <c r="P52" s="18"/>
      <c r="Q52" s="1"/>
      <c r="R52" s="22"/>
      <c r="S52" s="5"/>
      <c r="T52" s="1"/>
      <c r="U52" s="23"/>
      <c r="V52" s="23"/>
      <c r="W52" s="23"/>
      <c r="X52" s="23"/>
      <c r="Y52" s="23"/>
      <c r="Z52" s="23"/>
      <c r="AA52" s="23"/>
    </row>
    <row r="53" s="1" customFormat="1" ht="15.5" spans="1:27">
      <c r="A53" s="5"/>
      <c r="B53" s="5"/>
      <c r="C53" s="5"/>
      <c r="D53" s="8"/>
      <c r="E53" s="7"/>
      <c r="F53" s="5"/>
      <c r="G53" s="5"/>
      <c r="H53" s="8"/>
      <c r="I53" s="8"/>
      <c r="J53" s="13"/>
      <c r="K53" s="11"/>
      <c r="L53" s="11"/>
      <c r="M53" s="1"/>
      <c r="N53" s="1"/>
      <c r="O53" s="17"/>
      <c r="P53" s="18"/>
      <c r="Q53" s="1"/>
      <c r="R53" s="22"/>
      <c r="S53" s="5"/>
      <c r="T53" s="1"/>
      <c r="U53" s="23"/>
      <c r="V53" s="23"/>
      <c r="W53" s="23"/>
      <c r="X53" s="23"/>
      <c r="Y53" s="23"/>
      <c r="Z53" s="23"/>
      <c r="AA53" s="23"/>
    </row>
    <row r="54" s="1" customFormat="1" ht="15.5" spans="1:27">
      <c r="A54" s="5"/>
      <c r="B54" s="5"/>
      <c r="C54" s="5"/>
      <c r="D54" s="8"/>
      <c r="E54" s="7"/>
      <c r="F54" s="5"/>
      <c r="G54" s="5"/>
      <c r="H54" s="8"/>
      <c r="I54" s="8"/>
      <c r="J54" s="13"/>
      <c r="K54" s="14"/>
      <c r="L54" s="15"/>
      <c r="M54" s="1"/>
      <c r="N54" s="1"/>
      <c r="O54" s="17"/>
      <c r="P54" s="18"/>
      <c r="Q54" s="1"/>
      <c r="R54" s="22"/>
      <c r="S54" s="5"/>
      <c r="T54" s="1"/>
      <c r="U54" s="23"/>
      <c r="V54" s="23"/>
      <c r="W54" s="23"/>
      <c r="X54" s="23"/>
      <c r="Y54" s="23"/>
      <c r="Z54" s="23"/>
      <c r="AA54" s="23"/>
    </row>
    <row r="55" s="1" customFormat="1" ht="15.5" spans="1:27">
      <c r="A55" s="5"/>
      <c r="B55" s="5"/>
      <c r="C55" s="5"/>
      <c r="D55" s="8"/>
      <c r="E55" s="7"/>
      <c r="F55" s="5"/>
      <c r="G55" s="5"/>
      <c r="H55" s="8"/>
      <c r="I55" s="8"/>
      <c r="J55" s="13"/>
      <c r="K55" s="11"/>
      <c r="L55" s="11"/>
      <c r="M55" s="1"/>
      <c r="N55" s="1"/>
      <c r="O55" s="17"/>
      <c r="P55" s="18"/>
      <c r="Q55" s="1"/>
      <c r="R55" s="22"/>
      <c r="S55" s="5"/>
      <c r="T55" s="1"/>
      <c r="U55" s="23"/>
      <c r="V55" s="23"/>
      <c r="W55" s="23"/>
      <c r="X55" s="23"/>
      <c r="Y55" s="23"/>
      <c r="Z55" s="23"/>
      <c r="AA55" s="23"/>
    </row>
    <row r="56" s="1" customFormat="1" ht="15.5" spans="1:27">
      <c r="A56" s="5"/>
      <c r="B56" s="5"/>
      <c r="C56" s="5"/>
      <c r="D56" s="8"/>
      <c r="E56" s="7"/>
      <c r="F56" s="5"/>
      <c r="G56" s="5"/>
      <c r="H56" s="8"/>
      <c r="I56" s="8"/>
      <c r="J56" s="13"/>
      <c r="K56" s="11"/>
      <c r="L56" s="11"/>
      <c r="M56" s="1"/>
      <c r="N56" s="1"/>
      <c r="O56" s="17"/>
      <c r="P56" s="18"/>
      <c r="Q56" s="1"/>
      <c r="R56" s="22"/>
      <c r="S56" s="5"/>
      <c r="T56" s="1"/>
      <c r="U56" s="23"/>
      <c r="V56" s="23"/>
      <c r="W56" s="23"/>
      <c r="X56" s="23"/>
      <c r="Y56" s="23"/>
      <c r="Z56" s="23"/>
      <c r="AA56" s="23"/>
    </row>
    <row r="57" s="1" customFormat="1" ht="15.5" spans="1:27">
      <c r="A57" s="5"/>
      <c r="B57" s="5"/>
      <c r="C57" s="5"/>
      <c r="D57" s="8"/>
      <c r="E57" s="7"/>
      <c r="F57" s="5"/>
      <c r="G57" s="5"/>
      <c r="H57" s="8"/>
      <c r="I57" s="8"/>
      <c r="J57" s="13"/>
      <c r="K57" s="14"/>
      <c r="L57" s="15"/>
      <c r="M57" s="1"/>
      <c r="N57" s="1"/>
      <c r="O57" s="17"/>
      <c r="P57" s="18"/>
      <c r="Q57" s="1"/>
      <c r="R57" s="22"/>
      <c r="S57" s="5"/>
      <c r="T57" s="1"/>
      <c r="U57" s="23"/>
      <c r="V57" s="23"/>
      <c r="W57" s="23"/>
      <c r="X57" s="23"/>
      <c r="Y57" s="23"/>
      <c r="Z57" s="23"/>
      <c r="AA57" s="23"/>
    </row>
    <row r="58" s="1" customFormat="1" ht="15.5" spans="1:27">
      <c r="A58" s="5"/>
      <c r="B58" s="5"/>
      <c r="C58" s="5"/>
      <c r="D58" s="8"/>
      <c r="E58" s="7"/>
      <c r="F58" s="5"/>
      <c r="G58" s="5"/>
      <c r="H58" s="8"/>
      <c r="I58" s="8"/>
      <c r="J58" s="13"/>
      <c r="K58" s="11"/>
      <c r="L58" s="11"/>
      <c r="M58" s="1"/>
      <c r="N58" s="1"/>
      <c r="O58" s="17"/>
      <c r="P58" s="18"/>
      <c r="Q58" s="1"/>
      <c r="R58" s="22"/>
      <c r="S58" s="5"/>
      <c r="T58" s="1"/>
      <c r="U58" s="23"/>
      <c r="V58" s="23"/>
      <c r="W58" s="23"/>
      <c r="X58" s="23"/>
      <c r="Y58" s="23"/>
      <c r="Z58" s="23"/>
      <c r="AA58" s="23"/>
    </row>
    <row r="59" s="1" customFormat="1" ht="15.5" spans="1:27">
      <c r="A59" s="5"/>
      <c r="B59" s="5"/>
      <c r="C59" s="5"/>
      <c r="D59" s="8"/>
      <c r="E59" s="7"/>
      <c r="F59" s="5"/>
      <c r="G59" s="5"/>
      <c r="H59" s="8"/>
      <c r="I59" s="8"/>
      <c r="J59" s="13"/>
      <c r="K59" s="11"/>
      <c r="L59" s="11"/>
      <c r="M59" s="1"/>
      <c r="N59" s="1"/>
      <c r="O59" s="17"/>
      <c r="P59" s="18"/>
      <c r="Q59" s="1"/>
      <c r="R59" s="1"/>
      <c r="S59" s="5"/>
      <c r="T59" s="1"/>
      <c r="U59" s="23"/>
      <c r="V59" s="23"/>
      <c r="W59" s="23"/>
      <c r="X59" s="23"/>
      <c r="Y59" s="23"/>
      <c r="Z59" s="23"/>
      <c r="AA59" s="23"/>
    </row>
    <row r="60" s="1" customFormat="1" ht="15.5" spans="1:27">
      <c r="A60" s="5"/>
      <c r="B60" s="5"/>
      <c r="C60" s="5"/>
      <c r="D60" s="8"/>
      <c r="E60" s="7"/>
      <c r="F60" s="5"/>
      <c r="G60" s="5"/>
      <c r="H60" s="8"/>
      <c r="I60" s="8"/>
      <c r="J60" s="13"/>
      <c r="K60" s="14"/>
      <c r="L60" s="15"/>
      <c r="M60" s="1"/>
      <c r="N60" s="1"/>
      <c r="O60" s="17"/>
      <c r="P60" s="18"/>
      <c r="Q60" s="1"/>
      <c r="R60" s="1"/>
      <c r="S60" s="1"/>
      <c r="T60" s="1"/>
      <c r="U60" s="23"/>
      <c r="V60" s="23"/>
      <c r="W60" s="23"/>
      <c r="X60" s="23"/>
      <c r="Y60" s="23"/>
      <c r="Z60" s="23"/>
      <c r="AA60" s="23"/>
    </row>
    <row r="61" s="1" customFormat="1" ht="15.5" spans="1:27">
      <c r="A61" s="5"/>
      <c r="B61" s="5"/>
      <c r="C61" s="5"/>
      <c r="D61" s="8"/>
      <c r="E61" s="7"/>
      <c r="F61" s="5"/>
      <c r="G61" s="5"/>
      <c r="H61" s="8"/>
      <c r="I61" s="8"/>
      <c r="J61" s="13"/>
      <c r="K61" s="11"/>
      <c r="L61" s="11"/>
      <c r="M61" s="1"/>
      <c r="N61" s="1"/>
      <c r="O61" s="17"/>
      <c r="P61" s="18"/>
      <c r="Q61" s="1"/>
      <c r="R61" s="1"/>
      <c r="S61" s="1"/>
      <c r="T61" s="1"/>
      <c r="U61" s="23"/>
      <c r="V61" s="23"/>
      <c r="W61" s="23"/>
      <c r="X61" s="23"/>
      <c r="Y61" s="23"/>
      <c r="Z61" s="23"/>
      <c r="AA61" s="23"/>
    </row>
    <row r="62" s="1" customFormat="1" ht="15.5" spans="1:27">
      <c r="A62" s="5"/>
      <c r="B62" s="5"/>
      <c r="C62" s="5"/>
      <c r="D62" s="8"/>
      <c r="E62" s="7"/>
      <c r="F62" s="5"/>
      <c r="G62" s="5"/>
      <c r="H62" s="8"/>
      <c r="I62" s="8"/>
      <c r="J62" s="13"/>
      <c r="K62" s="11"/>
      <c r="L62" s="11"/>
      <c r="M62" s="1"/>
      <c r="N62" s="1"/>
      <c r="O62" s="17"/>
      <c r="P62" s="18"/>
      <c r="Q62" s="1"/>
      <c r="R62" s="1"/>
      <c r="S62" s="1"/>
      <c r="T62" s="1"/>
      <c r="U62" s="23"/>
      <c r="V62" s="23"/>
      <c r="W62" s="23"/>
      <c r="X62" s="23"/>
      <c r="Y62" s="23"/>
      <c r="Z62" s="23"/>
      <c r="AA62" s="23"/>
    </row>
    <row r="63" s="1" customFormat="1" ht="15.5" spans="1:27">
      <c r="A63" s="5"/>
      <c r="B63" s="5"/>
      <c r="C63" s="5"/>
      <c r="D63" s="8"/>
      <c r="E63" s="7"/>
      <c r="F63" s="5"/>
      <c r="G63" s="5"/>
      <c r="H63" s="8"/>
      <c r="I63" s="8"/>
      <c r="J63" s="13"/>
      <c r="K63" s="14"/>
      <c r="L63" s="15"/>
      <c r="M63" s="1"/>
      <c r="N63" s="1"/>
      <c r="O63" s="17"/>
      <c r="P63" s="18"/>
      <c r="Q63" s="1"/>
      <c r="R63" s="1"/>
      <c r="S63" s="1"/>
      <c r="T63" s="1"/>
      <c r="U63" s="23"/>
      <c r="V63" s="23"/>
      <c r="W63" s="23"/>
      <c r="X63" s="23"/>
      <c r="Y63" s="23"/>
      <c r="Z63" s="23"/>
      <c r="AA63" s="23"/>
    </row>
    <row r="64" s="1" customFormat="1" ht="15.5" spans="1:27">
      <c r="A64" s="5"/>
      <c r="B64" s="5"/>
      <c r="C64" s="5"/>
      <c r="D64" s="8"/>
      <c r="E64" s="7"/>
      <c r="F64" s="5"/>
      <c r="G64" s="5"/>
      <c r="H64" s="8"/>
      <c r="I64" s="8"/>
      <c r="J64" s="13"/>
      <c r="K64" s="11"/>
      <c r="L64" s="11"/>
      <c r="M64" s="1"/>
      <c r="N64" s="1"/>
      <c r="O64" s="1"/>
      <c r="P64" s="1"/>
      <c r="Q64" s="1"/>
      <c r="R64" s="1"/>
      <c r="S64" s="1"/>
      <c r="T64" s="1"/>
      <c r="U64" s="23"/>
      <c r="V64" s="23"/>
      <c r="W64" s="23"/>
      <c r="X64" s="23"/>
      <c r="Y64" s="23"/>
      <c r="Z64" s="23"/>
      <c r="AA64" s="23"/>
    </row>
    <row r="65" s="1" customFormat="1" ht="15.5" spans="1:27">
      <c r="A65" s="5"/>
      <c r="B65" s="5"/>
      <c r="C65" s="5"/>
      <c r="D65" s="8"/>
      <c r="E65" s="7"/>
      <c r="F65" s="5"/>
      <c r="G65" s="5"/>
      <c r="H65" s="8"/>
      <c r="I65" s="8"/>
      <c r="J65" s="13"/>
      <c r="K65" s="11"/>
      <c r="L65" s="11"/>
      <c r="M65" s="1"/>
      <c r="N65" s="1"/>
      <c r="O65" s="1"/>
      <c r="P65" s="1"/>
      <c r="Q65" s="1"/>
      <c r="R65" s="1"/>
      <c r="S65" s="1"/>
      <c r="T65" s="1"/>
      <c r="U65" s="23"/>
      <c r="V65" s="23"/>
      <c r="W65" s="23"/>
      <c r="X65" s="23"/>
      <c r="Y65" s="23"/>
      <c r="Z65" s="23"/>
      <c r="AA65" s="23"/>
    </row>
    <row r="66" s="1" customFormat="1" ht="15.5" spans="1:27">
      <c r="A66" s="5"/>
      <c r="B66" s="5"/>
      <c r="C66" s="5"/>
      <c r="D66" s="8"/>
      <c r="E66" s="7"/>
      <c r="F66" s="5"/>
      <c r="G66" s="5"/>
      <c r="H66" s="8"/>
      <c r="I66" s="8"/>
      <c r="J66" s="13"/>
      <c r="K66" s="14"/>
      <c r="L66" s="15"/>
      <c r="M66" s="1"/>
      <c r="N66" s="1"/>
      <c r="O66" s="1"/>
      <c r="P66" s="1"/>
      <c r="Q66" s="1"/>
      <c r="R66" s="1"/>
      <c r="S66" s="1"/>
      <c r="T66" s="1"/>
      <c r="U66" s="23"/>
      <c r="V66" s="23"/>
      <c r="W66" s="23"/>
      <c r="X66" s="23"/>
      <c r="Y66" s="23"/>
      <c r="Z66" s="23"/>
      <c r="AA66" s="23"/>
    </row>
    <row r="67" s="1" customFormat="1" ht="15.5" spans="1:27">
      <c r="A67" s="5"/>
      <c r="B67" s="5"/>
      <c r="C67" s="5"/>
      <c r="D67" s="8"/>
      <c r="E67" s="7"/>
      <c r="F67" s="5"/>
      <c r="G67" s="5"/>
      <c r="H67" s="8"/>
      <c r="I67" s="8"/>
      <c r="J67" s="13"/>
      <c r="K67" s="11"/>
      <c r="L67" s="11"/>
      <c r="M67" s="1"/>
      <c r="N67" s="1"/>
      <c r="O67" s="1"/>
      <c r="P67" s="1"/>
      <c r="Q67" s="1"/>
      <c r="R67" s="1"/>
      <c r="S67" s="1"/>
      <c r="T67" s="1"/>
      <c r="U67" s="23"/>
      <c r="V67" s="23"/>
      <c r="W67" s="23"/>
      <c r="X67" s="23"/>
      <c r="Y67" s="23"/>
      <c r="Z67" s="23"/>
      <c r="AA67" s="23"/>
    </row>
    <row r="68" s="1" customFormat="1" ht="15.5" spans="1:27">
      <c r="A68" s="5"/>
      <c r="B68" s="5"/>
      <c r="C68" s="5"/>
      <c r="D68" s="8"/>
      <c r="E68" s="7"/>
      <c r="F68" s="5"/>
      <c r="G68" s="5"/>
      <c r="H68" s="8"/>
      <c r="I68" s="8"/>
      <c r="J68" s="13"/>
      <c r="K68" s="11"/>
      <c r="L68" s="11"/>
      <c r="M68" s="1"/>
      <c r="N68" s="1"/>
      <c r="O68" s="1"/>
      <c r="P68" s="1"/>
      <c r="Q68" s="1"/>
      <c r="R68" s="1"/>
      <c r="S68" s="1"/>
      <c r="T68" s="1"/>
      <c r="U68" s="23"/>
      <c r="V68" s="23"/>
      <c r="W68" s="23"/>
      <c r="X68" s="23"/>
      <c r="Y68" s="23"/>
      <c r="Z68" s="23"/>
      <c r="AA68" s="23"/>
    </row>
    <row r="69" s="1" customFormat="1" ht="15.5" spans="1:27">
      <c r="A69" s="5"/>
      <c r="B69" s="5"/>
      <c r="C69" s="5"/>
      <c r="D69" s="8"/>
      <c r="E69" s="7"/>
      <c r="F69" s="5"/>
      <c r="G69" s="5"/>
      <c r="H69" s="8"/>
      <c r="I69" s="8"/>
      <c r="J69" s="13"/>
      <c r="K69" s="14"/>
      <c r="L69" s="15"/>
      <c r="M69" s="1"/>
      <c r="N69" s="1"/>
      <c r="O69" s="1"/>
      <c r="P69" s="1"/>
      <c r="Q69" s="1"/>
      <c r="R69" s="1"/>
      <c r="S69" s="1"/>
      <c r="T69" s="1"/>
      <c r="U69" s="23"/>
      <c r="V69" s="23"/>
      <c r="W69" s="23"/>
      <c r="X69" s="23"/>
      <c r="Y69" s="23"/>
      <c r="Z69" s="23"/>
      <c r="AA69" s="23"/>
    </row>
    <row r="70" s="1" customFormat="1" ht="15.5" spans="1:27">
      <c r="A70" s="5"/>
      <c r="B70" s="5"/>
      <c r="C70" s="5"/>
      <c r="D70" s="8"/>
      <c r="E70" s="7"/>
      <c r="F70" s="5"/>
      <c r="G70" s="5"/>
      <c r="H70" s="8"/>
      <c r="I70" s="8"/>
      <c r="J70" s="13"/>
      <c r="K70" s="11"/>
      <c r="L70" s="11"/>
      <c r="M70" s="1"/>
      <c r="N70" s="1"/>
      <c r="O70" s="1"/>
      <c r="P70" s="1"/>
      <c r="Q70" s="1"/>
      <c r="R70" s="1"/>
      <c r="S70" s="1"/>
      <c r="T70" s="1"/>
      <c r="U70" s="23"/>
      <c r="V70" s="23"/>
      <c r="W70" s="23"/>
      <c r="X70" s="23"/>
      <c r="Y70" s="23"/>
      <c r="Z70" s="23"/>
      <c r="AA70" s="23"/>
    </row>
    <row r="71" s="1" customFormat="1" ht="15.5" spans="1:27">
      <c r="A71" s="5"/>
      <c r="B71" s="5"/>
      <c r="C71" s="5"/>
      <c r="D71" s="8"/>
      <c r="E71" s="7"/>
      <c r="F71" s="5"/>
      <c r="G71" s="5"/>
      <c r="H71" s="8"/>
      <c r="I71" s="8"/>
      <c r="J71" s="13"/>
      <c r="K71" s="11"/>
      <c r="L71" s="11"/>
      <c r="M71" s="1"/>
      <c r="N71" s="1"/>
      <c r="O71" s="1"/>
      <c r="P71" s="1"/>
      <c r="Q71" s="1"/>
      <c r="R71" s="1"/>
      <c r="S71" s="1"/>
      <c r="T71" s="1"/>
      <c r="U71" s="23"/>
      <c r="V71" s="23"/>
      <c r="W71" s="23"/>
      <c r="X71" s="23"/>
      <c r="Y71" s="23"/>
      <c r="Z71" s="23"/>
      <c r="AA71" s="23"/>
    </row>
    <row r="72" s="1" customFormat="1" ht="15.5" spans="1:27">
      <c r="A72" s="5"/>
      <c r="B72" s="5"/>
      <c r="C72" s="5"/>
      <c r="D72" s="8"/>
      <c r="E72" s="7"/>
      <c r="F72" s="5"/>
      <c r="G72" s="5"/>
      <c r="H72" s="8"/>
      <c r="I72" s="8"/>
      <c r="J72" s="13"/>
      <c r="K72" s="14"/>
      <c r="L72" s="15"/>
      <c r="M72" s="1"/>
      <c r="N72" s="1"/>
      <c r="O72" s="1"/>
      <c r="P72" s="1"/>
      <c r="Q72" s="1"/>
      <c r="R72" s="1"/>
      <c r="S72" s="1"/>
      <c r="T72" s="1"/>
      <c r="U72" s="23"/>
      <c r="V72" s="23"/>
      <c r="W72" s="23"/>
      <c r="X72" s="23"/>
      <c r="Y72" s="23"/>
      <c r="Z72" s="23"/>
      <c r="AA72" s="23"/>
    </row>
    <row r="73" s="1" customFormat="1" ht="15.5" spans="1:27">
      <c r="A73" s="5"/>
      <c r="B73" s="5"/>
      <c r="C73" s="5"/>
      <c r="D73" s="8"/>
      <c r="E73" s="7"/>
      <c r="F73" s="5"/>
      <c r="G73" s="5"/>
      <c r="H73" s="8"/>
      <c r="I73" s="8"/>
      <c r="J73" s="13"/>
      <c r="K73" s="11"/>
      <c r="L73" s="11"/>
      <c r="M73" s="1"/>
      <c r="N73" s="1"/>
      <c r="O73" s="1"/>
      <c r="P73" s="1"/>
      <c r="Q73" s="1"/>
      <c r="R73" s="1"/>
      <c r="S73" s="1"/>
      <c r="T73" s="1"/>
      <c r="U73" s="23"/>
      <c r="V73" s="23"/>
      <c r="W73" s="23"/>
      <c r="X73" s="23"/>
      <c r="Y73" s="23"/>
      <c r="Z73" s="23"/>
      <c r="AA73" s="23"/>
    </row>
    <row r="74" s="1" customFormat="1" ht="15.5" spans="1:27">
      <c r="A74" s="5"/>
      <c r="B74" s="5"/>
      <c r="C74" s="5"/>
      <c r="D74" s="8"/>
      <c r="E74" s="7"/>
      <c r="F74" s="5"/>
      <c r="G74" s="5"/>
      <c r="H74" s="8"/>
      <c r="I74" s="8"/>
      <c r="J74" s="13"/>
      <c r="K74" s="11"/>
      <c r="L74" s="11"/>
      <c r="M74" s="1"/>
      <c r="N74" s="1"/>
      <c r="O74" s="1"/>
      <c r="P74" s="1"/>
      <c r="Q74" s="1"/>
      <c r="R74" s="1"/>
      <c r="S74" s="1"/>
      <c r="T74" s="1"/>
      <c r="U74" s="23"/>
      <c r="V74" s="23"/>
      <c r="W74" s="23"/>
      <c r="X74" s="23"/>
      <c r="Y74" s="23"/>
      <c r="Z74" s="23"/>
      <c r="AA74" s="23"/>
    </row>
    <row r="75" s="1" customFormat="1" ht="15.5" spans="1:27">
      <c r="A75" s="5"/>
      <c r="B75" s="5"/>
      <c r="C75" s="5"/>
      <c r="D75" s="8"/>
      <c r="E75" s="7"/>
      <c r="F75" s="5"/>
      <c r="G75" s="5"/>
      <c r="H75" s="8"/>
      <c r="I75" s="8"/>
      <c r="J75" s="13"/>
      <c r="K75" s="14"/>
      <c r="L75" s="15"/>
      <c r="M75" s="1"/>
      <c r="N75" s="1"/>
      <c r="O75" s="1"/>
      <c r="P75" s="1"/>
      <c r="Q75" s="1"/>
      <c r="R75" s="1"/>
      <c r="S75" s="1"/>
      <c r="T75" s="1"/>
      <c r="U75" s="23"/>
      <c r="V75" s="23"/>
      <c r="W75" s="23"/>
      <c r="X75" s="23"/>
      <c r="Y75" s="23"/>
      <c r="Z75" s="23"/>
      <c r="AA75" s="23"/>
    </row>
    <row r="76" s="1" customFormat="1" ht="15.5" spans="1:27">
      <c r="A76" s="5"/>
      <c r="B76" s="5"/>
      <c r="C76" s="5"/>
      <c r="D76" s="8"/>
      <c r="E76" s="7"/>
      <c r="F76" s="5"/>
      <c r="G76" s="5"/>
      <c r="H76" s="8"/>
      <c r="I76" s="8"/>
      <c r="J76" s="13"/>
      <c r="K76" s="11"/>
      <c r="L76" s="11"/>
      <c r="M76" s="1"/>
      <c r="N76" s="1"/>
      <c r="O76" s="1"/>
      <c r="P76" s="1"/>
      <c r="Q76" s="1"/>
      <c r="R76" s="1"/>
      <c r="S76" s="1"/>
      <c r="T76" s="1"/>
      <c r="U76" s="23"/>
      <c r="V76" s="23"/>
      <c r="W76" s="23"/>
      <c r="X76" s="23"/>
      <c r="Y76" s="23"/>
      <c r="Z76" s="23"/>
      <c r="AA76" s="23"/>
    </row>
    <row r="77" s="1" customFormat="1" ht="15.5" spans="1:27">
      <c r="A77" s="5"/>
      <c r="B77" s="5"/>
      <c r="C77" s="5"/>
      <c r="D77" s="8"/>
      <c r="E77" s="28"/>
      <c r="F77" s="29"/>
      <c r="G77" s="5"/>
      <c r="H77" s="8"/>
      <c r="I77" s="8"/>
      <c r="J77" s="13"/>
      <c r="K77" s="11"/>
      <c r="L77" s="11"/>
      <c r="M77" s="1"/>
      <c r="N77" s="1"/>
      <c r="O77" s="1"/>
      <c r="P77" s="1"/>
      <c r="Q77" s="1"/>
      <c r="R77" s="1"/>
      <c r="S77" s="1"/>
      <c r="T77" s="1"/>
      <c r="U77" s="23"/>
      <c r="V77" s="23"/>
      <c r="W77" s="23"/>
      <c r="X77" s="23"/>
      <c r="Y77" s="23"/>
      <c r="Z77" s="23"/>
      <c r="AA77" s="23"/>
    </row>
    <row r="78" s="1" customFormat="1" ht="15.5" spans="1:27">
      <c r="A78" s="5"/>
      <c r="B78" s="5"/>
      <c r="C78" s="5"/>
      <c r="D78" s="8"/>
      <c r="E78" s="28"/>
      <c r="F78" s="29"/>
      <c r="G78" s="5"/>
      <c r="H78" s="8"/>
      <c r="I78" s="8"/>
      <c r="J78" s="13"/>
      <c r="K78" s="14"/>
      <c r="L78" s="15"/>
      <c r="M78" s="1"/>
      <c r="N78" s="1"/>
      <c r="O78" s="1"/>
      <c r="P78" s="1"/>
      <c r="Q78" s="1"/>
      <c r="R78" s="1"/>
      <c r="S78" s="1"/>
      <c r="T78" s="1"/>
      <c r="U78" s="23"/>
      <c r="V78" s="23"/>
      <c r="W78" s="23"/>
      <c r="X78" s="23"/>
      <c r="Y78" s="23"/>
      <c r="Z78" s="23"/>
      <c r="AA78" s="23"/>
    </row>
    <row r="79" s="1" customFormat="1" ht="15.5" spans="1:27">
      <c r="A79" s="5"/>
      <c r="B79" s="5"/>
      <c r="C79" s="5"/>
      <c r="D79" s="8"/>
      <c r="E79" s="28"/>
      <c r="F79" s="29"/>
      <c r="G79" s="5"/>
      <c r="H79" s="8"/>
      <c r="I79" s="8"/>
      <c r="J79" s="13"/>
      <c r="K79" s="11"/>
      <c r="L79" s="11"/>
      <c r="M79" s="1"/>
      <c r="N79" s="1"/>
      <c r="O79" s="1"/>
      <c r="P79" s="1"/>
      <c r="Q79" s="1"/>
      <c r="R79" s="1"/>
      <c r="S79" s="1"/>
      <c r="T79" s="1"/>
      <c r="U79" s="23"/>
      <c r="V79" s="23"/>
      <c r="W79" s="23"/>
      <c r="X79" s="23"/>
      <c r="Y79" s="23"/>
      <c r="Z79" s="23"/>
      <c r="AA79" s="23"/>
    </row>
    <row r="80" s="1" customFormat="1" ht="15.5" spans="1:27">
      <c r="A80" s="5"/>
      <c r="B80" s="5"/>
      <c r="C80" s="5"/>
      <c r="D80" s="8"/>
      <c r="E80" s="28"/>
      <c r="F80" s="29"/>
      <c r="G80" s="5"/>
      <c r="H80" s="8"/>
      <c r="I80" s="8"/>
      <c r="J80" s="13"/>
      <c r="K80" s="11"/>
      <c r="L80" s="11"/>
      <c r="M80" s="1"/>
      <c r="N80" s="1"/>
      <c r="O80" s="1"/>
      <c r="P80" s="1"/>
      <c r="Q80" s="1"/>
      <c r="R80" s="1"/>
      <c r="S80" s="1"/>
      <c r="T80" s="1"/>
      <c r="U80" s="23"/>
      <c r="V80" s="23"/>
      <c r="W80" s="23"/>
      <c r="X80" s="23"/>
      <c r="Y80" s="23"/>
      <c r="Z80" s="23"/>
      <c r="AA80" s="23"/>
    </row>
    <row r="81" s="1" customFormat="1" ht="15.5" spans="1:27">
      <c r="A81" s="5"/>
      <c r="B81" s="5"/>
      <c r="C81" s="5"/>
      <c r="D81" s="8"/>
      <c r="E81" s="28"/>
      <c r="F81" s="29"/>
      <c r="G81" s="5"/>
      <c r="H81" s="8"/>
      <c r="I81" s="8"/>
      <c r="J81" s="13"/>
      <c r="K81" s="14"/>
      <c r="L81" s="15"/>
      <c r="M81" s="1"/>
      <c r="N81" s="1"/>
      <c r="O81" s="1"/>
      <c r="P81" s="1"/>
      <c r="Q81" s="1"/>
      <c r="R81" s="1"/>
      <c r="S81" s="1"/>
      <c r="T81" s="1"/>
      <c r="U81" s="23"/>
      <c r="V81" s="23"/>
      <c r="W81" s="23"/>
      <c r="X81" s="23"/>
      <c r="Y81" s="23"/>
      <c r="Z81" s="23"/>
      <c r="AA81" s="23"/>
    </row>
    <row r="82" s="1" customFormat="1" ht="15.5" spans="1:27">
      <c r="A82" s="5"/>
      <c r="B82" s="5"/>
      <c r="C82" s="5"/>
      <c r="D82" s="8"/>
      <c r="E82" s="28"/>
      <c r="F82" s="29"/>
      <c r="G82" s="5"/>
      <c r="H82" s="8"/>
      <c r="I82" s="8"/>
      <c r="J82" s="13"/>
      <c r="K82" s="11"/>
      <c r="L82" s="11"/>
      <c r="M82" s="1"/>
      <c r="N82" s="1"/>
      <c r="O82" s="1"/>
      <c r="P82" s="1"/>
      <c r="Q82" s="1"/>
      <c r="R82" s="1"/>
      <c r="S82" s="1"/>
      <c r="T82" s="1"/>
      <c r="U82" s="23"/>
      <c r="V82" s="23"/>
      <c r="W82" s="23"/>
      <c r="X82" s="23"/>
      <c r="Y82" s="23"/>
      <c r="Z82" s="23"/>
      <c r="AA82" s="23"/>
    </row>
    <row r="83" s="1" customFormat="1" ht="15.5" spans="1:27">
      <c r="A83" s="5"/>
      <c r="B83" s="5"/>
      <c r="C83" s="5"/>
      <c r="D83" s="8"/>
      <c r="E83" s="28"/>
      <c r="F83" s="29"/>
      <c r="G83" s="5"/>
      <c r="H83" s="8"/>
      <c r="I83" s="8"/>
      <c r="J83" s="13"/>
      <c r="K83" s="11"/>
      <c r="L83" s="11"/>
      <c r="M83" s="1"/>
      <c r="N83" s="1"/>
      <c r="O83" s="1"/>
      <c r="P83" s="1"/>
      <c r="Q83" s="1"/>
      <c r="R83" s="1"/>
      <c r="S83" s="1"/>
      <c r="T83" s="1"/>
      <c r="U83" s="23"/>
      <c r="V83" s="23"/>
      <c r="W83" s="23"/>
      <c r="X83" s="23"/>
      <c r="Y83" s="23"/>
      <c r="Z83" s="23"/>
      <c r="AA83" s="23"/>
    </row>
    <row r="84" s="1" customFormat="1" ht="15.5" spans="1:27">
      <c r="A84" s="5"/>
      <c r="B84" s="5"/>
      <c r="C84" s="5"/>
      <c r="D84" s="8"/>
      <c r="E84" s="28"/>
      <c r="F84" s="29"/>
      <c r="G84" s="5"/>
      <c r="H84" s="8"/>
      <c r="I84" s="8"/>
      <c r="J84" s="13"/>
      <c r="K84" s="14"/>
      <c r="L84" s="15"/>
      <c r="M84" s="1"/>
      <c r="N84" s="1"/>
      <c r="O84" s="1"/>
      <c r="P84" s="1"/>
      <c r="Q84" s="1"/>
      <c r="R84" s="1"/>
      <c r="S84" s="1"/>
      <c r="T84" s="1"/>
      <c r="U84" s="23"/>
      <c r="V84" s="23"/>
      <c r="W84" s="23"/>
      <c r="X84" s="23"/>
      <c r="Y84" s="23"/>
      <c r="Z84" s="23"/>
      <c r="AA84" s="23"/>
    </row>
    <row r="85" s="1" customFormat="1" ht="15.5" spans="1:27">
      <c r="A85" s="7"/>
      <c r="B85" s="5"/>
      <c r="C85" s="5"/>
      <c r="D85" s="8"/>
      <c r="E85" s="28"/>
      <c r="F85" s="29"/>
      <c r="G85" s="5"/>
      <c r="H85" s="8"/>
      <c r="I85" s="8"/>
      <c r="J85" s="13"/>
      <c r="K85" s="11"/>
      <c r="L85" s="11"/>
      <c r="M85" s="1"/>
      <c r="N85" s="1"/>
      <c r="O85" s="1"/>
      <c r="P85" s="1"/>
      <c r="Q85" s="1"/>
      <c r="R85" s="1"/>
      <c r="S85" s="1"/>
      <c r="T85" s="1"/>
      <c r="U85" s="23"/>
      <c r="V85" s="23"/>
      <c r="W85" s="23"/>
      <c r="X85" s="23"/>
      <c r="Y85" s="23"/>
      <c r="Z85" s="23"/>
      <c r="AA85" s="23"/>
    </row>
    <row r="86" s="1" customFormat="1" ht="15.5" spans="1:27">
      <c r="A86" s="7"/>
      <c r="B86" s="5"/>
      <c r="C86" s="5"/>
      <c r="D86" s="8"/>
      <c r="E86" s="28"/>
      <c r="F86" s="29"/>
      <c r="G86" s="5"/>
      <c r="H86" s="8"/>
      <c r="I86" s="8"/>
      <c r="J86" s="13"/>
      <c r="K86" s="11"/>
      <c r="L86" s="11"/>
      <c r="M86" s="1"/>
      <c r="N86" s="1"/>
      <c r="O86" s="1"/>
      <c r="P86" s="1"/>
      <c r="Q86" s="1"/>
      <c r="R86" s="1"/>
      <c r="S86" s="1"/>
      <c r="T86" s="1"/>
      <c r="U86" s="23"/>
      <c r="V86" s="23"/>
      <c r="W86" s="23"/>
      <c r="X86" s="23"/>
      <c r="Y86" s="23"/>
      <c r="Z86" s="23"/>
      <c r="AA86" s="23"/>
    </row>
    <row r="87" s="1" customFormat="1" ht="15.5" spans="1:27">
      <c r="A87" s="7"/>
      <c r="B87" s="5"/>
      <c r="C87" s="5"/>
      <c r="D87" s="8"/>
      <c r="E87" s="28"/>
      <c r="F87" s="29"/>
      <c r="G87" s="5"/>
      <c r="H87" s="8"/>
      <c r="I87" s="8"/>
      <c r="J87" s="13"/>
      <c r="K87" s="14"/>
      <c r="L87" s="15"/>
      <c r="M87" s="1"/>
      <c r="N87" s="1"/>
      <c r="O87" s="1"/>
      <c r="P87" s="1"/>
      <c r="Q87" s="1"/>
      <c r="R87" s="1"/>
      <c r="S87" s="1"/>
      <c r="T87" s="1"/>
      <c r="U87" s="23"/>
      <c r="V87" s="23"/>
      <c r="W87" s="23"/>
      <c r="X87" s="23"/>
      <c r="Y87" s="23"/>
      <c r="Z87" s="23"/>
      <c r="AA87" s="23"/>
    </row>
    <row r="88" s="1" customFormat="1" ht="14.5" spans="1:27">
      <c r="A88" s="28"/>
      <c r="B88" s="29"/>
      <c r="C88" s="29"/>
      <c r="D88" s="8"/>
      <c r="E88" s="28"/>
      <c r="F88" s="29"/>
      <c r="G88" s="29"/>
      <c r="H88" s="8"/>
      <c r="I88" s="8"/>
      <c r="J88" s="13"/>
      <c r="K88" s="6"/>
      <c r="L88" s="6"/>
      <c r="M88" s="1"/>
      <c r="N88" s="1"/>
      <c r="O88" s="1"/>
      <c r="P88" s="1"/>
      <c r="Q88" s="1"/>
      <c r="R88" s="1"/>
      <c r="S88" s="1"/>
      <c r="T88" s="1"/>
      <c r="U88" s="23"/>
      <c r="V88" s="23"/>
      <c r="W88" s="23"/>
      <c r="X88" s="23"/>
      <c r="Y88" s="23"/>
      <c r="Z88" s="23"/>
      <c r="AA88" s="23"/>
    </row>
    <row r="89" s="1" customFormat="1" ht="14.5" spans="1:27">
      <c r="A89" s="28"/>
      <c r="B89" s="29"/>
      <c r="C89" s="29"/>
      <c r="D89" s="8"/>
      <c r="E89" s="28"/>
      <c r="F89" s="29"/>
      <c r="G89" s="29"/>
      <c r="H89" s="8"/>
      <c r="I89" s="8"/>
      <c r="J89" s="13"/>
      <c r="K89" s="6"/>
      <c r="L89" s="6"/>
      <c r="M89" s="1"/>
      <c r="N89" s="1"/>
      <c r="O89" s="1"/>
      <c r="P89" s="1"/>
      <c r="Q89" s="1"/>
      <c r="R89" s="1"/>
      <c r="S89" s="1"/>
      <c r="T89" s="1"/>
      <c r="U89" s="23"/>
      <c r="V89" s="23"/>
      <c r="W89" s="23"/>
      <c r="X89" s="23"/>
      <c r="Y89" s="23"/>
      <c r="Z89" s="23"/>
      <c r="AA89" s="23"/>
    </row>
    <row r="90" s="1" customFormat="1" ht="14.5" spans="1:27">
      <c r="A90" s="28"/>
      <c r="B90" s="29"/>
      <c r="C90" s="29"/>
      <c r="D90" s="8"/>
      <c r="E90" s="28"/>
      <c r="F90" s="29"/>
      <c r="G90" s="29"/>
      <c r="H90" s="8"/>
      <c r="I90" s="8"/>
      <c r="J90" s="13"/>
      <c r="K90" s="13"/>
      <c r="L90" s="31"/>
      <c r="M90" s="1"/>
      <c r="N90" s="1"/>
      <c r="O90" s="1"/>
      <c r="P90" s="1"/>
      <c r="Q90" s="1"/>
      <c r="R90" s="1"/>
      <c r="S90" s="1"/>
      <c r="T90" s="1"/>
      <c r="U90" s="23"/>
      <c r="V90" s="23"/>
      <c r="W90" s="23"/>
      <c r="X90" s="23"/>
      <c r="Y90" s="23"/>
      <c r="Z90" s="23"/>
      <c r="AA90" s="23"/>
    </row>
    <row r="91" s="1" customFormat="1" ht="14.5" spans="1:27">
      <c r="A91" s="28"/>
      <c r="B91" s="29"/>
      <c r="C91" s="29"/>
      <c r="D91" s="8"/>
      <c r="E91" s="28"/>
      <c r="F91" s="29"/>
      <c r="G91" s="29"/>
      <c r="H91" s="8"/>
      <c r="I91" s="8"/>
      <c r="J91" s="13"/>
      <c r="K91" s="6"/>
      <c r="L91" s="6"/>
      <c r="M91" s="1"/>
      <c r="N91" s="1"/>
      <c r="O91" s="1"/>
      <c r="P91" s="1"/>
      <c r="Q91" s="1"/>
      <c r="R91" s="1"/>
      <c r="S91" s="1"/>
      <c r="T91" s="1"/>
      <c r="U91" s="23"/>
      <c r="V91" s="23"/>
      <c r="W91" s="23"/>
      <c r="X91" s="23"/>
      <c r="Y91" s="23"/>
      <c r="Z91" s="23"/>
      <c r="AA91" s="23"/>
    </row>
    <row r="92" s="1" customFormat="1" ht="14.5" spans="1:27">
      <c r="A92" s="28"/>
      <c r="B92" s="29"/>
      <c r="C92" s="29"/>
      <c r="D92" s="8"/>
      <c r="E92" s="28"/>
      <c r="F92" s="29"/>
      <c r="G92" s="29"/>
      <c r="H92" s="8"/>
      <c r="I92" s="8"/>
      <c r="J92" s="13"/>
      <c r="K92" s="6"/>
      <c r="L92" s="6"/>
      <c r="M92" s="1"/>
      <c r="N92" s="1"/>
      <c r="O92" s="1"/>
      <c r="P92" s="1"/>
      <c r="Q92" s="1"/>
      <c r="R92" s="1"/>
      <c r="S92" s="1"/>
      <c r="T92" s="1"/>
      <c r="U92" s="23"/>
      <c r="V92" s="23"/>
      <c r="W92" s="23"/>
      <c r="X92" s="23"/>
      <c r="Y92" s="23"/>
      <c r="Z92" s="23"/>
      <c r="AA92" s="23"/>
    </row>
    <row r="93" s="1" customFormat="1" ht="14.5" spans="1:27">
      <c r="A93" s="28"/>
      <c r="B93" s="29"/>
      <c r="C93" s="29"/>
      <c r="D93" s="8"/>
      <c r="E93" s="28"/>
      <c r="F93" s="29"/>
      <c r="G93" s="29"/>
      <c r="H93" s="8"/>
      <c r="I93" s="8"/>
      <c r="J93" s="13"/>
      <c r="K93" s="13"/>
      <c r="L93" s="31"/>
      <c r="M93" s="1"/>
      <c r="N93" s="1"/>
      <c r="O93" s="1"/>
      <c r="P93" s="1"/>
      <c r="Q93" s="1"/>
      <c r="R93" s="1"/>
      <c r="S93" s="1"/>
      <c r="T93" s="1"/>
      <c r="U93" s="23"/>
      <c r="V93" s="23"/>
      <c r="W93" s="23"/>
      <c r="X93" s="23"/>
      <c r="Y93" s="23"/>
      <c r="Z93" s="23"/>
      <c r="AA93" s="23"/>
    </row>
    <row r="94" s="1" customFormat="1" ht="14.5" spans="1:27">
      <c r="A94" s="28"/>
      <c r="B94" s="29"/>
      <c r="C94" s="29"/>
      <c r="D94" s="8"/>
      <c r="E94" s="28"/>
      <c r="F94" s="29"/>
      <c r="G94" s="29"/>
      <c r="H94" s="8"/>
      <c r="I94" s="8"/>
      <c r="J94" s="13"/>
      <c r="K94" s="6"/>
      <c r="L94" s="6"/>
      <c r="M94" s="1"/>
      <c r="N94" s="1"/>
      <c r="O94" s="1"/>
      <c r="P94" s="1"/>
      <c r="Q94" s="1"/>
      <c r="R94" s="1"/>
      <c r="S94" s="1"/>
      <c r="T94" s="1"/>
      <c r="U94" s="23"/>
      <c r="V94" s="23"/>
      <c r="W94" s="23"/>
      <c r="X94" s="23"/>
      <c r="Y94" s="23"/>
      <c r="Z94" s="23"/>
      <c r="AA94" s="23"/>
    </row>
    <row r="95" s="1" customFormat="1" ht="14.5" spans="1:27">
      <c r="A95" s="28"/>
      <c r="B95" s="29"/>
      <c r="C95" s="29"/>
      <c r="D95" s="8"/>
      <c r="E95" s="28"/>
      <c r="F95" s="29"/>
      <c r="G95" s="29"/>
      <c r="H95" s="8"/>
      <c r="I95" s="8"/>
      <c r="J95" s="13"/>
      <c r="K95" s="6"/>
      <c r="L95" s="6"/>
      <c r="M95" s="1"/>
      <c r="N95" s="1"/>
      <c r="O95" s="1"/>
      <c r="P95" s="1"/>
      <c r="Q95" s="1"/>
      <c r="R95" s="1"/>
      <c r="S95" s="1"/>
      <c r="T95" s="1"/>
      <c r="U95" s="23"/>
      <c r="V95" s="23"/>
      <c r="W95" s="23"/>
      <c r="X95" s="23"/>
      <c r="Y95" s="23"/>
      <c r="Z95" s="23"/>
      <c r="AA95" s="23"/>
    </row>
    <row r="96" s="1" customFormat="1" ht="14.5" spans="1:27">
      <c r="A96" s="28"/>
      <c r="B96" s="29"/>
      <c r="C96" s="29"/>
      <c r="D96" s="8"/>
      <c r="E96" s="28"/>
      <c r="F96" s="29"/>
      <c r="G96" s="29"/>
      <c r="H96" s="8"/>
      <c r="I96" s="8"/>
      <c r="J96" s="13"/>
      <c r="K96" s="13"/>
      <c r="L96" s="31"/>
      <c r="M96" s="1"/>
      <c r="N96" s="1"/>
      <c r="O96" s="1"/>
      <c r="P96" s="1"/>
      <c r="Q96" s="1"/>
      <c r="R96" s="1"/>
      <c r="S96" s="1"/>
      <c r="T96" s="1"/>
      <c r="U96" s="23"/>
      <c r="V96" s="23"/>
      <c r="W96" s="23"/>
      <c r="X96" s="23"/>
      <c r="Y96" s="23"/>
      <c r="Z96" s="23"/>
      <c r="AA96" s="23"/>
    </row>
    <row r="97" s="1" customFormat="1" ht="14.5" spans="1:27">
      <c r="A97" s="28"/>
      <c r="B97" s="29"/>
      <c r="C97" s="29"/>
      <c r="D97" s="8"/>
      <c r="E97" s="28"/>
      <c r="F97" s="29"/>
      <c r="G97" s="29"/>
      <c r="H97" s="8"/>
      <c r="I97" s="8"/>
      <c r="J97" s="13"/>
      <c r="K97" s="6"/>
      <c r="L97" s="6"/>
      <c r="M97" s="1"/>
      <c r="N97" s="1"/>
      <c r="O97" s="1"/>
      <c r="P97" s="1"/>
      <c r="Q97" s="1"/>
      <c r="R97" s="1"/>
      <c r="S97" s="1"/>
      <c r="T97" s="1"/>
      <c r="U97" s="23"/>
      <c r="V97" s="23"/>
      <c r="W97" s="23"/>
      <c r="X97" s="23"/>
      <c r="Y97" s="23"/>
      <c r="Z97" s="23"/>
      <c r="AA97" s="23"/>
    </row>
    <row r="98" s="1" customFormat="1" ht="14.5" spans="1:27">
      <c r="A98" s="28"/>
      <c r="B98" s="29"/>
      <c r="C98" s="29"/>
      <c r="D98" s="8"/>
      <c r="E98" s="28"/>
      <c r="F98" s="29"/>
      <c r="G98" s="29"/>
      <c r="H98" s="8"/>
      <c r="I98" s="8"/>
      <c r="J98" s="13"/>
      <c r="K98" s="6"/>
      <c r="L98" s="6"/>
      <c r="M98" s="1"/>
      <c r="N98" s="1"/>
      <c r="O98" s="1"/>
      <c r="P98" s="1"/>
      <c r="Q98" s="1"/>
      <c r="R98" s="1"/>
      <c r="S98" s="1"/>
      <c r="T98" s="1"/>
      <c r="U98" s="23"/>
      <c r="V98" s="23"/>
      <c r="W98" s="23"/>
      <c r="X98" s="23"/>
      <c r="Y98" s="23"/>
      <c r="Z98" s="23"/>
      <c r="AA98" s="23"/>
    </row>
    <row r="99" s="1" customFormat="1" ht="14.5" spans="1:27">
      <c r="A99" s="28"/>
      <c r="B99" s="29"/>
      <c r="C99" s="29"/>
      <c r="D99" s="8"/>
      <c r="E99" s="28"/>
      <c r="F99" s="29"/>
      <c r="G99" s="29"/>
      <c r="H99" s="8"/>
      <c r="I99" s="8"/>
      <c r="J99" s="13"/>
      <c r="K99" s="13"/>
      <c r="L99" s="31"/>
      <c r="M99" s="1"/>
      <c r="N99" s="1"/>
      <c r="O99" s="1"/>
      <c r="P99" s="1"/>
      <c r="Q99" s="1"/>
      <c r="R99" s="1"/>
      <c r="S99" s="1"/>
      <c r="T99" s="1"/>
      <c r="U99" s="23"/>
      <c r="V99" s="23"/>
      <c r="W99" s="23"/>
      <c r="X99" s="23"/>
      <c r="Y99" s="23"/>
      <c r="Z99" s="23"/>
      <c r="AA99" s="23"/>
    </row>
    <row r="100" s="1" customFormat="1" ht="14.5" spans="1:27">
      <c r="A100" s="28"/>
      <c r="B100" s="29"/>
      <c r="C100" s="29"/>
      <c r="D100" s="8"/>
      <c r="E100" s="28"/>
      <c r="F100" s="29"/>
      <c r="G100" s="29"/>
      <c r="H100" s="8"/>
      <c r="I100" s="8"/>
      <c r="J100" s="13"/>
      <c r="K100" s="6"/>
      <c r="L100" s="6"/>
      <c r="M100" s="1"/>
      <c r="N100" s="1"/>
      <c r="O100" s="1"/>
      <c r="P100" s="1"/>
      <c r="Q100" s="1"/>
      <c r="R100" s="1"/>
      <c r="S100" s="1"/>
      <c r="T100" s="1"/>
      <c r="U100" s="23"/>
      <c r="V100" s="23"/>
      <c r="W100" s="23"/>
      <c r="X100" s="23"/>
      <c r="Y100" s="23"/>
      <c r="Z100" s="23"/>
      <c r="AA100" s="23"/>
    </row>
    <row r="101" s="1" customFormat="1" ht="14.5" spans="1:27">
      <c r="A101" s="28"/>
      <c r="B101" s="29"/>
      <c r="C101" s="29"/>
      <c r="D101" s="8"/>
      <c r="E101" s="7"/>
      <c r="F101" s="30"/>
      <c r="G101" s="29"/>
      <c r="H101" s="8"/>
      <c r="I101" s="8"/>
      <c r="J101" s="13"/>
      <c r="K101" s="6"/>
      <c r="L101" s="6"/>
      <c r="M101" s="1"/>
      <c r="N101" s="1"/>
      <c r="O101" s="1"/>
      <c r="P101" s="1"/>
      <c r="Q101" s="1"/>
      <c r="R101" s="1"/>
      <c r="S101" s="1"/>
      <c r="T101" s="1"/>
      <c r="U101" s="23"/>
      <c r="V101" s="23"/>
      <c r="W101" s="23"/>
      <c r="X101" s="23"/>
      <c r="Y101" s="23"/>
      <c r="Z101" s="23"/>
      <c r="AA101" s="23"/>
    </row>
    <row r="102" s="1" customFormat="1" ht="14.5" spans="1:27">
      <c r="A102" s="28"/>
      <c r="B102" s="29"/>
      <c r="C102" s="29"/>
      <c r="D102" s="8"/>
      <c r="E102" s="7"/>
      <c r="F102" s="30"/>
      <c r="G102" s="29"/>
      <c r="H102" s="8"/>
      <c r="I102" s="8"/>
      <c r="J102" s="13"/>
      <c r="K102" s="13"/>
      <c r="L102" s="31"/>
      <c r="M102" s="1"/>
      <c r="N102" s="1"/>
      <c r="O102" s="1"/>
      <c r="P102" s="1"/>
      <c r="Q102" s="1"/>
      <c r="R102" s="1"/>
      <c r="S102" s="1"/>
      <c r="T102" s="1"/>
      <c r="U102" s="23"/>
      <c r="V102" s="23"/>
      <c r="W102" s="23"/>
      <c r="X102" s="23"/>
      <c r="Y102" s="23"/>
      <c r="Z102" s="23"/>
      <c r="AA102" s="23"/>
    </row>
    <row r="103" s="1" customFormat="1" ht="14.5" spans="1:12">
      <c r="A103" s="28"/>
      <c r="B103" s="29"/>
      <c r="C103" s="29"/>
      <c r="D103" s="8"/>
      <c r="E103" s="7"/>
      <c r="F103" s="30"/>
      <c r="G103" s="29"/>
      <c r="H103" s="8"/>
      <c r="I103" s="8"/>
      <c r="J103" s="13"/>
      <c r="K103" s="6"/>
      <c r="L103" s="6"/>
    </row>
    <row r="104" s="1" customFormat="1" ht="14.5" spans="1:12">
      <c r="A104" s="28"/>
      <c r="B104" s="29"/>
      <c r="C104" s="29"/>
      <c r="D104" s="8"/>
      <c r="E104" s="7"/>
      <c r="F104" s="30"/>
      <c r="G104" s="29"/>
      <c r="H104" s="8"/>
      <c r="I104" s="8"/>
      <c r="J104" s="13"/>
      <c r="K104" s="6"/>
      <c r="L104" s="6"/>
    </row>
    <row r="105" s="1" customFormat="1" ht="14.5" spans="1:12">
      <c r="A105" s="28"/>
      <c r="B105" s="29"/>
      <c r="C105" s="29"/>
      <c r="D105" s="8"/>
      <c r="E105" s="7"/>
      <c r="F105" s="30"/>
      <c r="G105" s="29"/>
      <c r="H105" s="8"/>
      <c r="I105" s="8"/>
      <c r="J105" s="13"/>
      <c r="K105" s="13"/>
      <c r="L105" s="31"/>
    </row>
    <row r="106" s="1" customFormat="1" ht="14.5" spans="1:12">
      <c r="A106" s="28"/>
      <c r="B106" s="29"/>
      <c r="C106" s="29"/>
      <c r="D106" s="8"/>
      <c r="E106" s="7"/>
      <c r="F106" s="30"/>
      <c r="G106" s="29"/>
      <c r="H106" s="8"/>
      <c r="I106" s="8"/>
      <c r="J106" s="13"/>
      <c r="K106" s="6"/>
      <c r="L106" s="6"/>
    </row>
    <row r="107" s="1" customFormat="1" ht="14.5" spans="1:12">
      <c r="A107" s="28"/>
      <c r="B107" s="29"/>
      <c r="C107" s="29"/>
      <c r="D107" s="8"/>
      <c r="E107" s="7"/>
      <c r="F107" s="30"/>
      <c r="G107" s="29"/>
      <c r="H107" s="8"/>
      <c r="I107" s="8"/>
      <c r="J107" s="13"/>
      <c r="K107" s="6"/>
      <c r="L107" s="6"/>
    </row>
    <row r="108" s="1" customFormat="1" ht="14.5" spans="1:12">
      <c r="A108" s="28"/>
      <c r="B108" s="29"/>
      <c r="C108" s="29"/>
      <c r="D108" s="8"/>
      <c r="E108" s="7"/>
      <c r="F108" s="30"/>
      <c r="G108" s="29"/>
      <c r="H108" s="8"/>
      <c r="I108" s="8"/>
      <c r="J108" s="13"/>
      <c r="K108" s="13"/>
      <c r="L108" s="31"/>
    </row>
    <row r="109" s="1" customFormat="1" ht="14.5" spans="1:12">
      <c r="A109" s="28"/>
      <c r="B109" s="29"/>
      <c r="C109" s="29"/>
      <c r="D109" s="8"/>
      <c r="E109" s="7"/>
      <c r="F109" s="30"/>
      <c r="G109" s="29"/>
      <c r="H109" s="8"/>
      <c r="I109" s="8"/>
      <c r="J109" s="13"/>
      <c r="K109" s="6"/>
      <c r="L109" s="6"/>
    </row>
    <row r="110" s="1" customFormat="1" ht="14.5" spans="1:12">
      <c r="A110" s="28"/>
      <c r="B110" s="29"/>
      <c r="C110" s="29"/>
      <c r="D110" s="8"/>
      <c r="E110" s="7"/>
      <c r="F110" s="30"/>
      <c r="G110" s="29"/>
      <c r="H110" s="8"/>
      <c r="I110" s="8"/>
      <c r="J110" s="13"/>
      <c r="K110" s="6"/>
      <c r="L110" s="6"/>
    </row>
    <row r="111" s="1" customFormat="1" ht="14.5" spans="1:12">
      <c r="A111" s="28"/>
      <c r="B111" s="29"/>
      <c r="C111" s="29"/>
      <c r="D111" s="8"/>
      <c r="E111" s="7"/>
      <c r="F111" s="30"/>
      <c r="G111" s="29"/>
      <c r="H111" s="8"/>
      <c r="I111" s="8"/>
      <c r="J111" s="13"/>
      <c r="K111" s="13"/>
      <c r="L111" s="31"/>
    </row>
    <row r="112" s="1" customFormat="1" spans="1:12">
      <c r="A112" s="7"/>
      <c r="B112" s="30"/>
      <c r="C112" s="30"/>
      <c r="D112" s="8"/>
      <c r="E112" s="7"/>
      <c r="F112" s="30"/>
      <c r="G112" s="30"/>
      <c r="H112" s="8"/>
      <c r="I112" s="8"/>
      <c r="J112" s="13"/>
      <c r="K112" s="6"/>
      <c r="L112" s="6"/>
    </row>
    <row r="113" s="1" customFormat="1" spans="1:12">
      <c r="A113" s="7"/>
      <c r="B113" s="30"/>
      <c r="C113" s="30"/>
      <c r="D113" s="8"/>
      <c r="E113" s="7"/>
      <c r="F113" s="30"/>
      <c r="G113" s="30"/>
      <c r="H113" s="8"/>
      <c r="I113" s="8"/>
      <c r="J113" s="13"/>
      <c r="K113" s="6"/>
      <c r="L113" s="6"/>
    </row>
    <row r="114" s="1" customFormat="1" spans="1:12">
      <c r="A114" s="7"/>
      <c r="B114" s="30"/>
      <c r="C114" s="30"/>
      <c r="D114" s="8"/>
      <c r="E114" s="7"/>
      <c r="F114" s="30"/>
      <c r="G114" s="30"/>
      <c r="H114" s="8"/>
      <c r="I114" s="8"/>
      <c r="J114" s="13"/>
      <c r="K114" s="13"/>
      <c r="L114" s="31"/>
    </row>
    <row r="115" s="1" customFormat="1" spans="1:12">
      <c r="A115" s="7"/>
      <c r="B115" s="30"/>
      <c r="C115" s="30"/>
      <c r="D115" s="8"/>
      <c r="E115" s="7"/>
      <c r="F115" s="30"/>
      <c r="G115" s="30"/>
      <c r="H115" s="8"/>
      <c r="I115" s="8"/>
      <c r="J115" s="13"/>
      <c r="K115" s="6"/>
      <c r="L115" s="6"/>
    </row>
    <row r="116" s="1" customFormat="1" spans="1:12">
      <c r="A116" s="7"/>
      <c r="B116" s="30"/>
      <c r="C116" s="30"/>
      <c r="D116" s="8"/>
      <c r="E116" s="7"/>
      <c r="F116" s="30"/>
      <c r="G116" s="30"/>
      <c r="H116" s="8"/>
      <c r="I116" s="8"/>
      <c r="J116" s="13"/>
      <c r="K116" s="6"/>
      <c r="L116" s="6"/>
    </row>
    <row r="117" s="1" customFormat="1" spans="1:12">
      <c r="A117" s="7"/>
      <c r="B117" s="30"/>
      <c r="C117" s="30"/>
      <c r="D117" s="8"/>
      <c r="E117" s="7"/>
      <c r="F117" s="30"/>
      <c r="G117" s="30"/>
      <c r="H117" s="8"/>
      <c r="I117" s="8"/>
      <c r="J117" s="13"/>
      <c r="K117" s="13"/>
      <c r="L117" s="31"/>
    </row>
    <row r="118" s="1" customFormat="1" spans="1:12">
      <c r="A118" s="7"/>
      <c r="B118" s="30"/>
      <c r="C118" s="30"/>
      <c r="D118" s="8"/>
      <c r="E118" s="7"/>
      <c r="F118" s="30"/>
      <c r="G118" s="30"/>
      <c r="H118" s="8"/>
      <c r="I118" s="8"/>
      <c r="J118" s="13"/>
      <c r="K118" s="6"/>
      <c r="L118" s="6"/>
    </row>
    <row r="119" s="1" customFormat="1" spans="1:12">
      <c r="A119" s="7"/>
      <c r="B119" s="30"/>
      <c r="C119" s="30"/>
      <c r="D119" s="8"/>
      <c r="E119" s="7"/>
      <c r="F119" s="30"/>
      <c r="G119" s="30"/>
      <c r="H119" s="8"/>
      <c r="I119" s="8"/>
      <c r="J119" s="13"/>
      <c r="K119" s="6"/>
      <c r="L119" s="6"/>
    </row>
    <row r="120" s="1" customFormat="1" spans="1:12">
      <c r="A120" s="7"/>
      <c r="B120" s="30"/>
      <c r="C120" s="30"/>
      <c r="D120" s="8"/>
      <c r="E120" s="7"/>
      <c r="F120" s="30"/>
      <c r="G120" s="30"/>
      <c r="H120" s="8"/>
      <c r="I120" s="8"/>
      <c r="J120" s="13"/>
      <c r="K120" s="13"/>
      <c r="L120" s="31"/>
    </row>
    <row r="121" s="1" customFormat="1" spans="1:12">
      <c r="A121" s="7"/>
      <c r="B121" s="30"/>
      <c r="C121" s="30"/>
      <c r="D121" s="8"/>
      <c r="E121" s="7"/>
      <c r="F121" s="30"/>
      <c r="G121" s="30"/>
      <c r="H121" s="8"/>
      <c r="I121" s="8"/>
      <c r="J121" s="13"/>
      <c r="K121" s="6"/>
      <c r="L121" s="6"/>
    </row>
    <row r="122" s="1" customFormat="1" spans="1:12">
      <c r="A122" s="7"/>
      <c r="B122" s="30"/>
      <c r="C122" s="30"/>
      <c r="D122" s="8"/>
      <c r="E122" s="7"/>
      <c r="F122" s="30"/>
      <c r="G122" s="30"/>
      <c r="H122" s="8"/>
      <c r="I122" s="8"/>
      <c r="J122" s="13"/>
      <c r="K122" s="6"/>
      <c r="L122" s="6"/>
    </row>
    <row r="123" s="1" customFormat="1" spans="1:12">
      <c r="A123" s="7"/>
      <c r="B123" s="30"/>
      <c r="C123" s="30"/>
      <c r="D123" s="8"/>
      <c r="E123" s="7"/>
      <c r="F123" s="30"/>
      <c r="G123" s="30"/>
      <c r="H123" s="8"/>
      <c r="I123" s="8"/>
      <c r="J123" s="13"/>
      <c r="K123" s="13"/>
      <c r="L123" s="31"/>
    </row>
    <row r="124" s="1" customFormat="1" spans="1:12">
      <c r="A124" s="7"/>
      <c r="B124" s="30"/>
      <c r="C124" s="30"/>
      <c r="D124" s="8"/>
      <c r="E124" s="7"/>
      <c r="F124" s="30"/>
      <c r="G124" s="30"/>
      <c r="H124" s="8"/>
      <c r="I124" s="8"/>
      <c r="J124" s="13"/>
      <c r="K124" s="6"/>
      <c r="L124" s="6"/>
    </row>
    <row r="125" s="1" customFormat="1" spans="1:12">
      <c r="A125" s="7"/>
      <c r="B125" s="30"/>
      <c r="C125" s="30"/>
      <c r="D125" s="8"/>
      <c r="E125" s="7"/>
      <c r="F125" s="30"/>
      <c r="G125" s="30"/>
      <c r="H125" s="8"/>
      <c r="I125" s="8"/>
      <c r="J125" s="13"/>
      <c r="K125" s="6"/>
      <c r="L125" s="6"/>
    </row>
    <row r="126" s="1" customFormat="1" spans="1:12">
      <c r="A126" s="7"/>
      <c r="B126" s="30"/>
      <c r="C126" s="30"/>
      <c r="D126" s="8"/>
      <c r="E126" s="7"/>
      <c r="F126" s="30"/>
      <c r="G126" s="30"/>
      <c r="H126" s="8"/>
      <c r="I126" s="8"/>
      <c r="J126" s="13"/>
      <c r="K126" s="13"/>
      <c r="L126" s="31"/>
    </row>
    <row r="127" s="1" customFormat="1" spans="1:12">
      <c r="A127" s="7"/>
      <c r="B127" s="30"/>
      <c r="C127" s="30"/>
      <c r="D127" s="8"/>
      <c r="E127" s="7"/>
      <c r="F127" s="30"/>
      <c r="G127" s="30"/>
      <c r="H127" s="8"/>
      <c r="I127" s="8"/>
      <c r="J127" s="13"/>
      <c r="K127" s="6"/>
      <c r="L127" s="6"/>
    </row>
    <row r="128" s="1" customFormat="1" spans="1:12">
      <c r="A128" s="7"/>
      <c r="B128" s="30"/>
      <c r="C128" s="30"/>
      <c r="D128" s="8"/>
      <c r="E128" s="7"/>
      <c r="F128" s="30"/>
      <c r="G128" s="30"/>
      <c r="H128" s="8"/>
      <c r="I128" s="8"/>
      <c r="J128" s="13"/>
      <c r="K128" s="6"/>
      <c r="L128" s="6"/>
    </row>
    <row r="129" s="1" customFormat="1" spans="1:12">
      <c r="A129" s="7"/>
      <c r="B129" s="30"/>
      <c r="C129" s="30"/>
      <c r="D129" s="8"/>
      <c r="E129" s="7"/>
      <c r="F129" s="30"/>
      <c r="G129" s="30"/>
      <c r="H129" s="8"/>
      <c r="I129" s="8"/>
      <c r="J129" s="13"/>
      <c r="K129" s="13"/>
      <c r="L129" s="31"/>
    </row>
    <row r="130" s="1" customFormat="1" spans="1:12">
      <c r="A130" s="7"/>
      <c r="B130" s="30"/>
      <c r="C130" s="30"/>
      <c r="D130" s="8"/>
      <c r="E130" s="7"/>
      <c r="F130" s="30"/>
      <c r="G130" s="30"/>
      <c r="H130" s="8"/>
      <c r="I130" s="8"/>
      <c r="J130" s="13"/>
      <c r="K130" s="6"/>
      <c r="L130" s="6"/>
    </row>
    <row r="131" s="1" customFormat="1" spans="1:12">
      <c r="A131" s="7"/>
      <c r="B131" s="30"/>
      <c r="C131" s="30"/>
      <c r="D131" s="8"/>
      <c r="E131" s="7"/>
      <c r="F131" s="30"/>
      <c r="G131" s="30"/>
      <c r="H131" s="8"/>
      <c r="I131" s="8"/>
      <c r="J131" s="13"/>
      <c r="K131" s="6"/>
      <c r="L131" s="6"/>
    </row>
    <row r="132" s="1" customFormat="1" spans="1:12">
      <c r="A132" s="7"/>
      <c r="B132" s="30"/>
      <c r="C132" s="30"/>
      <c r="D132" s="8"/>
      <c r="E132" s="7"/>
      <c r="F132" s="30"/>
      <c r="G132" s="30"/>
      <c r="H132" s="8"/>
      <c r="I132" s="8"/>
      <c r="J132" s="13"/>
      <c r="K132" s="13"/>
      <c r="L132" s="31"/>
    </row>
    <row r="133" s="1" customFormat="1" spans="1:12">
      <c r="A133" s="7"/>
      <c r="B133" s="30"/>
      <c r="C133" s="30"/>
      <c r="D133" s="8"/>
      <c r="E133" s="7"/>
      <c r="F133" s="30"/>
      <c r="G133" s="30"/>
      <c r="H133" s="8"/>
      <c r="I133" s="8"/>
      <c r="J133" s="13"/>
      <c r="K133" s="6"/>
      <c r="L133" s="6"/>
    </row>
    <row r="134" s="1" customFormat="1" spans="1:12">
      <c r="A134" s="7"/>
      <c r="B134" s="30"/>
      <c r="C134" s="30"/>
      <c r="D134" s="8"/>
      <c r="E134" s="7"/>
      <c r="F134" s="30"/>
      <c r="G134" s="30"/>
      <c r="H134" s="8"/>
      <c r="I134" s="8"/>
      <c r="J134" s="13"/>
      <c r="K134" s="6"/>
      <c r="L134" s="6"/>
    </row>
    <row r="135" s="1" customFormat="1" spans="1:12">
      <c r="A135" s="7"/>
      <c r="B135" s="30"/>
      <c r="C135" s="30"/>
      <c r="D135" s="8"/>
      <c r="E135" s="7"/>
      <c r="F135" s="30"/>
      <c r="G135" s="30"/>
      <c r="H135" s="8"/>
      <c r="I135" s="8"/>
      <c r="J135" s="13"/>
      <c r="K135" s="13"/>
      <c r="L135" s="31"/>
    </row>
    <row r="136" s="1" customFormat="1" spans="1:12">
      <c r="A136" s="7"/>
      <c r="B136" s="30"/>
      <c r="C136" s="30"/>
      <c r="D136" s="8"/>
      <c r="E136" s="7"/>
      <c r="F136" s="30"/>
      <c r="G136" s="30"/>
      <c r="H136" s="8"/>
      <c r="I136" s="8"/>
      <c r="J136" s="13"/>
      <c r="K136" s="6"/>
      <c r="L136" s="6"/>
    </row>
    <row r="137" s="1" customFormat="1" spans="1:12">
      <c r="A137" s="7"/>
      <c r="B137" s="30"/>
      <c r="C137" s="30"/>
      <c r="D137" s="8"/>
      <c r="E137" s="7"/>
      <c r="F137" s="30"/>
      <c r="G137" s="30"/>
      <c r="H137" s="8"/>
      <c r="I137" s="8"/>
      <c r="J137" s="13"/>
      <c r="K137" s="6"/>
      <c r="L137" s="6"/>
    </row>
    <row r="138" s="1" customFormat="1" spans="1:12">
      <c r="A138" s="7"/>
      <c r="B138" s="30"/>
      <c r="C138" s="30"/>
      <c r="D138" s="8"/>
      <c r="E138" s="7"/>
      <c r="F138" s="30"/>
      <c r="G138" s="30"/>
      <c r="H138" s="8"/>
      <c r="I138" s="8"/>
      <c r="J138" s="13"/>
      <c r="K138" s="13"/>
      <c r="L138" s="31"/>
    </row>
    <row r="139" s="1" customFormat="1" spans="1:12">
      <c r="A139" s="7"/>
      <c r="B139" s="30"/>
      <c r="C139" s="30"/>
      <c r="D139" s="8"/>
      <c r="E139" s="7"/>
      <c r="F139" s="30"/>
      <c r="G139" s="30"/>
      <c r="H139" s="8"/>
      <c r="I139" s="8"/>
      <c r="J139" s="13"/>
      <c r="K139" s="6"/>
      <c r="L139" s="6"/>
    </row>
    <row r="140" s="1" customFormat="1" spans="1:12">
      <c r="A140" s="7"/>
      <c r="B140" s="30"/>
      <c r="C140" s="30"/>
      <c r="D140" s="8"/>
      <c r="E140" s="7"/>
      <c r="F140" s="30"/>
      <c r="G140" s="30"/>
      <c r="H140" s="8"/>
      <c r="I140" s="8"/>
      <c r="J140" s="13"/>
      <c r="K140" s="6"/>
      <c r="L140" s="6"/>
    </row>
    <row r="141" s="1" customFormat="1" spans="1:12">
      <c r="A141" s="7"/>
      <c r="B141" s="30"/>
      <c r="C141" s="30"/>
      <c r="D141" s="8"/>
      <c r="E141" s="7"/>
      <c r="F141" s="30"/>
      <c r="G141" s="30"/>
      <c r="H141" s="8"/>
      <c r="I141" s="8"/>
      <c r="J141" s="13"/>
      <c r="K141" s="13"/>
      <c r="L141" s="31"/>
    </row>
    <row r="142" s="1" customFormat="1" spans="1:12">
      <c r="A142" s="7"/>
      <c r="B142" s="30"/>
      <c r="C142" s="30"/>
      <c r="D142" s="8"/>
      <c r="E142" s="7"/>
      <c r="F142" s="30"/>
      <c r="G142" s="30"/>
      <c r="H142" s="8"/>
      <c r="I142" s="8"/>
      <c r="J142" s="13"/>
      <c r="K142" s="6"/>
      <c r="L142" s="6"/>
    </row>
    <row r="143" s="1" customFormat="1" spans="1:12">
      <c r="A143" s="7"/>
      <c r="B143" s="30"/>
      <c r="C143" s="30"/>
      <c r="D143" s="8"/>
      <c r="E143" s="6"/>
      <c r="F143" s="32"/>
      <c r="G143" s="30"/>
      <c r="H143" s="8"/>
      <c r="I143" s="8"/>
      <c r="J143" s="13"/>
      <c r="K143" s="6"/>
      <c r="L143" s="6"/>
    </row>
    <row r="144" s="1" customFormat="1" spans="1:12">
      <c r="A144" s="7"/>
      <c r="B144" s="30"/>
      <c r="C144" s="30"/>
      <c r="D144" s="8"/>
      <c r="E144" s="6"/>
      <c r="F144" s="32"/>
      <c r="G144" s="30"/>
      <c r="H144" s="8"/>
      <c r="I144" s="8"/>
      <c r="J144" s="13"/>
      <c r="K144" s="13"/>
      <c r="L144" s="31"/>
    </row>
    <row r="145" s="1" customFormat="1" spans="1:12">
      <c r="A145" s="7"/>
      <c r="B145" s="30"/>
      <c r="C145" s="30"/>
      <c r="D145" s="8"/>
      <c r="E145" s="6"/>
      <c r="F145" s="32"/>
      <c r="G145" s="30"/>
      <c r="H145" s="8"/>
      <c r="I145" s="8"/>
      <c r="J145" s="13"/>
      <c r="K145" s="6"/>
      <c r="L145" s="6"/>
    </row>
    <row r="146" s="1" customFormat="1" spans="1:12">
      <c r="A146" s="7"/>
      <c r="B146" s="30"/>
      <c r="C146" s="30"/>
      <c r="D146" s="8"/>
      <c r="E146" s="6"/>
      <c r="F146" s="32"/>
      <c r="G146" s="30"/>
      <c r="H146" s="8"/>
      <c r="I146" s="8"/>
      <c r="J146" s="13"/>
      <c r="K146" s="6"/>
      <c r="L146" s="6"/>
    </row>
    <row r="147" s="1" customFormat="1" spans="1:12">
      <c r="A147" s="7"/>
      <c r="B147" s="30"/>
      <c r="C147" s="30"/>
      <c r="D147" s="8"/>
      <c r="E147" s="6"/>
      <c r="F147" s="32"/>
      <c r="G147" s="30"/>
      <c r="H147" s="8"/>
      <c r="I147" s="8"/>
      <c r="J147" s="13"/>
      <c r="K147" s="13"/>
      <c r="L147" s="31"/>
    </row>
    <row r="148" s="1" customFormat="1" spans="1:12">
      <c r="A148" s="7"/>
      <c r="B148" s="30"/>
      <c r="C148" s="30"/>
      <c r="D148" s="8"/>
      <c r="E148" s="2"/>
      <c r="F148" s="3"/>
      <c r="G148" s="30"/>
      <c r="H148" s="8"/>
      <c r="I148" s="8"/>
      <c r="J148" s="13"/>
      <c r="K148" s="6"/>
      <c r="L148" s="6"/>
    </row>
    <row r="149" s="1" customFormat="1" spans="1:12">
      <c r="A149" s="7"/>
      <c r="B149" s="30"/>
      <c r="C149" s="30"/>
      <c r="D149" s="8"/>
      <c r="E149" s="2"/>
      <c r="F149" s="3"/>
      <c r="G149" s="30"/>
      <c r="H149" s="8"/>
      <c r="I149" s="8"/>
      <c r="J149" s="13"/>
      <c r="K149" s="6"/>
      <c r="L149" s="6"/>
    </row>
    <row r="150" s="1" customFormat="1" spans="1:12">
      <c r="A150" s="7"/>
      <c r="B150" s="30"/>
      <c r="C150" s="30"/>
      <c r="D150" s="8"/>
      <c r="E150" s="2"/>
      <c r="F150" s="3"/>
      <c r="G150" s="30"/>
      <c r="H150" s="8"/>
      <c r="I150" s="8"/>
      <c r="J150" s="13"/>
      <c r="K150" s="13"/>
      <c r="L150" s="31"/>
    </row>
    <row r="151" s="1" customFormat="1" spans="1:12">
      <c r="A151" s="7"/>
      <c r="B151" s="30"/>
      <c r="C151" s="30"/>
      <c r="D151" s="8"/>
      <c r="E151" s="2"/>
      <c r="F151" s="3"/>
      <c r="G151" s="30"/>
      <c r="H151" s="8"/>
      <c r="I151" s="8"/>
      <c r="J151" s="13"/>
      <c r="K151" s="6"/>
      <c r="L151" s="6"/>
    </row>
    <row r="152" s="1" customFormat="1" spans="1:12">
      <c r="A152" s="7"/>
      <c r="B152" s="30"/>
      <c r="C152" s="30"/>
      <c r="D152" s="8"/>
      <c r="E152" s="2"/>
      <c r="F152" s="3"/>
      <c r="G152" s="30"/>
      <c r="H152" s="8"/>
      <c r="I152" s="8"/>
      <c r="J152" s="13"/>
      <c r="K152" s="6"/>
      <c r="L152" s="6"/>
    </row>
    <row r="153" s="1" customFormat="1" spans="1:12">
      <c r="A153" s="7"/>
      <c r="B153" s="30"/>
      <c r="C153" s="30"/>
      <c r="D153" s="8"/>
      <c r="E153" s="2"/>
      <c r="F153" s="3"/>
      <c r="G153" s="30"/>
      <c r="H153" s="8"/>
      <c r="I153" s="8"/>
      <c r="J153" s="13"/>
      <c r="K153" s="13"/>
      <c r="L153" s="31"/>
    </row>
    <row r="154" s="1" customFormat="1" spans="1:12">
      <c r="A154" s="6"/>
      <c r="B154" s="32"/>
      <c r="C154" s="32"/>
      <c r="D154" s="6"/>
      <c r="E154" s="2"/>
      <c r="F154" s="3"/>
      <c r="G154" s="32"/>
      <c r="H154" s="6"/>
      <c r="I154" s="6"/>
      <c r="J154" s="6"/>
      <c r="K154" s="33"/>
      <c r="L154" s="33"/>
    </row>
    <row r="155" s="1" customFormat="1" spans="1:12">
      <c r="A155" s="6"/>
      <c r="B155" s="32"/>
      <c r="C155" s="32"/>
      <c r="D155" s="6"/>
      <c r="E155" s="2"/>
      <c r="F155" s="3"/>
      <c r="G155" s="32"/>
      <c r="H155" s="6"/>
      <c r="I155" s="6"/>
      <c r="J155" s="6"/>
      <c r="K155" s="33"/>
      <c r="L155" s="33"/>
    </row>
    <row r="156" s="1" customFormat="1" spans="1:12">
      <c r="A156" s="6"/>
      <c r="B156" s="32"/>
      <c r="C156" s="32"/>
      <c r="D156" s="6"/>
      <c r="E156" s="2"/>
      <c r="F156" s="3"/>
      <c r="G156" s="32"/>
      <c r="H156" s="6"/>
      <c r="I156" s="6"/>
      <c r="J156" s="6"/>
      <c r="K156" s="33"/>
      <c r="L156" s="33"/>
    </row>
    <row r="157" s="1" customFormat="1" spans="1:12">
      <c r="A157" s="6"/>
      <c r="B157" s="32"/>
      <c r="C157" s="32"/>
      <c r="D157" s="6"/>
      <c r="E157" s="2"/>
      <c r="F157" s="3"/>
      <c r="G157" s="32"/>
      <c r="H157" s="6"/>
      <c r="I157" s="6"/>
      <c r="J157" s="6"/>
      <c r="K157" s="33"/>
      <c r="L157" s="33"/>
    </row>
    <row r="158" s="1" customFormat="1" spans="1:12">
      <c r="A158" s="6"/>
      <c r="B158" s="32"/>
      <c r="C158" s="32"/>
      <c r="D158" s="6"/>
      <c r="E158" s="2"/>
      <c r="F158" s="3"/>
      <c r="G158" s="32"/>
      <c r="H158" s="6"/>
      <c r="I158" s="6"/>
      <c r="J158" s="6"/>
      <c r="K158" s="33"/>
      <c r="L158" s="3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7"/>
  <sheetViews>
    <sheetView tabSelected="1" zoomScale="80" zoomScaleNormal="80" workbookViewId="0">
      <selection activeCell="G28" sqref="G28"/>
    </sheetView>
  </sheetViews>
  <sheetFormatPr defaultColWidth="9" defaultRowHeight="14"/>
  <cols>
    <col min="1" max="1" width="6.75454545454545" style="2" customWidth="1"/>
    <col min="2" max="3" width="7.37272727272727" style="3" customWidth="1"/>
    <col min="4" max="4" width="6.12727272727273" style="2" customWidth="1"/>
    <col min="5" max="5" width="7.5" style="2" customWidth="1"/>
    <col min="6" max="6" width="8.37272727272727" style="3" customWidth="1"/>
    <col min="7" max="7" width="10.9090909090909" style="3" customWidth="1"/>
    <col min="8" max="8" width="7.37272727272727" style="2" customWidth="1"/>
    <col min="9" max="9" width="9.37272727272727" style="2" customWidth="1"/>
    <col min="10" max="10" width="10.3727272727273" style="2" customWidth="1"/>
    <col min="11" max="11" width="11.3727272727273" style="1" customWidth="1"/>
    <col min="12" max="12" width="11.2545454545455" style="1" customWidth="1"/>
    <col min="13" max="14" width="9" style="1"/>
    <col min="15" max="16" width="11.6272727272727" style="1" customWidth="1"/>
    <col min="17" max="18" width="9" style="1"/>
    <col min="19" max="20" width="11.6272727272727" style="1" customWidth="1"/>
    <col min="21" max="16384" width="9" style="1"/>
  </cols>
  <sheetData>
    <row r="1" s="1" customFormat="1" ht="15.5" spans="1:13">
      <c r="A1" s="4" t="s">
        <v>0</v>
      </c>
      <c r="B1" s="5" t="str">
        <f>F1</f>
        <v>actin Ct</v>
      </c>
      <c r="C1" s="5" t="str">
        <f>G1</f>
        <v>SEC24C ct</v>
      </c>
      <c r="D1" s="6" t="s">
        <v>1</v>
      </c>
      <c r="E1" s="4" t="s">
        <v>0</v>
      </c>
      <c r="F1" s="5" t="s">
        <v>2</v>
      </c>
      <c r="G1" s="5" t="s">
        <v>18</v>
      </c>
      <c r="H1" s="6" t="s">
        <v>1</v>
      </c>
      <c r="I1" s="10" t="s">
        <v>17</v>
      </c>
      <c r="J1" s="6" t="s">
        <v>5</v>
      </c>
      <c r="K1" s="11" t="s">
        <v>6</v>
      </c>
      <c r="L1" s="11" t="s">
        <v>7</v>
      </c>
      <c r="M1" s="12"/>
    </row>
    <row r="2" s="1" customFormat="1" ht="15.5" spans="1:13">
      <c r="A2" s="7" t="str">
        <f>E2</f>
        <v>con-1</v>
      </c>
      <c r="B2" s="5">
        <f>AVERAGE(F2:F4)</f>
        <v>21.2633333333333</v>
      </c>
      <c r="C2" s="5">
        <f>AVERAGE(G2:G4)</f>
        <v>28.22</v>
      </c>
      <c r="D2" s="8">
        <f t="shared" ref="D2:D25" si="0">C2-B2</f>
        <v>6.95666666666667</v>
      </c>
      <c r="E2" s="5" t="s">
        <v>8</v>
      </c>
      <c r="F2" s="5">
        <v>21.38</v>
      </c>
      <c r="G2" s="5">
        <v>28.41</v>
      </c>
      <c r="H2" s="8">
        <f t="shared" ref="H2:H25" si="1">G2-F2</f>
        <v>7.03</v>
      </c>
      <c r="I2" s="8">
        <f t="shared" ref="I2:I25" si="2">-(H2-D2)</f>
        <v>-0.0733333333333341</v>
      </c>
      <c r="J2" s="13">
        <f t="shared" ref="J2:J25" si="3">POWER(2,I2)</f>
        <v>0.950439477710802</v>
      </c>
      <c r="K2" s="11"/>
      <c r="L2" s="11"/>
      <c r="M2" s="12"/>
    </row>
    <row r="3" s="1" customFormat="1" ht="15.5" spans="1:13">
      <c r="A3" s="7" t="str">
        <f>E3</f>
        <v>con-1</v>
      </c>
      <c r="B3" s="5">
        <f>B2</f>
        <v>21.2633333333333</v>
      </c>
      <c r="C3" s="5">
        <f>C2</f>
        <v>28.22</v>
      </c>
      <c r="D3" s="8">
        <f t="shared" si="0"/>
        <v>6.95666666666667</v>
      </c>
      <c r="E3" s="5" t="s">
        <v>8</v>
      </c>
      <c r="F3" s="5">
        <v>21.08</v>
      </c>
      <c r="G3" s="5">
        <v>28.18</v>
      </c>
      <c r="H3" s="8">
        <f t="shared" si="1"/>
        <v>7.1</v>
      </c>
      <c r="I3" s="8">
        <f t="shared" si="2"/>
        <v>-0.143333333333334</v>
      </c>
      <c r="J3" s="13">
        <f t="shared" si="3"/>
        <v>0.905424761308343</v>
      </c>
      <c r="K3" s="11"/>
      <c r="L3" s="11"/>
      <c r="M3" s="12"/>
    </row>
    <row r="4" s="1" customFormat="1" ht="15.5" spans="1:13">
      <c r="A4" s="7" t="str">
        <f>E4</f>
        <v>con-1</v>
      </c>
      <c r="B4" s="5">
        <f>B2</f>
        <v>21.2633333333333</v>
      </c>
      <c r="C4" s="5">
        <f>C2</f>
        <v>28.22</v>
      </c>
      <c r="D4" s="8">
        <f t="shared" si="0"/>
        <v>6.95666666666667</v>
      </c>
      <c r="E4" s="5" t="s">
        <v>8</v>
      </c>
      <c r="F4" s="5">
        <v>21.33</v>
      </c>
      <c r="G4" s="5">
        <v>28.07</v>
      </c>
      <c r="H4" s="8">
        <f t="shared" si="1"/>
        <v>6.74</v>
      </c>
      <c r="I4" s="8">
        <f t="shared" si="2"/>
        <v>0.216666666666665</v>
      </c>
      <c r="J4" s="13">
        <f t="shared" si="3"/>
        <v>1.16204558695784</v>
      </c>
      <c r="K4" s="14">
        <f>(J2+J3+J4)/3</f>
        <v>1.00596994199233</v>
      </c>
      <c r="L4" s="15">
        <f>STDEV(J2:J4)</f>
        <v>0.137026590071958</v>
      </c>
      <c r="M4" s="12"/>
    </row>
    <row r="5" s="1" customFormat="1" ht="15.5" spans="1:13">
      <c r="A5" s="7" t="str">
        <f t="shared" ref="A5:A25" si="4">A2</f>
        <v>con-1</v>
      </c>
      <c r="B5" s="5">
        <f t="shared" ref="B5:B25" si="5">B2</f>
        <v>21.2633333333333</v>
      </c>
      <c r="C5" s="5">
        <f t="shared" ref="C5:C25" si="6">C2</f>
        <v>28.22</v>
      </c>
      <c r="D5" s="8">
        <f t="shared" si="0"/>
        <v>6.95666666666667</v>
      </c>
      <c r="E5" s="5" t="s">
        <v>9</v>
      </c>
      <c r="F5" s="5">
        <v>21.12</v>
      </c>
      <c r="G5" s="5">
        <v>27.71</v>
      </c>
      <c r="H5" s="8">
        <f t="shared" si="1"/>
        <v>6.59</v>
      </c>
      <c r="I5" s="8">
        <f t="shared" si="2"/>
        <v>0.366666666666667</v>
      </c>
      <c r="J5" s="13">
        <f t="shared" si="3"/>
        <v>1.28937030843958</v>
      </c>
      <c r="K5" s="11"/>
      <c r="L5" s="11"/>
      <c r="M5" s="12"/>
    </row>
    <row r="6" s="1" customFormat="1" ht="15.5" spans="1:13">
      <c r="A6" s="7" t="str">
        <f t="shared" si="4"/>
        <v>con-1</v>
      </c>
      <c r="B6" s="5">
        <f t="shared" si="5"/>
        <v>21.2633333333333</v>
      </c>
      <c r="C6" s="5">
        <f t="shared" si="6"/>
        <v>28.22</v>
      </c>
      <c r="D6" s="8">
        <f t="shared" si="0"/>
        <v>6.95666666666667</v>
      </c>
      <c r="E6" s="5" t="s">
        <v>9</v>
      </c>
      <c r="F6" s="5">
        <v>21.43</v>
      </c>
      <c r="G6" s="5">
        <v>27.76</v>
      </c>
      <c r="H6" s="8">
        <f t="shared" si="1"/>
        <v>6.33</v>
      </c>
      <c r="I6" s="8">
        <f t="shared" si="2"/>
        <v>0.626666666666665</v>
      </c>
      <c r="J6" s="13">
        <f t="shared" si="3"/>
        <v>1.54399348672433</v>
      </c>
      <c r="K6" s="11"/>
      <c r="L6" s="11"/>
      <c r="M6" s="12"/>
    </row>
    <row r="7" s="1" customFormat="1" ht="15.5" spans="1:13">
      <c r="A7" s="7" t="str">
        <f t="shared" si="4"/>
        <v>con-1</v>
      </c>
      <c r="B7" s="5">
        <f t="shared" si="5"/>
        <v>21.2633333333333</v>
      </c>
      <c r="C7" s="5">
        <f t="shared" si="6"/>
        <v>28.22</v>
      </c>
      <c r="D7" s="8">
        <f t="shared" si="0"/>
        <v>6.95666666666667</v>
      </c>
      <c r="E7" s="5" t="s">
        <v>9</v>
      </c>
      <c r="F7" s="5">
        <v>21.51</v>
      </c>
      <c r="G7" s="5">
        <v>28.12</v>
      </c>
      <c r="H7" s="8">
        <f t="shared" si="1"/>
        <v>6.61</v>
      </c>
      <c r="I7" s="8">
        <f t="shared" si="2"/>
        <v>0.346666666666668</v>
      </c>
      <c r="J7" s="13">
        <f t="shared" si="3"/>
        <v>1.2716191663858</v>
      </c>
      <c r="K7" s="14">
        <f>(J5+J6+J7)/3</f>
        <v>1.36832765384991</v>
      </c>
      <c r="L7" s="15">
        <f>STDEV(J5:J7)</f>
        <v>0.152389761436434</v>
      </c>
      <c r="M7" s="12"/>
    </row>
    <row r="8" s="1" customFormat="1" ht="15.5" spans="1:13">
      <c r="A8" s="7" t="str">
        <f t="shared" si="4"/>
        <v>con-1</v>
      </c>
      <c r="B8" s="5">
        <f t="shared" si="5"/>
        <v>21.2633333333333</v>
      </c>
      <c r="C8" s="5">
        <f t="shared" si="6"/>
        <v>28.22</v>
      </c>
      <c r="D8" s="8">
        <f t="shared" si="0"/>
        <v>6.95666666666667</v>
      </c>
      <c r="E8" s="5" t="s">
        <v>10</v>
      </c>
      <c r="F8" s="5">
        <v>21.32</v>
      </c>
      <c r="G8" s="5">
        <v>27.68</v>
      </c>
      <c r="H8" s="8">
        <f t="shared" si="1"/>
        <v>6.36</v>
      </c>
      <c r="I8" s="8">
        <f t="shared" si="2"/>
        <v>0.596666666666668</v>
      </c>
      <c r="J8" s="13">
        <f t="shared" si="3"/>
        <v>1.51221856023983</v>
      </c>
      <c r="K8" s="11"/>
      <c r="L8" s="11"/>
      <c r="M8" s="12"/>
    </row>
    <row r="9" s="1" customFormat="1" ht="15.5" spans="1:13">
      <c r="A9" s="7" t="str">
        <f t="shared" si="4"/>
        <v>con-1</v>
      </c>
      <c r="B9" s="5">
        <f t="shared" si="5"/>
        <v>21.2633333333333</v>
      </c>
      <c r="C9" s="5">
        <f t="shared" si="6"/>
        <v>28.22</v>
      </c>
      <c r="D9" s="8">
        <f t="shared" si="0"/>
        <v>6.95666666666667</v>
      </c>
      <c r="E9" s="5" t="s">
        <v>10</v>
      </c>
      <c r="F9" s="5">
        <v>21.31</v>
      </c>
      <c r="G9" s="5">
        <v>27.44</v>
      </c>
      <c r="H9" s="8">
        <f t="shared" si="1"/>
        <v>6.13</v>
      </c>
      <c r="I9" s="8">
        <f t="shared" si="2"/>
        <v>0.826666666666664</v>
      </c>
      <c r="J9" s="13">
        <f t="shared" si="3"/>
        <v>1.77358277832638</v>
      </c>
      <c r="K9" s="11"/>
      <c r="L9" s="11"/>
      <c r="M9" s="12"/>
    </row>
    <row r="10" s="1" customFormat="1" ht="15.5" spans="1:13">
      <c r="A10" s="7" t="str">
        <f t="shared" si="4"/>
        <v>con-1</v>
      </c>
      <c r="B10" s="5">
        <f t="shared" si="5"/>
        <v>21.2633333333333</v>
      </c>
      <c r="C10" s="5">
        <f t="shared" si="6"/>
        <v>28.22</v>
      </c>
      <c r="D10" s="8">
        <f t="shared" si="0"/>
        <v>6.95666666666667</v>
      </c>
      <c r="E10" s="5" t="s">
        <v>10</v>
      </c>
      <c r="F10" s="5">
        <v>21.3</v>
      </c>
      <c r="G10" s="5">
        <v>27.56</v>
      </c>
      <c r="H10" s="8">
        <f t="shared" si="1"/>
        <v>6.26</v>
      </c>
      <c r="I10" s="8">
        <f t="shared" si="2"/>
        <v>0.696666666666669</v>
      </c>
      <c r="J10" s="13">
        <f t="shared" si="3"/>
        <v>1.62075572241989</v>
      </c>
      <c r="K10" s="14">
        <f>(J8+J9+J10)/3</f>
        <v>1.6355190203287</v>
      </c>
      <c r="L10" s="15">
        <f>STDEV(J8:J10)</f>
        <v>0.131306054117306</v>
      </c>
      <c r="M10" s="12"/>
    </row>
    <row r="11" s="1" customFormat="1" ht="15.5" spans="1:13">
      <c r="A11" s="7" t="str">
        <f t="shared" si="4"/>
        <v>con-1</v>
      </c>
      <c r="B11" s="5">
        <f t="shared" si="5"/>
        <v>21.2633333333333</v>
      </c>
      <c r="C11" s="5">
        <f t="shared" si="6"/>
        <v>28.22</v>
      </c>
      <c r="D11" s="8">
        <f t="shared" si="0"/>
        <v>6.95666666666667</v>
      </c>
      <c r="E11" s="5" t="s">
        <v>11</v>
      </c>
      <c r="F11" s="5">
        <v>21.46</v>
      </c>
      <c r="G11" s="5">
        <v>28.34</v>
      </c>
      <c r="H11" s="8">
        <f t="shared" si="1"/>
        <v>6.88</v>
      </c>
      <c r="I11" s="8">
        <f t="shared" si="2"/>
        <v>0.076666666666668</v>
      </c>
      <c r="J11" s="13">
        <f t="shared" si="3"/>
        <v>1.05457862951601</v>
      </c>
      <c r="K11" s="11"/>
      <c r="L11" s="11"/>
      <c r="M11" s="12"/>
    </row>
    <row r="12" s="1" customFormat="1" ht="15.5" spans="1:13">
      <c r="A12" s="7" t="str">
        <f t="shared" si="4"/>
        <v>con-1</v>
      </c>
      <c r="B12" s="5">
        <f t="shared" si="5"/>
        <v>21.2633333333333</v>
      </c>
      <c r="C12" s="5">
        <f t="shared" si="6"/>
        <v>28.22</v>
      </c>
      <c r="D12" s="8">
        <f t="shared" si="0"/>
        <v>6.95666666666667</v>
      </c>
      <c r="E12" s="5" t="s">
        <v>11</v>
      </c>
      <c r="F12" s="5">
        <v>21.48</v>
      </c>
      <c r="G12" s="5">
        <v>28.3</v>
      </c>
      <c r="H12" s="8">
        <f t="shared" si="1"/>
        <v>6.82</v>
      </c>
      <c r="I12" s="8">
        <f t="shared" si="2"/>
        <v>0.136666666666667</v>
      </c>
      <c r="J12" s="13">
        <f t="shared" si="3"/>
        <v>1.0993621133852</v>
      </c>
      <c r="K12" s="11"/>
      <c r="L12" s="11"/>
      <c r="M12" s="12"/>
    </row>
    <row r="13" s="1" customFormat="1" ht="15.5" spans="1:13">
      <c r="A13" s="7" t="str">
        <f t="shared" si="4"/>
        <v>con-1</v>
      </c>
      <c r="B13" s="5">
        <f t="shared" si="5"/>
        <v>21.2633333333333</v>
      </c>
      <c r="C13" s="5">
        <f t="shared" si="6"/>
        <v>28.22</v>
      </c>
      <c r="D13" s="8">
        <f t="shared" si="0"/>
        <v>6.95666666666667</v>
      </c>
      <c r="E13" s="5" t="s">
        <v>11</v>
      </c>
      <c r="F13" s="5">
        <v>21.51</v>
      </c>
      <c r="G13" s="5">
        <v>28.31</v>
      </c>
      <c r="H13" s="8">
        <f t="shared" si="1"/>
        <v>6.8</v>
      </c>
      <c r="I13" s="8">
        <f t="shared" si="2"/>
        <v>0.15666666666667</v>
      </c>
      <c r="J13" s="13">
        <f t="shared" si="3"/>
        <v>1.11470863658892</v>
      </c>
      <c r="K13" s="14">
        <f>(J11+J12+J13)/3</f>
        <v>1.08954979316338</v>
      </c>
      <c r="L13" s="15">
        <f>STDEV(J11:J13)</f>
        <v>0.0312428497219556</v>
      </c>
      <c r="M13" s="12"/>
    </row>
    <row r="14" s="1" customFormat="1" ht="15.5" spans="1:13">
      <c r="A14" s="7" t="str">
        <f t="shared" si="4"/>
        <v>con-1</v>
      </c>
      <c r="B14" s="5">
        <f t="shared" si="5"/>
        <v>21.2633333333333</v>
      </c>
      <c r="C14" s="5">
        <f t="shared" si="6"/>
        <v>28.22</v>
      </c>
      <c r="D14" s="8">
        <f t="shared" si="0"/>
        <v>6.95666666666667</v>
      </c>
      <c r="E14" s="5" t="s">
        <v>12</v>
      </c>
      <c r="F14" s="5">
        <v>21.29</v>
      </c>
      <c r="G14" s="5">
        <v>29.14</v>
      </c>
      <c r="H14" s="8">
        <f t="shared" si="1"/>
        <v>7.85</v>
      </c>
      <c r="I14" s="8">
        <f t="shared" si="2"/>
        <v>-0.893333333333334</v>
      </c>
      <c r="J14" s="13">
        <f>POWER(2,I14)</f>
        <v>0.538368784123761</v>
      </c>
      <c r="K14" s="11"/>
      <c r="L14" s="11"/>
      <c r="M14" s="12"/>
    </row>
    <row r="15" s="1" customFormat="1" ht="15.5" spans="1:13">
      <c r="A15" s="7" t="str">
        <f t="shared" si="4"/>
        <v>con-1</v>
      </c>
      <c r="B15" s="5">
        <f t="shared" si="5"/>
        <v>21.2633333333333</v>
      </c>
      <c r="C15" s="5">
        <f t="shared" si="6"/>
        <v>28.22</v>
      </c>
      <c r="D15" s="8">
        <f t="shared" si="0"/>
        <v>6.95666666666667</v>
      </c>
      <c r="E15" s="5" t="s">
        <v>12</v>
      </c>
      <c r="F15" s="5">
        <v>21.67</v>
      </c>
      <c r="G15" s="5">
        <v>29.23</v>
      </c>
      <c r="H15" s="8">
        <f t="shared" si="1"/>
        <v>7.56</v>
      </c>
      <c r="I15" s="8">
        <f t="shared" si="2"/>
        <v>-0.603333333333332</v>
      </c>
      <c r="J15" s="13">
        <f t="shared" si="3"/>
        <v>0.658231359721818</v>
      </c>
      <c r="K15" s="11"/>
      <c r="L15" s="11"/>
      <c r="M15" s="12"/>
    </row>
    <row r="16" s="1" customFormat="1" ht="15.5" spans="1:13">
      <c r="A16" s="7" t="str">
        <f t="shared" si="4"/>
        <v>con-1</v>
      </c>
      <c r="B16" s="5">
        <f t="shared" si="5"/>
        <v>21.2633333333333</v>
      </c>
      <c r="C16" s="5">
        <f t="shared" si="6"/>
        <v>28.22</v>
      </c>
      <c r="D16" s="8">
        <f t="shared" si="0"/>
        <v>6.95666666666667</v>
      </c>
      <c r="E16" s="5" t="s">
        <v>12</v>
      </c>
      <c r="F16" s="5">
        <v>21.47</v>
      </c>
      <c r="G16" s="5">
        <v>29.35</v>
      </c>
      <c r="H16" s="8">
        <f t="shared" si="1"/>
        <v>7.88</v>
      </c>
      <c r="I16" s="8">
        <f t="shared" si="2"/>
        <v>-0.923333333333336</v>
      </c>
      <c r="J16" s="13">
        <f t="shared" si="3"/>
        <v>0.527289314758006</v>
      </c>
      <c r="K16" s="14">
        <f>(J14+J15+J16)/3</f>
        <v>0.574629819534528</v>
      </c>
      <c r="L16" s="15">
        <f>STDEV(J14:J16)</f>
        <v>0.072612683476249</v>
      </c>
      <c r="M16" s="12"/>
    </row>
    <row r="17" s="1" customFormat="1" ht="15.5" spans="1:13">
      <c r="A17" s="7" t="str">
        <f t="shared" si="4"/>
        <v>con-1</v>
      </c>
      <c r="B17" s="5">
        <f t="shared" si="5"/>
        <v>21.2633333333333</v>
      </c>
      <c r="C17" s="5">
        <f t="shared" si="6"/>
        <v>28.22</v>
      </c>
      <c r="D17" s="8">
        <f t="shared" si="0"/>
        <v>6.95666666666667</v>
      </c>
      <c r="E17" s="5" t="s">
        <v>13</v>
      </c>
      <c r="F17" s="5">
        <v>21.57</v>
      </c>
      <c r="G17" s="5">
        <v>28.59</v>
      </c>
      <c r="H17" s="8">
        <f t="shared" si="1"/>
        <v>7.02</v>
      </c>
      <c r="I17" s="8">
        <f t="shared" si="2"/>
        <v>-0.0633333333333326</v>
      </c>
      <c r="J17" s="13">
        <f t="shared" si="3"/>
        <v>0.957050307073902</v>
      </c>
      <c r="K17" s="11"/>
      <c r="L17" s="11"/>
      <c r="M17" s="12"/>
    </row>
    <row r="18" s="1" customFormat="1" ht="15.5" spans="1:13">
      <c r="A18" s="7" t="str">
        <f t="shared" si="4"/>
        <v>con-1</v>
      </c>
      <c r="B18" s="5">
        <f t="shared" si="5"/>
        <v>21.2633333333333</v>
      </c>
      <c r="C18" s="5">
        <f t="shared" si="6"/>
        <v>28.22</v>
      </c>
      <c r="D18" s="8">
        <f t="shared" si="0"/>
        <v>6.95666666666667</v>
      </c>
      <c r="E18" s="5" t="s">
        <v>13</v>
      </c>
      <c r="F18" s="5">
        <v>21.37</v>
      </c>
      <c r="G18" s="5">
        <v>28.78</v>
      </c>
      <c r="H18" s="8">
        <f t="shared" si="1"/>
        <v>7.41</v>
      </c>
      <c r="I18" s="8">
        <f t="shared" si="2"/>
        <v>-0.453333333333333</v>
      </c>
      <c r="J18" s="13">
        <f t="shared" si="3"/>
        <v>0.730353422305036</v>
      </c>
      <c r="K18" s="11"/>
      <c r="L18" s="11"/>
      <c r="M18" s="12"/>
    </row>
    <row r="19" s="1" customFormat="1" ht="15.5" spans="1:13">
      <c r="A19" s="7" t="str">
        <f t="shared" si="4"/>
        <v>con-1</v>
      </c>
      <c r="B19" s="5">
        <f t="shared" si="5"/>
        <v>21.2633333333333</v>
      </c>
      <c r="C19" s="5">
        <f t="shared" si="6"/>
        <v>28.22</v>
      </c>
      <c r="D19" s="8">
        <f t="shared" si="0"/>
        <v>6.95666666666667</v>
      </c>
      <c r="E19" s="5" t="s">
        <v>13</v>
      </c>
      <c r="F19" s="5">
        <v>21.37</v>
      </c>
      <c r="G19" s="5">
        <v>28.66</v>
      </c>
      <c r="H19" s="8">
        <f t="shared" si="1"/>
        <v>7.29</v>
      </c>
      <c r="I19" s="8">
        <f t="shared" si="2"/>
        <v>-0.333333333333332</v>
      </c>
      <c r="J19" s="13">
        <f t="shared" si="3"/>
        <v>0.7937005259841</v>
      </c>
      <c r="K19" s="14">
        <f>(J17+J18+J19)/3</f>
        <v>0.827034751787679</v>
      </c>
      <c r="L19" s="15">
        <f>STDEV(J17:J19)</f>
        <v>0.116966864318148</v>
      </c>
      <c r="M19" s="12"/>
    </row>
    <row r="20" s="1" customFormat="1" ht="15.5" spans="1:12">
      <c r="A20" s="7" t="str">
        <f t="shared" si="4"/>
        <v>con-1</v>
      </c>
      <c r="B20" s="5">
        <f t="shared" si="5"/>
        <v>21.2633333333333</v>
      </c>
      <c r="C20" s="5">
        <f t="shared" si="6"/>
        <v>28.22</v>
      </c>
      <c r="D20" s="8">
        <f t="shared" si="0"/>
        <v>6.95666666666667</v>
      </c>
      <c r="E20" s="5" t="s">
        <v>14</v>
      </c>
      <c r="F20" s="5">
        <v>21.3</v>
      </c>
      <c r="G20" s="5">
        <v>29.48</v>
      </c>
      <c r="H20" s="8">
        <f t="shared" si="1"/>
        <v>8.18</v>
      </c>
      <c r="I20" s="8">
        <f t="shared" si="2"/>
        <v>-1.22333333333333</v>
      </c>
      <c r="J20" s="13">
        <f t="shared" si="3"/>
        <v>0.428292009485228</v>
      </c>
      <c r="K20" s="11"/>
      <c r="L20" s="11"/>
    </row>
    <row r="21" s="1" customFormat="1" ht="15.5" spans="1:16">
      <c r="A21" s="7" t="str">
        <f t="shared" si="4"/>
        <v>con-1</v>
      </c>
      <c r="B21" s="5">
        <f t="shared" si="5"/>
        <v>21.2633333333333</v>
      </c>
      <c r="C21" s="5">
        <f t="shared" si="6"/>
        <v>28.22</v>
      </c>
      <c r="D21" s="8">
        <f t="shared" si="0"/>
        <v>6.95666666666667</v>
      </c>
      <c r="E21" s="5" t="s">
        <v>14</v>
      </c>
      <c r="F21" s="5">
        <v>21.31</v>
      </c>
      <c r="G21" s="5">
        <v>29.35</v>
      </c>
      <c r="H21" s="8">
        <f t="shared" si="1"/>
        <v>8.04</v>
      </c>
      <c r="I21" s="8">
        <f t="shared" si="2"/>
        <v>-1.08333333333334</v>
      </c>
      <c r="J21" s="13">
        <f t="shared" si="3"/>
        <v>0.471937156340846</v>
      </c>
      <c r="K21" s="11"/>
      <c r="L21" s="11"/>
      <c r="M21" s="1"/>
      <c r="N21" s="16"/>
      <c r="O21" s="17"/>
      <c r="P21" s="18"/>
    </row>
    <row r="22" s="1" customFormat="1" ht="15.5" spans="1:20">
      <c r="A22" s="7" t="str">
        <f t="shared" si="4"/>
        <v>con-1</v>
      </c>
      <c r="B22" s="5">
        <f t="shared" si="5"/>
        <v>21.2633333333333</v>
      </c>
      <c r="C22" s="5">
        <f t="shared" si="6"/>
        <v>28.22</v>
      </c>
      <c r="D22" s="8">
        <f t="shared" si="0"/>
        <v>6.95666666666667</v>
      </c>
      <c r="E22" s="5" t="s">
        <v>14</v>
      </c>
      <c r="F22" s="5">
        <v>21.19</v>
      </c>
      <c r="G22" s="5">
        <v>29.24</v>
      </c>
      <c r="H22" s="8">
        <f t="shared" si="1"/>
        <v>8.05</v>
      </c>
      <c r="I22" s="8">
        <f t="shared" si="2"/>
        <v>-1.09333333333333</v>
      </c>
      <c r="J22" s="13">
        <f t="shared" si="3"/>
        <v>0.468677248279991</v>
      </c>
      <c r="K22" s="14">
        <f>(J20+J21+J22)/3</f>
        <v>0.456302138035355</v>
      </c>
      <c r="L22" s="15">
        <f>STDEV(J20:J22)</f>
        <v>0.024312182670161</v>
      </c>
      <c r="N22" s="16"/>
      <c r="O22" s="18"/>
      <c r="P22" s="18"/>
      <c r="Q22" s="1"/>
      <c r="R22" s="1"/>
      <c r="S22" s="18"/>
      <c r="T22" s="18"/>
    </row>
    <row r="23" s="1" customFormat="1" ht="15.5" spans="1:20">
      <c r="A23" s="7" t="str">
        <f t="shared" si="4"/>
        <v>con-1</v>
      </c>
      <c r="B23" s="5">
        <f t="shared" si="5"/>
        <v>21.2633333333333</v>
      </c>
      <c r="C23" s="5">
        <f t="shared" si="6"/>
        <v>28.22</v>
      </c>
      <c r="D23" s="8">
        <f t="shared" si="0"/>
        <v>6.95666666666667</v>
      </c>
      <c r="E23" s="5" t="s">
        <v>15</v>
      </c>
      <c r="F23" s="5">
        <v>21.2</v>
      </c>
      <c r="G23" s="5">
        <v>28.01</v>
      </c>
      <c r="H23" s="8">
        <f t="shared" si="1"/>
        <v>6.81</v>
      </c>
      <c r="I23" s="8">
        <f t="shared" si="2"/>
        <v>0.146666666666665</v>
      </c>
      <c r="J23" s="13">
        <f t="shared" si="3"/>
        <v>1.10700878159531</v>
      </c>
      <c r="K23" s="11"/>
      <c r="L23" s="11"/>
      <c r="M23" s="1"/>
      <c r="N23" s="16"/>
      <c r="O23" s="18"/>
      <c r="P23" s="18"/>
      <c r="Q23" s="1"/>
      <c r="R23" s="1"/>
      <c r="S23" s="25"/>
      <c r="T23" s="18"/>
    </row>
    <row r="24" s="1" customFormat="1" ht="15.5" spans="1:27">
      <c r="A24" s="7" t="str">
        <f t="shared" si="4"/>
        <v>con-1</v>
      </c>
      <c r="B24" s="5">
        <f t="shared" si="5"/>
        <v>21.2633333333333</v>
      </c>
      <c r="C24" s="5">
        <f t="shared" si="6"/>
        <v>28.22</v>
      </c>
      <c r="D24" s="8">
        <f t="shared" si="0"/>
        <v>6.95666666666667</v>
      </c>
      <c r="E24" s="5" t="s">
        <v>15</v>
      </c>
      <c r="F24" s="5">
        <v>21.02</v>
      </c>
      <c r="G24" s="5">
        <v>28.28</v>
      </c>
      <c r="H24" s="8">
        <f t="shared" si="1"/>
        <v>7.26</v>
      </c>
      <c r="I24" s="8">
        <f t="shared" si="2"/>
        <v>-0.303333333333335</v>
      </c>
      <c r="J24" s="13">
        <f t="shared" si="3"/>
        <v>0.810377861209942</v>
      </c>
      <c r="K24" s="11"/>
      <c r="L24" s="11"/>
      <c r="M24" s="1"/>
      <c r="N24" s="16"/>
      <c r="O24" s="18"/>
      <c r="P24" s="18"/>
      <c r="Q24" s="1"/>
      <c r="R24" s="22"/>
      <c r="S24" s="25"/>
      <c r="T24" s="18"/>
      <c r="U24" s="23"/>
      <c r="V24" s="23"/>
      <c r="W24" s="23"/>
      <c r="X24" s="23"/>
      <c r="Y24" s="23"/>
      <c r="Z24" s="23"/>
      <c r="AA24" s="23"/>
    </row>
    <row r="25" s="1" customFormat="1" ht="15.5" spans="1:27">
      <c r="A25" s="7" t="str">
        <f t="shared" si="4"/>
        <v>con-1</v>
      </c>
      <c r="B25" s="5">
        <f t="shared" si="5"/>
        <v>21.2633333333333</v>
      </c>
      <c r="C25" s="5">
        <f t="shared" si="6"/>
        <v>28.22</v>
      </c>
      <c r="D25" s="8">
        <f t="shared" si="0"/>
        <v>6.95666666666667</v>
      </c>
      <c r="E25" s="5" t="s">
        <v>15</v>
      </c>
      <c r="F25" s="5">
        <v>21.12</v>
      </c>
      <c r="G25" s="5">
        <v>28.16</v>
      </c>
      <c r="H25" s="8">
        <f t="shared" si="1"/>
        <v>7.04</v>
      </c>
      <c r="I25" s="8">
        <f t="shared" si="2"/>
        <v>-0.0833333333333321</v>
      </c>
      <c r="J25" s="13">
        <f t="shared" si="3"/>
        <v>0.943874312681694</v>
      </c>
      <c r="K25" s="14">
        <f>(J23+J24+J25)/3</f>
        <v>0.953753651828981</v>
      </c>
      <c r="L25" s="15">
        <f>STDEV(J23:J25)</f>
        <v>0.14856202993584</v>
      </c>
      <c r="M25" s="12"/>
      <c r="N25" s="19"/>
      <c r="O25" s="20"/>
      <c r="P25" s="21"/>
      <c r="Q25" s="24"/>
      <c r="R25" s="22"/>
      <c r="S25" s="25"/>
      <c r="T25" s="18"/>
      <c r="U25" s="23"/>
      <c r="V25" s="23"/>
      <c r="W25" s="23"/>
      <c r="X25" s="23"/>
      <c r="Y25" s="23"/>
      <c r="Z25" s="23"/>
      <c r="AA25" s="23"/>
    </row>
    <row r="26" s="1" customFormat="1" ht="16.5" customHeight="1" spans="1:27">
      <c r="A26" s="7"/>
      <c r="B26" s="5"/>
      <c r="C26" s="5"/>
      <c r="D26" s="8"/>
      <c r="E26" s="7"/>
      <c r="F26" s="5"/>
      <c r="G26" s="5"/>
      <c r="H26" s="8"/>
      <c r="I26" s="8"/>
      <c r="J26" s="13"/>
      <c r="K26" s="11"/>
      <c r="L26" s="11"/>
      <c r="M26" s="12"/>
      <c r="N26" s="19"/>
      <c r="O26" s="20"/>
      <c r="P26" s="21"/>
      <c r="Q26" s="24"/>
      <c r="R26" s="22"/>
      <c r="S26" s="5"/>
      <c r="T26" s="18"/>
      <c r="U26" s="23"/>
      <c r="V26" s="23"/>
      <c r="W26" s="23"/>
      <c r="X26" s="23"/>
      <c r="Y26" s="23"/>
      <c r="Z26" s="23"/>
      <c r="AA26" s="23"/>
    </row>
    <row r="27" s="1" customFormat="1" ht="15.5" spans="1:27">
      <c r="A27" s="7"/>
      <c r="B27" s="5"/>
      <c r="C27" s="5"/>
      <c r="D27" s="8"/>
      <c r="E27" s="7"/>
      <c r="F27" s="5"/>
      <c r="G27" s="5"/>
      <c r="H27" s="8"/>
      <c r="I27" s="8"/>
      <c r="J27" s="13"/>
      <c r="K27" s="11"/>
      <c r="L27" s="11"/>
      <c r="M27" s="12"/>
      <c r="N27" s="19"/>
      <c r="O27" s="20"/>
      <c r="P27" s="21"/>
      <c r="Q27" s="12"/>
      <c r="R27" s="22"/>
      <c r="S27" s="5"/>
      <c r="T27" s="18"/>
      <c r="U27" s="23"/>
      <c r="V27" s="23"/>
      <c r="W27" s="23"/>
      <c r="X27" s="23"/>
      <c r="Y27" s="23"/>
      <c r="Z27" s="23"/>
      <c r="AA27" s="23"/>
    </row>
    <row r="28" s="1" customFormat="1" ht="17.5" spans="1:27">
      <c r="A28" s="7"/>
      <c r="B28" s="5"/>
      <c r="C28" s="5"/>
      <c r="D28" s="8"/>
      <c r="E28" s="9"/>
      <c r="F28" s="5"/>
      <c r="G28" s="5"/>
      <c r="H28" s="8"/>
      <c r="I28" s="8"/>
      <c r="J28" s="13"/>
      <c r="K28" s="14"/>
      <c r="L28" s="15"/>
      <c r="M28" s="12"/>
      <c r="N28" s="19"/>
      <c r="O28" s="20"/>
      <c r="P28" s="21"/>
      <c r="Q28" s="12"/>
      <c r="R28" s="22"/>
      <c r="S28" s="5"/>
      <c r="T28" s="1"/>
      <c r="U28" s="23"/>
      <c r="V28" s="23"/>
      <c r="W28" s="23"/>
      <c r="X28" s="23"/>
      <c r="Y28" s="23"/>
      <c r="Z28" s="23"/>
      <c r="AA28" s="23"/>
    </row>
    <row r="29" s="1" customFormat="1" ht="15.5" spans="1:27">
      <c r="A29" s="5"/>
      <c r="B29" s="5"/>
      <c r="C29" s="5"/>
      <c r="D29" s="8"/>
      <c r="E29" s="7"/>
      <c r="F29" s="5"/>
      <c r="G29" s="5"/>
      <c r="H29" s="8"/>
      <c r="I29" s="8"/>
      <c r="J29" s="13"/>
      <c r="K29" s="11"/>
      <c r="L29" s="11"/>
      <c r="M29" s="12"/>
      <c r="N29" s="19"/>
      <c r="O29" s="20"/>
      <c r="P29" s="21"/>
      <c r="Q29" s="12"/>
      <c r="R29" s="22"/>
      <c r="S29" s="5"/>
      <c r="T29" s="18"/>
      <c r="U29" s="23"/>
      <c r="V29" s="23"/>
      <c r="W29" s="23"/>
      <c r="X29" s="23"/>
      <c r="Y29" s="23"/>
      <c r="Z29" s="23"/>
      <c r="AA29" s="23"/>
    </row>
    <row r="30" s="1" customFormat="1" ht="15.5" spans="1:27">
      <c r="A30" s="5"/>
      <c r="B30" s="5"/>
      <c r="C30" s="5"/>
      <c r="D30" s="8"/>
      <c r="E30" s="7"/>
      <c r="F30" s="5"/>
      <c r="G30" s="5"/>
      <c r="H30" s="8"/>
      <c r="I30" s="8"/>
      <c r="J30" s="13"/>
      <c r="K30" s="11"/>
      <c r="L30" s="11"/>
      <c r="M30" s="12"/>
      <c r="N30" s="19"/>
      <c r="O30" s="20"/>
      <c r="P30" s="21"/>
      <c r="Q30" s="12"/>
      <c r="R30" s="22"/>
      <c r="S30" s="5"/>
      <c r="T30" s="18"/>
      <c r="U30" s="23"/>
      <c r="V30" s="23"/>
      <c r="W30" s="23"/>
      <c r="X30" s="23"/>
      <c r="Y30" s="23"/>
      <c r="Z30" s="23"/>
      <c r="AA30" s="23"/>
    </row>
    <row r="31" s="1" customFormat="1" ht="15.5" spans="1:27">
      <c r="A31" s="5"/>
      <c r="B31" s="5"/>
      <c r="C31" s="5"/>
      <c r="D31" s="8"/>
      <c r="E31" s="7"/>
      <c r="F31" s="5"/>
      <c r="G31" s="5"/>
      <c r="H31" s="8"/>
      <c r="I31" s="8"/>
      <c r="J31" s="13"/>
      <c r="K31" s="14"/>
      <c r="L31" s="15"/>
      <c r="M31" s="12"/>
      <c r="N31" s="19"/>
      <c r="O31" s="20"/>
      <c r="P31" s="21"/>
      <c r="Q31" s="12"/>
      <c r="R31" s="22"/>
      <c r="S31" s="5"/>
      <c r="T31" s="25"/>
      <c r="U31" s="23"/>
      <c r="V31" s="23"/>
      <c r="W31" s="23"/>
      <c r="X31" s="23"/>
      <c r="Y31" s="23"/>
      <c r="Z31" s="23"/>
      <c r="AA31" s="23"/>
    </row>
    <row r="32" s="1" customFormat="1" ht="15.5" spans="1:27">
      <c r="A32" s="5"/>
      <c r="B32" s="5"/>
      <c r="C32" s="5"/>
      <c r="D32" s="8"/>
      <c r="E32" s="7"/>
      <c r="F32" s="5"/>
      <c r="G32" s="5"/>
      <c r="H32" s="8"/>
      <c r="I32" s="8"/>
      <c r="J32" s="13"/>
      <c r="K32" s="11"/>
      <c r="L32" s="11"/>
      <c r="M32" s="12"/>
      <c r="N32" s="19"/>
      <c r="O32" s="20"/>
      <c r="P32" s="21"/>
      <c r="Q32" s="12"/>
      <c r="R32" s="22"/>
      <c r="S32" s="5"/>
      <c r="T32" s="25"/>
      <c r="U32" s="23"/>
      <c r="V32" s="23"/>
      <c r="W32" s="23"/>
      <c r="X32" s="23"/>
      <c r="Y32" s="23"/>
      <c r="Z32" s="23"/>
      <c r="AA32" s="23"/>
    </row>
    <row r="33" s="1" customFormat="1" ht="15.5" spans="1:24">
      <c r="A33" s="5"/>
      <c r="B33" s="5"/>
      <c r="C33" s="5"/>
      <c r="D33" s="8"/>
      <c r="E33" s="7"/>
      <c r="F33" s="5"/>
      <c r="G33" s="5"/>
      <c r="H33" s="8"/>
      <c r="I33" s="8"/>
      <c r="J33" s="13"/>
      <c r="K33" s="11"/>
      <c r="L33" s="11"/>
      <c r="M33" s="12"/>
      <c r="N33" s="12"/>
      <c r="O33" s="22"/>
      <c r="P33" s="5"/>
      <c r="Q33" s="25"/>
      <c r="R33" s="23"/>
      <c r="S33" s="23"/>
      <c r="T33" s="23"/>
      <c r="U33" s="23"/>
      <c r="V33" s="23"/>
      <c r="W33" s="23"/>
      <c r="X33" s="23"/>
    </row>
    <row r="34" s="1" customFormat="1" ht="15.5" spans="1:24">
      <c r="A34" s="5"/>
      <c r="B34" s="5"/>
      <c r="C34" s="5"/>
      <c r="D34" s="8"/>
      <c r="E34" s="7"/>
      <c r="F34" s="5"/>
      <c r="G34" s="5"/>
      <c r="H34" s="8"/>
      <c r="I34" s="8"/>
      <c r="J34" s="13"/>
      <c r="K34" s="14"/>
      <c r="L34" s="15"/>
      <c r="M34" s="12"/>
      <c r="N34" s="12"/>
      <c r="O34" s="22"/>
      <c r="P34" s="5"/>
      <c r="Q34" s="18"/>
      <c r="R34" s="23"/>
      <c r="S34" s="23"/>
      <c r="T34" s="23"/>
      <c r="U34" s="23"/>
      <c r="V34" s="23"/>
      <c r="W34" s="23"/>
      <c r="X34" s="23"/>
    </row>
    <row r="35" s="1" customFormat="1" ht="15.5" spans="1:24">
      <c r="A35" s="5"/>
      <c r="B35" s="5"/>
      <c r="C35" s="5"/>
      <c r="D35" s="8"/>
      <c r="E35" s="7"/>
      <c r="F35" s="5"/>
      <c r="G35" s="5"/>
      <c r="H35" s="8"/>
      <c r="I35" s="8"/>
      <c r="J35" s="13"/>
      <c r="K35" s="11"/>
      <c r="L35" s="11"/>
      <c r="M35" s="12"/>
      <c r="N35" s="12"/>
      <c r="O35" s="22"/>
      <c r="P35" s="5"/>
      <c r="Q35" s="26"/>
      <c r="R35" s="23"/>
      <c r="S35" s="23"/>
      <c r="T35" s="23"/>
      <c r="U35" s="23"/>
      <c r="V35" s="23"/>
      <c r="W35" s="23"/>
      <c r="X35" s="23"/>
    </row>
    <row r="36" s="1" customFormat="1" ht="15.5" spans="1:24">
      <c r="A36" s="5"/>
      <c r="B36" s="5"/>
      <c r="C36" s="5"/>
      <c r="D36" s="8"/>
      <c r="E36" s="7"/>
      <c r="F36" s="5"/>
      <c r="G36" s="5"/>
      <c r="H36" s="8"/>
      <c r="I36" s="8"/>
      <c r="J36" s="13"/>
      <c r="K36" s="11"/>
      <c r="L36" s="11"/>
      <c r="M36" s="12"/>
      <c r="N36" s="12"/>
      <c r="O36" s="22"/>
      <c r="P36" s="5"/>
      <c r="Q36" s="26"/>
      <c r="R36" s="23"/>
      <c r="S36" s="23"/>
      <c r="T36" s="23"/>
      <c r="U36" s="23"/>
      <c r="V36" s="23"/>
      <c r="W36" s="23"/>
      <c r="X36" s="23"/>
    </row>
    <row r="37" s="1" customFormat="1" ht="15.5" spans="1:27">
      <c r="A37" s="5"/>
      <c r="B37" s="5"/>
      <c r="C37" s="5"/>
      <c r="D37" s="8"/>
      <c r="E37" s="7"/>
      <c r="F37" s="5"/>
      <c r="G37" s="5"/>
      <c r="H37" s="8"/>
      <c r="I37" s="8"/>
      <c r="J37" s="13"/>
      <c r="K37" s="14"/>
      <c r="L37" s="15"/>
      <c r="M37" s="12"/>
      <c r="N37" s="25"/>
      <c r="O37" s="1"/>
      <c r="P37" s="18"/>
      <c r="Q37" s="12"/>
      <c r="R37" s="22"/>
      <c r="S37" s="5"/>
      <c r="T37" s="27"/>
      <c r="U37" s="23"/>
      <c r="V37" s="23"/>
      <c r="W37" s="23"/>
      <c r="X37" s="23"/>
      <c r="Y37" s="23"/>
      <c r="Z37" s="23"/>
      <c r="AA37" s="23"/>
    </row>
    <row r="38" s="1" customFormat="1" ht="15.5" spans="1:27">
      <c r="A38" s="5"/>
      <c r="B38" s="5"/>
      <c r="C38" s="5"/>
      <c r="D38" s="8"/>
      <c r="E38" s="7"/>
      <c r="F38" s="5"/>
      <c r="G38" s="5"/>
      <c r="H38" s="8"/>
      <c r="I38" s="8"/>
      <c r="J38" s="13"/>
      <c r="K38" s="11"/>
      <c r="L38" s="11"/>
      <c r="M38" s="12"/>
      <c r="N38" s="25"/>
      <c r="O38" s="1"/>
      <c r="P38" s="18"/>
      <c r="Q38" s="18"/>
      <c r="R38" s="22"/>
      <c r="S38" s="5"/>
      <c r="T38" s="1"/>
      <c r="U38" s="23"/>
      <c r="V38" s="23"/>
      <c r="W38" s="23"/>
      <c r="X38" s="23"/>
      <c r="Y38" s="23"/>
      <c r="Z38" s="23"/>
      <c r="AA38" s="23"/>
    </row>
    <row r="39" s="1" customFormat="1" ht="15.5" spans="1:27">
      <c r="A39" s="5"/>
      <c r="B39" s="5"/>
      <c r="C39" s="5"/>
      <c r="D39" s="8"/>
      <c r="E39" s="7"/>
      <c r="F39" s="5"/>
      <c r="G39" s="5"/>
      <c r="H39" s="8"/>
      <c r="I39" s="8"/>
      <c r="J39" s="13"/>
      <c r="K39" s="11"/>
      <c r="L39" s="11"/>
      <c r="M39" s="12"/>
      <c r="N39" s="12"/>
      <c r="O39" s="1"/>
      <c r="P39" s="1"/>
      <c r="Q39" s="18"/>
      <c r="R39" s="22"/>
      <c r="S39" s="5"/>
      <c r="T39" s="1"/>
      <c r="U39" s="23"/>
      <c r="V39" s="23"/>
      <c r="W39" s="23"/>
      <c r="X39" s="23"/>
      <c r="Y39" s="23"/>
      <c r="Z39" s="23"/>
      <c r="AA39" s="23"/>
    </row>
    <row r="40" s="1" customFormat="1" ht="15.5" spans="1:27">
      <c r="A40" s="5"/>
      <c r="B40" s="5"/>
      <c r="C40" s="5"/>
      <c r="D40" s="8"/>
      <c r="E40" s="7"/>
      <c r="F40" s="5"/>
      <c r="G40" s="5"/>
      <c r="H40" s="8"/>
      <c r="I40" s="8"/>
      <c r="J40" s="13"/>
      <c r="K40" s="14"/>
      <c r="L40" s="15"/>
      <c r="M40" s="12"/>
      <c r="N40" s="12"/>
      <c r="O40" s="1"/>
      <c r="P40" s="1"/>
      <c r="Q40" s="1"/>
      <c r="R40" s="22"/>
      <c r="S40" s="5"/>
      <c r="T40" s="1"/>
      <c r="U40" s="23"/>
      <c r="V40" s="23"/>
      <c r="W40" s="23"/>
      <c r="X40" s="23"/>
      <c r="Y40" s="23"/>
      <c r="Z40" s="23"/>
      <c r="AA40" s="23"/>
    </row>
    <row r="41" s="1" customFormat="1" ht="15.5" spans="1:27">
      <c r="A41" s="5"/>
      <c r="B41" s="5"/>
      <c r="C41" s="5"/>
      <c r="D41" s="8"/>
      <c r="E41" s="7"/>
      <c r="F41" s="5"/>
      <c r="G41" s="5"/>
      <c r="H41" s="8"/>
      <c r="I41" s="8"/>
      <c r="J41" s="13"/>
      <c r="K41" s="11"/>
      <c r="L41" s="11"/>
      <c r="M41" s="12"/>
      <c r="N41" s="12"/>
      <c r="O41" s="1"/>
      <c r="P41" s="1"/>
      <c r="Q41" s="1"/>
      <c r="R41" s="22"/>
      <c r="S41" s="5"/>
      <c r="T41" s="1"/>
      <c r="U41" s="23"/>
      <c r="V41" s="23"/>
      <c r="W41" s="23"/>
      <c r="X41" s="23"/>
      <c r="Y41" s="23"/>
      <c r="Z41" s="23"/>
      <c r="AA41" s="23"/>
    </row>
    <row r="42" s="1" customFormat="1" ht="15.5" spans="1:27">
      <c r="A42" s="5"/>
      <c r="B42" s="5"/>
      <c r="C42" s="5"/>
      <c r="D42" s="8"/>
      <c r="E42" s="7"/>
      <c r="F42" s="5"/>
      <c r="G42" s="5"/>
      <c r="H42" s="8"/>
      <c r="I42" s="8"/>
      <c r="J42" s="13"/>
      <c r="K42" s="11"/>
      <c r="L42" s="11"/>
      <c r="M42" s="12"/>
      <c r="N42" s="12"/>
      <c r="O42" s="1"/>
      <c r="P42" s="1"/>
      <c r="Q42" s="1"/>
      <c r="R42" s="22"/>
      <c r="S42" s="5"/>
      <c r="T42" s="1"/>
      <c r="U42" s="23"/>
      <c r="V42" s="23"/>
      <c r="W42" s="23"/>
      <c r="X42" s="23"/>
      <c r="Y42" s="23"/>
      <c r="Z42" s="23"/>
      <c r="AA42" s="23"/>
    </row>
    <row r="43" s="1" customFormat="1" ht="15.5" spans="1:27">
      <c r="A43" s="5"/>
      <c r="B43" s="5"/>
      <c r="C43" s="5"/>
      <c r="D43" s="8"/>
      <c r="E43" s="7"/>
      <c r="F43" s="5"/>
      <c r="G43" s="5"/>
      <c r="H43" s="8"/>
      <c r="I43" s="8"/>
      <c r="J43" s="13"/>
      <c r="K43" s="14"/>
      <c r="L43" s="15"/>
      <c r="M43" s="12"/>
      <c r="N43" s="12"/>
      <c r="O43" s="1"/>
      <c r="P43" s="1"/>
      <c r="Q43" s="1"/>
      <c r="R43" s="22"/>
      <c r="S43" s="5"/>
      <c r="T43" s="1"/>
      <c r="U43" s="23"/>
      <c r="V43" s="23"/>
      <c r="W43" s="23"/>
      <c r="X43" s="23"/>
      <c r="Y43" s="23"/>
      <c r="Z43" s="23"/>
      <c r="AA43" s="23"/>
    </row>
    <row r="44" s="1" customFormat="1" ht="15.5" spans="1:27">
      <c r="A44" s="5"/>
      <c r="B44" s="5"/>
      <c r="C44" s="5"/>
      <c r="D44" s="8"/>
      <c r="E44" s="7"/>
      <c r="F44" s="5"/>
      <c r="G44" s="5"/>
      <c r="H44" s="8"/>
      <c r="I44" s="8"/>
      <c r="J44" s="13"/>
      <c r="K44" s="11"/>
      <c r="L44" s="11"/>
      <c r="M44" s="12"/>
      <c r="N44" s="12"/>
      <c r="O44" s="1"/>
      <c r="P44" s="1"/>
      <c r="Q44" s="1"/>
      <c r="R44" s="23"/>
      <c r="S44" s="5"/>
      <c r="T44" s="1"/>
      <c r="U44" s="23"/>
      <c r="V44" s="23"/>
      <c r="W44" s="23"/>
      <c r="X44" s="23"/>
      <c r="Y44" s="23"/>
      <c r="Z44" s="23"/>
      <c r="AA44" s="23"/>
    </row>
    <row r="45" s="1" customFormat="1" ht="15.5" spans="1:27">
      <c r="A45" s="5"/>
      <c r="B45" s="5"/>
      <c r="C45" s="5"/>
      <c r="D45" s="8"/>
      <c r="E45" s="7"/>
      <c r="F45" s="5"/>
      <c r="G45" s="5"/>
      <c r="H45" s="8"/>
      <c r="I45" s="8"/>
      <c r="J45" s="13"/>
      <c r="K45" s="11"/>
      <c r="L45" s="11"/>
      <c r="M45" s="12"/>
      <c r="N45" s="12"/>
      <c r="O45" s="1"/>
      <c r="P45" s="1"/>
      <c r="Q45" s="1"/>
      <c r="R45" s="22"/>
      <c r="S45" s="5"/>
      <c r="T45" s="1"/>
      <c r="U45" s="23"/>
      <c r="V45" s="23"/>
      <c r="W45" s="23"/>
      <c r="X45" s="23"/>
      <c r="Y45" s="23"/>
      <c r="Z45" s="23"/>
      <c r="AA45" s="23"/>
    </row>
    <row r="46" s="1" customFormat="1" ht="15.5" spans="1:27">
      <c r="A46" s="5"/>
      <c r="B46" s="5"/>
      <c r="C46" s="5"/>
      <c r="D46" s="8"/>
      <c r="E46" s="7"/>
      <c r="F46" s="5"/>
      <c r="G46" s="5"/>
      <c r="H46" s="8"/>
      <c r="I46" s="8"/>
      <c r="J46" s="13"/>
      <c r="K46" s="14"/>
      <c r="L46" s="15"/>
      <c r="M46" s="12"/>
      <c r="N46" s="12"/>
      <c r="O46" s="1"/>
      <c r="P46" s="1"/>
      <c r="Q46" s="1"/>
      <c r="R46" s="22"/>
      <c r="S46" s="5"/>
      <c r="T46" s="1"/>
      <c r="U46" s="23"/>
      <c r="V46" s="23"/>
      <c r="W46" s="23"/>
      <c r="X46" s="23"/>
      <c r="Y46" s="23"/>
      <c r="Z46" s="23"/>
      <c r="AA46" s="23"/>
    </row>
    <row r="47" s="1" customFormat="1" ht="15.5" spans="1:27">
      <c r="A47" s="5"/>
      <c r="B47" s="5"/>
      <c r="C47" s="5"/>
      <c r="D47" s="8"/>
      <c r="E47" s="7"/>
      <c r="F47" s="5"/>
      <c r="G47" s="5"/>
      <c r="H47" s="8"/>
      <c r="I47" s="8"/>
      <c r="J47" s="13"/>
      <c r="K47" s="11"/>
      <c r="L47" s="11"/>
      <c r="M47" s="12"/>
      <c r="N47" s="19"/>
      <c r="O47" s="20"/>
      <c r="P47" s="21"/>
      <c r="Q47" s="1"/>
      <c r="R47" s="22"/>
      <c r="S47" s="5"/>
      <c r="T47" s="1"/>
      <c r="U47" s="23"/>
      <c r="V47" s="23"/>
      <c r="W47" s="23"/>
      <c r="X47" s="23"/>
      <c r="Y47" s="23"/>
      <c r="Z47" s="23"/>
      <c r="AA47" s="23"/>
    </row>
    <row r="48" s="1" customFormat="1" ht="15.5" spans="1:27">
      <c r="A48" s="5"/>
      <c r="B48" s="5"/>
      <c r="C48" s="5"/>
      <c r="D48" s="8"/>
      <c r="E48" s="7"/>
      <c r="F48" s="5"/>
      <c r="G48" s="5"/>
      <c r="H48" s="8"/>
      <c r="I48" s="8"/>
      <c r="J48" s="13"/>
      <c r="K48" s="11"/>
      <c r="L48" s="11"/>
      <c r="M48" s="12"/>
      <c r="N48" s="19"/>
      <c r="O48" s="17"/>
      <c r="P48" s="18"/>
      <c r="Q48" s="12"/>
      <c r="R48" s="22"/>
      <c r="S48" s="5"/>
      <c r="T48" s="1"/>
      <c r="U48" s="23"/>
      <c r="V48" s="23"/>
      <c r="W48" s="23"/>
      <c r="X48" s="23"/>
      <c r="Y48" s="23"/>
      <c r="Z48" s="23"/>
      <c r="AA48" s="23"/>
    </row>
    <row r="49" s="1" customFormat="1" ht="15.5" spans="1:27">
      <c r="A49" s="5"/>
      <c r="B49" s="5"/>
      <c r="C49" s="5"/>
      <c r="D49" s="8"/>
      <c r="E49" s="7"/>
      <c r="F49" s="5"/>
      <c r="G49" s="5"/>
      <c r="H49" s="8"/>
      <c r="I49" s="8"/>
      <c r="J49" s="13"/>
      <c r="K49" s="14"/>
      <c r="L49" s="15"/>
      <c r="M49" s="1"/>
      <c r="N49" s="19"/>
      <c r="O49" s="17"/>
      <c r="P49" s="18"/>
      <c r="Q49" s="1"/>
      <c r="R49" s="22"/>
      <c r="S49" s="5"/>
      <c r="T49" s="1"/>
      <c r="U49" s="23"/>
      <c r="V49" s="23"/>
      <c r="W49" s="23"/>
      <c r="X49" s="23"/>
      <c r="Y49" s="23"/>
      <c r="Z49" s="23"/>
      <c r="AA49" s="23"/>
    </row>
    <row r="50" s="1" customFormat="1" ht="15.5" spans="1:27">
      <c r="A50" s="5"/>
      <c r="B50" s="5"/>
      <c r="C50" s="5"/>
      <c r="D50" s="8"/>
      <c r="E50" s="7"/>
      <c r="F50" s="5"/>
      <c r="G50" s="5"/>
      <c r="H50" s="8"/>
      <c r="I50" s="8"/>
      <c r="J50" s="13"/>
      <c r="K50" s="11"/>
      <c r="L50" s="11"/>
      <c r="M50" s="1"/>
      <c r="N50" s="19"/>
      <c r="O50" s="17"/>
      <c r="P50" s="18"/>
      <c r="Q50" s="1"/>
      <c r="R50" s="22"/>
      <c r="S50" s="5"/>
      <c r="T50" s="1"/>
      <c r="U50" s="23"/>
      <c r="V50" s="23"/>
      <c r="W50" s="23"/>
      <c r="X50" s="23"/>
      <c r="Y50" s="23"/>
      <c r="Z50" s="23"/>
      <c r="AA50" s="23"/>
    </row>
    <row r="51" s="1" customFormat="1" ht="15.5" spans="1:27">
      <c r="A51" s="5"/>
      <c r="B51" s="5"/>
      <c r="C51" s="5"/>
      <c r="D51" s="8"/>
      <c r="E51" s="7"/>
      <c r="F51" s="5"/>
      <c r="G51" s="5"/>
      <c r="H51" s="8"/>
      <c r="I51" s="8"/>
      <c r="J51" s="13"/>
      <c r="K51" s="11"/>
      <c r="L51" s="11"/>
      <c r="M51" s="1"/>
      <c r="N51" s="1"/>
      <c r="O51" s="17"/>
      <c r="P51" s="18"/>
      <c r="Q51" s="1"/>
      <c r="R51" s="22"/>
      <c r="S51" s="5"/>
      <c r="T51" s="1"/>
      <c r="U51" s="23"/>
      <c r="V51" s="23"/>
      <c r="W51" s="23"/>
      <c r="X51" s="23"/>
      <c r="Y51" s="23"/>
      <c r="Z51" s="23"/>
      <c r="AA51" s="23"/>
    </row>
    <row r="52" s="1" customFormat="1" ht="15.5" spans="1:27">
      <c r="A52" s="5"/>
      <c r="B52" s="5"/>
      <c r="C52" s="5"/>
      <c r="D52" s="8"/>
      <c r="E52" s="7"/>
      <c r="F52" s="5"/>
      <c r="G52" s="5"/>
      <c r="H52" s="8"/>
      <c r="I52" s="8"/>
      <c r="J52" s="13"/>
      <c r="K52" s="14"/>
      <c r="L52" s="15"/>
      <c r="M52" s="1"/>
      <c r="N52" s="1"/>
      <c r="O52" s="17"/>
      <c r="P52" s="18"/>
      <c r="Q52" s="1"/>
      <c r="R52" s="22"/>
      <c r="S52" s="5"/>
      <c r="T52" s="1"/>
      <c r="U52" s="23"/>
      <c r="V52" s="23"/>
      <c r="W52" s="23"/>
      <c r="X52" s="23"/>
      <c r="Y52" s="23"/>
      <c r="Z52" s="23"/>
      <c r="AA52" s="23"/>
    </row>
    <row r="53" s="1" customFormat="1" ht="15.5" spans="1:27">
      <c r="A53" s="5"/>
      <c r="B53" s="5"/>
      <c r="C53" s="5"/>
      <c r="D53" s="8"/>
      <c r="E53" s="7"/>
      <c r="F53" s="5"/>
      <c r="G53" s="5"/>
      <c r="H53" s="8"/>
      <c r="I53" s="8"/>
      <c r="J53" s="13"/>
      <c r="K53" s="11"/>
      <c r="L53" s="11"/>
      <c r="M53" s="1"/>
      <c r="N53" s="1"/>
      <c r="O53" s="17"/>
      <c r="P53" s="18"/>
      <c r="Q53" s="1"/>
      <c r="R53" s="22"/>
      <c r="S53" s="5"/>
      <c r="T53" s="1"/>
      <c r="U53" s="23"/>
      <c r="V53" s="23"/>
      <c r="W53" s="23"/>
      <c r="X53" s="23"/>
      <c r="Y53" s="23"/>
      <c r="Z53" s="23"/>
      <c r="AA53" s="23"/>
    </row>
    <row r="54" s="1" customFormat="1" ht="15.5" spans="1:27">
      <c r="A54" s="5"/>
      <c r="B54" s="5"/>
      <c r="C54" s="5"/>
      <c r="D54" s="8"/>
      <c r="E54" s="7"/>
      <c r="F54" s="5"/>
      <c r="G54" s="5"/>
      <c r="H54" s="8"/>
      <c r="I54" s="8"/>
      <c r="J54" s="13"/>
      <c r="K54" s="11"/>
      <c r="L54" s="11"/>
      <c r="M54" s="1"/>
      <c r="N54" s="1"/>
      <c r="O54" s="17"/>
      <c r="P54" s="18"/>
      <c r="Q54" s="1"/>
      <c r="R54" s="22"/>
      <c r="S54" s="5"/>
      <c r="T54" s="1"/>
      <c r="U54" s="23"/>
      <c r="V54" s="23"/>
      <c r="W54" s="23"/>
      <c r="X54" s="23"/>
      <c r="Y54" s="23"/>
      <c r="Z54" s="23"/>
      <c r="AA54" s="23"/>
    </row>
    <row r="55" s="1" customFormat="1" ht="15.5" spans="1:27">
      <c r="A55" s="5"/>
      <c r="B55" s="5"/>
      <c r="C55" s="5"/>
      <c r="D55" s="8"/>
      <c r="E55" s="7"/>
      <c r="F55" s="5"/>
      <c r="G55" s="5"/>
      <c r="H55" s="8"/>
      <c r="I55" s="8"/>
      <c r="J55" s="13"/>
      <c r="K55" s="14"/>
      <c r="L55" s="15"/>
      <c r="M55" s="1"/>
      <c r="N55" s="1"/>
      <c r="O55" s="17"/>
      <c r="P55" s="18"/>
      <c r="Q55" s="1"/>
      <c r="R55" s="22"/>
      <c r="S55" s="5"/>
      <c r="T55" s="1"/>
      <c r="U55" s="23"/>
      <c r="V55" s="23"/>
      <c r="W55" s="23"/>
      <c r="X55" s="23"/>
      <c r="Y55" s="23"/>
      <c r="Z55" s="23"/>
      <c r="AA55" s="23"/>
    </row>
    <row r="56" s="1" customFormat="1" ht="15.5" spans="1:27">
      <c r="A56" s="5"/>
      <c r="B56" s="5"/>
      <c r="C56" s="5"/>
      <c r="D56" s="8"/>
      <c r="E56" s="7"/>
      <c r="F56" s="5"/>
      <c r="G56" s="5"/>
      <c r="H56" s="8"/>
      <c r="I56" s="8"/>
      <c r="J56" s="13"/>
      <c r="K56" s="11"/>
      <c r="L56" s="11"/>
      <c r="M56" s="1"/>
      <c r="N56" s="1"/>
      <c r="O56" s="17"/>
      <c r="P56" s="18"/>
      <c r="Q56" s="1"/>
      <c r="R56" s="22"/>
      <c r="S56" s="5"/>
      <c r="T56" s="1"/>
      <c r="U56" s="23"/>
      <c r="V56" s="23"/>
      <c r="W56" s="23"/>
      <c r="X56" s="23"/>
      <c r="Y56" s="23"/>
      <c r="Z56" s="23"/>
      <c r="AA56" s="23"/>
    </row>
    <row r="57" s="1" customFormat="1" ht="15.5" spans="1:27">
      <c r="A57" s="5"/>
      <c r="B57" s="5"/>
      <c r="C57" s="5"/>
      <c r="D57" s="8"/>
      <c r="E57" s="7"/>
      <c r="F57" s="5"/>
      <c r="G57" s="5"/>
      <c r="H57" s="8"/>
      <c r="I57" s="8"/>
      <c r="J57" s="13"/>
      <c r="K57" s="11"/>
      <c r="L57" s="11"/>
      <c r="M57" s="1"/>
      <c r="N57" s="1"/>
      <c r="O57" s="17"/>
      <c r="P57" s="18"/>
      <c r="Q57" s="1"/>
      <c r="R57" s="22"/>
      <c r="S57" s="5"/>
      <c r="T57" s="1"/>
      <c r="U57" s="23"/>
      <c r="V57" s="23"/>
      <c r="W57" s="23"/>
      <c r="X57" s="23"/>
      <c r="Y57" s="23"/>
      <c r="Z57" s="23"/>
      <c r="AA57" s="23"/>
    </row>
    <row r="58" s="1" customFormat="1" ht="15.5" spans="1:27">
      <c r="A58" s="5"/>
      <c r="B58" s="5"/>
      <c r="C58" s="5"/>
      <c r="D58" s="8"/>
      <c r="E58" s="7"/>
      <c r="F58" s="5"/>
      <c r="G58" s="5"/>
      <c r="H58" s="8"/>
      <c r="I58" s="8"/>
      <c r="J58" s="13"/>
      <c r="K58" s="14"/>
      <c r="L58" s="15"/>
      <c r="M58" s="1"/>
      <c r="N58" s="1"/>
      <c r="O58" s="17"/>
      <c r="P58" s="18"/>
      <c r="Q58" s="1"/>
      <c r="R58" s="22"/>
      <c r="S58" s="5"/>
      <c r="T58" s="1"/>
      <c r="U58" s="23"/>
      <c r="V58" s="23"/>
      <c r="W58" s="23"/>
      <c r="X58" s="23"/>
      <c r="Y58" s="23"/>
      <c r="Z58" s="23"/>
      <c r="AA58" s="23"/>
    </row>
    <row r="59" s="1" customFormat="1" ht="15.5" spans="1:27">
      <c r="A59" s="5"/>
      <c r="B59" s="5"/>
      <c r="C59" s="5"/>
      <c r="D59" s="8"/>
      <c r="E59" s="7"/>
      <c r="F59" s="5"/>
      <c r="G59" s="5"/>
      <c r="H59" s="8"/>
      <c r="I59" s="8"/>
      <c r="J59" s="13"/>
      <c r="K59" s="11"/>
      <c r="L59" s="11"/>
      <c r="M59" s="1"/>
      <c r="N59" s="1"/>
      <c r="O59" s="17"/>
      <c r="P59" s="18"/>
      <c r="Q59" s="1"/>
      <c r="R59" s="22"/>
      <c r="S59" s="5"/>
      <c r="T59" s="1"/>
      <c r="U59" s="23"/>
      <c r="V59" s="23"/>
      <c r="W59" s="23"/>
      <c r="X59" s="23"/>
      <c r="Y59" s="23"/>
      <c r="Z59" s="23"/>
      <c r="AA59" s="23"/>
    </row>
    <row r="60" s="1" customFormat="1" ht="15.5" spans="1:27">
      <c r="A60" s="5"/>
      <c r="B60" s="5"/>
      <c r="C60" s="5"/>
      <c r="D60" s="8"/>
      <c r="E60" s="7"/>
      <c r="F60" s="5"/>
      <c r="G60" s="5"/>
      <c r="H60" s="8"/>
      <c r="I60" s="8"/>
      <c r="J60" s="13"/>
      <c r="K60" s="11"/>
      <c r="L60" s="11"/>
      <c r="M60" s="1"/>
      <c r="N60" s="1"/>
      <c r="O60" s="17"/>
      <c r="P60" s="18"/>
      <c r="Q60" s="1"/>
      <c r="R60" s="1"/>
      <c r="S60" s="5"/>
      <c r="T60" s="1"/>
      <c r="U60" s="23"/>
      <c r="V60" s="23"/>
      <c r="W60" s="23"/>
      <c r="X60" s="23"/>
      <c r="Y60" s="23"/>
      <c r="Z60" s="23"/>
      <c r="AA60" s="23"/>
    </row>
    <row r="61" s="1" customFormat="1" ht="15.5" spans="1:27">
      <c r="A61" s="5"/>
      <c r="B61" s="5"/>
      <c r="C61" s="5"/>
      <c r="D61" s="8"/>
      <c r="E61" s="7"/>
      <c r="F61" s="5"/>
      <c r="G61" s="5"/>
      <c r="H61" s="8"/>
      <c r="I61" s="8"/>
      <c r="J61" s="13"/>
      <c r="K61" s="14"/>
      <c r="L61" s="15"/>
      <c r="M61" s="1"/>
      <c r="N61" s="1"/>
      <c r="O61" s="17"/>
      <c r="P61" s="18"/>
      <c r="Q61" s="1"/>
      <c r="R61" s="1"/>
      <c r="S61" s="1"/>
      <c r="T61" s="1"/>
      <c r="U61" s="23"/>
      <c r="V61" s="23"/>
      <c r="W61" s="23"/>
      <c r="X61" s="23"/>
      <c r="Y61" s="23"/>
      <c r="Z61" s="23"/>
      <c r="AA61" s="23"/>
    </row>
    <row r="62" s="1" customFormat="1" ht="15.5" spans="1:27">
      <c r="A62" s="5"/>
      <c r="B62" s="5"/>
      <c r="C62" s="5"/>
      <c r="D62" s="8"/>
      <c r="E62" s="7"/>
      <c r="F62" s="5"/>
      <c r="G62" s="5"/>
      <c r="H62" s="8"/>
      <c r="I62" s="8"/>
      <c r="J62" s="13"/>
      <c r="K62" s="11"/>
      <c r="L62" s="11"/>
      <c r="M62" s="1"/>
      <c r="N62" s="1"/>
      <c r="O62" s="17"/>
      <c r="P62" s="18"/>
      <c r="Q62" s="1"/>
      <c r="R62" s="1"/>
      <c r="S62" s="1"/>
      <c r="T62" s="1"/>
      <c r="U62" s="23"/>
      <c r="V62" s="23"/>
      <c r="W62" s="23"/>
      <c r="X62" s="23"/>
      <c r="Y62" s="23"/>
      <c r="Z62" s="23"/>
      <c r="AA62" s="23"/>
    </row>
    <row r="63" s="1" customFormat="1" ht="15.5" spans="1:27">
      <c r="A63" s="5"/>
      <c r="B63" s="5"/>
      <c r="C63" s="5"/>
      <c r="D63" s="8"/>
      <c r="E63" s="7"/>
      <c r="F63" s="5"/>
      <c r="G63" s="5"/>
      <c r="H63" s="8"/>
      <c r="I63" s="8"/>
      <c r="J63" s="13"/>
      <c r="K63" s="11"/>
      <c r="L63" s="11"/>
      <c r="M63" s="1"/>
      <c r="N63" s="1"/>
      <c r="O63" s="17"/>
      <c r="P63" s="18"/>
      <c r="Q63" s="1"/>
      <c r="R63" s="1"/>
      <c r="S63" s="1"/>
      <c r="T63" s="1"/>
      <c r="U63" s="23"/>
      <c r="V63" s="23"/>
      <c r="W63" s="23"/>
      <c r="X63" s="23"/>
      <c r="Y63" s="23"/>
      <c r="Z63" s="23"/>
      <c r="AA63" s="23"/>
    </row>
    <row r="64" s="1" customFormat="1" ht="15.5" spans="1:27">
      <c r="A64" s="5"/>
      <c r="B64" s="5"/>
      <c r="C64" s="5"/>
      <c r="D64" s="8"/>
      <c r="E64" s="7"/>
      <c r="F64" s="5"/>
      <c r="G64" s="5"/>
      <c r="H64" s="8"/>
      <c r="I64" s="8"/>
      <c r="J64" s="13"/>
      <c r="K64" s="14"/>
      <c r="L64" s="15"/>
      <c r="M64" s="1"/>
      <c r="N64" s="1"/>
      <c r="O64" s="17"/>
      <c r="P64" s="18"/>
      <c r="Q64" s="1"/>
      <c r="R64" s="1"/>
      <c r="S64" s="1"/>
      <c r="T64" s="1"/>
      <c r="U64" s="23"/>
      <c r="V64" s="23"/>
      <c r="W64" s="23"/>
      <c r="X64" s="23"/>
      <c r="Y64" s="23"/>
      <c r="Z64" s="23"/>
      <c r="AA64" s="23"/>
    </row>
    <row r="65" s="1" customFormat="1" ht="15.5" spans="1:27">
      <c r="A65" s="5"/>
      <c r="B65" s="5"/>
      <c r="C65" s="5"/>
      <c r="D65" s="8"/>
      <c r="E65" s="7"/>
      <c r="F65" s="5"/>
      <c r="G65" s="5"/>
      <c r="H65" s="8"/>
      <c r="I65" s="8"/>
      <c r="J65" s="13"/>
      <c r="K65" s="11"/>
      <c r="L65" s="11"/>
      <c r="M65" s="1"/>
      <c r="N65" s="1"/>
      <c r="O65" s="17"/>
      <c r="P65" s="18"/>
      <c r="Q65" s="1"/>
      <c r="R65" s="1"/>
      <c r="S65" s="1"/>
      <c r="T65" s="1"/>
      <c r="U65" s="23"/>
      <c r="V65" s="23"/>
      <c r="W65" s="23"/>
      <c r="X65" s="23"/>
      <c r="Y65" s="23"/>
      <c r="Z65" s="23"/>
      <c r="AA65" s="23"/>
    </row>
    <row r="66" s="1" customFormat="1" ht="15.5" spans="1:27">
      <c r="A66" s="5"/>
      <c r="B66" s="5"/>
      <c r="C66" s="5"/>
      <c r="D66" s="8"/>
      <c r="E66" s="7"/>
      <c r="F66" s="5"/>
      <c r="G66" s="5"/>
      <c r="H66" s="8"/>
      <c r="I66" s="8"/>
      <c r="J66" s="13"/>
      <c r="K66" s="11"/>
      <c r="L66" s="11"/>
      <c r="M66" s="1"/>
      <c r="N66" s="1"/>
      <c r="O66" s="17"/>
      <c r="P66" s="18"/>
      <c r="Q66" s="1"/>
      <c r="R66" s="1"/>
      <c r="S66" s="1"/>
      <c r="T66" s="1"/>
      <c r="U66" s="23"/>
      <c r="V66" s="23"/>
      <c r="W66" s="23"/>
      <c r="X66" s="23"/>
      <c r="Y66" s="23"/>
      <c r="Z66" s="23"/>
      <c r="AA66" s="23"/>
    </row>
    <row r="67" s="1" customFormat="1" ht="15.5" spans="1:27">
      <c r="A67" s="5"/>
      <c r="B67" s="5"/>
      <c r="C67" s="5"/>
      <c r="D67" s="8"/>
      <c r="E67" s="7"/>
      <c r="F67" s="5"/>
      <c r="G67" s="5"/>
      <c r="H67" s="8"/>
      <c r="I67" s="8"/>
      <c r="J67" s="13"/>
      <c r="K67" s="14"/>
      <c r="L67" s="15"/>
      <c r="M67" s="1"/>
      <c r="N67" s="1"/>
      <c r="O67" s="17"/>
      <c r="P67" s="18"/>
      <c r="Q67" s="1"/>
      <c r="R67" s="1"/>
      <c r="S67" s="1"/>
      <c r="T67" s="1"/>
      <c r="U67" s="23"/>
      <c r="V67" s="23"/>
      <c r="W67" s="23"/>
      <c r="X67" s="23"/>
      <c r="Y67" s="23"/>
      <c r="Z67" s="23"/>
      <c r="AA67" s="23"/>
    </row>
    <row r="68" s="1" customFormat="1" ht="15.5" spans="1:27">
      <c r="A68" s="5"/>
      <c r="B68" s="5"/>
      <c r="C68" s="5"/>
      <c r="D68" s="8"/>
      <c r="E68" s="7"/>
      <c r="F68" s="5"/>
      <c r="G68" s="5"/>
      <c r="H68" s="8"/>
      <c r="I68" s="8"/>
      <c r="J68" s="13"/>
      <c r="K68" s="11"/>
      <c r="L68" s="11"/>
      <c r="M68" s="1"/>
      <c r="N68" s="1"/>
      <c r="O68" s="17"/>
      <c r="P68" s="18"/>
      <c r="Q68" s="1"/>
      <c r="R68" s="1"/>
      <c r="S68" s="1"/>
      <c r="T68" s="1"/>
      <c r="U68" s="23"/>
      <c r="V68" s="23"/>
      <c r="W68" s="23"/>
      <c r="X68" s="23"/>
      <c r="Y68" s="23"/>
      <c r="Z68" s="23"/>
      <c r="AA68" s="23"/>
    </row>
    <row r="69" s="1" customFormat="1" ht="15.5" spans="1:27">
      <c r="A69" s="5"/>
      <c r="B69" s="5"/>
      <c r="C69" s="5"/>
      <c r="D69" s="8"/>
      <c r="E69" s="7"/>
      <c r="F69" s="5"/>
      <c r="G69" s="5"/>
      <c r="H69" s="8"/>
      <c r="I69" s="8"/>
      <c r="J69" s="13"/>
      <c r="K69" s="11"/>
      <c r="L69" s="11"/>
      <c r="M69" s="1"/>
      <c r="N69" s="1"/>
      <c r="O69" s="1"/>
      <c r="P69" s="1"/>
      <c r="Q69" s="1"/>
      <c r="R69" s="1"/>
      <c r="S69" s="1"/>
      <c r="T69" s="1"/>
      <c r="U69" s="23"/>
      <c r="V69" s="23"/>
      <c r="W69" s="23"/>
      <c r="X69" s="23"/>
      <c r="Y69" s="23"/>
      <c r="Z69" s="23"/>
      <c r="AA69" s="23"/>
    </row>
    <row r="70" s="1" customFormat="1" ht="15.5" spans="1:27">
      <c r="A70" s="5"/>
      <c r="B70" s="5"/>
      <c r="C70" s="5"/>
      <c r="D70" s="8"/>
      <c r="E70" s="7"/>
      <c r="F70" s="5"/>
      <c r="G70" s="5"/>
      <c r="H70" s="8"/>
      <c r="I70" s="8"/>
      <c r="J70" s="13"/>
      <c r="K70" s="14"/>
      <c r="L70" s="15"/>
      <c r="M70" s="1"/>
      <c r="N70" s="1"/>
      <c r="O70" s="1"/>
      <c r="P70" s="1"/>
      <c r="Q70" s="1"/>
      <c r="R70" s="1"/>
      <c r="S70" s="1"/>
      <c r="T70" s="1"/>
      <c r="U70" s="23"/>
      <c r="V70" s="23"/>
      <c r="W70" s="23"/>
      <c r="X70" s="23"/>
      <c r="Y70" s="23"/>
      <c r="Z70" s="23"/>
      <c r="AA70" s="23"/>
    </row>
    <row r="71" s="1" customFormat="1" ht="15.5" spans="1:27">
      <c r="A71" s="5"/>
      <c r="B71" s="5"/>
      <c r="C71" s="5"/>
      <c r="D71" s="8"/>
      <c r="E71" s="7"/>
      <c r="F71" s="5"/>
      <c r="G71" s="5"/>
      <c r="H71" s="8"/>
      <c r="I71" s="8"/>
      <c r="J71" s="13"/>
      <c r="K71" s="11"/>
      <c r="L71" s="11"/>
      <c r="M71" s="1"/>
      <c r="N71" s="1"/>
      <c r="O71" s="1"/>
      <c r="P71" s="1"/>
      <c r="Q71" s="1"/>
      <c r="R71" s="1"/>
      <c r="S71" s="1"/>
      <c r="T71" s="1"/>
      <c r="U71" s="23"/>
      <c r="V71" s="23"/>
      <c r="W71" s="23"/>
      <c r="X71" s="23"/>
      <c r="Y71" s="23"/>
      <c r="Z71" s="23"/>
      <c r="AA71" s="23"/>
    </row>
    <row r="72" s="1" customFormat="1" ht="15.5" spans="1:27">
      <c r="A72" s="5"/>
      <c r="B72" s="5"/>
      <c r="C72" s="5"/>
      <c r="D72" s="8"/>
      <c r="E72" s="7"/>
      <c r="F72" s="5"/>
      <c r="G72" s="5"/>
      <c r="H72" s="8"/>
      <c r="I72" s="8"/>
      <c r="J72" s="13"/>
      <c r="K72" s="11"/>
      <c r="L72" s="11"/>
      <c r="M72" s="1"/>
      <c r="N72" s="1"/>
      <c r="O72" s="1"/>
      <c r="P72" s="1"/>
      <c r="Q72" s="1"/>
      <c r="R72" s="1"/>
      <c r="S72" s="1"/>
      <c r="T72" s="1"/>
      <c r="U72" s="23"/>
      <c r="V72" s="23"/>
      <c r="W72" s="23"/>
      <c r="X72" s="23"/>
      <c r="Y72" s="23"/>
      <c r="Z72" s="23"/>
      <c r="AA72" s="23"/>
    </row>
    <row r="73" s="1" customFormat="1" ht="15.5" spans="1:27">
      <c r="A73" s="5"/>
      <c r="B73" s="5"/>
      <c r="C73" s="5"/>
      <c r="D73" s="8"/>
      <c r="E73" s="7"/>
      <c r="F73" s="5"/>
      <c r="G73" s="5"/>
      <c r="H73" s="8"/>
      <c r="I73" s="8"/>
      <c r="J73" s="13"/>
      <c r="K73" s="14"/>
      <c r="L73" s="15"/>
      <c r="M73" s="1"/>
      <c r="N73" s="1"/>
      <c r="O73" s="1"/>
      <c r="P73" s="1"/>
      <c r="Q73" s="1"/>
      <c r="R73" s="1"/>
      <c r="S73" s="1"/>
      <c r="T73" s="1"/>
      <c r="U73" s="23"/>
      <c r="V73" s="23"/>
      <c r="W73" s="23"/>
      <c r="X73" s="23"/>
      <c r="Y73" s="23"/>
      <c r="Z73" s="23"/>
      <c r="AA73" s="23"/>
    </row>
    <row r="74" s="1" customFormat="1" ht="15.5" spans="1:27">
      <c r="A74" s="7"/>
      <c r="B74" s="5"/>
      <c r="C74" s="5"/>
      <c r="D74" s="8"/>
      <c r="E74" s="7"/>
      <c r="F74" s="5"/>
      <c r="G74" s="5"/>
      <c r="H74" s="8"/>
      <c r="I74" s="8"/>
      <c r="J74" s="13"/>
      <c r="K74" s="11"/>
      <c r="L74" s="11"/>
      <c r="M74" s="1"/>
      <c r="N74" s="1"/>
      <c r="O74" s="1"/>
      <c r="P74" s="1"/>
      <c r="Q74" s="1"/>
      <c r="R74" s="1"/>
      <c r="S74" s="1"/>
      <c r="T74" s="1"/>
      <c r="U74" s="23"/>
      <c r="V74" s="23"/>
      <c r="W74" s="23"/>
      <c r="X74" s="23"/>
      <c r="Y74" s="23"/>
      <c r="Z74" s="23"/>
      <c r="AA74" s="23"/>
    </row>
    <row r="75" s="1" customFormat="1" ht="15.5" spans="1:27">
      <c r="A75" s="7"/>
      <c r="B75" s="5"/>
      <c r="C75" s="5"/>
      <c r="D75" s="8"/>
      <c r="E75" s="7"/>
      <c r="F75" s="5"/>
      <c r="G75" s="5"/>
      <c r="H75" s="8"/>
      <c r="I75" s="8"/>
      <c r="J75" s="13"/>
      <c r="K75" s="11"/>
      <c r="L75" s="11"/>
      <c r="M75" s="1"/>
      <c r="N75" s="1"/>
      <c r="O75" s="1"/>
      <c r="P75" s="1"/>
      <c r="Q75" s="1"/>
      <c r="R75" s="1"/>
      <c r="S75" s="1"/>
      <c r="T75" s="1"/>
      <c r="U75" s="23"/>
      <c r="V75" s="23"/>
      <c r="W75" s="23"/>
      <c r="X75" s="23"/>
      <c r="Y75" s="23"/>
      <c r="Z75" s="23"/>
      <c r="AA75" s="23"/>
    </row>
    <row r="76" s="1" customFormat="1" ht="15.5" spans="1:27">
      <c r="A76" s="7"/>
      <c r="B76" s="5"/>
      <c r="C76" s="5"/>
      <c r="D76" s="8"/>
      <c r="E76" s="7"/>
      <c r="F76" s="5"/>
      <c r="G76" s="5"/>
      <c r="H76" s="8"/>
      <c r="I76" s="8"/>
      <c r="J76" s="13"/>
      <c r="K76" s="14"/>
      <c r="L76" s="15"/>
      <c r="M76" s="1"/>
      <c r="N76" s="1"/>
      <c r="O76" s="1"/>
      <c r="P76" s="1"/>
      <c r="Q76" s="1"/>
      <c r="R76" s="1"/>
      <c r="S76" s="1"/>
      <c r="T76" s="1"/>
      <c r="U76" s="23"/>
      <c r="V76" s="23"/>
      <c r="W76" s="23"/>
      <c r="X76" s="23"/>
      <c r="Y76" s="23"/>
      <c r="Z76" s="23"/>
      <c r="AA76" s="23"/>
    </row>
    <row r="77" s="1" customFormat="1" ht="14.5" spans="1:27">
      <c r="A77" s="28"/>
      <c r="B77" s="29"/>
      <c r="C77" s="29"/>
      <c r="D77" s="8"/>
      <c r="E77" s="28"/>
      <c r="F77" s="29"/>
      <c r="G77" s="29"/>
      <c r="H77" s="8"/>
      <c r="I77" s="8"/>
      <c r="J77" s="13"/>
      <c r="K77" s="6"/>
      <c r="L77" s="6"/>
      <c r="M77" s="1"/>
      <c r="N77" s="1"/>
      <c r="O77" s="1"/>
      <c r="P77" s="1"/>
      <c r="Q77" s="1"/>
      <c r="R77" s="1"/>
      <c r="S77" s="1"/>
      <c r="T77" s="1"/>
      <c r="U77" s="23"/>
      <c r="V77" s="23"/>
      <c r="W77" s="23"/>
      <c r="X77" s="23"/>
      <c r="Y77" s="23"/>
      <c r="Z77" s="23"/>
      <c r="AA77" s="23"/>
    </row>
    <row r="78" s="1" customFormat="1" ht="14.5" spans="1:27">
      <c r="A78" s="28"/>
      <c r="B78" s="29"/>
      <c r="C78" s="29"/>
      <c r="D78" s="8"/>
      <c r="E78" s="28"/>
      <c r="F78" s="29"/>
      <c r="G78" s="29"/>
      <c r="H78" s="8"/>
      <c r="I78" s="8"/>
      <c r="J78" s="13"/>
      <c r="K78" s="6"/>
      <c r="L78" s="6"/>
      <c r="M78" s="1"/>
      <c r="N78" s="1"/>
      <c r="O78" s="1"/>
      <c r="P78" s="1"/>
      <c r="Q78" s="1"/>
      <c r="R78" s="1"/>
      <c r="S78" s="1"/>
      <c r="T78" s="1"/>
      <c r="U78" s="23"/>
      <c r="V78" s="23"/>
      <c r="W78" s="23"/>
      <c r="X78" s="23"/>
      <c r="Y78" s="23"/>
      <c r="Z78" s="23"/>
      <c r="AA78" s="23"/>
    </row>
    <row r="79" s="1" customFormat="1" ht="14.5" spans="1:27">
      <c r="A79" s="28"/>
      <c r="B79" s="29"/>
      <c r="C79" s="29"/>
      <c r="D79" s="8"/>
      <c r="E79" s="28"/>
      <c r="F79" s="29"/>
      <c r="G79" s="29"/>
      <c r="H79" s="8"/>
      <c r="I79" s="8"/>
      <c r="J79" s="13"/>
      <c r="K79" s="13"/>
      <c r="L79" s="31"/>
      <c r="M79" s="1"/>
      <c r="N79" s="1"/>
      <c r="O79" s="1"/>
      <c r="P79" s="1"/>
      <c r="Q79" s="1"/>
      <c r="R79" s="1"/>
      <c r="S79" s="1"/>
      <c r="T79" s="1"/>
      <c r="U79" s="23"/>
      <c r="V79" s="23"/>
      <c r="W79" s="23"/>
      <c r="X79" s="23"/>
      <c r="Y79" s="23"/>
      <c r="Z79" s="23"/>
      <c r="AA79" s="23"/>
    </row>
    <row r="80" s="1" customFormat="1" ht="14.5" spans="1:27">
      <c r="A80" s="28"/>
      <c r="B80" s="29"/>
      <c r="C80" s="29"/>
      <c r="D80" s="8"/>
      <c r="E80" s="28"/>
      <c r="F80" s="29"/>
      <c r="G80" s="29"/>
      <c r="H80" s="8"/>
      <c r="I80" s="8"/>
      <c r="J80" s="13"/>
      <c r="K80" s="6"/>
      <c r="L80" s="6"/>
      <c r="M80" s="1"/>
      <c r="N80" s="1"/>
      <c r="O80" s="1"/>
      <c r="P80" s="1"/>
      <c r="Q80" s="1"/>
      <c r="R80" s="1"/>
      <c r="S80" s="1"/>
      <c r="T80" s="1"/>
      <c r="U80" s="23"/>
      <c r="V80" s="23"/>
      <c r="W80" s="23"/>
      <c r="X80" s="23"/>
      <c r="Y80" s="23"/>
      <c r="Z80" s="23"/>
      <c r="AA80" s="23"/>
    </row>
    <row r="81" s="1" customFormat="1" ht="14.5" spans="1:27">
      <c r="A81" s="28"/>
      <c r="B81" s="29"/>
      <c r="C81" s="29"/>
      <c r="D81" s="8"/>
      <c r="E81" s="28"/>
      <c r="F81" s="29"/>
      <c r="G81" s="29"/>
      <c r="H81" s="8"/>
      <c r="I81" s="8"/>
      <c r="J81" s="13"/>
      <c r="K81" s="6"/>
      <c r="L81" s="6"/>
      <c r="M81" s="1"/>
      <c r="N81" s="1"/>
      <c r="O81" s="1"/>
      <c r="P81" s="1"/>
      <c r="Q81" s="1"/>
      <c r="R81" s="1"/>
      <c r="S81" s="1"/>
      <c r="T81" s="1"/>
      <c r="U81" s="23"/>
      <c r="V81" s="23"/>
      <c r="W81" s="23"/>
      <c r="X81" s="23"/>
      <c r="Y81" s="23"/>
      <c r="Z81" s="23"/>
      <c r="AA81" s="23"/>
    </row>
    <row r="82" s="1" customFormat="1" ht="14.5" spans="1:27">
      <c r="A82" s="28"/>
      <c r="B82" s="29"/>
      <c r="C82" s="29"/>
      <c r="D82" s="8"/>
      <c r="E82" s="28"/>
      <c r="F82" s="29"/>
      <c r="G82" s="29"/>
      <c r="H82" s="8"/>
      <c r="I82" s="8"/>
      <c r="J82" s="13"/>
      <c r="K82" s="13"/>
      <c r="L82" s="31"/>
      <c r="M82" s="1"/>
      <c r="N82" s="1"/>
      <c r="O82" s="1"/>
      <c r="P82" s="1"/>
      <c r="Q82" s="1"/>
      <c r="R82" s="1"/>
      <c r="S82" s="1"/>
      <c r="T82" s="1"/>
      <c r="U82" s="23"/>
      <c r="V82" s="23"/>
      <c r="W82" s="23"/>
      <c r="X82" s="23"/>
      <c r="Y82" s="23"/>
      <c r="Z82" s="23"/>
      <c r="AA82" s="23"/>
    </row>
    <row r="83" s="1" customFormat="1" ht="14.5" spans="1:27">
      <c r="A83" s="28"/>
      <c r="B83" s="29"/>
      <c r="C83" s="29"/>
      <c r="D83" s="8"/>
      <c r="E83" s="28"/>
      <c r="F83" s="29"/>
      <c r="G83" s="29"/>
      <c r="H83" s="8"/>
      <c r="I83" s="8"/>
      <c r="J83" s="13"/>
      <c r="K83" s="6"/>
      <c r="L83" s="6"/>
      <c r="M83" s="1"/>
      <c r="N83" s="1"/>
      <c r="O83" s="1"/>
      <c r="P83" s="1"/>
      <c r="Q83" s="1"/>
      <c r="R83" s="1"/>
      <c r="S83" s="1"/>
      <c r="T83" s="1"/>
      <c r="U83" s="23"/>
      <c r="V83" s="23"/>
      <c r="W83" s="23"/>
      <c r="X83" s="23"/>
      <c r="Y83" s="23"/>
      <c r="Z83" s="23"/>
      <c r="AA83" s="23"/>
    </row>
    <row r="84" s="1" customFormat="1" ht="14.5" spans="1:27">
      <c r="A84" s="28"/>
      <c r="B84" s="29"/>
      <c r="C84" s="29"/>
      <c r="D84" s="8"/>
      <c r="E84" s="28"/>
      <c r="F84" s="29"/>
      <c r="G84" s="29"/>
      <c r="H84" s="8"/>
      <c r="I84" s="8"/>
      <c r="J84" s="13"/>
      <c r="K84" s="6"/>
      <c r="L84" s="6"/>
      <c r="M84" s="1"/>
      <c r="N84" s="1"/>
      <c r="O84" s="1"/>
      <c r="P84" s="1"/>
      <c r="Q84" s="1"/>
      <c r="R84" s="1"/>
      <c r="S84" s="1"/>
      <c r="T84" s="1"/>
      <c r="U84" s="23"/>
      <c r="V84" s="23"/>
      <c r="W84" s="23"/>
      <c r="X84" s="23"/>
      <c r="Y84" s="23"/>
      <c r="Z84" s="23"/>
      <c r="AA84" s="23"/>
    </row>
    <row r="85" s="1" customFormat="1" ht="14.5" spans="1:27">
      <c r="A85" s="28"/>
      <c r="B85" s="29"/>
      <c r="C85" s="29"/>
      <c r="D85" s="8"/>
      <c r="E85" s="28"/>
      <c r="F85" s="29"/>
      <c r="G85" s="29"/>
      <c r="H85" s="8"/>
      <c r="I85" s="8"/>
      <c r="J85" s="13"/>
      <c r="K85" s="13"/>
      <c r="L85" s="31"/>
      <c r="M85" s="1"/>
      <c r="N85" s="1"/>
      <c r="O85" s="1"/>
      <c r="P85" s="1"/>
      <c r="Q85" s="1"/>
      <c r="R85" s="1"/>
      <c r="S85" s="1"/>
      <c r="T85" s="1"/>
      <c r="U85" s="23"/>
      <c r="V85" s="23"/>
      <c r="W85" s="23"/>
      <c r="X85" s="23"/>
      <c r="Y85" s="23"/>
      <c r="Z85" s="23"/>
      <c r="AA85" s="23"/>
    </row>
    <row r="86" s="1" customFormat="1" ht="14.5" spans="1:27">
      <c r="A86" s="28"/>
      <c r="B86" s="29"/>
      <c r="C86" s="29"/>
      <c r="D86" s="8"/>
      <c r="E86" s="28"/>
      <c r="F86" s="29"/>
      <c r="G86" s="29"/>
      <c r="H86" s="8"/>
      <c r="I86" s="8"/>
      <c r="J86" s="13"/>
      <c r="K86" s="6"/>
      <c r="L86" s="6"/>
      <c r="M86" s="1"/>
      <c r="N86" s="1"/>
      <c r="O86" s="1"/>
      <c r="P86" s="1"/>
      <c r="Q86" s="1"/>
      <c r="R86" s="1"/>
      <c r="S86" s="1"/>
      <c r="T86" s="1"/>
      <c r="U86" s="23"/>
      <c r="V86" s="23"/>
      <c r="W86" s="23"/>
      <c r="X86" s="23"/>
      <c r="Y86" s="23"/>
      <c r="Z86" s="23"/>
      <c r="AA86" s="23"/>
    </row>
    <row r="87" s="1" customFormat="1" ht="14.5" spans="1:27">
      <c r="A87" s="28"/>
      <c r="B87" s="29"/>
      <c r="C87" s="29"/>
      <c r="D87" s="8"/>
      <c r="E87" s="28"/>
      <c r="F87" s="29"/>
      <c r="G87" s="29"/>
      <c r="H87" s="8"/>
      <c r="I87" s="8"/>
      <c r="J87" s="13"/>
      <c r="K87" s="6"/>
      <c r="L87" s="6"/>
      <c r="M87" s="1"/>
      <c r="N87" s="1"/>
      <c r="O87" s="1"/>
      <c r="P87" s="1"/>
      <c r="Q87" s="1"/>
      <c r="R87" s="1"/>
      <c r="S87" s="1"/>
      <c r="T87" s="1"/>
      <c r="U87" s="23"/>
      <c r="V87" s="23"/>
      <c r="W87" s="23"/>
      <c r="X87" s="23"/>
      <c r="Y87" s="23"/>
      <c r="Z87" s="23"/>
      <c r="AA87" s="23"/>
    </row>
    <row r="88" s="1" customFormat="1" ht="14.5" spans="1:27">
      <c r="A88" s="28"/>
      <c r="B88" s="29"/>
      <c r="C88" s="29"/>
      <c r="D88" s="8"/>
      <c r="E88" s="28"/>
      <c r="F88" s="29"/>
      <c r="G88" s="29"/>
      <c r="H88" s="8"/>
      <c r="I88" s="8"/>
      <c r="J88" s="13"/>
      <c r="K88" s="13"/>
      <c r="L88" s="31"/>
      <c r="M88" s="1"/>
      <c r="N88" s="1"/>
      <c r="O88" s="1"/>
      <c r="P88" s="1"/>
      <c r="Q88" s="1"/>
      <c r="R88" s="1"/>
      <c r="S88" s="1"/>
      <c r="T88" s="1"/>
      <c r="U88" s="23"/>
      <c r="V88" s="23"/>
      <c r="W88" s="23"/>
      <c r="X88" s="23"/>
      <c r="Y88" s="23"/>
      <c r="Z88" s="23"/>
      <c r="AA88" s="23"/>
    </row>
    <row r="89" s="1" customFormat="1" ht="14.5" spans="1:27">
      <c r="A89" s="28"/>
      <c r="B89" s="29"/>
      <c r="C89" s="29"/>
      <c r="D89" s="8"/>
      <c r="E89" s="28"/>
      <c r="F89" s="29"/>
      <c r="G89" s="29"/>
      <c r="H89" s="8"/>
      <c r="I89" s="8"/>
      <c r="J89" s="13"/>
      <c r="K89" s="6"/>
      <c r="L89" s="6"/>
      <c r="M89" s="1"/>
      <c r="N89" s="1"/>
      <c r="O89" s="1"/>
      <c r="P89" s="1"/>
      <c r="Q89" s="1"/>
      <c r="R89" s="1"/>
      <c r="S89" s="1"/>
      <c r="T89" s="1"/>
      <c r="U89" s="23"/>
      <c r="V89" s="23"/>
      <c r="W89" s="23"/>
      <c r="X89" s="23"/>
      <c r="Y89" s="23"/>
      <c r="Z89" s="23"/>
      <c r="AA89" s="23"/>
    </row>
    <row r="90" s="1" customFormat="1" ht="14.5" spans="1:27">
      <c r="A90" s="28"/>
      <c r="B90" s="29"/>
      <c r="C90" s="29"/>
      <c r="D90" s="8"/>
      <c r="E90" s="28"/>
      <c r="F90" s="29"/>
      <c r="G90" s="29"/>
      <c r="H90" s="8"/>
      <c r="I90" s="8"/>
      <c r="J90" s="13"/>
      <c r="K90" s="6"/>
      <c r="L90" s="6"/>
      <c r="M90" s="1"/>
      <c r="N90" s="1"/>
      <c r="O90" s="1"/>
      <c r="P90" s="1"/>
      <c r="Q90" s="1"/>
      <c r="R90" s="1"/>
      <c r="S90" s="1"/>
      <c r="T90" s="1"/>
      <c r="U90" s="23"/>
      <c r="V90" s="23"/>
      <c r="W90" s="23"/>
      <c r="X90" s="23"/>
      <c r="Y90" s="23"/>
      <c r="Z90" s="23"/>
      <c r="AA90" s="23"/>
    </row>
    <row r="91" s="1" customFormat="1" ht="14.5" spans="1:27">
      <c r="A91" s="28"/>
      <c r="B91" s="29"/>
      <c r="C91" s="29"/>
      <c r="D91" s="8"/>
      <c r="E91" s="28"/>
      <c r="F91" s="29"/>
      <c r="G91" s="29"/>
      <c r="H91" s="8"/>
      <c r="I91" s="8"/>
      <c r="J91" s="13"/>
      <c r="K91" s="13"/>
      <c r="L91" s="31"/>
      <c r="M91" s="1"/>
      <c r="N91" s="1"/>
      <c r="O91" s="1"/>
      <c r="P91" s="1"/>
      <c r="Q91" s="1"/>
      <c r="R91" s="1"/>
      <c r="S91" s="1"/>
      <c r="T91" s="1"/>
      <c r="U91" s="23"/>
      <c r="V91" s="23"/>
      <c r="W91" s="23"/>
      <c r="X91" s="23"/>
      <c r="Y91" s="23"/>
      <c r="Z91" s="23"/>
      <c r="AA91" s="23"/>
    </row>
    <row r="92" s="1" customFormat="1" ht="14.5" spans="1:27">
      <c r="A92" s="28"/>
      <c r="B92" s="29"/>
      <c r="C92" s="29"/>
      <c r="D92" s="8"/>
      <c r="E92" s="28"/>
      <c r="F92" s="29"/>
      <c r="G92" s="29"/>
      <c r="H92" s="8"/>
      <c r="I92" s="8"/>
      <c r="J92" s="13"/>
      <c r="K92" s="6"/>
      <c r="L92" s="6"/>
      <c r="M92" s="1"/>
      <c r="N92" s="1"/>
      <c r="O92" s="1"/>
      <c r="P92" s="1"/>
      <c r="Q92" s="1"/>
      <c r="R92" s="1"/>
      <c r="S92" s="1"/>
      <c r="T92" s="1"/>
      <c r="U92" s="23"/>
      <c r="V92" s="23"/>
      <c r="W92" s="23"/>
      <c r="X92" s="23"/>
      <c r="Y92" s="23"/>
      <c r="Z92" s="23"/>
      <c r="AA92" s="23"/>
    </row>
    <row r="93" s="1" customFormat="1" ht="14.5" spans="1:27">
      <c r="A93" s="28"/>
      <c r="B93" s="29"/>
      <c r="C93" s="29"/>
      <c r="D93" s="8"/>
      <c r="E93" s="28"/>
      <c r="F93" s="29"/>
      <c r="G93" s="29"/>
      <c r="H93" s="8"/>
      <c r="I93" s="8"/>
      <c r="J93" s="13"/>
      <c r="K93" s="6"/>
      <c r="L93" s="6"/>
      <c r="M93" s="1"/>
      <c r="N93" s="1"/>
      <c r="O93" s="1"/>
      <c r="P93" s="1"/>
      <c r="Q93" s="1"/>
      <c r="R93" s="1"/>
      <c r="S93" s="1"/>
      <c r="T93" s="1"/>
      <c r="U93" s="23"/>
      <c r="V93" s="23"/>
      <c r="W93" s="23"/>
      <c r="X93" s="23"/>
      <c r="Y93" s="23"/>
      <c r="Z93" s="23"/>
      <c r="AA93" s="23"/>
    </row>
    <row r="94" s="1" customFormat="1" ht="14.5" spans="1:27">
      <c r="A94" s="28"/>
      <c r="B94" s="29"/>
      <c r="C94" s="29"/>
      <c r="D94" s="8"/>
      <c r="E94" s="28"/>
      <c r="F94" s="29"/>
      <c r="G94" s="29"/>
      <c r="H94" s="8"/>
      <c r="I94" s="8"/>
      <c r="J94" s="13"/>
      <c r="K94" s="13"/>
      <c r="L94" s="31"/>
      <c r="M94" s="1"/>
      <c r="N94" s="1"/>
      <c r="O94" s="1"/>
      <c r="P94" s="1"/>
      <c r="Q94" s="1"/>
      <c r="R94" s="1"/>
      <c r="S94" s="1"/>
      <c r="T94" s="1"/>
      <c r="U94" s="23"/>
      <c r="V94" s="23"/>
      <c r="W94" s="23"/>
      <c r="X94" s="23"/>
      <c r="Y94" s="23"/>
      <c r="Z94" s="23"/>
      <c r="AA94" s="23"/>
    </row>
    <row r="95" s="1" customFormat="1" ht="14.5" spans="1:27">
      <c r="A95" s="28"/>
      <c r="B95" s="29"/>
      <c r="C95" s="29"/>
      <c r="D95" s="8"/>
      <c r="E95" s="28"/>
      <c r="F95" s="29"/>
      <c r="G95" s="29"/>
      <c r="H95" s="8"/>
      <c r="I95" s="8"/>
      <c r="J95" s="13"/>
      <c r="K95" s="6"/>
      <c r="L95" s="6"/>
      <c r="M95" s="1"/>
      <c r="N95" s="1"/>
      <c r="O95" s="1"/>
      <c r="P95" s="1"/>
      <c r="Q95" s="1"/>
      <c r="R95" s="1"/>
      <c r="S95" s="1"/>
      <c r="T95" s="1"/>
      <c r="U95" s="23"/>
      <c r="V95" s="23"/>
      <c r="W95" s="23"/>
      <c r="X95" s="23"/>
      <c r="Y95" s="23"/>
      <c r="Z95" s="23"/>
      <c r="AA95" s="23"/>
    </row>
    <row r="96" s="1" customFormat="1" ht="14.5" spans="1:27">
      <c r="A96" s="28"/>
      <c r="B96" s="29"/>
      <c r="C96" s="29"/>
      <c r="D96" s="8"/>
      <c r="E96" s="28"/>
      <c r="F96" s="29"/>
      <c r="G96" s="29"/>
      <c r="H96" s="8"/>
      <c r="I96" s="8"/>
      <c r="J96" s="13"/>
      <c r="K96" s="6"/>
      <c r="L96" s="6"/>
      <c r="M96" s="1"/>
      <c r="N96" s="1"/>
      <c r="O96" s="1"/>
      <c r="P96" s="1"/>
      <c r="Q96" s="1"/>
      <c r="R96" s="1"/>
      <c r="S96" s="1"/>
      <c r="T96" s="1"/>
      <c r="U96" s="23"/>
      <c r="V96" s="23"/>
      <c r="W96" s="23"/>
      <c r="X96" s="23"/>
      <c r="Y96" s="23"/>
      <c r="Z96" s="23"/>
      <c r="AA96" s="23"/>
    </row>
    <row r="97" s="1" customFormat="1" ht="14.5" spans="1:27">
      <c r="A97" s="28"/>
      <c r="B97" s="29"/>
      <c r="C97" s="29"/>
      <c r="D97" s="8"/>
      <c r="E97" s="28"/>
      <c r="F97" s="29"/>
      <c r="G97" s="29"/>
      <c r="H97" s="8"/>
      <c r="I97" s="8"/>
      <c r="J97" s="13"/>
      <c r="K97" s="13"/>
      <c r="L97" s="31"/>
      <c r="M97" s="1"/>
      <c r="N97" s="1"/>
      <c r="O97" s="1"/>
      <c r="P97" s="1"/>
      <c r="Q97" s="1"/>
      <c r="R97" s="1"/>
      <c r="S97" s="1"/>
      <c r="T97" s="1"/>
      <c r="U97" s="23"/>
      <c r="V97" s="23"/>
      <c r="W97" s="23"/>
      <c r="X97" s="23"/>
      <c r="Y97" s="23"/>
      <c r="Z97" s="23"/>
      <c r="AA97" s="23"/>
    </row>
    <row r="98" s="1" customFormat="1" ht="14.5" spans="1:27">
      <c r="A98" s="28"/>
      <c r="B98" s="29"/>
      <c r="C98" s="29"/>
      <c r="D98" s="8"/>
      <c r="E98" s="28"/>
      <c r="F98" s="29"/>
      <c r="G98" s="29"/>
      <c r="H98" s="8"/>
      <c r="I98" s="8"/>
      <c r="J98" s="13"/>
      <c r="K98" s="6"/>
      <c r="L98" s="6"/>
      <c r="M98" s="1"/>
      <c r="N98" s="1"/>
      <c r="O98" s="1"/>
      <c r="P98" s="1"/>
      <c r="Q98" s="1"/>
      <c r="R98" s="1"/>
      <c r="S98" s="1"/>
      <c r="T98" s="1"/>
      <c r="U98" s="23"/>
      <c r="V98" s="23"/>
      <c r="W98" s="23"/>
      <c r="X98" s="23"/>
      <c r="Y98" s="23"/>
      <c r="Z98" s="23"/>
      <c r="AA98" s="23"/>
    </row>
    <row r="99" s="1" customFormat="1" ht="14.5" spans="1:27">
      <c r="A99" s="28"/>
      <c r="B99" s="29"/>
      <c r="C99" s="29"/>
      <c r="D99" s="8"/>
      <c r="E99" s="28"/>
      <c r="F99" s="29"/>
      <c r="G99" s="29"/>
      <c r="H99" s="8"/>
      <c r="I99" s="8"/>
      <c r="J99" s="13"/>
      <c r="K99" s="6"/>
      <c r="L99" s="6"/>
      <c r="M99" s="1"/>
      <c r="N99" s="1"/>
      <c r="O99" s="1"/>
      <c r="P99" s="1"/>
      <c r="Q99" s="1"/>
      <c r="R99" s="1"/>
      <c r="S99" s="1"/>
      <c r="T99" s="1"/>
      <c r="U99" s="23"/>
      <c r="V99" s="23"/>
      <c r="W99" s="23"/>
      <c r="X99" s="23"/>
      <c r="Y99" s="23"/>
      <c r="Z99" s="23"/>
      <c r="AA99" s="23"/>
    </row>
    <row r="100" s="1" customFormat="1" ht="14.5" spans="1:27">
      <c r="A100" s="28"/>
      <c r="B100" s="29"/>
      <c r="C100" s="29"/>
      <c r="D100" s="8"/>
      <c r="E100" s="28"/>
      <c r="F100" s="29"/>
      <c r="G100" s="29"/>
      <c r="H100" s="8"/>
      <c r="I100" s="8"/>
      <c r="J100" s="13"/>
      <c r="K100" s="13"/>
      <c r="L100" s="31"/>
      <c r="M100" s="1"/>
      <c r="N100" s="1"/>
      <c r="O100" s="1"/>
      <c r="P100" s="1"/>
      <c r="Q100" s="1"/>
      <c r="R100" s="1"/>
      <c r="S100" s="1"/>
      <c r="T100" s="1"/>
      <c r="U100" s="23"/>
      <c r="V100" s="23"/>
      <c r="W100" s="23"/>
      <c r="X100" s="23"/>
      <c r="Y100" s="23"/>
      <c r="Z100" s="23"/>
      <c r="AA100" s="23"/>
    </row>
    <row r="101" s="1" customFormat="1" spans="1:27">
      <c r="A101" s="7"/>
      <c r="B101" s="30"/>
      <c r="C101" s="30"/>
      <c r="D101" s="8"/>
      <c r="E101" s="7"/>
      <c r="F101" s="30"/>
      <c r="G101" s="30"/>
      <c r="H101" s="8"/>
      <c r="I101" s="8"/>
      <c r="J101" s="13"/>
      <c r="K101" s="6"/>
      <c r="L101" s="6"/>
      <c r="M101" s="1"/>
      <c r="N101" s="1"/>
      <c r="O101" s="1"/>
      <c r="P101" s="1"/>
      <c r="Q101" s="1"/>
      <c r="R101" s="1"/>
      <c r="S101" s="1"/>
      <c r="T101" s="1"/>
      <c r="U101" s="23"/>
      <c r="V101" s="23"/>
      <c r="W101" s="23"/>
      <c r="X101" s="23"/>
      <c r="Y101" s="23"/>
      <c r="Z101" s="23"/>
      <c r="AA101" s="23"/>
    </row>
    <row r="102" s="1" customFormat="1" spans="1:27">
      <c r="A102" s="7"/>
      <c r="B102" s="30"/>
      <c r="C102" s="30"/>
      <c r="D102" s="8"/>
      <c r="E102" s="7"/>
      <c r="F102" s="30"/>
      <c r="G102" s="30"/>
      <c r="H102" s="8"/>
      <c r="I102" s="8"/>
      <c r="J102" s="13"/>
      <c r="K102" s="6"/>
      <c r="L102" s="6"/>
      <c r="M102" s="1"/>
      <c r="N102" s="1"/>
      <c r="O102" s="1"/>
      <c r="P102" s="1"/>
      <c r="Q102" s="1"/>
      <c r="R102" s="1"/>
      <c r="S102" s="1"/>
      <c r="T102" s="1"/>
      <c r="U102" s="23"/>
      <c r="V102" s="23"/>
      <c r="W102" s="23"/>
      <c r="X102" s="23"/>
      <c r="Y102" s="23"/>
      <c r="Z102" s="23"/>
      <c r="AA102" s="23"/>
    </row>
    <row r="103" s="1" customFormat="1" spans="1:27">
      <c r="A103" s="7"/>
      <c r="B103" s="30"/>
      <c r="C103" s="30"/>
      <c r="D103" s="8"/>
      <c r="E103" s="7"/>
      <c r="F103" s="30"/>
      <c r="G103" s="30"/>
      <c r="H103" s="8"/>
      <c r="I103" s="8"/>
      <c r="J103" s="13"/>
      <c r="K103" s="13"/>
      <c r="L103" s="31"/>
      <c r="M103" s="1"/>
      <c r="N103" s="1"/>
      <c r="O103" s="1"/>
      <c r="P103" s="1"/>
      <c r="Q103" s="1"/>
      <c r="R103" s="1"/>
      <c r="S103" s="1"/>
      <c r="T103" s="1"/>
      <c r="U103" s="23"/>
      <c r="V103" s="23"/>
      <c r="W103" s="23"/>
      <c r="X103" s="23"/>
      <c r="Y103" s="23"/>
      <c r="Z103" s="23"/>
      <c r="AA103" s="23"/>
    </row>
    <row r="104" s="1" customFormat="1" spans="1:12">
      <c r="A104" s="7"/>
      <c r="B104" s="30"/>
      <c r="C104" s="30"/>
      <c r="D104" s="8"/>
      <c r="E104" s="7"/>
      <c r="F104" s="30"/>
      <c r="G104" s="30"/>
      <c r="H104" s="8"/>
      <c r="I104" s="8"/>
      <c r="J104" s="13"/>
      <c r="K104" s="6"/>
      <c r="L104" s="6"/>
    </row>
    <row r="105" s="1" customFormat="1" spans="1:12">
      <c r="A105" s="7"/>
      <c r="B105" s="30"/>
      <c r="C105" s="30"/>
      <c r="D105" s="8"/>
      <c r="E105" s="7"/>
      <c r="F105" s="30"/>
      <c r="G105" s="30"/>
      <c r="H105" s="8"/>
      <c r="I105" s="8"/>
      <c r="J105" s="13"/>
      <c r="K105" s="6"/>
      <c r="L105" s="6"/>
    </row>
    <row r="106" s="1" customFormat="1" spans="1:12">
      <c r="A106" s="7"/>
      <c r="B106" s="30"/>
      <c r="C106" s="30"/>
      <c r="D106" s="8"/>
      <c r="E106" s="7"/>
      <c r="F106" s="30"/>
      <c r="G106" s="30"/>
      <c r="H106" s="8"/>
      <c r="I106" s="8"/>
      <c r="J106" s="13"/>
      <c r="K106" s="13"/>
      <c r="L106" s="31"/>
    </row>
    <row r="107" s="1" customFormat="1" spans="1:12">
      <c r="A107" s="7"/>
      <c r="B107" s="30"/>
      <c r="C107" s="30"/>
      <c r="D107" s="8"/>
      <c r="E107" s="7"/>
      <c r="F107" s="30"/>
      <c r="G107" s="30"/>
      <c r="H107" s="8"/>
      <c r="I107" s="8"/>
      <c r="J107" s="13"/>
      <c r="K107" s="6"/>
      <c r="L107" s="6"/>
    </row>
    <row r="108" s="1" customFormat="1" spans="1:12">
      <c r="A108" s="7"/>
      <c r="B108" s="30"/>
      <c r="C108" s="30"/>
      <c r="D108" s="8"/>
      <c r="E108" s="7"/>
      <c r="F108" s="30"/>
      <c r="G108" s="30"/>
      <c r="H108" s="8"/>
      <c r="I108" s="8"/>
      <c r="J108" s="13"/>
      <c r="K108" s="6"/>
      <c r="L108" s="6"/>
    </row>
    <row r="109" s="1" customFormat="1" spans="1:12">
      <c r="A109" s="7"/>
      <c r="B109" s="30"/>
      <c r="C109" s="30"/>
      <c r="D109" s="8"/>
      <c r="E109" s="7"/>
      <c r="F109" s="30"/>
      <c r="G109" s="30"/>
      <c r="H109" s="8"/>
      <c r="I109" s="8"/>
      <c r="J109" s="13"/>
      <c r="K109" s="13"/>
      <c r="L109" s="31"/>
    </row>
    <row r="110" s="1" customFormat="1" spans="1:12">
      <c r="A110" s="7"/>
      <c r="B110" s="30"/>
      <c r="C110" s="30"/>
      <c r="D110" s="8"/>
      <c r="E110" s="7"/>
      <c r="F110" s="30"/>
      <c r="G110" s="30"/>
      <c r="H110" s="8"/>
      <c r="I110" s="8"/>
      <c r="J110" s="13"/>
      <c r="K110" s="6"/>
      <c r="L110" s="6"/>
    </row>
    <row r="111" s="1" customFormat="1" spans="1:12">
      <c r="A111" s="7"/>
      <c r="B111" s="30"/>
      <c r="C111" s="30"/>
      <c r="D111" s="8"/>
      <c r="E111" s="7"/>
      <c r="F111" s="30"/>
      <c r="G111" s="30"/>
      <c r="H111" s="8"/>
      <c r="I111" s="8"/>
      <c r="J111" s="13"/>
      <c r="K111" s="6"/>
      <c r="L111" s="6"/>
    </row>
    <row r="112" s="1" customFormat="1" spans="1:12">
      <c r="A112" s="7"/>
      <c r="B112" s="30"/>
      <c r="C112" s="30"/>
      <c r="D112" s="8"/>
      <c r="E112" s="7"/>
      <c r="F112" s="30"/>
      <c r="G112" s="30"/>
      <c r="H112" s="8"/>
      <c r="I112" s="8"/>
      <c r="J112" s="13"/>
      <c r="K112" s="13"/>
      <c r="L112" s="31"/>
    </row>
    <row r="113" s="1" customFormat="1" spans="1:12">
      <c r="A113" s="7"/>
      <c r="B113" s="30"/>
      <c r="C113" s="30"/>
      <c r="D113" s="8"/>
      <c r="E113" s="7"/>
      <c r="F113" s="30"/>
      <c r="G113" s="30"/>
      <c r="H113" s="8"/>
      <c r="I113" s="8"/>
      <c r="J113" s="13"/>
      <c r="K113" s="6"/>
      <c r="L113" s="6"/>
    </row>
    <row r="114" s="1" customFormat="1" spans="1:12">
      <c r="A114" s="7"/>
      <c r="B114" s="30"/>
      <c r="C114" s="30"/>
      <c r="D114" s="8"/>
      <c r="E114" s="7"/>
      <c r="F114" s="30"/>
      <c r="G114" s="30"/>
      <c r="H114" s="8"/>
      <c r="I114" s="8"/>
      <c r="J114" s="13"/>
      <c r="K114" s="6"/>
      <c r="L114" s="6"/>
    </row>
    <row r="115" s="1" customFormat="1" spans="1:12">
      <c r="A115" s="7"/>
      <c r="B115" s="30"/>
      <c r="C115" s="30"/>
      <c r="D115" s="8"/>
      <c r="E115" s="7"/>
      <c r="F115" s="30"/>
      <c r="G115" s="30"/>
      <c r="H115" s="8"/>
      <c r="I115" s="8"/>
      <c r="J115" s="13"/>
      <c r="K115" s="13"/>
      <c r="L115" s="31"/>
    </row>
    <row r="116" s="1" customFormat="1" spans="1:12">
      <c r="A116" s="7"/>
      <c r="B116" s="30"/>
      <c r="C116" s="30"/>
      <c r="D116" s="8"/>
      <c r="E116" s="7"/>
      <c r="F116" s="30"/>
      <c r="G116" s="30"/>
      <c r="H116" s="8"/>
      <c r="I116" s="8"/>
      <c r="J116" s="13"/>
      <c r="K116" s="6"/>
      <c r="L116" s="6"/>
    </row>
    <row r="117" s="1" customFormat="1" spans="1:12">
      <c r="A117" s="7"/>
      <c r="B117" s="30"/>
      <c r="C117" s="30"/>
      <c r="D117" s="8"/>
      <c r="E117" s="7"/>
      <c r="F117" s="30"/>
      <c r="G117" s="30"/>
      <c r="H117" s="8"/>
      <c r="I117" s="8"/>
      <c r="J117" s="13"/>
      <c r="K117" s="6"/>
      <c r="L117" s="6"/>
    </row>
    <row r="118" s="1" customFormat="1" spans="1:12">
      <c r="A118" s="7"/>
      <c r="B118" s="30"/>
      <c r="C118" s="30"/>
      <c r="D118" s="8"/>
      <c r="E118" s="7"/>
      <c r="F118" s="30"/>
      <c r="G118" s="30"/>
      <c r="H118" s="8"/>
      <c r="I118" s="8"/>
      <c r="J118" s="13"/>
      <c r="K118" s="13"/>
      <c r="L118" s="31"/>
    </row>
    <row r="119" s="1" customFormat="1" spans="1:12">
      <c r="A119" s="7"/>
      <c r="B119" s="30"/>
      <c r="C119" s="30"/>
      <c r="D119" s="8"/>
      <c r="E119" s="7"/>
      <c r="F119" s="30"/>
      <c r="G119" s="30"/>
      <c r="H119" s="8"/>
      <c r="I119" s="8"/>
      <c r="J119" s="13"/>
      <c r="K119" s="6"/>
      <c r="L119" s="6"/>
    </row>
    <row r="120" s="1" customFormat="1" spans="1:12">
      <c r="A120" s="7"/>
      <c r="B120" s="30"/>
      <c r="C120" s="30"/>
      <c r="D120" s="8"/>
      <c r="E120" s="7"/>
      <c r="F120" s="30"/>
      <c r="G120" s="30"/>
      <c r="H120" s="8"/>
      <c r="I120" s="8"/>
      <c r="J120" s="13"/>
      <c r="K120" s="6"/>
      <c r="L120" s="6"/>
    </row>
    <row r="121" s="1" customFormat="1" spans="1:12">
      <c r="A121" s="7"/>
      <c r="B121" s="30"/>
      <c r="C121" s="30"/>
      <c r="D121" s="8"/>
      <c r="E121" s="7"/>
      <c r="F121" s="30"/>
      <c r="G121" s="30"/>
      <c r="H121" s="8"/>
      <c r="I121" s="8"/>
      <c r="J121" s="13"/>
      <c r="K121" s="13"/>
      <c r="L121" s="31"/>
    </row>
    <row r="122" s="1" customFormat="1" spans="1:12">
      <c r="A122" s="7"/>
      <c r="B122" s="30"/>
      <c r="C122" s="30"/>
      <c r="D122" s="8"/>
      <c r="E122" s="7"/>
      <c r="F122" s="30"/>
      <c r="G122" s="30"/>
      <c r="H122" s="8"/>
      <c r="I122" s="8"/>
      <c r="J122" s="13"/>
      <c r="K122" s="6"/>
      <c r="L122" s="6"/>
    </row>
    <row r="123" s="1" customFormat="1" spans="1:12">
      <c r="A123" s="7"/>
      <c r="B123" s="30"/>
      <c r="C123" s="30"/>
      <c r="D123" s="8"/>
      <c r="E123" s="7"/>
      <c r="F123" s="30"/>
      <c r="G123" s="30"/>
      <c r="H123" s="8"/>
      <c r="I123" s="8"/>
      <c r="J123" s="13"/>
      <c r="K123" s="6"/>
      <c r="L123" s="6"/>
    </row>
    <row r="124" s="1" customFormat="1" spans="1:12">
      <c r="A124" s="7"/>
      <c r="B124" s="30"/>
      <c r="C124" s="30"/>
      <c r="D124" s="8"/>
      <c r="E124" s="7"/>
      <c r="F124" s="30"/>
      <c r="G124" s="30"/>
      <c r="H124" s="8"/>
      <c r="I124" s="8"/>
      <c r="J124" s="13"/>
      <c r="K124" s="13"/>
      <c r="L124" s="31"/>
    </row>
    <row r="125" s="1" customFormat="1" spans="1:12">
      <c r="A125" s="7"/>
      <c r="B125" s="30"/>
      <c r="C125" s="30"/>
      <c r="D125" s="8"/>
      <c r="E125" s="7"/>
      <c r="F125" s="30"/>
      <c r="G125" s="30"/>
      <c r="H125" s="8"/>
      <c r="I125" s="8"/>
      <c r="J125" s="13"/>
      <c r="K125" s="6"/>
      <c r="L125" s="6"/>
    </row>
    <row r="126" s="1" customFormat="1" spans="1:12">
      <c r="A126" s="7"/>
      <c r="B126" s="30"/>
      <c r="C126" s="30"/>
      <c r="D126" s="8"/>
      <c r="E126" s="7"/>
      <c r="F126" s="30"/>
      <c r="G126" s="30"/>
      <c r="H126" s="8"/>
      <c r="I126" s="8"/>
      <c r="J126" s="13"/>
      <c r="K126" s="6"/>
      <c r="L126" s="6"/>
    </row>
    <row r="127" s="1" customFormat="1" spans="1:12">
      <c r="A127" s="7"/>
      <c r="B127" s="30"/>
      <c r="C127" s="30"/>
      <c r="D127" s="8"/>
      <c r="E127" s="7"/>
      <c r="F127" s="30"/>
      <c r="G127" s="30"/>
      <c r="H127" s="8"/>
      <c r="I127" s="8"/>
      <c r="J127" s="13"/>
      <c r="K127" s="13"/>
      <c r="L127" s="31"/>
    </row>
    <row r="128" s="1" customFormat="1" spans="1:12">
      <c r="A128" s="7"/>
      <c r="B128" s="30"/>
      <c r="C128" s="30"/>
      <c r="D128" s="8"/>
      <c r="E128" s="7"/>
      <c r="F128" s="30"/>
      <c r="G128" s="30"/>
      <c r="H128" s="8"/>
      <c r="I128" s="8"/>
      <c r="J128" s="13"/>
      <c r="K128" s="6"/>
      <c r="L128" s="6"/>
    </row>
    <row r="129" s="1" customFormat="1" spans="1:12">
      <c r="A129" s="7"/>
      <c r="B129" s="30"/>
      <c r="C129" s="30"/>
      <c r="D129" s="8"/>
      <c r="E129" s="7"/>
      <c r="F129" s="30"/>
      <c r="G129" s="30"/>
      <c r="H129" s="8"/>
      <c r="I129" s="8"/>
      <c r="J129" s="13"/>
      <c r="K129" s="6"/>
      <c r="L129" s="6"/>
    </row>
    <row r="130" s="1" customFormat="1" spans="1:12">
      <c r="A130" s="7"/>
      <c r="B130" s="30"/>
      <c r="C130" s="30"/>
      <c r="D130" s="8"/>
      <c r="E130" s="7"/>
      <c r="F130" s="30"/>
      <c r="G130" s="30"/>
      <c r="H130" s="8"/>
      <c r="I130" s="8"/>
      <c r="J130" s="13"/>
      <c r="K130" s="13"/>
      <c r="L130" s="31"/>
    </row>
    <row r="131" s="1" customFormat="1" spans="1:12">
      <c r="A131" s="7"/>
      <c r="B131" s="30"/>
      <c r="C131" s="30"/>
      <c r="D131" s="8"/>
      <c r="E131" s="7"/>
      <c r="F131" s="30"/>
      <c r="G131" s="30"/>
      <c r="H131" s="8"/>
      <c r="I131" s="8"/>
      <c r="J131" s="13"/>
      <c r="K131" s="6"/>
      <c r="L131" s="6"/>
    </row>
    <row r="132" s="1" customFormat="1" spans="1:12">
      <c r="A132" s="7"/>
      <c r="B132" s="30"/>
      <c r="C132" s="30"/>
      <c r="D132" s="8"/>
      <c r="E132" s="7"/>
      <c r="F132" s="30"/>
      <c r="G132" s="30"/>
      <c r="H132" s="8"/>
      <c r="I132" s="8"/>
      <c r="J132" s="13"/>
      <c r="K132" s="6"/>
      <c r="L132" s="6"/>
    </row>
    <row r="133" s="1" customFormat="1" spans="1:12">
      <c r="A133" s="7"/>
      <c r="B133" s="30"/>
      <c r="C133" s="30"/>
      <c r="D133" s="8"/>
      <c r="E133" s="7"/>
      <c r="F133" s="30"/>
      <c r="G133" s="30"/>
      <c r="H133" s="8"/>
      <c r="I133" s="8"/>
      <c r="J133" s="13"/>
      <c r="K133" s="13"/>
      <c r="L133" s="31"/>
    </row>
    <row r="134" s="1" customFormat="1" spans="1:12">
      <c r="A134" s="7"/>
      <c r="B134" s="30"/>
      <c r="C134" s="30"/>
      <c r="D134" s="8"/>
      <c r="E134" s="7"/>
      <c r="F134" s="30"/>
      <c r="G134" s="30"/>
      <c r="H134" s="8"/>
      <c r="I134" s="8"/>
      <c r="J134" s="13"/>
      <c r="K134" s="6"/>
      <c r="L134" s="6"/>
    </row>
    <row r="135" s="1" customFormat="1" spans="1:12">
      <c r="A135" s="7"/>
      <c r="B135" s="30"/>
      <c r="C135" s="30"/>
      <c r="D135" s="8"/>
      <c r="E135" s="7"/>
      <c r="F135" s="30"/>
      <c r="G135" s="30"/>
      <c r="H135" s="8"/>
      <c r="I135" s="8"/>
      <c r="J135" s="13"/>
      <c r="K135" s="6"/>
      <c r="L135" s="6"/>
    </row>
    <row r="136" s="1" customFormat="1" spans="1:12">
      <c r="A136" s="7"/>
      <c r="B136" s="30"/>
      <c r="C136" s="30"/>
      <c r="D136" s="8"/>
      <c r="E136" s="7"/>
      <c r="F136" s="30"/>
      <c r="G136" s="30"/>
      <c r="H136" s="8"/>
      <c r="I136" s="8"/>
      <c r="J136" s="13"/>
      <c r="K136" s="13"/>
      <c r="L136" s="31"/>
    </row>
    <row r="137" s="1" customFormat="1" spans="1:12">
      <c r="A137" s="7"/>
      <c r="B137" s="30"/>
      <c r="C137" s="30"/>
      <c r="D137" s="8"/>
      <c r="E137" s="7"/>
      <c r="F137" s="30"/>
      <c r="G137" s="30"/>
      <c r="H137" s="8"/>
      <c r="I137" s="8"/>
      <c r="J137" s="13"/>
      <c r="K137" s="6"/>
      <c r="L137" s="6"/>
    </row>
    <row r="138" s="1" customFormat="1" spans="1:12">
      <c r="A138" s="7"/>
      <c r="B138" s="30"/>
      <c r="C138" s="30"/>
      <c r="D138" s="8"/>
      <c r="E138" s="7"/>
      <c r="F138" s="30"/>
      <c r="G138" s="30"/>
      <c r="H138" s="8"/>
      <c r="I138" s="8"/>
      <c r="J138" s="13"/>
      <c r="K138" s="6"/>
      <c r="L138" s="6"/>
    </row>
    <row r="139" s="1" customFormat="1" spans="1:12">
      <c r="A139" s="7"/>
      <c r="B139" s="30"/>
      <c r="C139" s="30"/>
      <c r="D139" s="8"/>
      <c r="E139" s="7"/>
      <c r="F139" s="30"/>
      <c r="G139" s="30"/>
      <c r="H139" s="8"/>
      <c r="I139" s="8"/>
      <c r="J139" s="13"/>
      <c r="K139" s="13"/>
      <c r="L139" s="31"/>
    </row>
    <row r="140" s="1" customFormat="1" spans="1:12">
      <c r="A140" s="7"/>
      <c r="B140" s="30"/>
      <c r="C140" s="30"/>
      <c r="D140" s="8"/>
      <c r="E140" s="7"/>
      <c r="F140" s="30"/>
      <c r="G140" s="30"/>
      <c r="H140" s="8"/>
      <c r="I140" s="8"/>
      <c r="J140" s="13"/>
      <c r="K140" s="6"/>
      <c r="L140" s="6"/>
    </row>
    <row r="141" s="1" customFormat="1" spans="1:12">
      <c r="A141" s="7"/>
      <c r="B141" s="30"/>
      <c r="C141" s="30"/>
      <c r="D141" s="8"/>
      <c r="E141" s="7"/>
      <c r="F141" s="30"/>
      <c r="G141" s="30"/>
      <c r="H141" s="8"/>
      <c r="I141" s="8"/>
      <c r="J141" s="13"/>
      <c r="K141" s="6"/>
      <c r="L141" s="6"/>
    </row>
    <row r="142" s="1" customFormat="1" spans="1:12">
      <c r="A142" s="7"/>
      <c r="B142" s="30"/>
      <c r="C142" s="30"/>
      <c r="D142" s="8"/>
      <c r="E142" s="7"/>
      <c r="F142" s="30"/>
      <c r="G142" s="30"/>
      <c r="H142" s="8"/>
      <c r="I142" s="8"/>
      <c r="J142" s="13"/>
      <c r="K142" s="13"/>
      <c r="L142" s="31"/>
    </row>
    <row r="143" s="1" customFormat="1" spans="1:12">
      <c r="A143" s="6"/>
      <c r="B143" s="32"/>
      <c r="C143" s="32"/>
      <c r="D143" s="6"/>
      <c r="E143" s="6"/>
      <c r="F143" s="32"/>
      <c r="G143" s="32"/>
      <c r="H143" s="6"/>
      <c r="I143" s="6"/>
      <c r="J143" s="6"/>
      <c r="K143" s="33"/>
      <c r="L143" s="33"/>
    </row>
    <row r="144" s="1" customFormat="1" spans="1:12">
      <c r="A144" s="6"/>
      <c r="B144" s="32"/>
      <c r="C144" s="32"/>
      <c r="D144" s="6"/>
      <c r="E144" s="6"/>
      <c r="F144" s="32"/>
      <c r="G144" s="32"/>
      <c r="H144" s="6"/>
      <c r="I144" s="6"/>
      <c r="J144" s="6"/>
      <c r="K144" s="33"/>
      <c r="L144" s="33"/>
    </row>
    <row r="145" s="1" customFormat="1" spans="1:12">
      <c r="A145" s="6"/>
      <c r="B145" s="32"/>
      <c r="C145" s="32"/>
      <c r="D145" s="6"/>
      <c r="E145" s="6"/>
      <c r="F145" s="32"/>
      <c r="G145" s="32"/>
      <c r="H145" s="6"/>
      <c r="I145" s="6"/>
      <c r="J145" s="6"/>
      <c r="K145" s="33"/>
      <c r="L145" s="33"/>
    </row>
    <row r="146" s="1" customFormat="1" spans="1:12">
      <c r="A146" s="6"/>
      <c r="B146" s="32"/>
      <c r="C146" s="32"/>
      <c r="D146" s="6"/>
      <c r="E146" s="6"/>
      <c r="F146" s="32"/>
      <c r="G146" s="32"/>
      <c r="H146" s="6"/>
      <c r="I146" s="6"/>
      <c r="J146" s="6"/>
      <c r="K146" s="33"/>
      <c r="L146" s="33"/>
    </row>
    <row r="147" s="1" customFormat="1" spans="1:12">
      <c r="A147" s="6"/>
      <c r="B147" s="32"/>
      <c r="C147" s="32"/>
      <c r="D147" s="6"/>
      <c r="E147" s="6"/>
      <c r="F147" s="32"/>
      <c r="G147" s="32"/>
      <c r="H147" s="6"/>
      <c r="I147" s="6"/>
      <c r="J147" s="6"/>
      <c r="K147" s="33"/>
      <c r="L147" s="33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7"/>
  <sheetViews>
    <sheetView zoomScale="80" zoomScaleNormal="80" workbookViewId="0">
      <selection activeCell="P23" sqref="P23"/>
    </sheetView>
  </sheetViews>
  <sheetFormatPr defaultColWidth="9" defaultRowHeight="14"/>
  <cols>
    <col min="1" max="1" width="6.75454545454545" style="2" customWidth="1"/>
    <col min="2" max="3" width="7.37272727272727" style="3" customWidth="1"/>
    <col min="4" max="4" width="6.12727272727273" style="2" customWidth="1"/>
    <col min="5" max="5" width="7.5" style="2" customWidth="1"/>
    <col min="6" max="6" width="8.37272727272727" style="3" customWidth="1"/>
    <col min="7" max="7" width="8.25454545454545" style="3" customWidth="1"/>
    <col min="8" max="8" width="7.37272727272727" style="2" customWidth="1"/>
    <col min="9" max="9" width="9.37272727272727" style="2" customWidth="1"/>
    <col min="10" max="10" width="10.3727272727273" style="2" customWidth="1"/>
    <col min="11" max="11" width="11.3727272727273" style="1" customWidth="1"/>
    <col min="12" max="12" width="11.2545454545455" style="1" customWidth="1"/>
    <col min="13" max="14" width="9" style="1"/>
    <col min="15" max="16" width="11.6272727272727" style="1" customWidth="1"/>
    <col min="17" max="18" width="9" style="1"/>
    <col min="19" max="20" width="11.6272727272727" style="1" customWidth="1"/>
    <col min="21" max="16384" width="9" style="1"/>
  </cols>
  <sheetData>
    <row r="1" s="1" customFormat="1" ht="15.5" spans="1:13">
      <c r="A1" s="4" t="s">
        <v>0</v>
      </c>
      <c r="B1" s="5" t="str">
        <f>F1</f>
        <v>actin Ct</v>
      </c>
      <c r="C1" s="5" t="str">
        <f>G1</f>
        <v>TRIM21 Ct</v>
      </c>
      <c r="D1" s="6" t="s">
        <v>1</v>
      </c>
      <c r="E1" s="4" t="s">
        <v>0</v>
      </c>
      <c r="F1" s="5" t="s">
        <v>2</v>
      </c>
      <c r="G1" s="5" t="s">
        <v>19</v>
      </c>
      <c r="H1" s="6" t="s">
        <v>1</v>
      </c>
      <c r="I1" s="10" t="s">
        <v>17</v>
      </c>
      <c r="J1" s="6" t="s">
        <v>5</v>
      </c>
      <c r="K1" s="11" t="s">
        <v>6</v>
      </c>
      <c r="L1" s="11" t="s">
        <v>7</v>
      </c>
      <c r="M1" s="12"/>
    </row>
    <row r="2" s="1" customFormat="1" ht="15.5" spans="1:13">
      <c r="A2" s="7" t="str">
        <f>E2</f>
        <v>con-1</v>
      </c>
      <c r="B2" s="5">
        <f>AVERAGE(F2:F4)</f>
        <v>21.2633333333333</v>
      </c>
      <c r="C2" s="5">
        <f>AVERAGE(G2:G4)</f>
        <v>24.14</v>
      </c>
      <c r="D2" s="8">
        <f t="shared" ref="D2:D25" si="0">C2-B2</f>
        <v>2.87666666666667</v>
      </c>
      <c r="E2" s="5" t="s">
        <v>8</v>
      </c>
      <c r="F2" s="5">
        <v>21.38</v>
      </c>
      <c r="G2" s="5">
        <v>24.16</v>
      </c>
      <c r="H2" s="8">
        <f t="shared" ref="H2:H25" si="1">G2-F2</f>
        <v>2.78</v>
      </c>
      <c r="I2" s="8">
        <f t="shared" ref="I2:I25" si="2">-(H2-D2)</f>
        <v>0.0966666666666676</v>
      </c>
      <c r="J2" s="13">
        <f t="shared" ref="J2:J25" si="3">POWER(2,I2)</f>
        <v>1.06929999858174</v>
      </c>
      <c r="K2" s="11"/>
      <c r="L2" s="11"/>
      <c r="M2" s="12"/>
    </row>
    <row r="3" s="1" customFormat="1" ht="15.5" spans="1:13">
      <c r="A3" s="7" t="str">
        <f>E3</f>
        <v>con-1</v>
      </c>
      <c r="B3" s="5">
        <f>B2</f>
        <v>21.2633333333333</v>
      </c>
      <c r="C3" s="5">
        <f>C2</f>
        <v>24.14</v>
      </c>
      <c r="D3" s="8">
        <f t="shared" si="0"/>
        <v>2.87666666666667</v>
      </c>
      <c r="E3" s="5" t="s">
        <v>8</v>
      </c>
      <c r="F3" s="5">
        <v>21.08</v>
      </c>
      <c r="G3" s="5">
        <v>24.23</v>
      </c>
      <c r="H3" s="8">
        <f t="shared" si="1"/>
        <v>3.15</v>
      </c>
      <c r="I3" s="8">
        <f t="shared" si="2"/>
        <v>-0.273333333333333</v>
      </c>
      <c r="J3" s="13">
        <f t="shared" si="3"/>
        <v>0.827405622700013</v>
      </c>
      <c r="K3" s="11"/>
      <c r="L3" s="11"/>
      <c r="M3" s="12"/>
    </row>
    <row r="4" s="1" customFormat="1" ht="15.5" spans="1:13">
      <c r="A4" s="7" t="str">
        <f>E4</f>
        <v>con-1</v>
      </c>
      <c r="B4" s="5">
        <f>B2</f>
        <v>21.2633333333333</v>
      </c>
      <c r="C4" s="5">
        <f>C2</f>
        <v>24.14</v>
      </c>
      <c r="D4" s="8">
        <f t="shared" si="0"/>
        <v>2.87666666666667</v>
      </c>
      <c r="E4" s="5" t="s">
        <v>8</v>
      </c>
      <c r="F4" s="5">
        <v>21.33</v>
      </c>
      <c r="G4" s="5">
        <v>24.03</v>
      </c>
      <c r="H4" s="8">
        <f t="shared" si="1"/>
        <v>2.7</v>
      </c>
      <c r="I4" s="8">
        <f t="shared" si="2"/>
        <v>0.176666666666666</v>
      </c>
      <c r="J4" s="13">
        <f t="shared" si="3"/>
        <v>1.13026938927316</v>
      </c>
      <c r="K4" s="14">
        <f>(J2+J3+J4)/3</f>
        <v>1.00899167018497</v>
      </c>
      <c r="L4" s="15">
        <f>STDEV(J2:J4)</f>
        <v>0.160185630227019</v>
      </c>
      <c r="M4" s="12"/>
    </row>
    <row r="5" s="1" customFormat="1" ht="15.5" spans="1:13">
      <c r="A5" s="7" t="str">
        <f t="shared" ref="A5:A25" si="4">A2</f>
        <v>con-1</v>
      </c>
      <c r="B5" s="5">
        <f t="shared" ref="B5:B25" si="5">B2</f>
        <v>21.2633333333333</v>
      </c>
      <c r="C5" s="5">
        <f t="shared" ref="C5:C25" si="6">C2</f>
        <v>24.14</v>
      </c>
      <c r="D5" s="8">
        <f t="shared" si="0"/>
        <v>2.87666666666667</v>
      </c>
      <c r="E5" s="5" t="s">
        <v>9</v>
      </c>
      <c r="F5" s="5">
        <v>21.12</v>
      </c>
      <c r="G5" s="5">
        <v>24.23</v>
      </c>
      <c r="H5" s="8">
        <f t="shared" si="1"/>
        <v>3.11</v>
      </c>
      <c r="I5" s="8">
        <f t="shared" si="2"/>
        <v>-0.233333333333331</v>
      </c>
      <c r="J5" s="13">
        <f t="shared" si="3"/>
        <v>0.850667160950857</v>
      </c>
      <c r="K5" s="11"/>
      <c r="L5" s="11"/>
      <c r="M5" s="12"/>
    </row>
    <row r="6" s="1" customFormat="1" ht="15.5" spans="1:13">
      <c r="A6" s="7" t="str">
        <f t="shared" si="4"/>
        <v>con-1</v>
      </c>
      <c r="B6" s="5">
        <f t="shared" si="5"/>
        <v>21.2633333333333</v>
      </c>
      <c r="C6" s="5">
        <f t="shared" si="6"/>
        <v>24.14</v>
      </c>
      <c r="D6" s="8">
        <f t="shared" si="0"/>
        <v>2.87666666666667</v>
      </c>
      <c r="E6" s="5" t="s">
        <v>9</v>
      </c>
      <c r="F6" s="5">
        <v>21.43</v>
      </c>
      <c r="G6" s="5">
        <v>23.87</v>
      </c>
      <c r="H6" s="8">
        <f t="shared" si="1"/>
        <v>2.44</v>
      </c>
      <c r="I6" s="8">
        <f t="shared" si="2"/>
        <v>0.436666666666667</v>
      </c>
      <c r="J6" s="13">
        <f t="shared" si="3"/>
        <v>1.35347352413725</v>
      </c>
      <c r="K6" s="11"/>
      <c r="L6" s="11"/>
      <c r="M6" s="12"/>
    </row>
    <row r="7" s="1" customFormat="1" ht="15.5" spans="1:13">
      <c r="A7" s="7" t="str">
        <f t="shared" si="4"/>
        <v>con-1</v>
      </c>
      <c r="B7" s="5">
        <f t="shared" si="5"/>
        <v>21.2633333333333</v>
      </c>
      <c r="C7" s="5">
        <f t="shared" si="6"/>
        <v>24.14</v>
      </c>
      <c r="D7" s="8">
        <f t="shared" si="0"/>
        <v>2.87666666666667</v>
      </c>
      <c r="E7" s="5" t="s">
        <v>9</v>
      </c>
      <c r="F7" s="5">
        <v>21.51</v>
      </c>
      <c r="G7" s="5">
        <v>23.73</v>
      </c>
      <c r="H7" s="8">
        <f t="shared" si="1"/>
        <v>2.22</v>
      </c>
      <c r="I7" s="8">
        <f t="shared" si="2"/>
        <v>0.65666666666667</v>
      </c>
      <c r="J7" s="13">
        <f t="shared" si="3"/>
        <v>1.57643607195848</v>
      </c>
      <c r="K7" s="14">
        <f>(J5+J6+J7)/3</f>
        <v>1.26019225234886</v>
      </c>
      <c r="L7" s="15">
        <f>STDEV(J5:J7)</f>
        <v>0.371767635487735</v>
      </c>
      <c r="M7" s="12"/>
    </row>
    <row r="8" s="1" customFormat="1" ht="15.5" spans="1:13">
      <c r="A8" s="7" t="str">
        <f t="shared" si="4"/>
        <v>con-1</v>
      </c>
      <c r="B8" s="5">
        <f t="shared" si="5"/>
        <v>21.2633333333333</v>
      </c>
      <c r="C8" s="5">
        <f t="shared" si="6"/>
        <v>24.14</v>
      </c>
      <c r="D8" s="8">
        <f t="shared" si="0"/>
        <v>2.87666666666667</v>
      </c>
      <c r="E8" s="5" t="s">
        <v>10</v>
      </c>
      <c r="F8" s="5">
        <v>21.32</v>
      </c>
      <c r="G8" s="5">
        <v>24.68</v>
      </c>
      <c r="H8" s="8">
        <f t="shared" si="1"/>
        <v>3.36</v>
      </c>
      <c r="I8" s="8">
        <f t="shared" si="2"/>
        <v>-0.483333333333331</v>
      </c>
      <c r="J8" s="13">
        <f t="shared" si="3"/>
        <v>0.71532296621763</v>
      </c>
      <c r="K8" s="11"/>
      <c r="L8" s="11"/>
      <c r="M8" s="12"/>
    </row>
    <row r="9" s="1" customFormat="1" ht="15.5" spans="1:13">
      <c r="A9" s="7" t="str">
        <f t="shared" si="4"/>
        <v>con-1</v>
      </c>
      <c r="B9" s="5">
        <f t="shared" si="5"/>
        <v>21.2633333333333</v>
      </c>
      <c r="C9" s="5">
        <f t="shared" si="6"/>
        <v>24.14</v>
      </c>
      <c r="D9" s="8">
        <f t="shared" si="0"/>
        <v>2.87666666666667</v>
      </c>
      <c r="E9" s="5" t="s">
        <v>10</v>
      </c>
      <c r="F9" s="5">
        <v>21.31</v>
      </c>
      <c r="G9" s="5">
        <v>24.34</v>
      </c>
      <c r="H9" s="8">
        <f t="shared" si="1"/>
        <v>3.03</v>
      </c>
      <c r="I9" s="8">
        <f t="shared" si="2"/>
        <v>-0.153333333333332</v>
      </c>
      <c r="J9" s="13">
        <f t="shared" si="3"/>
        <v>0.899170535638186</v>
      </c>
      <c r="K9" s="11"/>
      <c r="L9" s="11"/>
      <c r="M9" s="12"/>
    </row>
    <row r="10" s="1" customFormat="1" ht="15.5" spans="1:13">
      <c r="A10" s="7" t="str">
        <f t="shared" si="4"/>
        <v>con-1</v>
      </c>
      <c r="B10" s="5">
        <f t="shared" si="5"/>
        <v>21.2633333333333</v>
      </c>
      <c r="C10" s="5">
        <f t="shared" si="6"/>
        <v>24.14</v>
      </c>
      <c r="D10" s="8">
        <f t="shared" si="0"/>
        <v>2.87666666666667</v>
      </c>
      <c r="E10" s="5" t="s">
        <v>10</v>
      </c>
      <c r="F10" s="5">
        <v>21.3</v>
      </c>
      <c r="G10" s="5">
        <v>24.42</v>
      </c>
      <c r="H10" s="8">
        <f t="shared" si="1"/>
        <v>3.12</v>
      </c>
      <c r="I10" s="8">
        <f t="shared" si="2"/>
        <v>-0.243333333333332</v>
      </c>
      <c r="J10" s="13">
        <f t="shared" si="3"/>
        <v>0.844791173655025</v>
      </c>
      <c r="K10" s="14">
        <f>(J8+J9+J10)/3</f>
        <v>0.819761558503614</v>
      </c>
      <c r="L10" s="15">
        <f>STDEV(J8:J10)</f>
        <v>0.0944449226874178</v>
      </c>
      <c r="M10" s="12"/>
    </row>
    <row r="11" s="1" customFormat="1" ht="15.5" spans="1:13">
      <c r="A11" s="7" t="str">
        <f t="shared" si="4"/>
        <v>con-1</v>
      </c>
      <c r="B11" s="5">
        <f t="shared" si="5"/>
        <v>21.2633333333333</v>
      </c>
      <c r="C11" s="5">
        <f t="shared" si="6"/>
        <v>24.14</v>
      </c>
      <c r="D11" s="8">
        <f t="shared" si="0"/>
        <v>2.87666666666667</v>
      </c>
      <c r="E11" s="5" t="s">
        <v>11</v>
      </c>
      <c r="F11" s="5">
        <v>21.46</v>
      </c>
      <c r="G11" s="5">
        <v>24.68</v>
      </c>
      <c r="H11" s="8">
        <f t="shared" si="1"/>
        <v>3.22</v>
      </c>
      <c r="I11" s="8">
        <f t="shared" si="2"/>
        <v>-0.34333333333333</v>
      </c>
      <c r="J11" s="13">
        <f t="shared" si="3"/>
        <v>0.788218035979239</v>
      </c>
      <c r="K11" s="11"/>
      <c r="L11" s="11"/>
      <c r="M11" s="12"/>
    </row>
    <row r="12" s="1" customFormat="1" ht="15.5" spans="1:13">
      <c r="A12" s="7" t="str">
        <f t="shared" si="4"/>
        <v>con-1</v>
      </c>
      <c r="B12" s="5">
        <f t="shared" si="5"/>
        <v>21.2633333333333</v>
      </c>
      <c r="C12" s="5">
        <f t="shared" si="6"/>
        <v>24.14</v>
      </c>
      <c r="D12" s="8">
        <f t="shared" si="0"/>
        <v>2.87666666666667</v>
      </c>
      <c r="E12" s="5" t="s">
        <v>11</v>
      </c>
      <c r="F12" s="5">
        <v>21.48</v>
      </c>
      <c r="G12" s="5">
        <v>24.58</v>
      </c>
      <c r="H12" s="8">
        <f t="shared" si="1"/>
        <v>3.1</v>
      </c>
      <c r="I12" s="8">
        <f t="shared" si="2"/>
        <v>-0.223333333333329</v>
      </c>
      <c r="J12" s="13">
        <f t="shared" si="3"/>
        <v>0.856584018970459</v>
      </c>
      <c r="K12" s="11"/>
      <c r="L12" s="11"/>
      <c r="M12" s="12"/>
    </row>
    <row r="13" s="1" customFormat="1" ht="15.5" spans="1:13">
      <c r="A13" s="7" t="str">
        <f t="shared" si="4"/>
        <v>con-1</v>
      </c>
      <c r="B13" s="5">
        <f t="shared" si="5"/>
        <v>21.2633333333333</v>
      </c>
      <c r="C13" s="5">
        <f t="shared" si="6"/>
        <v>24.14</v>
      </c>
      <c r="D13" s="8">
        <f t="shared" si="0"/>
        <v>2.87666666666667</v>
      </c>
      <c r="E13" s="5" t="s">
        <v>11</v>
      </c>
      <c r="F13" s="5">
        <v>21.51</v>
      </c>
      <c r="G13" s="5">
        <v>24.55</v>
      </c>
      <c r="H13" s="8">
        <f t="shared" si="1"/>
        <v>3.04</v>
      </c>
      <c r="I13" s="8">
        <f t="shared" si="2"/>
        <v>-0.16333333333333</v>
      </c>
      <c r="J13" s="13">
        <f t="shared" si="3"/>
        <v>0.892959511060384</v>
      </c>
      <c r="K13" s="14">
        <f>(J11+J12+J13)/3</f>
        <v>0.845920522003361</v>
      </c>
      <c r="L13" s="15">
        <f>STDEV(J11:J13)</f>
        <v>0.0531787248457407</v>
      </c>
      <c r="M13" s="12"/>
    </row>
    <row r="14" s="1" customFormat="1" ht="15.5" spans="1:13">
      <c r="A14" s="7" t="str">
        <f t="shared" si="4"/>
        <v>con-1</v>
      </c>
      <c r="B14" s="5">
        <f t="shared" si="5"/>
        <v>21.2633333333333</v>
      </c>
      <c r="C14" s="5">
        <f t="shared" si="6"/>
        <v>24.14</v>
      </c>
      <c r="D14" s="8">
        <f t="shared" si="0"/>
        <v>2.87666666666667</v>
      </c>
      <c r="E14" s="5" t="s">
        <v>12</v>
      </c>
      <c r="F14" s="5">
        <v>21.29</v>
      </c>
      <c r="G14" s="5">
        <v>24.01</v>
      </c>
      <c r="H14" s="8">
        <f t="shared" si="1"/>
        <v>2.72</v>
      </c>
      <c r="I14" s="8">
        <f t="shared" si="2"/>
        <v>0.156666666666666</v>
      </c>
      <c r="J14" s="13">
        <f t="shared" si="3"/>
        <v>1.11470863658892</v>
      </c>
      <c r="K14" s="11"/>
      <c r="L14" s="11"/>
      <c r="M14" s="12"/>
    </row>
    <row r="15" s="1" customFormat="1" ht="15.5" spans="1:13">
      <c r="A15" s="7" t="str">
        <f t="shared" si="4"/>
        <v>con-1</v>
      </c>
      <c r="B15" s="5">
        <f t="shared" si="5"/>
        <v>21.2633333333333</v>
      </c>
      <c r="C15" s="5">
        <f t="shared" si="6"/>
        <v>24.14</v>
      </c>
      <c r="D15" s="8">
        <f t="shared" si="0"/>
        <v>2.87666666666667</v>
      </c>
      <c r="E15" s="5" t="s">
        <v>12</v>
      </c>
      <c r="F15" s="5">
        <v>21.67</v>
      </c>
      <c r="G15" s="5">
        <v>23.6</v>
      </c>
      <c r="H15" s="8">
        <f t="shared" si="1"/>
        <v>1.93</v>
      </c>
      <c r="I15" s="8">
        <f t="shared" si="2"/>
        <v>0.946666666666669</v>
      </c>
      <c r="J15" s="13">
        <f t="shared" si="3"/>
        <v>1.92741423678311</v>
      </c>
      <c r="K15" s="11"/>
      <c r="L15" s="11"/>
      <c r="M15" s="12"/>
    </row>
    <row r="16" s="1" customFormat="1" ht="15.5" spans="1:13">
      <c r="A16" s="7" t="str">
        <f t="shared" si="4"/>
        <v>con-1</v>
      </c>
      <c r="B16" s="5">
        <f t="shared" si="5"/>
        <v>21.2633333333333</v>
      </c>
      <c r="C16" s="5">
        <f t="shared" si="6"/>
        <v>24.14</v>
      </c>
      <c r="D16" s="8">
        <f t="shared" si="0"/>
        <v>2.87666666666667</v>
      </c>
      <c r="E16" s="5" t="s">
        <v>12</v>
      </c>
      <c r="F16" s="5">
        <v>21.47</v>
      </c>
      <c r="G16" s="5">
        <v>23.72</v>
      </c>
      <c r="H16" s="8">
        <f t="shared" si="1"/>
        <v>2.25</v>
      </c>
      <c r="I16" s="8">
        <f t="shared" si="2"/>
        <v>0.626666666666669</v>
      </c>
      <c r="J16" s="13">
        <f t="shared" si="3"/>
        <v>1.54399348672434</v>
      </c>
      <c r="K16" s="14">
        <f>(J14+J15+J16)/3</f>
        <v>1.52870545336546</v>
      </c>
      <c r="L16" s="15">
        <f>STDEV(J14:J16)</f>
        <v>0.406568433501341</v>
      </c>
      <c r="M16" s="12"/>
    </row>
    <row r="17" s="1" customFormat="1" ht="15.5" spans="1:13">
      <c r="A17" s="7" t="str">
        <f t="shared" si="4"/>
        <v>con-1</v>
      </c>
      <c r="B17" s="5">
        <f t="shared" si="5"/>
        <v>21.2633333333333</v>
      </c>
      <c r="C17" s="5">
        <f t="shared" si="6"/>
        <v>24.14</v>
      </c>
      <c r="D17" s="8">
        <f t="shared" si="0"/>
        <v>2.87666666666667</v>
      </c>
      <c r="E17" s="5" t="s">
        <v>13</v>
      </c>
      <c r="F17" s="5">
        <v>21.57</v>
      </c>
      <c r="G17" s="5">
        <v>23.85</v>
      </c>
      <c r="H17" s="8">
        <f t="shared" si="1"/>
        <v>2.28</v>
      </c>
      <c r="I17" s="8">
        <f t="shared" si="2"/>
        <v>0.596666666666668</v>
      </c>
      <c r="J17" s="13">
        <f t="shared" si="3"/>
        <v>1.51221856023983</v>
      </c>
      <c r="K17" s="11"/>
      <c r="L17" s="11"/>
      <c r="M17" s="12"/>
    </row>
    <row r="18" s="1" customFormat="1" ht="15.5" spans="1:13">
      <c r="A18" s="7" t="str">
        <f t="shared" si="4"/>
        <v>con-1</v>
      </c>
      <c r="B18" s="5">
        <f t="shared" si="5"/>
        <v>21.2633333333333</v>
      </c>
      <c r="C18" s="5">
        <f t="shared" si="6"/>
        <v>24.14</v>
      </c>
      <c r="D18" s="8">
        <f t="shared" si="0"/>
        <v>2.87666666666667</v>
      </c>
      <c r="E18" s="5" t="s">
        <v>13</v>
      </c>
      <c r="F18" s="5">
        <v>21.37</v>
      </c>
      <c r="G18" s="5">
        <v>23.54</v>
      </c>
      <c r="H18" s="8">
        <f t="shared" si="1"/>
        <v>2.17</v>
      </c>
      <c r="I18" s="8">
        <f t="shared" si="2"/>
        <v>0.706666666666671</v>
      </c>
      <c r="J18" s="13">
        <f t="shared" si="3"/>
        <v>1.6320289699769</v>
      </c>
      <c r="K18" s="11"/>
      <c r="L18" s="11"/>
      <c r="M18" s="12"/>
    </row>
    <row r="19" s="1" customFormat="1" ht="15.5" spans="1:13">
      <c r="A19" s="7" t="str">
        <f t="shared" si="4"/>
        <v>con-1</v>
      </c>
      <c r="B19" s="5">
        <f t="shared" si="5"/>
        <v>21.2633333333333</v>
      </c>
      <c r="C19" s="5">
        <f t="shared" si="6"/>
        <v>24.14</v>
      </c>
      <c r="D19" s="8">
        <f t="shared" si="0"/>
        <v>2.87666666666667</v>
      </c>
      <c r="E19" s="5" t="s">
        <v>13</v>
      </c>
      <c r="F19" s="5">
        <v>21.37</v>
      </c>
      <c r="G19" s="5">
        <v>23.38</v>
      </c>
      <c r="H19" s="8">
        <f t="shared" si="1"/>
        <v>2.01</v>
      </c>
      <c r="I19" s="8">
        <f t="shared" si="2"/>
        <v>0.866666666666671</v>
      </c>
      <c r="J19" s="13">
        <f t="shared" si="3"/>
        <v>1.82344497711644</v>
      </c>
      <c r="K19" s="14">
        <f>(J17+J18+J19)/3</f>
        <v>1.65589750244439</v>
      </c>
      <c r="L19" s="15">
        <f>STDEV(J17:J19)</f>
        <v>0.156980096738655</v>
      </c>
      <c r="M19" s="12"/>
    </row>
    <row r="20" s="1" customFormat="1" ht="15.5" spans="1:12">
      <c r="A20" s="7" t="str">
        <f t="shared" si="4"/>
        <v>con-1</v>
      </c>
      <c r="B20" s="5">
        <f t="shared" si="5"/>
        <v>21.2633333333333</v>
      </c>
      <c r="C20" s="5">
        <f t="shared" si="6"/>
        <v>24.14</v>
      </c>
      <c r="D20" s="8">
        <f t="shared" si="0"/>
        <v>2.87666666666667</v>
      </c>
      <c r="E20" s="5" t="s">
        <v>14</v>
      </c>
      <c r="F20" s="5">
        <v>21.3</v>
      </c>
      <c r="G20" s="5">
        <v>23.47</v>
      </c>
      <c r="H20" s="8">
        <f t="shared" si="1"/>
        <v>2.17</v>
      </c>
      <c r="I20" s="8">
        <f t="shared" si="2"/>
        <v>0.706666666666671</v>
      </c>
      <c r="J20" s="13">
        <f t="shared" si="3"/>
        <v>1.6320289699769</v>
      </c>
      <c r="K20" s="11"/>
      <c r="L20" s="11"/>
    </row>
    <row r="21" s="1" customFormat="1" ht="15.5" spans="1:16">
      <c r="A21" s="7" t="str">
        <f t="shared" si="4"/>
        <v>con-1</v>
      </c>
      <c r="B21" s="5">
        <f t="shared" si="5"/>
        <v>21.2633333333333</v>
      </c>
      <c r="C21" s="5">
        <f t="shared" si="6"/>
        <v>24.14</v>
      </c>
      <c r="D21" s="8">
        <f t="shared" si="0"/>
        <v>2.87666666666667</v>
      </c>
      <c r="E21" s="5" t="s">
        <v>14</v>
      </c>
      <c r="F21" s="5">
        <v>21.31</v>
      </c>
      <c r="G21" s="5">
        <v>23.5</v>
      </c>
      <c r="H21" s="8">
        <f t="shared" si="1"/>
        <v>2.19</v>
      </c>
      <c r="I21" s="8">
        <f t="shared" si="2"/>
        <v>0.686666666666667</v>
      </c>
      <c r="J21" s="13">
        <f t="shared" si="3"/>
        <v>1.60956034487182</v>
      </c>
      <c r="K21" s="11"/>
      <c r="L21" s="11"/>
      <c r="M21" s="1"/>
      <c r="N21" s="16"/>
      <c r="O21" s="17"/>
      <c r="P21" s="18"/>
    </row>
    <row r="22" s="1" customFormat="1" ht="15.5" spans="1:20">
      <c r="A22" s="7" t="str">
        <f t="shared" si="4"/>
        <v>con-1</v>
      </c>
      <c r="B22" s="5">
        <f t="shared" si="5"/>
        <v>21.2633333333333</v>
      </c>
      <c r="C22" s="5">
        <f t="shared" si="6"/>
        <v>24.14</v>
      </c>
      <c r="D22" s="8">
        <f t="shared" si="0"/>
        <v>2.87666666666667</v>
      </c>
      <c r="E22" s="5" t="s">
        <v>14</v>
      </c>
      <c r="F22" s="5">
        <v>21.19</v>
      </c>
      <c r="G22" s="5">
        <v>23.24</v>
      </c>
      <c r="H22" s="8">
        <f t="shared" si="1"/>
        <v>2.05</v>
      </c>
      <c r="I22" s="8">
        <f t="shared" si="2"/>
        <v>0.826666666666672</v>
      </c>
      <c r="J22" s="13">
        <f t="shared" si="3"/>
        <v>1.77358277832639</v>
      </c>
      <c r="K22" s="14">
        <f>(J20+J21+J22)/3</f>
        <v>1.67172403105837</v>
      </c>
      <c r="L22" s="15">
        <f>STDEV(J20:J22)</f>
        <v>0.0889247607519172</v>
      </c>
      <c r="N22" s="16"/>
      <c r="O22" s="18"/>
      <c r="P22" s="18"/>
      <c r="Q22" s="1"/>
      <c r="R22" s="1"/>
      <c r="S22" s="18"/>
      <c r="T22" s="18"/>
    </row>
    <row r="23" s="1" customFormat="1" ht="15.5" spans="1:20">
      <c r="A23" s="7" t="str">
        <f t="shared" si="4"/>
        <v>con-1</v>
      </c>
      <c r="B23" s="5">
        <f t="shared" si="5"/>
        <v>21.2633333333333</v>
      </c>
      <c r="C23" s="5">
        <f t="shared" si="6"/>
        <v>24.14</v>
      </c>
      <c r="D23" s="8">
        <f t="shared" si="0"/>
        <v>2.87666666666667</v>
      </c>
      <c r="E23" s="5" t="s">
        <v>15</v>
      </c>
      <c r="F23" s="5">
        <v>21.2</v>
      </c>
      <c r="G23" s="5">
        <v>23.92</v>
      </c>
      <c r="H23" s="8">
        <f t="shared" si="1"/>
        <v>2.72</v>
      </c>
      <c r="I23" s="8">
        <f t="shared" si="2"/>
        <v>0.156666666666666</v>
      </c>
      <c r="J23" s="13">
        <f t="shared" si="3"/>
        <v>1.11470863658892</v>
      </c>
      <c r="K23" s="11"/>
      <c r="L23" s="11"/>
      <c r="M23" s="1"/>
      <c r="N23" s="16"/>
      <c r="O23" s="18"/>
      <c r="P23" s="18"/>
      <c r="Q23" s="1"/>
      <c r="R23" s="1"/>
      <c r="S23" s="5"/>
      <c r="T23" s="18"/>
    </row>
    <row r="24" s="1" customFormat="1" ht="15.5" spans="1:27">
      <c r="A24" s="7" t="str">
        <f t="shared" si="4"/>
        <v>con-1</v>
      </c>
      <c r="B24" s="5">
        <f t="shared" si="5"/>
        <v>21.2633333333333</v>
      </c>
      <c r="C24" s="5">
        <f t="shared" si="6"/>
        <v>24.14</v>
      </c>
      <c r="D24" s="8">
        <f t="shared" si="0"/>
        <v>2.87666666666667</v>
      </c>
      <c r="E24" s="5" t="s">
        <v>15</v>
      </c>
      <c r="F24" s="5">
        <v>21.02</v>
      </c>
      <c r="G24" s="5">
        <v>23.77</v>
      </c>
      <c r="H24" s="8">
        <f t="shared" si="1"/>
        <v>2.75</v>
      </c>
      <c r="I24" s="8">
        <f t="shared" si="2"/>
        <v>0.126666666666669</v>
      </c>
      <c r="J24" s="13">
        <f t="shared" si="3"/>
        <v>1.09176826457064</v>
      </c>
      <c r="K24" s="11"/>
      <c r="L24" s="11"/>
      <c r="M24" s="1"/>
      <c r="N24" s="16"/>
      <c r="O24" s="18"/>
      <c r="P24" s="18"/>
      <c r="Q24" s="1"/>
      <c r="R24" s="22"/>
      <c r="S24" s="5"/>
      <c r="T24" s="18"/>
      <c r="U24" s="23"/>
      <c r="V24" s="23"/>
      <c r="W24" s="23"/>
      <c r="X24" s="23"/>
      <c r="Y24" s="23"/>
      <c r="Z24" s="23"/>
      <c r="AA24" s="23"/>
    </row>
    <row r="25" s="1" customFormat="1" ht="15.5" spans="1:27">
      <c r="A25" s="7" t="str">
        <f t="shared" si="4"/>
        <v>con-1</v>
      </c>
      <c r="B25" s="5">
        <f t="shared" si="5"/>
        <v>21.2633333333333</v>
      </c>
      <c r="C25" s="5">
        <f t="shared" si="6"/>
        <v>24.14</v>
      </c>
      <c r="D25" s="8">
        <f t="shared" si="0"/>
        <v>2.87666666666667</v>
      </c>
      <c r="E25" s="5" t="s">
        <v>15</v>
      </c>
      <c r="F25" s="5">
        <v>21.12</v>
      </c>
      <c r="G25" s="5">
        <v>23.61</v>
      </c>
      <c r="H25" s="8">
        <f t="shared" si="1"/>
        <v>2.49</v>
      </c>
      <c r="I25" s="8">
        <f t="shared" si="2"/>
        <v>0.38666666666667</v>
      </c>
      <c r="J25" s="13">
        <f t="shared" si="3"/>
        <v>1.30736924720211</v>
      </c>
      <c r="K25" s="14">
        <f>(J23+J24+J25)/3</f>
        <v>1.17128204945389</v>
      </c>
      <c r="L25" s="15">
        <f>STDEV(J23:J25)</f>
        <v>0.118411820399427</v>
      </c>
      <c r="M25" s="12"/>
      <c r="N25" s="19"/>
      <c r="O25" s="20"/>
      <c r="P25" s="21"/>
      <c r="Q25" s="24"/>
      <c r="R25" s="22"/>
      <c r="S25" s="5"/>
      <c r="T25" s="18"/>
      <c r="U25" s="23"/>
      <c r="V25" s="23"/>
      <c r="W25" s="23"/>
      <c r="X25" s="23"/>
      <c r="Y25" s="23"/>
      <c r="Z25" s="23"/>
      <c r="AA25" s="23"/>
    </row>
    <row r="26" s="1" customFormat="1" ht="16.5" customHeight="1" spans="1:27">
      <c r="A26" s="7"/>
      <c r="B26" s="5"/>
      <c r="C26" s="5"/>
      <c r="D26" s="8"/>
      <c r="E26" s="7"/>
      <c r="F26" s="5"/>
      <c r="G26" s="5"/>
      <c r="H26" s="8"/>
      <c r="I26" s="8"/>
      <c r="J26" s="13"/>
      <c r="K26" s="11"/>
      <c r="L26" s="11"/>
      <c r="M26" s="12"/>
      <c r="N26" s="19"/>
      <c r="O26" s="20"/>
      <c r="P26" s="21"/>
      <c r="Q26" s="24"/>
      <c r="R26" s="22"/>
      <c r="S26" s="5"/>
      <c r="T26" s="18"/>
      <c r="U26" s="23"/>
      <c r="V26" s="23"/>
      <c r="W26" s="23"/>
      <c r="X26" s="23"/>
      <c r="Y26" s="23"/>
      <c r="Z26" s="23"/>
      <c r="AA26" s="23"/>
    </row>
    <row r="27" s="1" customFormat="1" ht="15.5" spans="1:27">
      <c r="A27" s="7"/>
      <c r="B27" s="5"/>
      <c r="C27" s="5"/>
      <c r="D27" s="8"/>
      <c r="E27" s="7"/>
      <c r="F27" s="5"/>
      <c r="G27" s="5"/>
      <c r="H27" s="8"/>
      <c r="I27" s="8"/>
      <c r="J27" s="13"/>
      <c r="K27" s="14"/>
      <c r="L27" s="15"/>
      <c r="M27" s="12"/>
      <c r="N27" s="19"/>
      <c r="O27" s="20"/>
      <c r="P27" s="21"/>
      <c r="Q27" s="12"/>
      <c r="R27" s="22"/>
      <c r="S27" s="25"/>
      <c r="T27" s="18"/>
      <c r="U27" s="23"/>
      <c r="V27" s="23"/>
      <c r="W27" s="23"/>
      <c r="X27" s="23"/>
      <c r="Y27" s="23"/>
      <c r="Z27" s="23"/>
      <c r="AA27" s="23"/>
    </row>
    <row r="28" s="1" customFormat="1" ht="17.5" spans="1:27">
      <c r="A28" s="5"/>
      <c r="B28" s="5"/>
      <c r="C28" s="5"/>
      <c r="D28" s="8"/>
      <c r="E28" s="9"/>
      <c r="F28" s="5"/>
      <c r="G28" s="5"/>
      <c r="H28" s="8"/>
      <c r="I28" s="8"/>
      <c r="J28" s="13"/>
      <c r="K28" s="11"/>
      <c r="L28" s="11"/>
      <c r="M28" s="12"/>
      <c r="N28" s="19"/>
      <c r="O28" s="20"/>
      <c r="P28" s="21"/>
      <c r="Q28" s="12"/>
      <c r="R28" s="22"/>
      <c r="S28" s="5"/>
      <c r="T28" s="1"/>
      <c r="U28" s="23"/>
      <c r="V28" s="23"/>
      <c r="W28" s="23"/>
      <c r="X28" s="23"/>
      <c r="Y28" s="23"/>
      <c r="Z28" s="23"/>
      <c r="AA28" s="23"/>
    </row>
    <row r="29" s="1" customFormat="1" ht="15.5" spans="1:27">
      <c r="A29" s="5"/>
      <c r="B29" s="5"/>
      <c r="C29" s="5"/>
      <c r="D29" s="8"/>
      <c r="E29" s="7"/>
      <c r="F29" s="5"/>
      <c r="G29" s="5"/>
      <c r="H29" s="8"/>
      <c r="I29" s="8"/>
      <c r="J29" s="13"/>
      <c r="K29" s="11"/>
      <c r="L29" s="11"/>
      <c r="M29" s="12"/>
      <c r="N29" s="19"/>
      <c r="O29" s="20"/>
      <c r="P29" s="21"/>
      <c r="Q29" s="12"/>
      <c r="R29" s="22"/>
      <c r="S29" s="5"/>
      <c r="T29" s="18"/>
      <c r="U29" s="23"/>
      <c r="V29" s="23"/>
      <c r="W29" s="23"/>
      <c r="X29" s="23"/>
      <c r="Y29" s="23"/>
      <c r="Z29" s="23"/>
      <c r="AA29" s="23"/>
    </row>
    <row r="30" s="1" customFormat="1" ht="15.5" spans="1:27">
      <c r="A30" s="5"/>
      <c r="B30" s="5"/>
      <c r="C30" s="5"/>
      <c r="D30" s="8"/>
      <c r="E30" s="7"/>
      <c r="F30" s="5"/>
      <c r="G30" s="5"/>
      <c r="H30" s="8"/>
      <c r="I30" s="8"/>
      <c r="J30" s="13"/>
      <c r="K30" s="14"/>
      <c r="L30" s="15"/>
      <c r="M30" s="12"/>
      <c r="N30" s="19"/>
      <c r="O30" s="20"/>
      <c r="P30" s="21"/>
      <c r="Q30" s="12"/>
      <c r="R30" s="22"/>
      <c r="S30" s="5"/>
      <c r="T30" s="18"/>
      <c r="U30" s="23"/>
      <c r="V30" s="23"/>
      <c r="W30" s="23"/>
      <c r="X30" s="23"/>
      <c r="Y30" s="23"/>
      <c r="Z30" s="23"/>
      <c r="AA30" s="23"/>
    </row>
    <row r="31" s="1" customFormat="1" ht="15.5" spans="1:27">
      <c r="A31" s="5"/>
      <c r="B31" s="5"/>
      <c r="C31" s="5"/>
      <c r="D31" s="8"/>
      <c r="E31" s="7"/>
      <c r="F31" s="5"/>
      <c r="G31" s="5"/>
      <c r="H31" s="8"/>
      <c r="I31" s="8"/>
      <c r="J31" s="13"/>
      <c r="K31" s="11"/>
      <c r="L31" s="11"/>
      <c r="M31" s="12"/>
      <c r="N31" s="19"/>
      <c r="O31" s="20"/>
      <c r="P31" s="21"/>
      <c r="Q31" s="12"/>
      <c r="R31" s="22"/>
      <c r="S31" s="5"/>
      <c r="T31" s="18"/>
      <c r="U31" s="23"/>
      <c r="V31" s="23"/>
      <c r="W31" s="23"/>
      <c r="X31" s="23"/>
      <c r="Y31" s="23"/>
      <c r="Z31" s="23"/>
      <c r="AA31" s="23"/>
    </row>
    <row r="32" s="1" customFormat="1" ht="15.5" spans="1:27">
      <c r="A32" s="5"/>
      <c r="B32" s="5"/>
      <c r="C32" s="5"/>
      <c r="D32" s="8"/>
      <c r="E32" s="7"/>
      <c r="F32" s="5"/>
      <c r="G32" s="5"/>
      <c r="H32" s="8"/>
      <c r="I32" s="8"/>
      <c r="J32" s="13"/>
      <c r="K32" s="11"/>
      <c r="L32" s="11"/>
      <c r="M32" s="12"/>
      <c r="N32" s="19"/>
      <c r="O32" s="20"/>
      <c r="P32" s="21"/>
      <c r="Q32" s="12"/>
      <c r="R32" s="22"/>
      <c r="S32" s="5"/>
      <c r="T32" s="18"/>
      <c r="U32" s="23"/>
      <c r="V32" s="23"/>
      <c r="W32" s="23"/>
      <c r="X32" s="23"/>
      <c r="Y32" s="23"/>
      <c r="Z32" s="23"/>
      <c r="AA32" s="23"/>
    </row>
    <row r="33" s="1" customFormat="1" ht="15.5" spans="1:27">
      <c r="A33" s="5"/>
      <c r="B33" s="5"/>
      <c r="C33" s="5"/>
      <c r="D33" s="8"/>
      <c r="E33" s="7"/>
      <c r="F33" s="5"/>
      <c r="G33" s="5"/>
      <c r="H33" s="8"/>
      <c r="I33" s="8"/>
      <c r="J33" s="13"/>
      <c r="K33" s="14"/>
      <c r="L33" s="15"/>
      <c r="M33" s="12"/>
      <c r="N33" s="12"/>
      <c r="O33" s="1"/>
      <c r="P33" s="1"/>
      <c r="Q33" s="12"/>
      <c r="R33" s="22"/>
      <c r="S33" s="5"/>
      <c r="T33" s="18"/>
      <c r="U33" s="23"/>
      <c r="V33" s="23"/>
      <c r="W33" s="23"/>
      <c r="X33" s="23"/>
      <c r="Y33" s="23"/>
      <c r="Z33" s="23"/>
      <c r="AA33" s="23"/>
    </row>
    <row r="34" s="1" customFormat="1" ht="15.5" spans="1:27">
      <c r="A34" s="5"/>
      <c r="B34" s="5"/>
      <c r="C34" s="5"/>
      <c r="D34" s="8"/>
      <c r="E34" s="7"/>
      <c r="F34" s="5"/>
      <c r="G34" s="5"/>
      <c r="H34" s="8"/>
      <c r="I34" s="8"/>
      <c r="J34" s="13"/>
      <c r="K34" s="11"/>
      <c r="L34" s="11"/>
      <c r="M34" s="12"/>
      <c r="N34" s="12"/>
      <c r="O34" s="1"/>
      <c r="P34" s="1"/>
      <c r="Q34" s="12"/>
      <c r="R34" s="22"/>
      <c r="S34" s="5"/>
      <c r="T34" s="18"/>
      <c r="U34" s="23"/>
      <c r="V34" s="23"/>
      <c r="W34" s="23"/>
      <c r="X34" s="23"/>
      <c r="Y34" s="23"/>
      <c r="Z34" s="23"/>
      <c r="AA34" s="23"/>
    </row>
    <row r="35" s="1" customFormat="1" ht="15.5" spans="1:27">
      <c r="A35" s="5"/>
      <c r="B35" s="5"/>
      <c r="C35" s="5"/>
      <c r="D35" s="8"/>
      <c r="E35" s="7"/>
      <c r="F35" s="5"/>
      <c r="G35" s="5"/>
      <c r="H35" s="8"/>
      <c r="I35" s="8"/>
      <c r="J35" s="13"/>
      <c r="K35" s="11"/>
      <c r="L35" s="11"/>
      <c r="M35" s="12"/>
      <c r="N35" s="12"/>
      <c r="O35" s="1"/>
      <c r="P35" s="1"/>
      <c r="Q35" s="12"/>
      <c r="R35" s="22"/>
      <c r="S35" s="5"/>
      <c r="T35" s="26"/>
      <c r="U35" s="23"/>
      <c r="V35" s="23"/>
      <c r="W35" s="23"/>
      <c r="X35" s="23"/>
      <c r="Y35" s="23"/>
      <c r="Z35" s="23"/>
      <c r="AA35" s="23"/>
    </row>
    <row r="36" s="1" customFormat="1" ht="15.5" spans="1:27">
      <c r="A36" s="5"/>
      <c r="B36" s="5"/>
      <c r="C36" s="5"/>
      <c r="D36" s="8"/>
      <c r="E36" s="7"/>
      <c r="F36" s="5"/>
      <c r="G36" s="5"/>
      <c r="H36" s="8"/>
      <c r="I36" s="8"/>
      <c r="J36" s="13"/>
      <c r="K36" s="14"/>
      <c r="L36" s="15"/>
      <c r="M36" s="12"/>
      <c r="N36" s="12"/>
      <c r="O36" s="1"/>
      <c r="P36" s="1"/>
      <c r="Q36" s="12"/>
      <c r="R36" s="22"/>
      <c r="S36" s="5"/>
      <c r="T36" s="26"/>
      <c r="U36" s="23"/>
      <c r="V36" s="23"/>
      <c r="W36" s="23"/>
      <c r="X36" s="23"/>
      <c r="Y36" s="23"/>
      <c r="Z36" s="23"/>
      <c r="AA36" s="23"/>
    </row>
    <row r="37" s="1" customFormat="1" ht="15.5" spans="1:27">
      <c r="A37" s="5"/>
      <c r="B37" s="5"/>
      <c r="C37" s="5"/>
      <c r="D37" s="8"/>
      <c r="E37" s="7"/>
      <c r="F37" s="5"/>
      <c r="G37" s="5"/>
      <c r="H37" s="8"/>
      <c r="I37" s="8"/>
      <c r="J37" s="13"/>
      <c r="K37" s="11"/>
      <c r="L37" s="11"/>
      <c r="M37" s="12"/>
      <c r="N37" s="12"/>
      <c r="O37" s="1"/>
      <c r="P37" s="1"/>
      <c r="Q37" s="12"/>
      <c r="R37" s="22"/>
      <c r="S37" s="5"/>
      <c r="T37" s="27"/>
      <c r="U37" s="23"/>
      <c r="V37" s="23"/>
      <c r="W37" s="23"/>
      <c r="X37" s="23"/>
      <c r="Y37" s="23"/>
      <c r="Z37" s="23"/>
      <c r="AA37" s="23"/>
    </row>
    <row r="38" s="1" customFormat="1" ht="15.5" spans="1:27">
      <c r="A38" s="5"/>
      <c r="B38" s="5"/>
      <c r="C38" s="5"/>
      <c r="D38" s="8"/>
      <c r="E38" s="7"/>
      <c r="F38" s="5"/>
      <c r="G38" s="5"/>
      <c r="H38" s="8"/>
      <c r="I38" s="8"/>
      <c r="J38" s="13"/>
      <c r="K38" s="11"/>
      <c r="L38" s="11"/>
      <c r="M38" s="12"/>
      <c r="N38" s="12"/>
      <c r="O38" s="1"/>
      <c r="P38" s="1"/>
      <c r="Q38" s="18"/>
      <c r="R38" s="22"/>
      <c r="S38" s="5"/>
      <c r="T38" s="1"/>
      <c r="U38" s="23"/>
      <c r="V38" s="23"/>
      <c r="W38" s="23"/>
      <c r="X38" s="23"/>
      <c r="Y38" s="23"/>
      <c r="Z38" s="23"/>
      <c r="AA38" s="23"/>
    </row>
    <row r="39" s="1" customFormat="1" ht="15.5" spans="1:27">
      <c r="A39" s="5"/>
      <c r="B39" s="5"/>
      <c r="C39" s="5"/>
      <c r="D39" s="8"/>
      <c r="E39" s="7"/>
      <c r="F39" s="5"/>
      <c r="G39" s="5"/>
      <c r="H39" s="8"/>
      <c r="I39" s="8"/>
      <c r="J39" s="13"/>
      <c r="K39" s="14"/>
      <c r="L39" s="15"/>
      <c r="M39" s="12"/>
      <c r="N39" s="12"/>
      <c r="O39" s="1"/>
      <c r="P39" s="1"/>
      <c r="Q39" s="1"/>
      <c r="R39" s="22"/>
      <c r="S39" s="5"/>
      <c r="T39" s="1"/>
      <c r="U39" s="23"/>
      <c r="V39" s="23"/>
      <c r="W39" s="23"/>
      <c r="X39" s="23"/>
      <c r="Y39" s="23"/>
      <c r="Z39" s="23"/>
      <c r="AA39" s="23"/>
    </row>
    <row r="40" s="1" customFormat="1" ht="15.5" spans="1:27">
      <c r="A40" s="5"/>
      <c r="B40" s="5"/>
      <c r="C40" s="5"/>
      <c r="D40" s="8"/>
      <c r="E40" s="7"/>
      <c r="F40" s="5"/>
      <c r="G40" s="5"/>
      <c r="H40" s="8"/>
      <c r="I40" s="8"/>
      <c r="J40" s="13"/>
      <c r="K40" s="11"/>
      <c r="L40" s="11"/>
      <c r="M40" s="12"/>
      <c r="N40" s="19"/>
      <c r="O40" s="20"/>
      <c r="P40" s="21"/>
      <c r="Q40" s="1"/>
      <c r="R40" s="22"/>
      <c r="S40" s="5"/>
      <c r="T40" s="1"/>
      <c r="U40" s="23"/>
      <c r="V40" s="23"/>
      <c r="W40" s="23"/>
      <c r="X40" s="23"/>
      <c r="Y40" s="23"/>
      <c r="Z40" s="23"/>
      <c r="AA40" s="23"/>
    </row>
    <row r="41" s="1" customFormat="1" ht="15.5" spans="1:27">
      <c r="A41" s="5"/>
      <c r="B41" s="5"/>
      <c r="C41" s="5"/>
      <c r="D41" s="8"/>
      <c r="E41" s="7"/>
      <c r="F41" s="5"/>
      <c r="G41" s="5"/>
      <c r="H41" s="8"/>
      <c r="I41" s="8"/>
      <c r="J41" s="13"/>
      <c r="K41" s="11"/>
      <c r="L41" s="11"/>
      <c r="M41" s="12"/>
      <c r="N41" s="19"/>
      <c r="O41" s="17"/>
      <c r="P41" s="18"/>
      <c r="Q41" s="1"/>
      <c r="R41" s="22"/>
      <c r="S41" s="5"/>
      <c r="T41" s="1"/>
      <c r="U41" s="23"/>
      <c r="V41" s="23"/>
      <c r="W41" s="23"/>
      <c r="X41" s="23"/>
      <c r="Y41" s="23"/>
      <c r="Z41" s="23"/>
      <c r="AA41" s="23"/>
    </row>
    <row r="42" s="1" customFormat="1" ht="15.5" spans="1:27">
      <c r="A42" s="5"/>
      <c r="B42" s="5"/>
      <c r="C42" s="5"/>
      <c r="D42" s="8"/>
      <c r="E42" s="7"/>
      <c r="F42" s="5"/>
      <c r="G42" s="5"/>
      <c r="H42" s="8"/>
      <c r="I42" s="8"/>
      <c r="J42" s="13"/>
      <c r="K42" s="14"/>
      <c r="L42" s="15"/>
      <c r="M42" s="12"/>
      <c r="N42" s="19"/>
      <c r="O42" s="17"/>
      <c r="P42" s="18"/>
      <c r="Q42" s="1"/>
      <c r="R42" s="22"/>
      <c r="S42" s="5"/>
      <c r="T42" s="1"/>
      <c r="U42" s="23"/>
      <c r="V42" s="23"/>
      <c r="W42" s="23"/>
      <c r="X42" s="23"/>
      <c r="Y42" s="23"/>
      <c r="Z42" s="23"/>
      <c r="AA42" s="23"/>
    </row>
    <row r="43" s="1" customFormat="1" ht="15.5" spans="1:27">
      <c r="A43" s="5"/>
      <c r="B43" s="5"/>
      <c r="C43" s="5"/>
      <c r="D43" s="8"/>
      <c r="E43" s="7"/>
      <c r="F43" s="5"/>
      <c r="G43" s="5"/>
      <c r="H43" s="8"/>
      <c r="I43" s="8"/>
      <c r="J43" s="13"/>
      <c r="K43" s="11"/>
      <c r="L43" s="11"/>
      <c r="M43" s="12"/>
      <c r="N43" s="19"/>
      <c r="O43" s="17"/>
      <c r="P43" s="18"/>
      <c r="Q43" s="1"/>
      <c r="R43" s="23"/>
      <c r="S43" s="5"/>
      <c r="T43" s="1"/>
      <c r="U43" s="23"/>
      <c r="V43" s="23"/>
      <c r="W43" s="23"/>
      <c r="X43" s="23"/>
      <c r="Y43" s="23"/>
      <c r="Z43" s="23"/>
      <c r="AA43" s="23"/>
    </row>
    <row r="44" s="1" customFormat="1" ht="15.5" spans="1:27">
      <c r="A44" s="5"/>
      <c r="B44" s="5"/>
      <c r="C44" s="5"/>
      <c r="D44" s="8"/>
      <c r="E44" s="7"/>
      <c r="F44" s="5"/>
      <c r="G44" s="5"/>
      <c r="H44" s="8"/>
      <c r="I44" s="8"/>
      <c r="J44" s="13"/>
      <c r="K44" s="11"/>
      <c r="L44" s="11"/>
      <c r="M44" s="12"/>
      <c r="N44" s="1"/>
      <c r="O44" s="17"/>
      <c r="P44" s="18"/>
      <c r="Q44" s="1"/>
      <c r="R44" s="22"/>
      <c r="S44" s="5"/>
      <c r="T44" s="1"/>
      <c r="U44" s="23"/>
      <c r="V44" s="23"/>
      <c r="W44" s="23"/>
      <c r="X44" s="23"/>
      <c r="Y44" s="23"/>
      <c r="Z44" s="23"/>
      <c r="AA44" s="23"/>
    </row>
    <row r="45" s="1" customFormat="1" ht="15.5" spans="1:27">
      <c r="A45" s="5"/>
      <c r="B45" s="5"/>
      <c r="C45" s="5"/>
      <c r="D45" s="8"/>
      <c r="E45" s="7"/>
      <c r="F45" s="5"/>
      <c r="G45" s="5"/>
      <c r="H45" s="8"/>
      <c r="I45" s="8"/>
      <c r="J45" s="13"/>
      <c r="K45" s="14"/>
      <c r="L45" s="15"/>
      <c r="M45" s="12"/>
      <c r="N45" s="1"/>
      <c r="O45" s="17"/>
      <c r="P45" s="18"/>
      <c r="Q45" s="1"/>
      <c r="R45" s="22"/>
      <c r="S45" s="5"/>
      <c r="T45" s="1"/>
      <c r="U45" s="23"/>
      <c r="V45" s="23"/>
      <c r="W45" s="23"/>
      <c r="X45" s="23"/>
      <c r="Y45" s="23"/>
      <c r="Z45" s="23"/>
      <c r="AA45" s="23"/>
    </row>
    <row r="46" s="1" customFormat="1" ht="15.5" spans="1:27">
      <c r="A46" s="5"/>
      <c r="B46" s="5"/>
      <c r="C46" s="5"/>
      <c r="D46" s="8"/>
      <c r="E46" s="7"/>
      <c r="F46" s="5"/>
      <c r="G46" s="5"/>
      <c r="H46" s="8"/>
      <c r="I46" s="8"/>
      <c r="J46" s="13"/>
      <c r="K46" s="11"/>
      <c r="L46" s="11"/>
      <c r="M46" s="12"/>
      <c r="N46" s="1"/>
      <c r="O46" s="17"/>
      <c r="P46" s="18"/>
      <c r="Q46" s="1"/>
      <c r="R46" s="22"/>
      <c r="S46" s="5"/>
      <c r="T46" s="1"/>
      <c r="U46" s="23"/>
      <c r="V46" s="23"/>
      <c r="W46" s="23"/>
      <c r="X46" s="23"/>
      <c r="Y46" s="23"/>
      <c r="Z46" s="23"/>
      <c r="AA46" s="23"/>
    </row>
    <row r="47" s="1" customFormat="1" ht="15.5" spans="1:27">
      <c r="A47" s="5"/>
      <c r="B47" s="5"/>
      <c r="C47" s="5"/>
      <c r="D47" s="8"/>
      <c r="E47" s="7"/>
      <c r="F47" s="5"/>
      <c r="G47" s="5"/>
      <c r="H47" s="8"/>
      <c r="I47" s="8"/>
      <c r="J47" s="13"/>
      <c r="K47" s="11"/>
      <c r="L47" s="11"/>
      <c r="M47" s="12"/>
      <c r="N47" s="1"/>
      <c r="O47" s="17"/>
      <c r="P47" s="18"/>
      <c r="Q47" s="12"/>
      <c r="R47" s="22"/>
      <c r="S47" s="5"/>
      <c r="T47" s="1"/>
      <c r="U47" s="23"/>
      <c r="V47" s="23"/>
      <c r="W47" s="23"/>
      <c r="X47" s="23"/>
      <c r="Y47" s="23"/>
      <c r="Z47" s="23"/>
      <c r="AA47" s="23"/>
    </row>
    <row r="48" s="1" customFormat="1" ht="15.5" spans="1:27">
      <c r="A48" s="5"/>
      <c r="B48" s="5"/>
      <c r="C48" s="5"/>
      <c r="D48" s="8"/>
      <c r="E48" s="7"/>
      <c r="F48" s="5"/>
      <c r="G48" s="5"/>
      <c r="H48" s="8"/>
      <c r="I48" s="8"/>
      <c r="J48" s="13"/>
      <c r="K48" s="14"/>
      <c r="L48" s="15"/>
      <c r="M48" s="1"/>
      <c r="N48" s="1"/>
      <c r="O48" s="17"/>
      <c r="P48" s="18"/>
      <c r="Q48" s="1"/>
      <c r="R48" s="22"/>
      <c r="S48" s="5"/>
      <c r="T48" s="1"/>
      <c r="U48" s="23"/>
      <c r="V48" s="23"/>
      <c r="W48" s="23"/>
      <c r="X48" s="23"/>
      <c r="Y48" s="23"/>
      <c r="Z48" s="23"/>
      <c r="AA48" s="23"/>
    </row>
    <row r="49" s="1" customFormat="1" ht="15.5" spans="1:27">
      <c r="A49" s="5"/>
      <c r="B49" s="5"/>
      <c r="C49" s="5"/>
      <c r="D49" s="8"/>
      <c r="E49" s="7"/>
      <c r="F49" s="5"/>
      <c r="G49" s="5"/>
      <c r="H49" s="8"/>
      <c r="I49" s="8"/>
      <c r="J49" s="13"/>
      <c r="K49" s="11"/>
      <c r="L49" s="11"/>
      <c r="M49" s="1"/>
      <c r="N49" s="1"/>
      <c r="O49" s="17"/>
      <c r="P49" s="18"/>
      <c r="Q49" s="1"/>
      <c r="R49" s="22"/>
      <c r="S49" s="5"/>
      <c r="T49" s="1"/>
      <c r="U49" s="23"/>
      <c r="V49" s="23"/>
      <c r="W49" s="23"/>
      <c r="X49" s="23"/>
      <c r="Y49" s="23"/>
      <c r="Z49" s="23"/>
      <c r="AA49" s="23"/>
    </row>
    <row r="50" s="1" customFormat="1" ht="15.5" spans="1:27">
      <c r="A50" s="5"/>
      <c r="B50" s="5"/>
      <c r="C50" s="5"/>
      <c r="D50" s="8"/>
      <c r="E50" s="7"/>
      <c r="F50" s="5"/>
      <c r="G50" s="5"/>
      <c r="H50" s="8"/>
      <c r="I50" s="8"/>
      <c r="J50" s="13"/>
      <c r="K50" s="11"/>
      <c r="L50" s="11"/>
      <c r="M50" s="1"/>
      <c r="N50" s="1"/>
      <c r="O50" s="17"/>
      <c r="P50" s="18"/>
      <c r="Q50" s="1"/>
      <c r="R50" s="22"/>
      <c r="S50" s="5"/>
      <c r="T50" s="1"/>
      <c r="U50" s="23"/>
      <c r="V50" s="23"/>
      <c r="W50" s="23"/>
      <c r="X50" s="23"/>
      <c r="Y50" s="23"/>
      <c r="Z50" s="23"/>
      <c r="AA50" s="23"/>
    </row>
    <row r="51" s="1" customFormat="1" ht="15.5" spans="1:27">
      <c r="A51" s="5"/>
      <c r="B51" s="5"/>
      <c r="C51" s="5"/>
      <c r="D51" s="8"/>
      <c r="E51" s="7"/>
      <c r="F51" s="5"/>
      <c r="G51" s="5"/>
      <c r="H51" s="8"/>
      <c r="I51" s="8"/>
      <c r="J51" s="13"/>
      <c r="K51" s="14"/>
      <c r="L51" s="15"/>
      <c r="M51" s="1"/>
      <c r="N51" s="1"/>
      <c r="O51" s="17"/>
      <c r="P51" s="18"/>
      <c r="Q51" s="1"/>
      <c r="R51" s="22"/>
      <c r="S51" s="5"/>
      <c r="T51" s="1"/>
      <c r="U51" s="23"/>
      <c r="V51" s="23"/>
      <c r="W51" s="23"/>
      <c r="X51" s="23"/>
      <c r="Y51" s="23"/>
      <c r="Z51" s="23"/>
      <c r="AA51" s="23"/>
    </row>
    <row r="52" s="1" customFormat="1" ht="15.5" spans="1:27">
      <c r="A52" s="5"/>
      <c r="B52" s="5"/>
      <c r="C52" s="5"/>
      <c r="D52" s="8"/>
      <c r="E52" s="7"/>
      <c r="F52" s="5"/>
      <c r="G52" s="5"/>
      <c r="H52" s="8"/>
      <c r="I52" s="8"/>
      <c r="J52" s="13"/>
      <c r="K52" s="11"/>
      <c r="L52" s="11"/>
      <c r="M52" s="1"/>
      <c r="N52" s="1"/>
      <c r="O52" s="17"/>
      <c r="P52" s="18"/>
      <c r="Q52" s="1"/>
      <c r="R52" s="22"/>
      <c r="S52" s="5"/>
      <c r="T52" s="1"/>
      <c r="U52" s="23"/>
      <c r="V52" s="23"/>
      <c r="W52" s="23"/>
      <c r="X52" s="23"/>
      <c r="Y52" s="23"/>
      <c r="Z52" s="23"/>
      <c r="AA52" s="23"/>
    </row>
    <row r="53" s="1" customFormat="1" ht="15.5" spans="1:27">
      <c r="A53" s="5"/>
      <c r="B53" s="5"/>
      <c r="C53" s="5"/>
      <c r="D53" s="8"/>
      <c r="E53" s="7"/>
      <c r="F53" s="5"/>
      <c r="G53" s="5"/>
      <c r="H53" s="8"/>
      <c r="I53" s="8"/>
      <c r="J53" s="13"/>
      <c r="K53" s="11"/>
      <c r="L53" s="11"/>
      <c r="M53" s="1"/>
      <c r="N53" s="1"/>
      <c r="O53" s="17"/>
      <c r="P53" s="18"/>
      <c r="Q53" s="1"/>
      <c r="R53" s="22"/>
      <c r="S53" s="5"/>
      <c r="T53" s="1"/>
      <c r="U53" s="23"/>
      <c r="V53" s="23"/>
      <c r="W53" s="23"/>
      <c r="X53" s="23"/>
      <c r="Y53" s="23"/>
      <c r="Z53" s="23"/>
      <c r="AA53" s="23"/>
    </row>
    <row r="54" s="1" customFormat="1" ht="15.5" spans="1:27">
      <c r="A54" s="5"/>
      <c r="B54" s="5"/>
      <c r="C54" s="5"/>
      <c r="D54" s="8"/>
      <c r="E54" s="7"/>
      <c r="F54" s="5"/>
      <c r="G54" s="5"/>
      <c r="H54" s="8"/>
      <c r="I54" s="8"/>
      <c r="J54" s="13"/>
      <c r="K54" s="14"/>
      <c r="L54" s="15"/>
      <c r="M54" s="1"/>
      <c r="N54" s="1"/>
      <c r="O54" s="17"/>
      <c r="P54" s="18"/>
      <c r="Q54" s="1"/>
      <c r="R54" s="22"/>
      <c r="S54" s="5"/>
      <c r="T54" s="1"/>
      <c r="U54" s="23"/>
      <c r="V54" s="23"/>
      <c r="W54" s="23"/>
      <c r="X54" s="23"/>
      <c r="Y54" s="23"/>
      <c r="Z54" s="23"/>
      <c r="AA54" s="23"/>
    </row>
    <row r="55" s="1" customFormat="1" ht="15.5" spans="1:27">
      <c r="A55" s="5"/>
      <c r="B55" s="5"/>
      <c r="C55" s="5"/>
      <c r="D55" s="8"/>
      <c r="E55" s="7"/>
      <c r="F55" s="5"/>
      <c r="G55" s="5"/>
      <c r="H55" s="8"/>
      <c r="I55" s="8"/>
      <c r="J55" s="13"/>
      <c r="K55" s="11"/>
      <c r="L55" s="11"/>
      <c r="M55" s="1"/>
      <c r="N55" s="1"/>
      <c r="O55" s="17"/>
      <c r="P55" s="18"/>
      <c r="Q55" s="1"/>
      <c r="R55" s="22"/>
      <c r="S55" s="5"/>
      <c r="T55" s="1"/>
      <c r="U55" s="23"/>
      <c r="V55" s="23"/>
      <c r="W55" s="23"/>
      <c r="X55" s="23"/>
      <c r="Y55" s="23"/>
      <c r="Z55" s="23"/>
      <c r="AA55" s="23"/>
    </row>
    <row r="56" s="1" customFormat="1" ht="15.5" spans="1:27">
      <c r="A56" s="5"/>
      <c r="B56" s="5"/>
      <c r="C56" s="5"/>
      <c r="D56" s="8"/>
      <c r="E56" s="7"/>
      <c r="F56" s="5"/>
      <c r="G56" s="5"/>
      <c r="H56" s="8"/>
      <c r="I56" s="8"/>
      <c r="J56" s="13"/>
      <c r="K56" s="11"/>
      <c r="L56" s="11"/>
      <c r="M56" s="1"/>
      <c r="N56" s="1"/>
      <c r="O56" s="17"/>
      <c r="P56" s="18"/>
      <c r="Q56" s="1"/>
      <c r="R56" s="22"/>
      <c r="S56" s="5"/>
      <c r="T56" s="1"/>
      <c r="U56" s="23"/>
      <c r="V56" s="23"/>
      <c r="W56" s="23"/>
      <c r="X56" s="23"/>
      <c r="Y56" s="23"/>
      <c r="Z56" s="23"/>
      <c r="AA56" s="23"/>
    </row>
    <row r="57" s="1" customFormat="1" ht="15.5" spans="1:27">
      <c r="A57" s="5"/>
      <c r="B57" s="5"/>
      <c r="C57" s="5"/>
      <c r="D57" s="8"/>
      <c r="E57" s="7"/>
      <c r="F57" s="5"/>
      <c r="G57" s="5"/>
      <c r="H57" s="8"/>
      <c r="I57" s="8"/>
      <c r="J57" s="13"/>
      <c r="K57" s="14"/>
      <c r="L57" s="15"/>
      <c r="M57" s="1"/>
      <c r="N57" s="1"/>
      <c r="O57" s="17"/>
      <c r="P57" s="18"/>
      <c r="Q57" s="1"/>
      <c r="R57" s="22"/>
      <c r="S57" s="5"/>
      <c r="T57" s="1"/>
      <c r="U57" s="23"/>
      <c r="V57" s="23"/>
      <c r="W57" s="23"/>
      <c r="X57" s="23"/>
      <c r="Y57" s="23"/>
      <c r="Z57" s="23"/>
      <c r="AA57" s="23"/>
    </row>
    <row r="58" s="1" customFormat="1" ht="15.5" spans="1:27">
      <c r="A58" s="5"/>
      <c r="B58" s="5"/>
      <c r="C58" s="5"/>
      <c r="D58" s="8"/>
      <c r="E58" s="7"/>
      <c r="F58" s="5"/>
      <c r="G58" s="5"/>
      <c r="H58" s="8"/>
      <c r="I58" s="8"/>
      <c r="J58" s="13"/>
      <c r="K58" s="11"/>
      <c r="L58" s="11"/>
      <c r="M58" s="1"/>
      <c r="N58" s="1"/>
      <c r="O58" s="17"/>
      <c r="P58" s="18"/>
      <c r="Q58" s="1"/>
      <c r="R58" s="22"/>
      <c r="S58" s="5"/>
      <c r="T58" s="1"/>
      <c r="U58" s="23"/>
      <c r="V58" s="23"/>
      <c r="W58" s="23"/>
      <c r="X58" s="23"/>
      <c r="Y58" s="23"/>
      <c r="Z58" s="23"/>
      <c r="AA58" s="23"/>
    </row>
    <row r="59" s="1" customFormat="1" ht="15.5" spans="1:27">
      <c r="A59" s="5"/>
      <c r="B59" s="5"/>
      <c r="C59" s="5"/>
      <c r="D59" s="8"/>
      <c r="E59" s="7"/>
      <c r="F59" s="5"/>
      <c r="G59" s="5"/>
      <c r="H59" s="8"/>
      <c r="I59" s="8"/>
      <c r="J59" s="13"/>
      <c r="K59" s="11"/>
      <c r="L59" s="11"/>
      <c r="M59" s="1"/>
      <c r="N59" s="1"/>
      <c r="O59" s="17"/>
      <c r="P59" s="18"/>
      <c r="Q59" s="1"/>
      <c r="R59" s="1"/>
      <c r="S59" s="5"/>
      <c r="T59" s="1"/>
      <c r="U59" s="23"/>
      <c r="V59" s="23"/>
      <c r="W59" s="23"/>
      <c r="X59" s="23"/>
      <c r="Y59" s="23"/>
      <c r="Z59" s="23"/>
      <c r="AA59" s="23"/>
    </row>
    <row r="60" s="1" customFormat="1" ht="15.5" spans="1:27">
      <c r="A60" s="5"/>
      <c r="B60" s="5"/>
      <c r="C60" s="5"/>
      <c r="D60" s="8"/>
      <c r="E60" s="7"/>
      <c r="F60" s="5"/>
      <c r="G60" s="5"/>
      <c r="H60" s="8"/>
      <c r="I60" s="8"/>
      <c r="J60" s="13"/>
      <c r="K60" s="14"/>
      <c r="L60" s="15"/>
      <c r="M60" s="1"/>
      <c r="N60" s="1"/>
      <c r="O60" s="17"/>
      <c r="P60" s="18"/>
      <c r="Q60" s="1"/>
      <c r="R60" s="1"/>
      <c r="S60" s="1"/>
      <c r="T60" s="1"/>
      <c r="U60" s="23"/>
      <c r="V60" s="23"/>
      <c r="W60" s="23"/>
      <c r="X60" s="23"/>
      <c r="Y60" s="23"/>
      <c r="Z60" s="23"/>
      <c r="AA60" s="23"/>
    </row>
    <row r="61" s="1" customFormat="1" ht="15.5" spans="1:27">
      <c r="A61" s="5"/>
      <c r="B61" s="5"/>
      <c r="C61" s="5"/>
      <c r="D61" s="8"/>
      <c r="E61" s="7"/>
      <c r="F61" s="5"/>
      <c r="G61" s="5"/>
      <c r="H61" s="8"/>
      <c r="I61" s="8"/>
      <c r="J61" s="13"/>
      <c r="K61" s="11"/>
      <c r="L61" s="11"/>
      <c r="M61" s="1"/>
      <c r="N61" s="1"/>
      <c r="O61" s="17"/>
      <c r="P61" s="18"/>
      <c r="Q61" s="1"/>
      <c r="R61" s="1"/>
      <c r="S61" s="1"/>
      <c r="T61" s="1"/>
      <c r="U61" s="23"/>
      <c r="V61" s="23"/>
      <c r="W61" s="23"/>
      <c r="X61" s="23"/>
      <c r="Y61" s="23"/>
      <c r="Z61" s="23"/>
      <c r="AA61" s="23"/>
    </row>
    <row r="62" s="1" customFormat="1" ht="15.5" spans="1:27">
      <c r="A62" s="5"/>
      <c r="B62" s="5"/>
      <c r="C62" s="5"/>
      <c r="D62" s="8"/>
      <c r="E62" s="7"/>
      <c r="F62" s="5"/>
      <c r="G62" s="5"/>
      <c r="H62" s="8"/>
      <c r="I62" s="8"/>
      <c r="J62" s="13"/>
      <c r="K62" s="11"/>
      <c r="L62" s="11"/>
      <c r="M62" s="1"/>
      <c r="N62" s="1"/>
      <c r="O62" s="1"/>
      <c r="P62" s="1"/>
      <c r="Q62" s="1"/>
      <c r="R62" s="1"/>
      <c r="S62" s="1"/>
      <c r="T62" s="1"/>
      <c r="U62" s="23"/>
      <c r="V62" s="23"/>
      <c r="W62" s="23"/>
      <c r="X62" s="23"/>
      <c r="Y62" s="23"/>
      <c r="Z62" s="23"/>
      <c r="AA62" s="23"/>
    </row>
    <row r="63" s="1" customFormat="1" ht="15.5" spans="1:27">
      <c r="A63" s="5"/>
      <c r="B63" s="5"/>
      <c r="C63" s="5"/>
      <c r="D63" s="8"/>
      <c r="E63" s="7"/>
      <c r="F63" s="5"/>
      <c r="G63" s="5"/>
      <c r="H63" s="8"/>
      <c r="I63" s="8"/>
      <c r="J63" s="13"/>
      <c r="K63" s="14"/>
      <c r="L63" s="15"/>
      <c r="M63" s="1"/>
      <c r="N63" s="1"/>
      <c r="O63" s="1"/>
      <c r="P63" s="1"/>
      <c r="Q63" s="1"/>
      <c r="R63" s="1"/>
      <c r="S63" s="1"/>
      <c r="T63" s="1"/>
      <c r="U63" s="23"/>
      <c r="V63" s="23"/>
      <c r="W63" s="23"/>
      <c r="X63" s="23"/>
      <c r="Y63" s="23"/>
      <c r="Z63" s="23"/>
      <c r="AA63" s="23"/>
    </row>
    <row r="64" s="1" customFormat="1" ht="15.5" spans="1:27">
      <c r="A64" s="5"/>
      <c r="B64" s="5"/>
      <c r="C64" s="5"/>
      <c r="D64" s="8"/>
      <c r="E64" s="7"/>
      <c r="F64" s="5"/>
      <c r="G64" s="5"/>
      <c r="H64" s="8"/>
      <c r="I64" s="8"/>
      <c r="J64" s="13"/>
      <c r="K64" s="11"/>
      <c r="L64" s="11"/>
      <c r="M64" s="1"/>
      <c r="N64" s="1"/>
      <c r="O64" s="1"/>
      <c r="P64" s="1"/>
      <c r="Q64" s="1"/>
      <c r="R64" s="1"/>
      <c r="S64" s="1"/>
      <c r="T64" s="1"/>
      <c r="U64" s="23"/>
      <c r="V64" s="23"/>
      <c r="W64" s="23"/>
      <c r="X64" s="23"/>
      <c r="Y64" s="23"/>
      <c r="Z64" s="23"/>
      <c r="AA64" s="23"/>
    </row>
    <row r="65" s="1" customFormat="1" ht="15.5" spans="1:27">
      <c r="A65" s="5"/>
      <c r="B65" s="5"/>
      <c r="C65" s="5"/>
      <c r="D65" s="8"/>
      <c r="E65" s="7"/>
      <c r="F65" s="5"/>
      <c r="G65" s="5"/>
      <c r="H65" s="8"/>
      <c r="I65" s="8"/>
      <c r="J65" s="13"/>
      <c r="K65" s="11"/>
      <c r="L65" s="11"/>
      <c r="M65" s="1"/>
      <c r="N65" s="1"/>
      <c r="O65" s="1"/>
      <c r="P65" s="1"/>
      <c r="Q65" s="1"/>
      <c r="R65" s="1"/>
      <c r="S65" s="1"/>
      <c r="T65" s="1"/>
      <c r="U65" s="23"/>
      <c r="V65" s="23"/>
      <c r="W65" s="23"/>
      <c r="X65" s="23"/>
      <c r="Y65" s="23"/>
      <c r="Z65" s="23"/>
      <c r="AA65" s="23"/>
    </row>
    <row r="66" s="1" customFormat="1" ht="15.5" spans="1:27">
      <c r="A66" s="5"/>
      <c r="B66" s="5"/>
      <c r="C66" s="5"/>
      <c r="D66" s="8"/>
      <c r="E66" s="7"/>
      <c r="F66" s="5"/>
      <c r="G66" s="5"/>
      <c r="H66" s="8"/>
      <c r="I66" s="8"/>
      <c r="J66" s="13"/>
      <c r="K66" s="14"/>
      <c r="L66" s="15"/>
      <c r="M66" s="1"/>
      <c r="N66" s="1"/>
      <c r="O66" s="1"/>
      <c r="P66" s="1"/>
      <c r="Q66" s="1"/>
      <c r="R66" s="1"/>
      <c r="S66" s="1"/>
      <c r="T66" s="1"/>
      <c r="U66" s="23"/>
      <c r="V66" s="23"/>
      <c r="W66" s="23"/>
      <c r="X66" s="23"/>
      <c r="Y66" s="23"/>
      <c r="Z66" s="23"/>
      <c r="AA66" s="23"/>
    </row>
    <row r="67" s="1" customFormat="1" ht="15.5" spans="1:27">
      <c r="A67" s="5"/>
      <c r="B67" s="5"/>
      <c r="C67" s="5"/>
      <c r="D67" s="8"/>
      <c r="E67" s="7"/>
      <c r="F67" s="5"/>
      <c r="G67" s="5"/>
      <c r="H67" s="8"/>
      <c r="I67" s="8"/>
      <c r="J67" s="13"/>
      <c r="K67" s="11"/>
      <c r="L67" s="11"/>
      <c r="M67" s="1"/>
      <c r="N67" s="1"/>
      <c r="O67" s="1"/>
      <c r="P67" s="1"/>
      <c r="Q67" s="1"/>
      <c r="R67" s="1"/>
      <c r="S67" s="1"/>
      <c r="T67" s="1"/>
      <c r="U67" s="23"/>
      <c r="V67" s="23"/>
      <c r="W67" s="23"/>
      <c r="X67" s="23"/>
      <c r="Y67" s="23"/>
      <c r="Z67" s="23"/>
      <c r="AA67" s="23"/>
    </row>
    <row r="68" s="1" customFormat="1" ht="15.5" spans="1:27">
      <c r="A68" s="5"/>
      <c r="B68" s="5"/>
      <c r="C68" s="5"/>
      <c r="D68" s="8"/>
      <c r="E68" s="7"/>
      <c r="F68" s="5"/>
      <c r="G68" s="5"/>
      <c r="H68" s="8"/>
      <c r="I68" s="8"/>
      <c r="J68" s="13"/>
      <c r="K68" s="11"/>
      <c r="L68" s="11"/>
      <c r="M68" s="1"/>
      <c r="N68" s="1"/>
      <c r="O68" s="1"/>
      <c r="P68" s="1"/>
      <c r="Q68" s="1"/>
      <c r="R68" s="1"/>
      <c r="S68" s="1"/>
      <c r="T68" s="1"/>
      <c r="U68" s="23"/>
      <c r="V68" s="23"/>
      <c r="W68" s="23"/>
      <c r="X68" s="23"/>
      <c r="Y68" s="23"/>
      <c r="Z68" s="23"/>
      <c r="AA68" s="23"/>
    </row>
    <row r="69" s="1" customFormat="1" ht="15.5" spans="1:27">
      <c r="A69" s="5"/>
      <c r="B69" s="5"/>
      <c r="C69" s="5"/>
      <c r="D69" s="8"/>
      <c r="E69" s="7"/>
      <c r="F69" s="5"/>
      <c r="G69" s="5"/>
      <c r="H69" s="8"/>
      <c r="I69" s="8"/>
      <c r="J69" s="13"/>
      <c r="K69" s="14"/>
      <c r="L69" s="15"/>
      <c r="M69" s="1"/>
      <c r="N69" s="1"/>
      <c r="O69" s="1"/>
      <c r="P69" s="1"/>
      <c r="Q69" s="1"/>
      <c r="R69" s="1"/>
      <c r="S69" s="1"/>
      <c r="T69" s="1"/>
      <c r="U69" s="23"/>
      <c r="V69" s="23"/>
      <c r="W69" s="23"/>
      <c r="X69" s="23"/>
      <c r="Y69" s="23"/>
      <c r="Z69" s="23"/>
      <c r="AA69" s="23"/>
    </row>
    <row r="70" s="1" customFormat="1" ht="15.5" spans="1:27">
      <c r="A70" s="5"/>
      <c r="B70" s="5"/>
      <c r="C70" s="5"/>
      <c r="D70" s="8"/>
      <c r="E70" s="7"/>
      <c r="F70" s="5"/>
      <c r="G70" s="5"/>
      <c r="H70" s="8"/>
      <c r="I70" s="8"/>
      <c r="J70" s="13"/>
      <c r="K70" s="11"/>
      <c r="L70" s="11"/>
      <c r="M70" s="1"/>
      <c r="N70" s="1"/>
      <c r="O70" s="1"/>
      <c r="P70" s="1"/>
      <c r="Q70" s="1"/>
      <c r="R70" s="1"/>
      <c r="S70" s="1"/>
      <c r="T70" s="1"/>
      <c r="U70" s="23"/>
      <c r="V70" s="23"/>
      <c r="W70" s="23"/>
      <c r="X70" s="23"/>
      <c r="Y70" s="23"/>
      <c r="Z70" s="23"/>
      <c r="AA70" s="23"/>
    </row>
    <row r="71" s="1" customFormat="1" ht="15.5" spans="1:27">
      <c r="A71" s="5"/>
      <c r="B71" s="5"/>
      <c r="C71" s="5"/>
      <c r="D71" s="8"/>
      <c r="E71" s="7"/>
      <c r="F71" s="5"/>
      <c r="G71" s="5"/>
      <c r="H71" s="8"/>
      <c r="I71" s="8"/>
      <c r="J71" s="13"/>
      <c r="K71" s="11"/>
      <c r="L71" s="11"/>
      <c r="M71" s="1"/>
      <c r="N71" s="1"/>
      <c r="O71" s="1"/>
      <c r="P71" s="1"/>
      <c r="Q71" s="1"/>
      <c r="R71" s="1"/>
      <c r="S71" s="1"/>
      <c r="T71" s="1"/>
      <c r="U71" s="23"/>
      <c r="V71" s="23"/>
      <c r="W71" s="23"/>
      <c r="X71" s="23"/>
      <c r="Y71" s="23"/>
      <c r="Z71" s="23"/>
      <c r="AA71" s="23"/>
    </row>
    <row r="72" s="1" customFormat="1" ht="15.5" spans="1:27">
      <c r="A72" s="5"/>
      <c r="B72" s="5"/>
      <c r="C72" s="5"/>
      <c r="D72" s="8"/>
      <c r="E72" s="7"/>
      <c r="F72" s="5"/>
      <c r="G72" s="5"/>
      <c r="H72" s="8"/>
      <c r="I72" s="8"/>
      <c r="J72" s="13"/>
      <c r="K72" s="14"/>
      <c r="L72" s="15"/>
      <c r="M72" s="1"/>
      <c r="N72" s="1"/>
      <c r="O72" s="1"/>
      <c r="P72" s="1"/>
      <c r="Q72" s="1"/>
      <c r="R72" s="1"/>
      <c r="S72" s="1"/>
      <c r="T72" s="1"/>
      <c r="U72" s="23"/>
      <c r="V72" s="23"/>
      <c r="W72" s="23"/>
      <c r="X72" s="23"/>
      <c r="Y72" s="23"/>
      <c r="Z72" s="23"/>
      <c r="AA72" s="23"/>
    </row>
    <row r="73" s="1" customFormat="1" ht="15.5" spans="1:27">
      <c r="A73" s="7"/>
      <c r="B73" s="5"/>
      <c r="C73" s="5"/>
      <c r="D73" s="8"/>
      <c r="E73" s="7"/>
      <c r="F73" s="5"/>
      <c r="G73" s="5"/>
      <c r="H73" s="8"/>
      <c r="I73" s="8"/>
      <c r="J73" s="13"/>
      <c r="K73" s="11"/>
      <c r="L73" s="11"/>
      <c r="M73" s="1"/>
      <c r="N73" s="1"/>
      <c r="O73" s="1"/>
      <c r="P73" s="1"/>
      <c r="Q73" s="1"/>
      <c r="R73" s="1"/>
      <c r="S73" s="1"/>
      <c r="T73" s="1"/>
      <c r="U73" s="23"/>
      <c r="V73" s="23"/>
      <c r="W73" s="23"/>
      <c r="X73" s="23"/>
      <c r="Y73" s="23"/>
      <c r="Z73" s="23"/>
      <c r="AA73" s="23"/>
    </row>
    <row r="74" s="1" customFormat="1" ht="15.5" spans="1:27">
      <c r="A74" s="7"/>
      <c r="B74" s="5"/>
      <c r="C74" s="5"/>
      <c r="D74" s="8"/>
      <c r="E74" s="7"/>
      <c r="F74" s="5"/>
      <c r="G74" s="5"/>
      <c r="H74" s="8"/>
      <c r="I74" s="8"/>
      <c r="J74" s="13"/>
      <c r="K74" s="11"/>
      <c r="L74" s="11"/>
      <c r="M74" s="1"/>
      <c r="N74" s="1"/>
      <c r="O74" s="1"/>
      <c r="P74" s="1"/>
      <c r="Q74" s="1"/>
      <c r="R74" s="1"/>
      <c r="S74" s="1"/>
      <c r="T74" s="1"/>
      <c r="U74" s="23"/>
      <c r="V74" s="23"/>
      <c r="W74" s="23"/>
      <c r="X74" s="23"/>
      <c r="Y74" s="23"/>
      <c r="Z74" s="23"/>
      <c r="AA74" s="23"/>
    </row>
    <row r="75" s="1" customFormat="1" ht="15.5" spans="1:27">
      <c r="A75" s="7"/>
      <c r="B75" s="5"/>
      <c r="C75" s="5"/>
      <c r="D75" s="8"/>
      <c r="E75" s="7"/>
      <c r="F75" s="5"/>
      <c r="G75" s="5"/>
      <c r="H75" s="8"/>
      <c r="I75" s="8"/>
      <c r="J75" s="13"/>
      <c r="K75" s="14"/>
      <c r="L75" s="15"/>
      <c r="M75" s="1"/>
      <c r="N75" s="1"/>
      <c r="O75" s="1"/>
      <c r="P75" s="1"/>
      <c r="Q75" s="1"/>
      <c r="R75" s="1"/>
      <c r="S75" s="1"/>
      <c r="T75" s="1"/>
      <c r="U75" s="23"/>
      <c r="V75" s="23"/>
      <c r="W75" s="23"/>
      <c r="X75" s="23"/>
      <c r="Y75" s="23"/>
      <c r="Z75" s="23"/>
      <c r="AA75" s="23"/>
    </row>
    <row r="76" s="1" customFormat="1" ht="15.5" spans="1:27">
      <c r="A76" s="28"/>
      <c r="B76" s="29"/>
      <c r="C76" s="29"/>
      <c r="D76" s="8"/>
      <c r="E76" s="7"/>
      <c r="F76" s="5"/>
      <c r="G76" s="29"/>
      <c r="H76" s="8"/>
      <c r="I76" s="8"/>
      <c r="J76" s="13"/>
      <c r="K76" s="6"/>
      <c r="L76" s="6"/>
      <c r="M76" s="1"/>
      <c r="N76" s="1"/>
      <c r="O76" s="1"/>
      <c r="P76" s="1"/>
      <c r="Q76" s="1"/>
      <c r="R76" s="1"/>
      <c r="S76" s="1"/>
      <c r="T76" s="1"/>
      <c r="U76" s="23"/>
      <c r="V76" s="23"/>
      <c r="W76" s="23"/>
      <c r="X76" s="23"/>
      <c r="Y76" s="23"/>
      <c r="Z76" s="23"/>
      <c r="AA76" s="23"/>
    </row>
    <row r="77" s="1" customFormat="1" ht="14.5" spans="1:27">
      <c r="A77" s="28"/>
      <c r="B77" s="29"/>
      <c r="C77" s="29"/>
      <c r="D77" s="8"/>
      <c r="E77" s="28"/>
      <c r="F77" s="29"/>
      <c r="G77" s="29"/>
      <c r="H77" s="8"/>
      <c r="I77" s="8"/>
      <c r="J77" s="13"/>
      <c r="K77" s="6"/>
      <c r="L77" s="6"/>
      <c r="M77" s="1"/>
      <c r="N77" s="1"/>
      <c r="O77" s="1"/>
      <c r="P77" s="1"/>
      <c r="Q77" s="1"/>
      <c r="R77" s="1"/>
      <c r="S77" s="1"/>
      <c r="T77" s="1"/>
      <c r="U77" s="23"/>
      <c r="V77" s="23"/>
      <c r="W77" s="23"/>
      <c r="X77" s="23"/>
      <c r="Y77" s="23"/>
      <c r="Z77" s="23"/>
      <c r="AA77" s="23"/>
    </row>
    <row r="78" s="1" customFormat="1" ht="14.5" spans="1:27">
      <c r="A78" s="28"/>
      <c r="B78" s="29"/>
      <c r="C78" s="29"/>
      <c r="D78" s="8"/>
      <c r="E78" s="28"/>
      <c r="F78" s="29"/>
      <c r="G78" s="29"/>
      <c r="H78" s="8"/>
      <c r="I78" s="8"/>
      <c r="J78" s="13"/>
      <c r="K78" s="13"/>
      <c r="L78" s="31"/>
      <c r="M78" s="1"/>
      <c r="N78" s="1"/>
      <c r="O78" s="1"/>
      <c r="P78" s="1"/>
      <c r="Q78" s="1"/>
      <c r="R78" s="1"/>
      <c r="S78" s="1"/>
      <c r="T78" s="1"/>
      <c r="U78" s="23"/>
      <c r="V78" s="23"/>
      <c r="W78" s="23"/>
      <c r="X78" s="23"/>
      <c r="Y78" s="23"/>
      <c r="Z78" s="23"/>
      <c r="AA78" s="23"/>
    </row>
    <row r="79" s="1" customFormat="1" ht="14.5" spans="1:27">
      <c r="A79" s="28"/>
      <c r="B79" s="29"/>
      <c r="C79" s="29"/>
      <c r="D79" s="8"/>
      <c r="E79" s="28"/>
      <c r="F79" s="29"/>
      <c r="G79" s="29"/>
      <c r="H79" s="8"/>
      <c r="I79" s="8"/>
      <c r="J79" s="13"/>
      <c r="K79" s="6"/>
      <c r="L79" s="6"/>
      <c r="M79" s="1"/>
      <c r="N79" s="1"/>
      <c r="O79" s="1"/>
      <c r="P79" s="1"/>
      <c r="Q79" s="1"/>
      <c r="R79" s="1"/>
      <c r="S79" s="1"/>
      <c r="T79" s="1"/>
      <c r="U79" s="23"/>
      <c r="V79" s="23"/>
      <c r="W79" s="23"/>
      <c r="X79" s="23"/>
      <c r="Y79" s="23"/>
      <c r="Z79" s="23"/>
      <c r="AA79" s="23"/>
    </row>
    <row r="80" s="1" customFormat="1" ht="14.5" spans="1:27">
      <c r="A80" s="28"/>
      <c r="B80" s="29"/>
      <c r="C80" s="29"/>
      <c r="D80" s="8"/>
      <c r="E80" s="28"/>
      <c r="F80" s="29"/>
      <c r="G80" s="29"/>
      <c r="H80" s="8"/>
      <c r="I80" s="8"/>
      <c r="J80" s="13"/>
      <c r="K80" s="6"/>
      <c r="L80" s="6"/>
      <c r="M80" s="1"/>
      <c r="N80" s="1"/>
      <c r="O80" s="1"/>
      <c r="P80" s="1"/>
      <c r="Q80" s="1"/>
      <c r="R80" s="1"/>
      <c r="S80" s="1"/>
      <c r="T80" s="1"/>
      <c r="U80" s="23"/>
      <c r="V80" s="23"/>
      <c r="W80" s="23"/>
      <c r="X80" s="23"/>
      <c r="Y80" s="23"/>
      <c r="Z80" s="23"/>
      <c r="AA80" s="23"/>
    </row>
    <row r="81" s="1" customFormat="1" ht="14.5" spans="1:27">
      <c r="A81" s="28"/>
      <c r="B81" s="29"/>
      <c r="C81" s="29"/>
      <c r="D81" s="8"/>
      <c r="E81" s="28"/>
      <c r="F81" s="29"/>
      <c r="G81" s="29"/>
      <c r="H81" s="8"/>
      <c r="I81" s="8"/>
      <c r="J81" s="13"/>
      <c r="K81" s="13"/>
      <c r="L81" s="31"/>
      <c r="M81" s="1"/>
      <c r="N81" s="1"/>
      <c r="O81" s="1"/>
      <c r="P81" s="1"/>
      <c r="Q81" s="1"/>
      <c r="R81" s="1"/>
      <c r="S81" s="1"/>
      <c r="T81" s="1"/>
      <c r="U81" s="23"/>
      <c r="V81" s="23"/>
      <c r="W81" s="23"/>
      <c r="X81" s="23"/>
      <c r="Y81" s="23"/>
      <c r="Z81" s="23"/>
      <c r="AA81" s="23"/>
    </row>
    <row r="82" s="1" customFormat="1" ht="14.5" spans="1:27">
      <c r="A82" s="28"/>
      <c r="B82" s="29"/>
      <c r="C82" s="29"/>
      <c r="D82" s="8"/>
      <c r="E82" s="28"/>
      <c r="F82" s="29"/>
      <c r="G82" s="29"/>
      <c r="H82" s="8"/>
      <c r="I82" s="8"/>
      <c r="J82" s="13"/>
      <c r="K82" s="6"/>
      <c r="L82" s="6"/>
      <c r="M82" s="1"/>
      <c r="N82" s="1"/>
      <c r="O82" s="1"/>
      <c r="P82" s="1"/>
      <c r="Q82" s="1"/>
      <c r="R82" s="1"/>
      <c r="S82" s="1"/>
      <c r="T82" s="1"/>
      <c r="U82" s="23"/>
      <c r="V82" s="23"/>
      <c r="W82" s="23"/>
      <c r="X82" s="23"/>
      <c r="Y82" s="23"/>
      <c r="Z82" s="23"/>
      <c r="AA82" s="23"/>
    </row>
    <row r="83" s="1" customFormat="1" ht="14.5" spans="1:27">
      <c r="A83" s="28"/>
      <c r="B83" s="29"/>
      <c r="C83" s="29"/>
      <c r="D83" s="8"/>
      <c r="E83" s="28"/>
      <c r="F83" s="29"/>
      <c r="G83" s="29"/>
      <c r="H83" s="8"/>
      <c r="I83" s="8"/>
      <c r="J83" s="13"/>
      <c r="K83" s="6"/>
      <c r="L83" s="6"/>
      <c r="M83" s="1"/>
      <c r="N83" s="1"/>
      <c r="O83" s="1"/>
      <c r="P83" s="1"/>
      <c r="Q83" s="1"/>
      <c r="R83" s="1"/>
      <c r="S83" s="1"/>
      <c r="T83" s="1"/>
      <c r="U83" s="23"/>
      <c r="V83" s="23"/>
      <c r="W83" s="23"/>
      <c r="X83" s="23"/>
      <c r="Y83" s="23"/>
      <c r="Z83" s="23"/>
      <c r="AA83" s="23"/>
    </row>
    <row r="84" s="1" customFormat="1" ht="14.5" spans="1:27">
      <c r="A84" s="28"/>
      <c r="B84" s="29"/>
      <c r="C84" s="29"/>
      <c r="D84" s="8"/>
      <c r="E84" s="28"/>
      <c r="F84" s="29"/>
      <c r="G84" s="29"/>
      <c r="H84" s="8"/>
      <c r="I84" s="8"/>
      <c r="J84" s="13"/>
      <c r="K84" s="13"/>
      <c r="L84" s="31"/>
      <c r="M84" s="1"/>
      <c r="N84" s="1"/>
      <c r="O84" s="1"/>
      <c r="P84" s="1"/>
      <c r="Q84" s="1"/>
      <c r="R84" s="1"/>
      <c r="S84" s="1"/>
      <c r="T84" s="1"/>
      <c r="U84" s="23"/>
      <c r="V84" s="23"/>
      <c r="W84" s="23"/>
      <c r="X84" s="23"/>
      <c r="Y84" s="23"/>
      <c r="Z84" s="23"/>
      <c r="AA84" s="23"/>
    </row>
    <row r="85" s="1" customFormat="1" ht="14.5" spans="1:27">
      <c r="A85" s="28"/>
      <c r="B85" s="29"/>
      <c r="C85" s="29"/>
      <c r="D85" s="8"/>
      <c r="E85" s="28"/>
      <c r="F85" s="29"/>
      <c r="G85" s="29"/>
      <c r="H85" s="8"/>
      <c r="I85" s="8"/>
      <c r="J85" s="13"/>
      <c r="K85" s="6"/>
      <c r="L85" s="6"/>
      <c r="M85" s="1"/>
      <c r="N85" s="1"/>
      <c r="O85" s="1"/>
      <c r="P85" s="1"/>
      <c r="Q85" s="1"/>
      <c r="R85" s="1"/>
      <c r="S85" s="1"/>
      <c r="T85" s="1"/>
      <c r="U85" s="23"/>
      <c r="V85" s="23"/>
      <c r="W85" s="23"/>
      <c r="X85" s="23"/>
      <c r="Y85" s="23"/>
      <c r="Z85" s="23"/>
      <c r="AA85" s="23"/>
    </row>
    <row r="86" s="1" customFormat="1" ht="14.5" spans="1:27">
      <c r="A86" s="28"/>
      <c r="B86" s="29"/>
      <c r="C86" s="29"/>
      <c r="D86" s="8"/>
      <c r="E86" s="28"/>
      <c r="F86" s="29"/>
      <c r="G86" s="29"/>
      <c r="H86" s="8"/>
      <c r="I86" s="8"/>
      <c r="J86" s="13"/>
      <c r="K86" s="6"/>
      <c r="L86" s="6"/>
      <c r="M86" s="1"/>
      <c r="N86" s="1"/>
      <c r="O86" s="1"/>
      <c r="P86" s="1"/>
      <c r="Q86" s="1"/>
      <c r="R86" s="1"/>
      <c r="S86" s="1"/>
      <c r="T86" s="1"/>
      <c r="U86" s="23"/>
      <c r="V86" s="23"/>
      <c r="W86" s="23"/>
      <c r="X86" s="23"/>
      <c r="Y86" s="23"/>
      <c r="Z86" s="23"/>
      <c r="AA86" s="23"/>
    </row>
    <row r="87" s="1" customFormat="1" ht="14.5" spans="1:27">
      <c r="A87" s="28"/>
      <c r="B87" s="29"/>
      <c r="C87" s="29"/>
      <c r="D87" s="8"/>
      <c r="E87" s="28"/>
      <c r="F87" s="29"/>
      <c r="G87" s="29"/>
      <c r="H87" s="8"/>
      <c r="I87" s="8"/>
      <c r="J87" s="13"/>
      <c r="K87" s="13"/>
      <c r="L87" s="31"/>
      <c r="M87" s="1"/>
      <c r="N87" s="1"/>
      <c r="O87" s="1"/>
      <c r="P87" s="1"/>
      <c r="Q87" s="1"/>
      <c r="R87" s="1"/>
      <c r="S87" s="1"/>
      <c r="T87" s="1"/>
      <c r="U87" s="23"/>
      <c r="V87" s="23"/>
      <c r="W87" s="23"/>
      <c r="X87" s="23"/>
      <c r="Y87" s="23"/>
      <c r="Z87" s="23"/>
      <c r="AA87" s="23"/>
    </row>
    <row r="88" s="1" customFormat="1" ht="14.5" spans="1:27">
      <c r="A88" s="28"/>
      <c r="B88" s="29"/>
      <c r="C88" s="29"/>
      <c r="D88" s="8"/>
      <c r="E88" s="28"/>
      <c r="F88" s="29"/>
      <c r="G88" s="29"/>
      <c r="H88" s="8"/>
      <c r="I88" s="8"/>
      <c r="J88" s="13"/>
      <c r="K88" s="6"/>
      <c r="L88" s="6"/>
      <c r="M88" s="1"/>
      <c r="N88" s="1"/>
      <c r="O88" s="1"/>
      <c r="P88" s="1"/>
      <c r="Q88" s="1"/>
      <c r="R88" s="1"/>
      <c r="S88" s="1"/>
      <c r="T88" s="1"/>
      <c r="U88" s="23"/>
      <c r="V88" s="23"/>
      <c r="W88" s="23"/>
      <c r="X88" s="23"/>
      <c r="Y88" s="23"/>
      <c r="Z88" s="23"/>
      <c r="AA88" s="23"/>
    </row>
    <row r="89" s="1" customFormat="1" ht="14.5" spans="1:27">
      <c r="A89" s="28"/>
      <c r="B89" s="29"/>
      <c r="C89" s="29"/>
      <c r="D89" s="8"/>
      <c r="E89" s="28"/>
      <c r="F89" s="29"/>
      <c r="G89" s="29"/>
      <c r="H89" s="8"/>
      <c r="I89" s="8"/>
      <c r="J89" s="13"/>
      <c r="K89" s="6"/>
      <c r="L89" s="6"/>
      <c r="M89" s="1"/>
      <c r="N89" s="1"/>
      <c r="O89" s="1"/>
      <c r="P89" s="1"/>
      <c r="Q89" s="1"/>
      <c r="R89" s="1"/>
      <c r="S89" s="1"/>
      <c r="T89" s="1"/>
      <c r="U89" s="23"/>
      <c r="V89" s="23"/>
      <c r="W89" s="23"/>
      <c r="X89" s="23"/>
      <c r="Y89" s="23"/>
      <c r="Z89" s="23"/>
      <c r="AA89" s="23"/>
    </row>
    <row r="90" s="1" customFormat="1" ht="14.5" spans="1:27">
      <c r="A90" s="28"/>
      <c r="B90" s="29"/>
      <c r="C90" s="29"/>
      <c r="D90" s="8"/>
      <c r="E90" s="28"/>
      <c r="F90" s="29"/>
      <c r="G90" s="29"/>
      <c r="H90" s="8"/>
      <c r="I90" s="8"/>
      <c r="J90" s="13"/>
      <c r="K90" s="13"/>
      <c r="L90" s="31"/>
      <c r="M90" s="1"/>
      <c r="N90" s="1"/>
      <c r="O90" s="1"/>
      <c r="P90" s="1"/>
      <c r="Q90" s="1"/>
      <c r="R90" s="1"/>
      <c r="S90" s="1"/>
      <c r="T90" s="1"/>
      <c r="U90" s="23"/>
      <c r="V90" s="23"/>
      <c r="W90" s="23"/>
      <c r="X90" s="23"/>
      <c r="Y90" s="23"/>
      <c r="Z90" s="23"/>
      <c r="AA90" s="23"/>
    </row>
    <row r="91" s="1" customFormat="1" ht="14.5" spans="1:27">
      <c r="A91" s="28"/>
      <c r="B91" s="29"/>
      <c r="C91" s="29"/>
      <c r="D91" s="8"/>
      <c r="E91" s="28"/>
      <c r="F91" s="29"/>
      <c r="G91" s="29"/>
      <c r="H91" s="8"/>
      <c r="I91" s="8"/>
      <c r="J91" s="13"/>
      <c r="K91" s="6"/>
      <c r="L91" s="6"/>
      <c r="M91" s="1"/>
      <c r="N91" s="1"/>
      <c r="O91" s="1"/>
      <c r="P91" s="1"/>
      <c r="Q91" s="1"/>
      <c r="R91" s="1"/>
      <c r="S91" s="1"/>
      <c r="T91" s="1"/>
      <c r="U91" s="23"/>
      <c r="V91" s="23"/>
      <c r="W91" s="23"/>
      <c r="X91" s="23"/>
      <c r="Y91" s="23"/>
      <c r="Z91" s="23"/>
      <c r="AA91" s="23"/>
    </row>
    <row r="92" s="1" customFormat="1" ht="14.5" spans="1:27">
      <c r="A92" s="28"/>
      <c r="B92" s="29"/>
      <c r="C92" s="29"/>
      <c r="D92" s="8"/>
      <c r="E92" s="28"/>
      <c r="F92" s="29"/>
      <c r="G92" s="29"/>
      <c r="H92" s="8"/>
      <c r="I92" s="8"/>
      <c r="J92" s="13"/>
      <c r="K92" s="6"/>
      <c r="L92" s="6"/>
      <c r="M92" s="1"/>
      <c r="N92" s="1"/>
      <c r="O92" s="1"/>
      <c r="P92" s="1"/>
      <c r="Q92" s="1"/>
      <c r="R92" s="1"/>
      <c r="S92" s="1"/>
      <c r="T92" s="1"/>
      <c r="U92" s="23"/>
      <c r="V92" s="23"/>
      <c r="W92" s="23"/>
      <c r="X92" s="23"/>
      <c r="Y92" s="23"/>
      <c r="Z92" s="23"/>
      <c r="AA92" s="23"/>
    </row>
    <row r="93" s="1" customFormat="1" ht="14.5" spans="1:27">
      <c r="A93" s="28"/>
      <c r="B93" s="29"/>
      <c r="C93" s="29"/>
      <c r="D93" s="8"/>
      <c r="E93" s="28"/>
      <c r="F93" s="29"/>
      <c r="G93" s="29"/>
      <c r="H93" s="8"/>
      <c r="I93" s="8"/>
      <c r="J93" s="13"/>
      <c r="K93" s="13"/>
      <c r="L93" s="31"/>
      <c r="M93" s="1"/>
      <c r="N93" s="1"/>
      <c r="O93" s="1"/>
      <c r="P93" s="1"/>
      <c r="Q93" s="1"/>
      <c r="R93" s="1"/>
      <c r="S93" s="1"/>
      <c r="T93" s="1"/>
      <c r="U93" s="23"/>
      <c r="V93" s="23"/>
      <c r="W93" s="23"/>
      <c r="X93" s="23"/>
      <c r="Y93" s="23"/>
      <c r="Z93" s="23"/>
      <c r="AA93" s="23"/>
    </row>
    <row r="94" s="1" customFormat="1" ht="14.5" spans="1:27">
      <c r="A94" s="28"/>
      <c r="B94" s="29"/>
      <c r="C94" s="29"/>
      <c r="D94" s="8"/>
      <c r="E94" s="28"/>
      <c r="F94" s="29"/>
      <c r="G94" s="29"/>
      <c r="H94" s="8"/>
      <c r="I94" s="8"/>
      <c r="J94" s="13"/>
      <c r="K94" s="6"/>
      <c r="L94" s="6"/>
      <c r="M94" s="1"/>
      <c r="N94" s="1"/>
      <c r="O94" s="1"/>
      <c r="P94" s="1"/>
      <c r="Q94" s="1"/>
      <c r="R94" s="1"/>
      <c r="S94" s="1"/>
      <c r="T94" s="1"/>
      <c r="U94" s="23"/>
      <c r="V94" s="23"/>
      <c r="W94" s="23"/>
      <c r="X94" s="23"/>
      <c r="Y94" s="23"/>
      <c r="Z94" s="23"/>
      <c r="AA94" s="23"/>
    </row>
    <row r="95" s="1" customFormat="1" ht="14.5" spans="1:27">
      <c r="A95" s="28"/>
      <c r="B95" s="29"/>
      <c r="C95" s="29"/>
      <c r="D95" s="8"/>
      <c r="E95" s="28"/>
      <c r="F95" s="29"/>
      <c r="G95" s="29"/>
      <c r="H95" s="8"/>
      <c r="I95" s="8"/>
      <c r="J95" s="13"/>
      <c r="K95" s="6"/>
      <c r="L95" s="6"/>
      <c r="M95" s="1"/>
      <c r="N95" s="1"/>
      <c r="O95" s="1"/>
      <c r="P95" s="1"/>
      <c r="Q95" s="1"/>
      <c r="R95" s="1"/>
      <c r="S95" s="1"/>
      <c r="T95" s="1"/>
      <c r="U95" s="23"/>
      <c r="V95" s="23"/>
      <c r="W95" s="23"/>
      <c r="X95" s="23"/>
      <c r="Y95" s="23"/>
      <c r="Z95" s="23"/>
      <c r="AA95" s="23"/>
    </row>
    <row r="96" s="1" customFormat="1" ht="14.5" spans="1:27">
      <c r="A96" s="28"/>
      <c r="B96" s="29"/>
      <c r="C96" s="29"/>
      <c r="D96" s="8"/>
      <c r="E96" s="28"/>
      <c r="F96" s="29"/>
      <c r="G96" s="29"/>
      <c r="H96" s="8"/>
      <c r="I96" s="8"/>
      <c r="J96" s="13"/>
      <c r="K96" s="13"/>
      <c r="L96" s="31"/>
      <c r="M96" s="1"/>
      <c r="N96" s="1"/>
      <c r="O96" s="1"/>
      <c r="P96" s="1"/>
      <c r="Q96" s="1"/>
      <c r="R96" s="1"/>
      <c r="S96" s="1"/>
      <c r="T96" s="1"/>
      <c r="U96" s="23"/>
      <c r="V96" s="23"/>
      <c r="W96" s="23"/>
      <c r="X96" s="23"/>
      <c r="Y96" s="23"/>
      <c r="Z96" s="23"/>
      <c r="AA96" s="23"/>
    </row>
    <row r="97" s="1" customFormat="1" ht="14.5" spans="1:27">
      <c r="A97" s="28"/>
      <c r="B97" s="29"/>
      <c r="C97" s="29"/>
      <c r="D97" s="8"/>
      <c r="E97" s="28"/>
      <c r="F97" s="29"/>
      <c r="G97" s="29"/>
      <c r="H97" s="8"/>
      <c r="I97" s="8"/>
      <c r="J97" s="13"/>
      <c r="K97" s="6"/>
      <c r="L97" s="6"/>
      <c r="M97" s="1"/>
      <c r="N97" s="1"/>
      <c r="O97" s="1"/>
      <c r="P97" s="1"/>
      <c r="Q97" s="1"/>
      <c r="R97" s="1"/>
      <c r="S97" s="1"/>
      <c r="T97" s="1"/>
      <c r="U97" s="23"/>
      <c r="V97" s="23"/>
      <c r="W97" s="23"/>
      <c r="X97" s="23"/>
      <c r="Y97" s="23"/>
      <c r="Z97" s="23"/>
      <c r="AA97" s="23"/>
    </row>
    <row r="98" s="1" customFormat="1" ht="14.5" spans="1:27">
      <c r="A98" s="28"/>
      <c r="B98" s="29"/>
      <c r="C98" s="29"/>
      <c r="D98" s="8"/>
      <c r="E98" s="28"/>
      <c r="F98" s="29"/>
      <c r="G98" s="29"/>
      <c r="H98" s="8"/>
      <c r="I98" s="8"/>
      <c r="J98" s="13"/>
      <c r="K98" s="6"/>
      <c r="L98" s="6"/>
      <c r="M98" s="1"/>
      <c r="N98" s="1"/>
      <c r="O98" s="1"/>
      <c r="P98" s="1"/>
      <c r="Q98" s="1"/>
      <c r="R98" s="1"/>
      <c r="S98" s="1"/>
      <c r="T98" s="1"/>
      <c r="U98" s="23"/>
      <c r="V98" s="23"/>
      <c r="W98" s="23"/>
      <c r="X98" s="23"/>
      <c r="Y98" s="23"/>
      <c r="Z98" s="23"/>
      <c r="AA98" s="23"/>
    </row>
    <row r="99" s="1" customFormat="1" ht="14.5" spans="1:27">
      <c r="A99" s="28"/>
      <c r="B99" s="29"/>
      <c r="C99" s="29"/>
      <c r="D99" s="8"/>
      <c r="E99" s="28"/>
      <c r="F99" s="29"/>
      <c r="G99" s="29"/>
      <c r="H99" s="8"/>
      <c r="I99" s="8"/>
      <c r="J99" s="13"/>
      <c r="K99" s="13"/>
      <c r="L99" s="31"/>
      <c r="M99" s="1"/>
      <c r="N99" s="1"/>
      <c r="O99" s="1"/>
      <c r="P99" s="1"/>
      <c r="Q99" s="1"/>
      <c r="R99" s="1"/>
      <c r="S99" s="1"/>
      <c r="T99" s="1"/>
      <c r="U99" s="23"/>
      <c r="V99" s="23"/>
      <c r="W99" s="23"/>
      <c r="X99" s="23"/>
      <c r="Y99" s="23"/>
      <c r="Z99" s="23"/>
      <c r="AA99" s="23"/>
    </row>
    <row r="100" s="1" customFormat="1" ht="14.5" spans="1:27">
      <c r="A100" s="7"/>
      <c r="B100" s="30"/>
      <c r="C100" s="30"/>
      <c r="D100" s="8"/>
      <c r="E100" s="28"/>
      <c r="F100" s="29"/>
      <c r="G100" s="30"/>
      <c r="H100" s="8"/>
      <c r="I100" s="8"/>
      <c r="J100" s="13"/>
      <c r="K100" s="6"/>
      <c r="L100" s="6"/>
      <c r="M100" s="1"/>
      <c r="N100" s="1"/>
      <c r="O100" s="1"/>
      <c r="P100" s="1"/>
      <c r="Q100" s="1"/>
      <c r="R100" s="1"/>
      <c r="S100" s="1"/>
      <c r="T100" s="1"/>
      <c r="U100" s="23"/>
      <c r="V100" s="23"/>
      <c r="W100" s="23"/>
      <c r="X100" s="23"/>
      <c r="Y100" s="23"/>
      <c r="Z100" s="23"/>
      <c r="AA100" s="23"/>
    </row>
    <row r="101" s="1" customFormat="1" spans="1:27">
      <c r="A101" s="7"/>
      <c r="B101" s="30"/>
      <c r="C101" s="30"/>
      <c r="D101" s="8"/>
      <c r="E101" s="7"/>
      <c r="F101" s="30"/>
      <c r="G101" s="30"/>
      <c r="H101" s="8"/>
      <c r="I101" s="8"/>
      <c r="J101" s="13"/>
      <c r="K101" s="6"/>
      <c r="L101" s="6"/>
      <c r="M101" s="1"/>
      <c r="N101" s="1"/>
      <c r="O101" s="1"/>
      <c r="P101" s="1"/>
      <c r="Q101" s="1"/>
      <c r="R101" s="1"/>
      <c r="S101" s="1"/>
      <c r="T101" s="1"/>
      <c r="U101" s="23"/>
      <c r="V101" s="23"/>
      <c r="W101" s="23"/>
      <c r="X101" s="23"/>
      <c r="Y101" s="23"/>
      <c r="Z101" s="23"/>
      <c r="AA101" s="23"/>
    </row>
    <row r="102" s="1" customFormat="1" spans="1:27">
      <c r="A102" s="7"/>
      <c r="B102" s="30"/>
      <c r="C102" s="30"/>
      <c r="D102" s="8"/>
      <c r="E102" s="7"/>
      <c r="F102" s="30"/>
      <c r="G102" s="30"/>
      <c r="H102" s="8"/>
      <c r="I102" s="8"/>
      <c r="J102" s="13"/>
      <c r="K102" s="13"/>
      <c r="L102" s="31"/>
      <c r="M102" s="1"/>
      <c r="N102" s="1"/>
      <c r="O102" s="1"/>
      <c r="P102" s="1"/>
      <c r="Q102" s="1"/>
      <c r="R102" s="1"/>
      <c r="S102" s="1"/>
      <c r="T102" s="1"/>
      <c r="U102" s="23"/>
      <c r="V102" s="23"/>
      <c r="W102" s="23"/>
      <c r="X102" s="23"/>
      <c r="Y102" s="23"/>
      <c r="Z102" s="23"/>
      <c r="AA102" s="23"/>
    </row>
    <row r="103" s="1" customFormat="1" spans="1:12">
      <c r="A103" s="7"/>
      <c r="B103" s="30"/>
      <c r="C103" s="30"/>
      <c r="D103" s="8"/>
      <c r="E103" s="7"/>
      <c r="F103" s="30"/>
      <c r="G103" s="30"/>
      <c r="H103" s="8"/>
      <c r="I103" s="8"/>
      <c r="J103" s="13"/>
      <c r="K103" s="6"/>
      <c r="L103" s="6"/>
    </row>
    <row r="104" s="1" customFormat="1" spans="1:12">
      <c r="A104" s="7"/>
      <c r="B104" s="30"/>
      <c r="C104" s="30"/>
      <c r="D104" s="8"/>
      <c r="E104" s="7"/>
      <c r="F104" s="30"/>
      <c r="G104" s="30"/>
      <c r="H104" s="8"/>
      <c r="I104" s="8"/>
      <c r="J104" s="13"/>
      <c r="K104" s="6"/>
      <c r="L104" s="6"/>
    </row>
    <row r="105" s="1" customFormat="1" spans="1:12">
      <c r="A105" s="7"/>
      <c r="B105" s="30"/>
      <c r="C105" s="30"/>
      <c r="D105" s="8"/>
      <c r="E105" s="7"/>
      <c r="F105" s="30"/>
      <c r="G105" s="30"/>
      <c r="H105" s="8"/>
      <c r="I105" s="8"/>
      <c r="J105" s="13"/>
      <c r="K105" s="13"/>
      <c r="L105" s="31"/>
    </row>
    <row r="106" s="1" customFormat="1" spans="1:12">
      <c r="A106" s="7"/>
      <c r="B106" s="30"/>
      <c r="C106" s="30"/>
      <c r="D106" s="8"/>
      <c r="E106" s="7"/>
      <c r="F106" s="30"/>
      <c r="G106" s="30"/>
      <c r="H106" s="8"/>
      <c r="I106" s="8"/>
      <c r="J106" s="13"/>
      <c r="K106" s="6"/>
      <c r="L106" s="6"/>
    </row>
    <row r="107" s="1" customFormat="1" spans="1:12">
      <c r="A107" s="7"/>
      <c r="B107" s="30"/>
      <c r="C107" s="30"/>
      <c r="D107" s="8"/>
      <c r="E107" s="7"/>
      <c r="F107" s="30"/>
      <c r="G107" s="30"/>
      <c r="H107" s="8"/>
      <c r="I107" s="8"/>
      <c r="J107" s="13"/>
      <c r="K107" s="6"/>
      <c r="L107" s="6"/>
    </row>
    <row r="108" s="1" customFormat="1" spans="1:12">
      <c r="A108" s="7"/>
      <c r="B108" s="30"/>
      <c r="C108" s="30"/>
      <c r="D108" s="8"/>
      <c r="E108" s="7"/>
      <c r="F108" s="30"/>
      <c r="G108" s="30"/>
      <c r="H108" s="8"/>
      <c r="I108" s="8"/>
      <c r="J108" s="13"/>
      <c r="K108" s="13"/>
      <c r="L108" s="31"/>
    </row>
    <row r="109" s="1" customFormat="1" spans="1:12">
      <c r="A109" s="7"/>
      <c r="B109" s="30"/>
      <c r="C109" s="30"/>
      <c r="D109" s="8"/>
      <c r="E109" s="7"/>
      <c r="F109" s="30"/>
      <c r="G109" s="30"/>
      <c r="H109" s="8"/>
      <c r="I109" s="8"/>
      <c r="J109" s="13"/>
      <c r="K109" s="6"/>
      <c r="L109" s="6"/>
    </row>
    <row r="110" s="1" customFormat="1" spans="1:12">
      <c r="A110" s="7"/>
      <c r="B110" s="30"/>
      <c r="C110" s="30"/>
      <c r="D110" s="8"/>
      <c r="E110" s="7"/>
      <c r="F110" s="30"/>
      <c r="G110" s="30"/>
      <c r="H110" s="8"/>
      <c r="I110" s="8"/>
      <c r="J110" s="13"/>
      <c r="K110" s="6"/>
      <c r="L110" s="6"/>
    </row>
    <row r="111" s="1" customFormat="1" spans="1:12">
      <c r="A111" s="7"/>
      <c r="B111" s="30"/>
      <c r="C111" s="30"/>
      <c r="D111" s="8"/>
      <c r="E111" s="7"/>
      <c r="F111" s="30"/>
      <c r="G111" s="30"/>
      <c r="H111" s="8"/>
      <c r="I111" s="8"/>
      <c r="J111" s="13"/>
      <c r="K111" s="13"/>
      <c r="L111" s="31"/>
    </row>
    <row r="112" s="1" customFormat="1" spans="1:12">
      <c r="A112" s="7"/>
      <c r="B112" s="30"/>
      <c r="C112" s="30"/>
      <c r="D112" s="8"/>
      <c r="E112" s="7"/>
      <c r="F112" s="30"/>
      <c r="G112" s="30"/>
      <c r="H112" s="8"/>
      <c r="I112" s="8"/>
      <c r="J112" s="13"/>
      <c r="K112" s="6"/>
      <c r="L112" s="6"/>
    </row>
    <row r="113" s="1" customFormat="1" spans="1:12">
      <c r="A113" s="7"/>
      <c r="B113" s="30"/>
      <c r="C113" s="30"/>
      <c r="D113" s="8"/>
      <c r="E113" s="7"/>
      <c r="F113" s="30"/>
      <c r="G113" s="30"/>
      <c r="H113" s="8"/>
      <c r="I113" s="8"/>
      <c r="J113" s="13"/>
      <c r="K113" s="6"/>
      <c r="L113" s="6"/>
    </row>
    <row r="114" s="1" customFormat="1" spans="1:12">
      <c r="A114" s="7"/>
      <c r="B114" s="30"/>
      <c r="C114" s="30"/>
      <c r="D114" s="8"/>
      <c r="E114" s="7"/>
      <c r="F114" s="30"/>
      <c r="G114" s="30"/>
      <c r="H114" s="8"/>
      <c r="I114" s="8"/>
      <c r="J114" s="13"/>
      <c r="K114" s="13"/>
      <c r="L114" s="31"/>
    </row>
    <row r="115" s="1" customFormat="1" spans="1:12">
      <c r="A115" s="7"/>
      <c r="B115" s="30"/>
      <c r="C115" s="30"/>
      <c r="D115" s="8"/>
      <c r="E115" s="7"/>
      <c r="F115" s="30"/>
      <c r="G115" s="30"/>
      <c r="H115" s="8"/>
      <c r="I115" s="8"/>
      <c r="J115" s="13"/>
      <c r="K115" s="6"/>
      <c r="L115" s="6"/>
    </row>
    <row r="116" s="1" customFormat="1" spans="1:12">
      <c r="A116" s="7"/>
      <c r="B116" s="30"/>
      <c r="C116" s="30"/>
      <c r="D116" s="8"/>
      <c r="E116" s="7"/>
      <c r="F116" s="30"/>
      <c r="G116" s="30"/>
      <c r="H116" s="8"/>
      <c r="I116" s="8"/>
      <c r="J116" s="13"/>
      <c r="K116" s="6"/>
      <c r="L116" s="6"/>
    </row>
    <row r="117" s="1" customFormat="1" spans="1:12">
      <c r="A117" s="7"/>
      <c r="B117" s="30"/>
      <c r="C117" s="30"/>
      <c r="D117" s="8"/>
      <c r="E117" s="7"/>
      <c r="F117" s="30"/>
      <c r="G117" s="30"/>
      <c r="H117" s="8"/>
      <c r="I117" s="8"/>
      <c r="J117" s="13"/>
      <c r="K117" s="13"/>
      <c r="L117" s="31"/>
    </row>
    <row r="118" s="1" customFormat="1" spans="1:12">
      <c r="A118" s="7"/>
      <c r="B118" s="30"/>
      <c r="C118" s="30"/>
      <c r="D118" s="8"/>
      <c r="E118" s="7"/>
      <c r="F118" s="30"/>
      <c r="G118" s="30"/>
      <c r="H118" s="8"/>
      <c r="I118" s="8"/>
      <c r="J118" s="13"/>
      <c r="K118" s="6"/>
      <c r="L118" s="6"/>
    </row>
    <row r="119" s="1" customFormat="1" spans="1:12">
      <c r="A119" s="7"/>
      <c r="B119" s="30"/>
      <c r="C119" s="30"/>
      <c r="D119" s="8"/>
      <c r="E119" s="7"/>
      <c r="F119" s="30"/>
      <c r="G119" s="30"/>
      <c r="H119" s="8"/>
      <c r="I119" s="8"/>
      <c r="J119" s="13"/>
      <c r="K119" s="6"/>
      <c r="L119" s="6"/>
    </row>
    <row r="120" s="1" customFormat="1" spans="1:12">
      <c r="A120" s="7"/>
      <c r="B120" s="30"/>
      <c r="C120" s="30"/>
      <c r="D120" s="8"/>
      <c r="E120" s="7"/>
      <c r="F120" s="30"/>
      <c r="G120" s="30"/>
      <c r="H120" s="8"/>
      <c r="I120" s="8"/>
      <c r="J120" s="13"/>
      <c r="K120" s="13"/>
      <c r="L120" s="31"/>
    </row>
    <row r="121" s="1" customFormat="1" spans="1:12">
      <c r="A121" s="7"/>
      <c r="B121" s="30"/>
      <c r="C121" s="30"/>
      <c r="D121" s="8"/>
      <c r="E121" s="7"/>
      <c r="F121" s="30"/>
      <c r="G121" s="30"/>
      <c r="H121" s="8"/>
      <c r="I121" s="8"/>
      <c r="J121" s="13"/>
      <c r="K121" s="6"/>
      <c r="L121" s="6"/>
    </row>
    <row r="122" s="1" customFormat="1" spans="1:12">
      <c r="A122" s="7"/>
      <c r="B122" s="30"/>
      <c r="C122" s="30"/>
      <c r="D122" s="8"/>
      <c r="E122" s="7"/>
      <c r="F122" s="30"/>
      <c r="G122" s="30"/>
      <c r="H122" s="8"/>
      <c r="I122" s="8"/>
      <c r="J122" s="13"/>
      <c r="K122" s="6"/>
      <c r="L122" s="6"/>
    </row>
    <row r="123" s="1" customFormat="1" spans="1:12">
      <c r="A123" s="7"/>
      <c r="B123" s="30"/>
      <c r="C123" s="30"/>
      <c r="D123" s="8"/>
      <c r="E123" s="7"/>
      <c r="F123" s="30"/>
      <c r="G123" s="30"/>
      <c r="H123" s="8"/>
      <c r="I123" s="8"/>
      <c r="J123" s="13"/>
      <c r="K123" s="13"/>
      <c r="L123" s="31"/>
    </row>
    <row r="124" s="1" customFormat="1" spans="1:12">
      <c r="A124" s="7"/>
      <c r="B124" s="30"/>
      <c r="C124" s="30"/>
      <c r="D124" s="8"/>
      <c r="E124" s="7"/>
      <c r="F124" s="30"/>
      <c r="G124" s="30"/>
      <c r="H124" s="8"/>
      <c r="I124" s="8"/>
      <c r="J124" s="13"/>
      <c r="K124" s="6"/>
      <c r="L124" s="6"/>
    </row>
    <row r="125" s="1" customFormat="1" spans="1:12">
      <c r="A125" s="7"/>
      <c r="B125" s="30"/>
      <c r="C125" s="30"/>
      <c r="D125" s="8"/>
      <c r="E125" s="7"/>
      <c r="F125" s="30"/>
      <c r="G125" s="30"/>
      <c r="H125" s="8"/>
      <c r="I125" s="8"/>
      <c r="J125" s="13"/>
      <c r="K125" s="6"/>
      <c r="L125" s="6"/>
    </row>
    <row r="126" s="1" customFormat="1" spans="1:12">
      <c r="A126" s="7"/>
      <c r="B126" s="30"/>
      <c r="C126" s="30"/>
      <c r="D126" s="8"/>
      <c r="E126" s="7"/>
      <c r="F126" s="30"/>
      <c r="G126" s="30"/>
      <c r="H126" s="8"/>
      <c r="I126" s="8"/>
      <c r="J126" s="13"/>
      <c r="K126" s="13"/>
      <c r="L126" s="31"/>
    </row>
    <row r="127" s="1" customFormat="1" spans="1:12">
      <c r="A127" s="7"/>
      <c r="B127" s="30"/>
      <c r="C127" s="30"/>
      <c r="D127" s="8"/>
      <c r="E127" s="7"/>
      <c r="F127" s="30"/>
      <c r="G127" s="30"/>
      <c r="H127" s="8"/>
      <c r="I127" s="8"/>
      <c r="J127" s="13"/>
      <c r="K127" s="6"/>
      <c r="L127" s="6"/>
    </row>
    <row r="128" s="1" customFormat="1" spans="1:12">
      <c r="A128" s="7"/>
      <c r="B128" s="30"/>
      <c r="C128" s="30"/>
      <c r="D128" s="8"/>
      <c r="E128" s="7"/>
      <c r="F128" s="30"/>
      <c r="G128" s="30"/>
      <c r="H128" s="8"/>
      <c r="I128" s="8"/>
      <c r="J128" s="13"/>
      <c r="K128" s="6"/>
      <c r="L128" s="6"/>
    </row>
    <row r="129" s="1" customFormat="1" spans="1:12">
      <c r="A129" s="7"/>
      <c r="B129" s="30"/>
      <c r="C129" s="30"/>
      <c r="D129" s="8"/>
      <c r="E129" s="7"/>
      <c r="F129" s="30"/>
      <c r="G129" s="30"/>
      <c r="H129" s="8"/>
      <c r="I129" s="8"/>
      <c r="J129" s="13"/>
      <c r="K129" s="13"/>
      <c r="L129" s="31"/>
    </row>
    <row r="130" s="1" customFormat="1" spans="1:12">
      <c r="A130" s="7"/>
      <c r="B130" s="30"/>
      <c r="C130" s="30"/>
      <c r="D130" s="8"/>
      <c r="E130" s="7"/>
      <c r="F130" s="30"/>
      <c r="G130" s="30"/>
      <c r="H130" s="8"/>
      <c r="I130" s="8"/>
      <c r="J130" s="13"/>
      <c r="K130" s="6"/>
      <c r="L130" s="6"/>
    </row>
    <row r="131" s="1" customFormat="1" spans="1:12">
      <c r="A131" s="7"/>
      <c r="B131" s="30"/>
      <c r="C131" s="30"/>
      <c r="D131" s="8"/>
      <c r="E131" s="7"/>
      <c r="F131" s="30"/>
      <c r="G131" s="30"/>
      <c r="H131" s="8"/>
      <c r="I131" s="8"/>
      <c r="J131" s="13"/>
      <c r="K131" s="6"/>
      <c r="L131" s="6"/>
    </row>
    <row r="132" s="1" customFormat="1" spans="1:12">
      <c r="A132" s="7"/>
      <c r="B132" s="30"/>
      <c r="C132" s="30"/>
      <c r="D132" s="8"/>
      <c r="E132" s="7"/>
      <c r="F132" s="30"/>
      <c r="G132" s="30"/>
      <c r="H132" s="8"/>
      <c r="I132" s="8"/>
      <c r="J132" s="13"/>
      <c r="K132" s="13"/>
      <c r="L132" s="31"/>
    </row>
    <row r="133" s="1" customFormat="1" spans="1:12">
      <c r="A133" s="7"/>
      <c r="B133" s="30"/>
      <c r="C133" s="30"/>
      <c r="D133" s="8"/>
      <c r="E133" s="7"/>
      <c r="F133" s="30"/>
      <c r="G133" s="30"/>
      <c r="H133" s="8"/>
      <c r="I133" s="8"/>
      <c r="J133" s="13"/>
      <c r="K133" s="6"/>
      <c r="L133" s="6"/>
    </row>
    <row r="134" s="1" customFormat="1" spans="1:12">
      <c r="A134" s="7"/>
      <c r="B134" s="30"/>
      <c r="C134" s="30"/>
      <c r="D134" s="8"/>
      <c r="E134" s="7"/>
      <c r="F134" s="30"/>
      <c r="G134" s="30"/>
      <c r="H134" s="8"/>
      <c r="I134" s="8"/>
      <c r="J134" s="13"/>
      <c r="K134" s="6"/>
      <c r="L134" s="6"/>
    </row>
    <row r="135" s="1" customFormat="1" spans="1:12">
      <c r="A135" s="7"/>
      <c r="B135" s="30"/>
      <c r="C135" s="30"/>
      <c r="D135" s="8"/>
      <c r="E135" s="7"/>
      <c r="F135" s="30"/>
      <c r="G135" s="30"/>
      <c r="H135" s="8"/>
      <c r="I135" s="8"/>
      <c r="J135" s="13"/>
      <c r="K135" s="13"/>
      <c r="L135" s="31"/>
    </row>
    <row r="136" s="1" customFormat="1" spans="1:12">
      <c r="A136" s="7"/>
      <c r="B136" s="30"/>
      <c r="C136" s="30"/>
      <c r="D136" s="8"/>
      <c r="E136" s="7"/>
      <c r="F136" s="30"/>
      <c r="G136" s="30"/>
      <c r="H136" s="8"/>
      <c r="I136" s="8"/>
      <c r="J136" s="13"/>
      <c r="K136" s="6"/>
      <c r="L136" s="6"/>
    </row>
    <row r="137" s="1" customFormat="1" spans="1:12">
      <c r="A137" s="7"/>
      <c r="B137" s="30"/>
      <c r="C137" s="30"/>
      <c r="D137" s="8"/>
      <c r="E137" s="7"/>
      <c r="F137" s="30"/>
      <c r="G137" s="30"/>
      <c r="H137" s="8"/>
      <c r="I137" s="8"/>
      <c r="J137" s="13"/>
      <c r="K137" s="6"/>
      <c r="L137" s="6"/>
    </row>
    <row r="138" s="1" customFormat="1" spans="1:12">
      <c r="A138" s="7"/>
      <c r="B138" s="30"/>
      <c r="C138" s="30"/>
      <c r="D138" s="8"/>
      <c r="E138" s="7"/>
      <c r="F138" s="30"/>
      <c r="G138" s="30"/>
      <c r="H138" s="8"/>
      <c r="I138" s="8"/>
      <c r="J138" s="13"/>
      <c r="K138" s="13"/>
      <c r="L138" s="31"/>
    </row>
    <row r="139" s="1" customFormat="1" spans="1:12">
      <c r="A139" s="7"/>
      <c r="B139" s="30"/>
      <c r="C139" s="30"/>
      <c r="D139" s="8"/>
      <c r="E139" s="7"/>
      <c r="F139" s="30"/>
      <c r="G139" s="30"/>
      <c r="H139" s="8"/>
      <c r="I139" s="8"/>
      <c r="J139" s="13"/>
      <c r="K139" s="6"/>
      <c r="L139" s="6"/>
    </row>
    <row r="140" s="1" customFormat="1" spans="1:12">
      <c r="A140" s="7"/>
      <c r="B140" s="30"/>
      <c r="C140" s="30"/>
      <c r="D140" s="8"/>
      <c r="E140" s="7"/>
      <c r="F140" s="30"/>
      <c r="G140" s="30"/>
      <c r="H140" s="8"/>
      <c r="I140" s="8"/>
      <c r="J140" s="13"/>
      <c r="K140" s="6"/>
      <c r="L140" s="6"/>
    </row>
    <row r="141" s="1" customFormat="1" spans="1:12">
      <c r="A141" s="7"/>
      <c r="B141" s="30"/>
      <c r="C141" s="30"/>
      <c r="D141" s="8"/>
      <c r="E141" s="7"/>
      <c r="F141" s="30"/>
      <c r="G141" s="30"/>
      <c r="H141" s="8"/>
      <c r="I141" s="8"/>
      <c r="J141" s="13"/>
      <c r="K141" s="13"/>
      <c r="L141" s="31"/>
    </row>
    <row r="142" s="1" customFormat="1" spans="1:12">
      <c r="A142" s="6"/>
      <c r="B142" s="32"/>
      <c r="C142" s="32"/>
      <c r="D142" s="6"/>
      <c r="E142" s="7"/>
      <c r="F142" s="30"/>
      <c r="G142" s="32"/>
      <c r="H142" s="6"/>
      <c r="I142" s="6"/>
      <c r="J142" s="6"/>
      <c r="K142" s="33"/>
      <c r="L142" s="33"/>
    </row>
    <row r="143" s="1" customFormat="1" spans="1:12">
      <c r="A143" s="6"/>
      <c r="B143" s="32"/>
      <c r="C143" s="32"/>
      <c r="D143" s="6"/>
      <c r="E143" s="6"/>
      <c r="F143" s="32"/>
      <c r="G143" s="32"/>
      <c r="H143" s="6"/>
      <c r="I143" s="6"/>
      <c r="J143" s="6"/>
      <c r="K143" s="33"/>
      <c r="L143" s="33"/>
    </row>
    <row r="144" s="1" customFormat="1" spans="1:12">
      <c r="A144" s="6"/>
      <c r="B144" s="32"/>
      <c r="C144" s="32"/>
      <c r="D144" s="6"/>
      <c r="E144" s="6"/>
      <c r="F144" s="32"/>
      <c r="G144" s="32"/>
      <c r="H144" s="6"/>
      <c r="I144" s="6"/>
      <c r="J144" s="6"/>
      <c r="K144" s="33"/>
      <c r="L144" s="33"/>
    </row>
    <row r="145" s="1" customFormat="1" spans="1:12">
      <c r="A145" s="6"/>
      <c r="B145" s="32"/>
      <c r="C145" s="32"/>
      <c r="D145" s="6"/>
      <c r="E145" s="6"/>
      <c r="F145" s="32"/>
      <c r="G145" s="32"/>
      <c r="H145" s="6"/>
      <c r="I145" s="6"/>
      <c r="J145" s="6"/>
      <c r="K145" s="33"/>
      <c r="L145" s="33"/>
    </row>
    <row r="146" s="1" customFormat="1" spans="1:12">
      <c r="A146" s="6"/>
      <c r="B146" s="32"/>
      <c r="C146" s="32"/>
      <c r="D146" s="6"/>
      <c r="E146" s="6"/>
      <c r="F146" s="32"/>
      <c r="G146" s="32"/>
      <c r="H146" s="6"/>
      <c r="I146" s="6"/>
      <c r="J146" s="6"/>
      <c r="K146" s="33"/>
      <c r="L146" s="33"/>
    </row>
    <row r="147" s="1" customFormat="1" spans="1:10">
      <c r="A147" s="2"/>
      <c r="B147" s="3"/>
      <c r="C147" s="3"/>
      <c r="D147" s="2"/>
      <c r="E147" s="6"/>
      <c r="F147" s="32"/>
      <c r="G147" s="3"/>
      <c r="H147" s="2"/>
      <c r="I147" s="2"/>
      <c r="J147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ASB16</vt:lpstr>
      <vt:lpstr>HLA-B</vt:lpstr>
      <vt:lpstr>SEC24C</vt:lpstr>
      <vt:lpstr>TRIM21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liuha</dc:creator>
  <cp:lastModifiedBy>海洋</cp:lastModifiedBy>
  <dcterms:created xsi:type="dcterms:W3CDTF">2020-06-22T13:03:02Z</dcterms:created>
  <dcterms:modified xsi:type="dcterms:W3CDTF">2020-06-23T02:42:22Z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