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文章工作\庞达-杭州启新生物\11.心肌肥大DNA\心肌肥大DNA-Manuscript\PeerJ版\"/>
    </mc:Choice>
  </mc:AlternateContent>
  <bookViews>
    <workbookView xWindow="0" yWindow="0" windowWidth="17280" windowHeight="72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D13" i="1" l="1"/>
  <c r="AC13" i="1"/>
  <c r="AB13" i="1"/>
  <c r="AA13" i="1"/>
  <c r="X13" i="1"/>
  <c r="W13" i="1"/>
  <c r="V13" i="1"/>
  <c r="V19" i="1" s="1"/>
  <c r="V23" i="1" s="1"/>
  <c r="U13" i="1"/>
  <c r="U19" i="1" s="1"/>
  <c r="U23" i="1" s="1"/>
  <c r="R13" i="1"/>
  <c r="Q13" i="1"/>
  <c r="P13" i="1"/>
  <c r="O13" i="1"/>
  <c r="L13" i="1"/>
  <c r="K13" i="1"/>
  <c r="J13" i="1"/>
  <c r="I13" i="1"/>
  <c r="AD12" i="1"/>
  <c r="AC12" i="1"/>
  <c r="AB12" i="1"/>
  <c r="AA12" i="1"/>
  <c r="X12" i="1"/>
  <c r="W12" i="1"/>
  <c r="V12" i="1"/>
  <c r="V18" i="1" s="1"/>
  <c r="V22" i="1" s="1"/>
  <c r="U12" i="1"/>
  <c r="R12" i="1"/>
  <c r="Q12" i="1"/>
  <c r="P12" i="1"/>
  <c r="O12" i="1"/>
  <c r="L12" i="1"/>
  <c r="K12" i="1"/>
  <c r="J12" i="1"/>
  <c r="I12" i="1"/>
  <c r="AD11" i="1"/>
  <c r="AC11" i="1"/>
  <c r="AB11" i="1"/>
  <c r="AA11" i="1"/>
  <c r="AA15" i="1" s="1"/>
  <c r="X11" i="1"/>
  <c r="W11" i="1"/>
  <c r="V11" i="1"/>
  <c r="V17" i="1" s="1"/>
  <c r="V21" i="1" s="1"/>
  <c r="U11" i="1"/>
  <c r="U15" i="1" s="1"/>
  <c r="U18" i="1" s="1"/>
  <c r="U22" i="1" s="1"/>
  <c r="R11" i="1"/>
  <c r="Q11" i="1"/>
  <c r="P11" i="1"/>
  <c r="O11" i="1"/>
  <c r="O15" i="1" s="1"/>
  <c r="L11" i="1"/>
  <c r="K11" i="1"/>
  <c r="J11" i="1"/>
  <c r="I11" i="1"/>
  <c r="I15" i="1" s="1"/>
  <c r="W17" i="1" l="1"/>
  <c r="W21" i="1" s="1"/>
  <c r="AC17" i="1"/>
  <c r="AC21" i="1" s="1"/>
  <c r="W18" i="1"/>
  <c r="W22" i="1" s="1"/>
  <c r="AC18" i="1"/>
  <c r="AC22" i="1" s="1"/>
  <c r="W19" i="1"/>
  <c r="W23" i="1" s="1"/>
  <c r="AC19" i="1"/>
  <c r="AC23" i="1" s="1"/>
  <c r="X17" i="1"/>
  <c r="X21" i="1" s="1"/>
  <c r="AD17" i="1"/>
  <c r="AD21" i="1" s="1"/>
  <c r="X18" i="1"/>
  <c r="X22" i="1" s="1"/>
  <c r="AD18" i="1"/>
  <c r="AD22" i="1" s="1"/>
  <c r="X19" i="1"/>
  <c r="X23" i="1" s="1"/>
  <c r="AD19" i="1"/>
  <c r="AD23" i="1" s="1"/>
  <c r="AA18" i="1"/>
  <c r="AA22" i="1" s="1"/>
  <c r="AA19" i="1"/>
  <c r="AA23" i="1" s="1"/>
  <c r="U17" i="1"/>
  <c r="U21" i="1" s="1"/>
  <c r="AB17" i="1"/>
  <c r="AB21" i="1" s="1"/>
  <c r="AB18" i="1"/>
  <c r="AB22" i="1" s="1"/>
  <c r="J19" i="1"/>
  <c r="J23" i="1" s="1"/>
  <c r="I19" i="1"/>
  <c r="I23" i="1" s="1"/>
  <c r="I18" i="1"/>
  <c r="I22" i="1" s="1"/>
  <c r="I17" i="1"/>
  <c r="I21" i="1" s="1"/>
  <c r="J17" i="1"/>
  <c r="J21" i="1" s="1"/>
  <c r="J18" i="1"/>
  <c r="J22" i="1" s="1"/>
  <c r="O18" i="1"/>
  <c r="O22" i="1" s="1"/>
  <c r="O19" i="1"/>
  <c r="O23" i="1" s="1"/>
  <c r="U26" i="1"/>
  <c r="U25" i="1"/>
  <c r="P17" i="1"/>
  <c r="P21" i="1" s="1"/>
  <c r="P18" i="1"/>
  <c r="P22" i="1" s="1"/>
  <c r="P19" i="1"/>
  <c r="P23" i="1" s="1"/>
  <c r="V26" i="1"/>
  <c r="V25" i="1"/>
  <c r="K17" i="1"/>
  <c r="K21" i="1" s="1"/>
  <c r="Q17" i="1"/>
  <c r="Q21" i="1" s="1"/>
  <c r="W26" i="1"/>
  <c r="W25" i="1"/>
  <c r="AC25" i="1"/>
  <c r="AC26" i="1"/>
  <c r="K18" i="1"/>
  <c r="K22" i="1" s="1"/>
  <c r="Q18" i="1"/>
  <c r="Q22" i="1" s="1"/>
  <c r="K19" i="1"/>
  <c r="K23" i="1" s="1"/>
  <c r="Q19" i="1"/>
  <c r="Q23" i="1" s="1"/>
  <c r="L17" i="1"/>
  <c r="L21" i="1" s="1"/>
  <c r="R17" i="1"/>
  <c r="R21" i="1" s="1"/>
  <c r="X26" i="1"/>
  <c r="X25" i="1"/>
  <c r="AD26" i="1"/>
  <c r="AD25" i="1"/>
  <c r="L18" i="1"/>
  <c r="L22" i="1" s="1"/>
  <c r="R18" i="1"/>
  <c r="R22" i="1" s="1"/>
  <c r="L19" i="1"/>
  <c r="L23" i="1" s="1"/>
  <c r="R19" i="1"/>
  <c r="R23" i="1" s="1"/>
  <c r="O17" i="1"/>
  <c r="O21" i="1" s="1"/>
  <c r="AA17" i="1"/>
  <c r="AA21" i="1" s="1"/>
  <c r="AB19" i="1"/>
  <c r="AB23" i="1" s="1"/>
  <c r="AB26" i="1" s="1"/>
  <c r="L26" i="1" l="1"/>
  <c r="L25" i="1"/>
  <c r="AB25" i="1"/>
  <c r="I26" i="1"/>
  <c r="I25" i="1"/>
  <c r="AA26" i="1"/>
  <c r="AA25" i="1"/>
  <c r="Q26" i="1"/>
  <c r="Q25" i="1"/>
  <c r="P26" i="1"/>
  <c r="P25" i="1"/>
  <c r="O26" i="1"/>
  <c r="O25" i="1"/>
  <c r="K26" i="1"/>
  <c r="K25" i="1"/>
  <c r="R26" i="1"/>
  <c r="R25" i="1"/>
  <c r="J26" i="1"/>
  <c r="J25" i="1"/>
</calcChain>
</file>

<file path=xl/sharedStrings.xml><?xml version="1.0" encoding="utf-8"?>
<sst xmlns="http://schemas.openxmlformats.org/spreadsheetml/2006/main" count="447" uniqueCount="113">
  <si>
    <t>Well</t>
  </si>
  <si>
    <t>Fluor</t>
  </si>
  <si>
    <t>Target</t>
  </si>
  <si>
    <t>Content</t>
  </si>
  <si>
    <t>Sample</t>
  </si>
  <si>
    <t>Cq</t>
  </si>
  <si>
    <t>A01</t>
  </si>
  <si>
    <t>SYBR</t>
  </si>
  <si>
    <t>GAPDH</t>
  </si>
  <si>
    <t>Unkn</t>
  </si>
  <si>
    <t>NC</t>
  </si>
  <si>
    <t>siRNA-SLC26A4-AS1</t>
  </si>
  <si>
    <t>PE+NC</t>
  </si>
  <si>
    <t>PE+siRNA- SLC26A4-AS1</t>
  </si>
  <si>
    <t>A02</t>
  </si>
  <si>
    <t>A03</t>
  </si>
  <si>
    <t>A04</t>
  </si>
  <si>
    <t>A05</t>
  </si>
  <si>
    <t>A06</t>
  </si>
  <si>
    <t>SLC26A4-AS1</t>
  </si>
  <si>
    <t>GSK-3β</t>
  </si>
  <si>
    <t>ANP</t>
  </si>
  <si>
    <t>BNP</t>
  </si>
  <si>
    <t>A07</t>
  </si>
  <si>
    <t>A08</t>
  </si>
  <si>
    <t>A09</t>
  </si>
  <si>
    <t>A10</t>
  </si>
  <si>
    <t>ΔCT</t>
  </si>
  <si>
    <t>A11</t>
  </si>
  <si>
    <t>A12</t>
  </si>
  <si>
    <t>B01</t>
  </si>
  <si>
    <t>B02</t>
  </si>
  <si>
    <t>ΔCT(-)</t>
  </si>
  <si>
    <t>B03</t>
  </si>
  <si>
    <t>B04</t>
  </si>
  <si>
    <t>ΔΔCT</t>
  </si>
  <si>
    <t>B05</t>
  </si>
  <si>
    <t>B06</t>
  </si>
  <si>
    <t>B07</t>
  </si>
  <si>
    <t>B08</t>
  </si>
  <si>
    <t>2-ΔΔCT</t>
  </si>
  <si>
    <t>B09</t>
  </si>
  <si>
    <t>B10</t>
  </si>
  <si>
    <t>B11</t>
  </si>
  <si>
    <t>B12</t>
  </si>
  <si>
    <t>mean</t>
  </si>
  <si>
    <t>C01</t>
  </si>
  <si>
    <t>SD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</si>
  <si>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</si>
  <si>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</si>
  <si>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</si>
  <si>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</si>
  <si>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</si>
  <si>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</si>
  <si>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</si>
  <si>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</si>
  <si>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</si>
  <si>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</si>
  <si>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</si>
  <si>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</si>
  <si>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</si>
  <si>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</si>
  <si>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</si>
  <si>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</si>
  <si>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</si>
  <si>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</si>
  <si>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</si>
  <si>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</si>
  <si>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</si>
  <si>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P value</t>
  </si>
  <si>
    <t>&lt; 0.0001</t>
  </si>
  <si>
    <t>D11</t>
  </si>
  <si>
    <t>P value summary</t>
  </si>
  <si>
    <t>***</t>
  </si>
  <si>
    <t>D12</t>
  </si>
  <si>
    <t>Are means signif. different? (P &lt; 0.05)</t>
  </si>
  <si>
    <t>Yes</t>
  </si>
  <si>
    <t>E01</t>
  </si>
  <si>
    <t>Tukey's Multiple Comparison Test</t>
  </si>
  <si>
    <t>Significant? P &lt; 0.05?</t>
  </si>
  <si>
    <t>Summary</t>
  </si>
  <si>
    <t>E02</t>
  </si>
  <si>
    <t>**</t>
  </si>
  <si>
    <t>*</t>
  </si>
  <si>
    <t>No</t>
  </si>
  <si>
    <t>ns</t>
  </si>
  <si>
    <t>E03</t>
  </si>
  <si>
    <t>NC vs PE+NC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</si>
  <si>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</si>
  <si>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</si>
  <si>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</si>
  <si>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</si>
  <si>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</si>
  <si>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</si>
  <si>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</si>
  <si>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</si>
  <si>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</si>
  <si>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Grouping</t>
    <phoneticPr fontId="27" type="noConversion"/>
  </si>
  <si>
    <t>PE+siRNA- SLC26A4</t>
    <phoneticPr fontId="27" type="noConversion"/>
  </si>
  <si>
    <t>siRNA-SLC26A4</t>
    <phoneticPr fontId="27" type="noConversion"/>
  </si>
  <si>
    <t>SLC26A4</t>
    <phoneticPr fontId="27" type="noConversion"/>
  </si>
  <si>
    <t>Tukey's Multiple Comparison Test</t>
    <phoneticPr fontId="27" type="noConversion"/>
  </si>
  <si>
    <t>NC vs siRNA-SLC26A4</t>
    <phoneticPr fontId="27" type="noConversion"/>
  </si>
  <si>
    <t>NC vs PE+siRNA- SLC26A4</t>
    <phoneticPr fontId="27" type="noConversion"/>
  </si>
  <si>
    <t>siRNA-SLC26A4 vs PE+NC</t>
    <phoneticPr fontId="27" type="noConversion"/>
  </si>
  <si>
    <t>siRNA-SLC26A4 vs PE+siRNA- SLC26A4</t>
    <phoneticPr fontId="27" type="noConversion"/>
  </si>
  <si>
    <t>PE+NC vs PE+siRNA- SLC26A4</t>
    <phoneticPr fontId="27" type="noConversion"/>
  </si>
  <si>
    <t>NC vs PE+siRNA- SLC26A4</t>
    <phoneticPr fontId="27" type="noConversion"/>
  </si>
  <si>
    <t>siRNA-SLC26A4 vs PE+NC</t>
    <phoneticPr fontId="27" type="noConversion"/>
  </si>
  <si>
    <t>siRNA-SLC26A4 vs PE+siRNA- SLC26A4</t>
    <phoneticPr fontId="27" type="noConversion"/>
  </si>
  <si>
    <t>PE+NC vs PE+siRNA- SLC26A4</t>
    <phoneticPr fontId="27" type="noConversion"/>
  </si>
  <si>
    <t>siRNA-SLC26A4 vs PE+siRNA- SLC26A4</t>
    <phoneticPr fontId="27" type="noConversion"/>
  </si>
  <si>
    <t>NC vs siRNA-SLC26A4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</si>
</sst>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.000"/>
    <numFmt numFmtId="178" formatCode="###0.000;\-###0.000"/>
    <numFmt numFmtId="179" formatCode="0.000_ "/>
  </numFmts>
  <fonts count="29" x14ac:knownFonts="1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1"/>
      <color rgb="FFFF0000"/>
      <name val="Times New Roman"/>
    </font>
    <font>
      <sz val="11"/>
      <color theme="1"/>
      <name val="Times New Roman"/>
      <family val="1"/>
    </font>
    <font>
      <sz val="11"/>
      <name val="Times New Roman"/>
      <charset val="1"/>
    </font>
    <font>
      <sz val="11"/>
      <name val="Times New Roman"/>
    </font>
    <font>
      <b/>
      <sz val="11"/>
      <name val="Times New Roman"/>
      <charset val="1"/>
    </font>
    <font>
      <b/>
      <sz val="11"/>
      <name val="Times New Roman"/>
      <family val="1"/>
    </font>
    <font>
      <b/>
      <sz val="11"/>
      <name val="Times New Roman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8.25"/>
      <name val="Microsoft Sans Serif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36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399914548173467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</borders>
  <cellStyleXfs count="46"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6" fillId="0" borderId="0">
      <alignment vertical="top"/>
      <protection locked="0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0" fillId="14" borderId="8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49" fontId="1" fillId="0" borderId="0" xfId="23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23" applyFont="1" applyFill="1" applyBorder="1" applyAlignment="1" applyProtection="1">
      <alignment horizontal="center" vertical="center"/>
      <protection locked="0"/>
    </xf>
    <xf numFmtId="49" fontId="4" fillId="0" borderId="0" xfId="23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>
      <alignment horizontal="center"/>
    </xf>
    <xf numFmtId="49" fontId="6" fillId="0" borderId="0" xfId="23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0" fontId="1" fillId="0" borderId="0" xfId="30" applyFont="1" applyFill="1" applyAlignment="1">
      <alignment horizontal="center" vertical="center"/>
    </xf>
    <xf numFmtId="0" fontId="1" fillId="0" borderId="0" xfId="3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Alignment="1">
      <alignment horizontal="center" vertical="center"/>
    </xf>
    <xf numFmtId="179" fontId="1" fillId="0" borderId="0" xfId="13" applyNumberFormat="1" applyFont="1" applyFill="1" applyAlignment="1">
      <alignment horizontal="center" vertical="center"/>
    </xf>
    <xf numFmtId="179" fontId="1" fillId="3" borderId="2" xfId="13" applyNumberFormat="1" applyFont="1" applyFill="1" applyBorder="1" applyAlignment="1">
      <alignment horizontal="center" vertical="center"/>
    </xf>
    <xf numFmtId="179" fontId="1" fillId="4" borderId="3" xfId="13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49" fontId="7" fillId="0" borderId="0" xfId="23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46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0"/>
    <cellStyle name="60% - 强调文字颜色 4 2" xfId="7"/>
    <cellStyle name="60% - 强调文字颜色 5 2" xfId="21"/>
    <cellStyle name="60% - 强调文字颜色 6 2" xfId="22"/>
    <cellStyle name="Normal" xfId="23"/>
    <cellStyle name="标题 1 2" xfId="24"/>
    <cellStyle name="标题 2 2" xfId="25"/>
    <cellStyle name="标题 3 2" xfId="26"/>
    <cellStyle name="标题 4 2" xfId="27"/>
    <cellStyle name="标题 5" xfId="28"/>
    <cellStyle name="差 2" xfId="29"/>
    <cellStyle name="常规" xfId="0" builtinId="0"/>
    <cellStyle name="常规 2" xfId="30"/>
    <cellStyle name="常规 3" xfId="13"/>
    <cellStyle name="常规 3 2" xfId="31"/>
    <cellStyle name="好 2" xfId="32"/>
    <cellStyle name="汇总 2" xfId="33"/>
    <cellStyle name="计算 2" xfId="2"/>
    <cellStyle name="检查单元格 2" xfId="34"/>
    <cellStyle name="解释性文本 2" xfId="35"/>
    <cellStyle name="警告文本 2" xfId="36"/>
    <cellStyle name="链接单元格 2" xfId="37"/>
    <cellStyle name="强调文字颜色 1 2" xfId="38"/>
    <cellStyle name="强调文字颜色 2 2" xfId="39"/>
    <cellStyle name="强调文字颜色 3 2" xfId="40"/>
    <cellStyle name="强调文字颜色 4 2" xfId="41"/>
    <cellStyle name="强调文字颜色 5 2" xfId="42"/>
    <cellStyle name="强调文字颜色 6 2" xfId="43"/>
    <cellStyle name="适中 2" xfId="9"/>
    <cellStyle name="输出 2" xfId="8"/>
    <cellStyle name="输入 2" xfId="44"/>
    <cellStyle name="注释 2" xfId="45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topLeftCell="G19" zoomScale="70" zoomScaleNormal="70" workbookViewId="0">
      <selection activeCell="Y43" sqref="Y43"/>
    </sheetView>
  </sheetViews>
  <sheetFormatPr defaultColWidth="9" defaultRowHeight="15" x14ac:dyDescent="0.25"/>
  <cols>
    <col min="1" max="2" width="7" style="1" customWidth="1"/>
    <col min="3" max="3" width="9.875" style="1" customWidth="1"/>
    <col min="4" max="4" width="7" style="1" customWidth="1"/>
    <col min="5" max="5" width="14.25" style="1" customWidth="1"/>
    <col min="6" max="6" width="7" style="2" customWidth="1"/>
    <col min="7" max="7" width="13.75" style="3" customWidth="1"/>
    <col min="8" max="29" width="9" style="3" customWidth="1"/>
    <col min="30" max="30" width="9" style="4" customWidth="1"/>
    <col min="31" max="32" width="9" style="4"/>
    <col min="33" max="16384" width="9" style="5"/>
  </cols>
  <sheetData>
    <row r="1" spans="1:31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H1" s="34" t="s">
        <v>97</v>
      </c>
      <c r="I1" s="31"/>
      <c r="J1" s="31"/>
      <c r="K1" s="31"/>
    </row>
    <row r="2" spans="1:31" x14ac:dyDescent="0.25">
      <c r="A2" s="1" t="s">
        <v>6</v>
      </c>
      <c r="B2" s="7" t="s">
        <v>7</v>
      </c>
      <c r="C2" s="7" t="s">
        <v>8</v>
      </c>
      <c r="D2" s="7" t="s">
        <v>9</v>
      </c>
      <c r="E2" s="4" t="s">
        <v>10</v>
      </c>
      <c r="F2" s="8">
        <v>17.7703960418701</v>
      </c>
      <c r="H2" s="35"/>
      <c r="I2" s="4" t="s">
        <v>10</v>
      </c>
      <c r="J2" s="3" t="s">
        <v>99</v>
      </c>
      <c r="K2" s="10" t="s">
        <v>12</v>
      </c>
      <c r="L2" s="3" t="s">
        <v>98</v>
      </c>
    </row>
    <row r="3" spans="1:31" x14ac:dyDescent="0.25">
      <c r="A3" s="1" t="s">
        <v>14</v>
      </c>
      <c r="B3" s="7" t="s">
        <v>7</v>
      </c>
      <c r="C3" s="7" t="s">
        <v>8</v>
      </c>
      <c r="D3" s="7" t="s">
        <v>9</v>
      </c>
      <c r="E3" s="4" t="s">
        <v>10</v>
      </c>
      <c r="F3" s="8">
        <v>17.688545177050798</v>
      </c>
      <c r="H3" s="9" t="s">
        <v>8</v>
      </c>
      <c r="I3" s="8">
        <v>17.7703960418701</v>
      </c>
      <c r="J3" s="8">
        <v>17.457444763183599</v>
      </c>
      <c r="K3" s="8">
        <v>17.768306732177699</v>
      </c>
      <c r="L3" s="8">
        <v>17.597317741941701</v>
      </c>
    </row>
    <row r="4" spans="1:31" x14ac:dyDescent="0.25">
      <c r="A4" s="1" t="s">
        <v>15</v>
      </c>
      <c r="B4" s="7" t="s">
        <v>7</v>
      </c>
      <c r="C4" s="7" t="s">
        <v>8</v>
      </c>
      <c r="D4" s="7" t="s">
        <v>9</v>
      </c>
      <c r="E4" s="4" t="s">
        <v>10</v>
      </c>
      <c r="F4" s="8">
        <v>17.881706503295899</v>
      </c>
      <c r="I4" s="8">
        <v>17.688545177050798</v>
      </c>
      <c r="J4" s="8">
        <v>17.312476196179102</v>
      </c>
      <c r="K4" s="8">
        <v>17.601762390136699</v>
      </c>
      <c r="L4" s="8">
        <v>17.519086837768601</v>
      </c>
    </row>
    <row r="5" spans="1:31" x14ac:dyDescent="0.25">
      <c r="A5" s="1" t="s">
        <v>16</v>
      </c>
      <c r="B5" s="7" t="s">
        <v>7</v>
      </c>
      <c r="C5" s="7" t="s">
        <v>8</v>
      </c>
      <c r="D5" s="7" t="s">
        <v>9</v>
      </c>
      <c r="E5" s="3" t="s">
        <v>11</v>
      </c>
      <c r="F5" s="8">
        <v>17.457444763183599</v>
      </c>
      <c r="I5" s="8">
        <v>17.881706503295899</v>
      </c>
      <c r="J5" s="8">
        <v>17.4171768530273</v>
      </c>
      <c r="K5" s="8">
        <v>17.764775085449202</v>
      </c>
      <c r="L5" s="8">
        <v>17.477023010253902</v>
      </c>
      <c r="AD5" s="3"/>
      <c r="AE5" s="3"/>
    </row>
    <row r="6" spans="1:31" x14ac:dyDescent="0.25">
      <c r="A6" s="1" t="s">
        <v>17</v>
      </c>
      <c r="B6" s="7" t="s">
        <v>7</v>
      </c>
      <c r="C6" s="7" t="s">
        <v>8</v>
      </c>
      <c r="D6" s="7" t="s">
        <v>9</v>
      </c>
      <c r="E6" s="3" t="s">
        <v>11</v>
      </c>
      <c r="F6" s="8">
        <v>17.312476196179102</v>
      </c>
      <c r="I6" s="17"/>
      <c r="J6" s="18"/>
    </row>
    <row r="7" spans="1:31" x14ac:dyDescent="0.25">
      <c r="A7" s="1" t="s">
        <v>18</v>
      </c>
      <c r="B7" s="7" t="s">
        <v>7</v>
      </c>
      <c r="C7" s="7" t="s">
        <v>8</v>
      </c>
      <c r="D7" s="7" t="s">
        <v>9</v>
      </c>
      <c r="E7" s="3" t="s">
        <v>11</v>
      </c>
      <c r="F7" s="8">
        <v>17.4171768530273</v>
      </c>
      <c r="H7" s="9" t="s">
        <v>100</v>
      </c>
      <c r="I7" s="8">
        <v>26.583576262392601</v>
      </c>
      <c r="J7" s="8">
        <v>27.4966871643066</v>
      </c>
      <c r="K7" s="8">
        <v>25.805374145508001</v>
      </c>
      <c r="L7" s="8">
        <v>25.877371406555199</v>
      </c>
      <c r="N7" s="9" t="s">
        <v>20</v>
      </c>
      <c r="O7" s="8">
        <v>32.693630218505902</v>
      </c>
      <c r="P7" s="8">
        <v>31.958405685432801</v>
      </c>
      <c r="Q7" s="8">
        <v>33.374357421874997</v>
      </c>
      <c r="R7" s="8">
        <v>32.328294448853299</v>
      </c>
      <c r="T7" s="27" t="s">
        <v>21</v>
      </c>
      <c r="U7" s="8">
        <v>24.357795715331999</v>
      </c>
      <c r="V7" s="8">
        <v>24.598889542426001</v>
      </c>
      <c r="W7" s="8">
        <v>23.7231976470947</v>
      </c>
      <c r="X7" s="8">
        <v>23.886385803243002</v>
      </c>
      <c r="Y7" s="8"/>
      <c r="Z7" s="29" t="s">
        <v>22</v>
      </c>
      <c r="AA7" s="8">
        <v>25.509565352593601</v>
      </c>
      <c r="AB7" s="8">
        <v>25.591825114624001</v>
      </c>
      <c r="AC7" s="8">
        <v>24.607112122482</v>
      </c>
      <c r="AD7" s="8">
        <v>24.7644495010376</v>
      </c>
    </row>
    <row r="8" spans="1:31" x14ac:dyDescent="0.25">
      <c r="A8" s="1" t="s">
        <v>23</v>
      </c>
      <c r="B8" s="7" t="s">
        <v>7</v>
      </c>
      <c r="C8" s="7" t="s">
        <v>8</v>
      </c>
      <c r="D8" s="7" t="s">
        <v>9</v>
      </c>
      <c r="E8" s="10" t="s">
        <v>12</v>
      </c>
      <c r="F8" s="8">
        <v>17.768306732177699</v>
      </c>
      <c r="I8" s="8">
        <v>26.4624262610693</v>
      </c>
      <c r="J8" s="8">
        <v>27.425373764038099</v>
      </c>
      <c r="K8" s="8">
        <v>25.767858505248999</v>
      </c>
      <c r="L8" s="8">
        <v>26.009750747680702</v>
      </c>
      <c r="O8" s="8">
        <v>32.732619493277099</v>
      </c>
      <c r="P8" s="8">
        <v>31.853381032329899</v>
      </c>
      <c r="Q8" s="8">
        <v>33.037594413757297</v>
      </c>
      <c r="R8" s="8">
        <v>32.187047958374002</v>
      </c>
      <c r="U8" s="8">
        <v>24.498764801025398</v>
      </c>
      <c r="V8" s="8">
        <v>24.6838188171387</v>
      </c>
      <c r="W8" s="8">
        <v>23.748236710510302</v>
      </c>
      <c r="X8" s="8">
        <v>24.046268082465001</v>
      </c>
      <c r="AA8" s="8">
        <v>25.501113891601602</v>
      </c>
      <c r="AB8" s="8">
        <v>25.774047088623</v>
      </c>
      <c r="AC8" s="8">
        <v>24.705812435692401</v>
      </c>
      <c r="AD8" s="8">
        <v>25.084921112060499</v>
      </c>
    </row>
    <row r="9" spans="1:31" x14ac:dyDescent="0.25">
      <c r="A9" s="1" t="s">
        <v>24</v>
      </c>
      <c r="B9" s="7" t="s">
        <v>7</v>
      </c>
      <c r="C9" s="7" t="s">
        <v>8</v>
      </c>
      <c r="D9" s="7" t="s">
        <v>9</v>
      </c>
      <c r="E9" s="10" t="s">
        <v>12</v>
      </c>
      <c r="F9" s="8">
        <v>17.601762390136699</v>
      </c>
      <c r="I9" s="8">
        <v>26.545676803588901</v>
      </c>
      <c r="J9" s="8">
        <v>27.413629913329999</v>
      </c>
      <c r="K9" s="8">
        <v>26.0596387862659</v>
      </c>
      <c r="L9" s="8">
        <v>26.1718536376953</v>
      </c>
      <c r="O9" s="8">
        <v>32.674583435058601</v>
      </c>
      <c r="P9" s="8">
        <v>31.8065097045898</v>
      </c>
      <c r="Q9" s="8">
        <v>32.932321271972697</v>
      </c>
      <c r="R9" s="8">
        <v>32.064343643188501</v>
      </c>
      <c r="U9" s="8">
        <v>24.557233810424801</v>
      </c>
      <c r="V9" s="8">
        <v>24.862324390380898</v>
      </c>
      <c r="W9" s="8">
        <v>23.763792037963899</v>
      </c>
      <c r="X9" s="8">
        <v>23.783324078244998</v>
      </c>
      <c r="AA9" s="8">
        <v>25.725444946259099</v>
      </c>
      <c r="AB9" s="8">
        <v>25.531835174560499</v>
      </c>
      <c r="AC9" s="8">
        <v>24.6792449679565</v>
      </c>
      <c r="AD9" s="8">
        <v>25.187759017944298</v>
      </c>
    </row>
    <row r="10" spans="1:31" x14ac:dyDescent="0.25">
      <c r="A10" s="1" t="s">
        <v>25</v>
      </c>
      <c r="B10" s="7" t="s">
        <v>7</v>
      </c>
      <c r="C10" s="7" t="s">
        <v>8</v>
      </c>
      <c r="D10" s="7" t="s">
        <v>9</v>
      </c>
      <c r="E10" s="10" t="s">
        <v>12</v>
      </c>
      <c r="F10" s="8">
        <v>17.764775085449202</v>
      </c>
      <c r="AD10" s="8"/>
    </row>
    <row r="11" spans="1:31" x14ac:dyDescent="0.25">
      <c r="A11" s="1" t="s">
        <v>26</v>
      </c>
      <c r="B11" s="7" t="s">
        <v>7</v>
      </c>
      <c r="C11" s="7" t="s">
        <v>8</v>
      </c>
      <c r="D11" s="7" t="s">
        <v>9</v>
      </c>
      <c r="E11" s="3" t="s">
        <v>13</v>
      </c>
      <c r="F11" s="8">
        <v>17.597317741941701</v>
      </c>
      <c r="H11" s="11" t="s">
        <v>27</v>
      </c>
      <c r="I11" s="19">
        <f>I7-I3</f>
        <v>8.8131802205225007</v>
      </c>
      <c r="J11" s="19">
        <f>J7-J3</f>
        <v>10.039242401123001</v>
      </c>
      <c r="K11" s="19">
        <f>K7-K3</f>
        <v>8.0370674133303019</v>
      </c>
      <c r="L11" s="19">
        <f>L7-L3</f>
        <v>8.2800536646134972</v>
      </c>
      <c r="N11" s="11" t="s">
        <v>27</v>
      </c>
      <c r="O11" s="19">
        <f t="shared" ref="O11:R13" si="0">O7-I3</f>
        <v>14.923234176635802</v>
      </c>
      <c r="P11" s="19">
        <f t="shared" si="0"/>
        <v>14.500960922249202</v>
      </c>
      <c r="Q11" s="19">
        <f t="shared" si="0"/>
        <v>15.606050689697298</v>
      </c>
      <c r="R11" s="19">
        <f t="shared" si="0"/>
        <v>14.730976706911598</v>
      </c>
      <c r="T11" s="11" t="s">
        <v>27</v>
      </c>
      <c r="U11" s="19">
        <f t="shared" ref="U11:X13" si="1">U7-I3</f>
        <v>6.5873996734618991</v>
      </c>
      <c r="V11" s="19">
        <f t="shared" si="1"/>
        <v>7.1414447792424021</v>
      </c>
      <c r="W11" s="19">
        <f t="shared" si="1"/>
        <v>5.9548909149170015</v>
      </c>
      <c r="X11" s="19">
        <f t="shared" si="1"/>
        <v>6.2890680613013004</v>
      </c>
      <c r="Z11" s="11" t="s">
        <v>27</v>
      </c>
      <c r="AA11" s="19">
        <f t="shared" ref="AA11:AD13" si="2">AA7-I3</f>
        <v>7.7391693107235007</v>
      </c>
      <c r="AB11" s="19">
        <f t="shared" si="2"/>
        <v>8.1343803514404023</v>
      </c>
      <c r="AC11" s="19">
        <f t="shared" si="2"/>
        <v>6.8388053903043016</v>
      </c>
      <c r="AD11" s="19">
        <f t="shared" si="2"/>
        <v>7.1671317590958985</v>
      </c>
    </row>
    <row r="12" spans="1:31" x14ac:dyDescent="0.25">
      <c r="A12" s="1" t="s">
        <v>28</v>
      </c>
      <c r="B12" s="7" t="s">
        <v>7</v>
      </c>
      <c r="C12" s="7" t="s">
        <v>8</v>
      </c>
      <c r="D12" s="7" t="s">
        <v>9</v>
      </c>
      <c r="E12" s="3" t="s">
        <v>13</v>
      </c>
      <c r="F12" s="8">
        <v>17.519086837768601</v>
      </c>
      <c r="H12" s="12"/>
      <c r="I12" s="19">
        <f t="shared" ref="I12:I13" si="3">I8-I4</f>
        <v>8.7738810840185018</v>
      </c>
      <c r="J12" s="19">
        <f t="shared" ref="J12:L13" si="4">J8-J4</f>
        <v>10.112897567858997</v>
      </c>
      <c r="K12" s="19">
        <f t="shared" si="4"/>
        <v>8.1660961151122997</v>
      </c>
      <c r="L12" s="19">
        <f t="shared" si="4"/>
        <v>8.4906639099121008</v>
      </c>
      <c r="N12" s="12"/>
      <c r="O12" s="19">
        <f t="shared" si="0"/>
        <v>15.0440743162263</v>
      </c>
      <c r="P12" s="19">
        <f t="shared" si="0"/>
        <v>14.540904836150798</v>
      </c>
      <c r="Q12" s="19">
        <f t="shared" si="0"/>
        <v>15.435832023620598</v>
      </c>
      <c r="R12" s="19">
        <f t="shared" si="0"/>
        <v>14.667961120605401</v>
      </c>
      <c r="T12" s="12"/>
      <c r="U12" s="19">
        <f t="shared" si="1"/>
        <v>6.8102196239746</v>
      </c>
      <c r="V12" s="19">
        <f t="shared" si="1"/>
        <v>7.3713426209595987</v>
      </c>
      <c r="W12" s="19">
        <f t="shared" si="1"/>
        <v>6.1464743203736028</v>
      </c>
      <c r="X12" s="19">
        <f t="shared" si="1"/>
        <v>6.5271812446964006</v>
      </c>
      <c r="Z12" s="12"/>
      <c r="AA12" s="19">
        <f t="shared" si="2"/>
        <v>7.8125687145508032</v>
      </c>
      <c r="AB12" s="19">
        <f t="shared" si="2"/>
        <v>8.4615708924438984</v>
      </c>
      <c r="AC12" s="19">
        <f t="shared" si="2"/>
        <v>7.1040500455557023</v>
      </c>
      <c r="AD12" s="19">
        <f t="shared" si="2"/>
        <v>7.5658342742918983</v>
      </c>
    </row>
    <row r="13" spans="1:31" x14ac:dyDescent="0.25">
      <c r="A13" s="1" t="s">
        <v>29</v>
      </c>
      <c r="B13" s="7" t="s">
        <v>7</v>
      </c>
      <c r="C13" s="7" t="s">
        <v>8</v>
      </c>
      <c r="D13" s="7" t="s">
        <v>9</v>
      </c>
      <c r="E13" s="3" t="s">
        <v>13</v>
      </c>
      <c r="F13" s="8">
        <v>17.477023010253902</v>
      </c>
      <c r="H13" s="11"/>
      <c r="I13" s="19">
        <f t="shared" si="3"/>
        <v>8.663970300293002</v>
      </c>
      <c r="J13" s="19">
        <f t="shared" si="4"/>
        <v>9.9964530603026986</v>
      </c>
      <c r="K13" s="19">
        <f t="shared" si="4"/>
        <v>8.2948637008166983</v>
      </c>
      <c r="L13" s="19">
        <f t="shared" si="4"/>
        <v>8.694830627441398</v>
      </c>
      <c r="N13" s="11"/>
      <c r="O13" s="19">
        <f t="shared" si="0"/>
        <v>14.792876931762702</v>
      </c>
      <c r="P13" s="19">
        <f t="shared" si="0"/>
        <v>14.3893328515625</v>
      </c>
      <c r="Q13" s="19">
        <f t="shared" si="0"/>
        <v>15.167546186523495</v>
      </c>
      <c r="R13" s="19">
        <f t="shared" si="0"/>
        <v>14.587320632934599</v>
      </c>
      <c r="T13" s="11"/>
      <c r="U13" s="19">
        <f t="shared" si="1"/>
        <v>6.6755273071289025</v>
      </c>
      <c r="V13" s="19">
        <f t="shared" si="1"/>
        <v>7.4451475373535985</v>
      </c>
      <c r="W13" s="19">
        <f t="shared" si="1"/>
        <v>5.9990169525146975</v>
      </c>
      <c r="X13" s="19">
        <f t="shared" si="1"/>
        <v>6.3063010679910967</v>
      </c>
      <c r="Z13" s="11"/>
      <c r="AA13" s="19">
        <f t="shared" si="2"/>
        <v>7.8437384429632004</v>
      </c>
      <c r="AB13" s="19">
        <f t="shared" si="2"/>
        <v>8.1146583215331987</v>
      </c>
      <c r="AC13" s="19">
        <f t="shared" si="2"/>
        <v>6.9144698825072979</v>
      </c>
      <c r="AD13" s="19">
        <f t="shared" si="2"/>
        <v>7.7107360076903966</v>
      </c>
    </row>
    <row r="14" spans="1:31" x14ac:dyDescent="0.25">
      <c r="A14" s="1" t="s">
        <v>30</v>
      </c>
      <c r="B14" s="7" t="s">
        <v>7</v>
      </c>
      <c r="C14" s="7" t="s">
        <v>19</v>
      </c>
      <c r="D14" s="7" t="s">
        <v>9</v>
      </c>
      <c r="E14" s="4" t="s">
        <v>10</v>
      </c>
      <c r="F14" s="8">
        <v>26.583576262392601</v>
      </c>
      <c r="H14" s="11"/>
      <c r="I14" s="19"/>
      <c r="J14" s="19"/>
      <c r="K14" s="19"/>
      <c r="N14" s="11"/>
      <c r="O14" s="19"/>
      <c r="P14" s="19"/>
      <c r="Q14" s="19"/>
      <c r="R14" s="19"/>
      <c r="T14" s="11"/>
      <c r="U14" s="19"/>
      <c r="V14" s="19"/>
      <c r="W14" s="19"/>
      <c r="X14" s="19"/>
      <c r="Z14" s="11"/>
      <c r="AA14" s="19"/>
      <c r="AB14" s="19"/>
      <c r="AC14" s="19"/>
      <c r="AD14" s="8"/>
    </row>
    <row r="15" spans="1:31" x14ac:dyDescent="0.25">
      <c r="A15" s="1" t="s">
        <v>31</v>
      </c>
      <c r="B15" s="7" t="s">
        <v>7</v>
      </c>
      <c r="C15" s="7" t="s">
        <v>19</v>
      </c>
      <c r="D15" s="7" t="s">
        <v>9</v>
      </c>
      <c r="E15" s="4" t="s">
        <v>10</v>
      </c>
      <c r="F15" s="8">
        <v>26.4624262610693</v>
      </c>
      <c r="H15" s="11" t="s">
        <v>32</v>
      </c>
      <c r="I15" s="19">
        <f>AVERAGE(I11:I13)</f>
        <v>8.7503438682780015</v>
      </c>
      <c r="J15" s="19"/>
      <c r="K15" s="19"/>
      <c r="N15" s="11" t="s">
        <v>32</v>
      </c>
      <c r="O15" s="19">
        <f>AVERAGE(O11:O13)</f>
        <v>14.920061808208269</v>
      </c>
      <c r="P15" s="19"/>
      <c r="Q15" s="19"/>
      <c r="R15" s="19"/>
      <c r="T15" s="11" t="s">
        <v>32</v>
      </c>
      <c r="U15" s="19">
        <f>AVERAGE(U11:U13)</f>
        <v>6.6910488681884672</v>
      </c>
      <c r="V15" s="19"/>
      <c r="W15" s="19"/>
      <c r="X15" s="19"/>
      <c r="Z15" s="11" t="s">
        <v>32</v>
      </c>
      <c r="AA15" s="19">
        <f>AVERAGE(AA11:AA13)</f>
        <v>7.7984921560791678</v>
      </c>
      <c r="AB15" s="19"/>
      <c r="AC15" s="19"/>
      <c r="AD15" s="8"/>
      <c r="AE15" s="8"/>
    </row>
    <row r="16" spans="1:31" x14ac:dyDescent="0.25">
      <c r="A16" s="1" t="s">
        <v>33</v>
      </c>
      <c r="B16" s="7" t="s">
        <v>7</v>
      </c>
      <c r="C16" s="7" t="s">
        <v>19</v>
      </c>
      <c r="D16" s="7" t="s">
        <v>9</v>
      </c>
      <c r="E16" s="4" t="s">
        <v>10</v>
      </c>
      <c r="F16" s="8">
        <v>26.545676803588901</v>
      </c>
      <c r="H16" s="11"/>
      <c r="I16" s="19"/>
      <c r="J16" s="19"/>
      <c r="K16" s="19"/>
      <c r="N16" s="11"/>
      <c r="O16" s="19"/>
      <c r="P16" s="19"/>
      <c r="Q16" s="19"/>
      <c r="R16" s="19"/>
      <c r="T16" s="11"/>
      <c r="U16" s="19"/>
      <c r="V16" s="19"/>
      <c r="W16" s="19"/>
      <c r="X16" s="19"/>
      <c r="Z16" s="11"/>
      <c r="AA16" s="19"/>
      <c r="AB16" s="19"/>
      <c r="AC16" s="19"/>
      <c r="AD16" s="8"/>
      <c r="AE16" s="8"/>
    </row>
    <row r="17" spans="1:31" x14ac:dyDescent="0.25">
      <c r="A17" s="1" t="s">
        <v>34</v>
      </c>
      <c r="B17" s="7" t="s">
        <v>7</v>
      </c>
      <c r="C17" s="7" t="s">
        <v>19</v>
      </c>
      <c r="D17" s="7" t="s">
        <v>9</v>
      </c>
      <c r="E17" s="3" t="s">
        <v>11</v>
      </c>
      <c r="F17" s="8">
        <v>27.4966871643066</v>
      </c>
      <c r="H17" s="12" t="s">
        <v>35</v>
      </c>
      <c r="I17" s="19">
        <f>I11-$I$15</f>
        <v>6.2836352244499238E-2</v>
      </c>
      <c r="J17" s="19">
        <f>J11-$I$15</f>
        <v>1.2888985328449998</v>
      </c>
      <c r="K17" s="19">
        <f>K11-$I$15</f>
        <v>-0.71327645494769953</v>
      </c>
      <c r="L17" s="19">
        <f>L11-$I$15</f>
        <v>-0.47029020366450425</v>
      </c>
      <c r="N17" s="12" t="s">
        <v>35</v>
      </c>
      <c r="O17" s="19">
        <f t="shared" ref="O17:R19" si="5">O11-$O$15</f>
        <v>3.172368427533101E-3</v>
      </c>
      <c r="P17" s="19">
        <f t="shared" si="5"/>
        <v>-0.41910088595906636</v>
      </c>
      <c r="Q17" s="19">
        <f t="shared" si="5"/>
        <v>0.68598888148902937</v>
      </c>
      <c r="R17" s="19">
        <f t="shared" si="5"/>
        <v>-0.189085101296671</v>
      </c>
      <c r="T17" s="12" t="s">
        <v>35</v>
      </c>
      <c r="U17" s="19">
        <f t="shared" ref="U17:X19" si="6">U11-$U$15</f>
        <v>-0.10364919472656808</v>
      </c>
      <c r="V17" s="19">
        <f t="shared" si="6"/>
        <v>0.45039591105393484</v>
      </c>
      <c r="W17" s="19">
        <f t="shared" si="6"/>
        <v>-0.73615795327146571</v>
      </c>
      <c r="X17" s="19">
        <f t="shared" si="6"/>
        <v>-0.40198080688716686</v>
      </c>
      <c r="Z17" s="12" t="s">
        <v>35</v>
      </c>
      <c r="AA17" s="19">
        <f t="shared" ref="AA17:AD19" si="7">AA11-$AA$15</f>
        <v>-5.932284535566712E-2</v>
      </c>
      <c r="AB17" s="19">
        <f t="shared" si="7"/>
        <v>0.33588819536123449</v>
      </c>
      <c r="AC17" s="19">
        <f t="shared" si="7"/>
        <v>-0.95968676577486622</v>
      </c>
      <c r="AD17" s="19">
        <f t="shared" si="7"/>
        <v>-0.63136039698326929</v>
      </c>
      <c r="AE17" s="8"/>
    </row>
    <row r="18" spans="1:31" x14ac:dyDescent="0.25">
      <c r="A18" s="1" t="s">
        <v>36</v>
      </c>
      <c r="B18" s="7" t="s">
        <v>7</v>
      </c>
      <c r="C18" s="7" t="s">
        <v>19</v>
      </c>
      <c r="D18" s="7" t="s">
        <v>9</v>
      </c>
      <c r="E18" s="3" t="s">
        <v>11</v>
      </c>
      <c r="F18" s="8">
        <v>27.425373764038099</v>
      </c>
      <c r="H18" s="11"/>
      <c r="I18" s="19">
        <f t="shared" ref="I18:I19" si="8">I12-$I$15</f>
        <v>2.3537215740500272E-2</v>
      </c>
      <c r="J18" s="19">
        <f t="shared" ref="J18:L19" si="9">J12-$I$15</f>
        <v>1.3625536995809959</v>
      </c>
      <c r="K18" s="19">
        <f t="shared" si="9"/>
        <v>-0.58424775316570177</v>
      </c>
      <c r="L18" s="19">
        <f t="shared" si="9"/>
        <v>-0.25967995836590063</v>
      </c>
      <c r="N18" s="11"/>
      <c r="O18" s="19">
        <f t="shared" si="5"/>
        <v>0.12401250801803165</v>
      </c>
      <c r="P18" s="19">
        <f t="shared" si="5"/>
        <v>-0.37915697205747101</v>
      </c>
      <c r="Q18" s="19">
        <f t="shared" si="5"/>
        <v>0.51577021541232959</v>
      </c>
      <c r="R18" s="19">
        <f t="shared" si="5"/>
        <v>-0.25210068760286752</v>
      </c>
      <c r="T18" s="11"/>
      <c r="U18" s="19">
        <f t="shared" si="6"/>
        <v>0.11917075578613279</v>
      </c>
      <c r="V18" s="19">
        <f t="shared" si="6"/>
        <v>0.68029375277113147</v>
      </c>
      <c r="W18" s="19">
        <f t="shared" si="6"/>
        <v>-0.54457454781486447</v>
      </c>
      <c r="X18" s="19">
        <f t="shared" si="6"/>
        <v>-0.16386762349206663</v>
      </c>
      <c r="Z18" s="11"/>
      <c r="AA18" s="19">
        <f t="shared" si="7"/>
        <v>1.4076558471635359E-2</v>
      </c>
      <c r="AB18" s="19">
        <f t="shared" si="7"/>
        <v>0.66307873636473058</v>
      </c>
      <c r="AC18" s="19">
        <f t="shared" si="7"/>
        <v>-0.69444211052346549</v>
      </c>
      <c r="AD18" s="19">
        <f t="shared" si="7"/>
        <v>-0.23265788178726954</v>
      </c>
      <c r="AE18" s="8"/>
    </row>
    <row r="19" spans="1:31" x14ac:dyDescent="0.25">
      <c r="A19" s="1" t="s">
        <v>37</v>
      </c>
      <c r="B19" s="7" t="s">
        <v>7</v>
      </c>
      <c r="C19" s="7" t="s">
        <v>19</v>
      </c>
      <c r="D19" s="7" t="s">
        <v>9</v>
      </c>
      <c r="E19" s="3" t="s">
        <v>11</v>
      </c>
      <c r="F19" s="8">
        <v>27.413629913329999</v>
      </c>
      <c r="H19" s="11"/>
      <c r="I19" s="19">
        <f t="shared" si="8"/>
        <v>-8.6373567984999511E-2</v>
      </c>
      <c r="J19" s="19">
        <f t="shared" si="9"/>
        <v>1.2461091920246972</v>
      </c>
      <c r="K19" s="19">
        <f t="shared" si="9"/>
        <v>-0.45548016746130315</v>
      </c>
      <c r="L19" s="19">
        <f t="shared" si="9"/>
        <v>-5.5513240836603472E-2</v>
      </c>
      <c r="N19" s="11"/>
      <c r="O19" s="19">
        <f t="shared" si="5"/>
        <v>-0.12718487644556653</v>
      </c>
      <c r="P19" s="19">
        <f t="shared" si="5"/>
        <v>-0.53072895664576869</v>
      </c>
      <c r="Q19" s="19">
        <f t="shared" si="5"/>
        <v>0.24748437831522629</v>
      </c>
      <c r="R19" s="19">
        <f t="shared" si="5"/>
        <v>-0.33274117527366975</v>
      </c>
      <c r="T19" s="11"/>
      <c r="U19" s="19">
        <f t="shared" si="6"/>
        <v>-1.5521561059564704E-2</v>
      </c>
      <c r="V19" s="19">
        <f t="shared" si="6"/>
        <v>0.75409866916513124</v>
      </c>
      <c r="W19" s="19">
        <f t="shared" si="6"/>
        <v>-0.69203191567376976</v>
      </c>
      <c r="X19" s="19">
        <f t="shared" si="6"/>
        <v>-0.38474780019737054</v>
      </c>
      <c r="Z19" s="11"/>
      <c r="AA19" s="19">
        <f t="shared" si="7"/>
        <v>4.5246286884032649E-2</v>
      </c>
      <c r="AB19" s="19">
        <f t="shared" si="7"/>
        <v>0.31616616545403087</v>
      </c>
      <c r="AC19" s="19">
        <f t="shared" si="7"/>
        <v>-0.88402227357186991</v>
      </c>
      <c r="AD19" s="19">
        <f t="shared" si="7"/>
        <v>-8.7756148388771216E-2</v>
      </c>
      <c r="AE19" s="8"/>
    </row>
    <row r="20" spans="1:31" x14ac:dyDescent="0.25">
      <c r="A20" s="1" t="s">
        <v>38</v>
      </c>
      <c r="B20" s="7" t="s">
        <v>7</v>
      </c>
      <c r="C20" s="7" t="s">
        <v>19</v>
      </c>
      <c r="D20" s="7" t="s">
        <v>9</v>
      </c>
      <c r="E20" s="10" t="s">
        <v>12</v>
      </c>
      <c r="F20" s="8">
        <v>25.805374145508001</v>
      </c>
      <c r="H20" s="11"/>
      <c r="I20" s="19"/>
      <c r="J20" s="19"/>
      <c r="K20" s="19"/>
      <c r="L20" s="19"/>
      <c r="N20" s="11"/>
      <c r="O20" s="19"/>
      <c r="P20" s="19"/>
      <c r="Q20" s="19"/>
      <c r="R20" s="19"/>
      <c r="T20" s="11"/>
      <c r="U20" s="19"/>
      <c r="V20" s="19"/>
      <c r="W20" s="19"/>
      <c r="X20" s="19"/>
      <c r="Z20" s="11"/>
      <c r="AA20" s="19"/>
      <c r="AB20" s="19"/>
      <c r="AC20" s="19"/>
      <c r="AD20" s="19"/>
      <c r="AE20" s="8"/>
    </row>
    <row r="21" spans="1:31" x14ac:dyDescent="0.25">
      <c r="A21" s="1" t="s">
        <v>39</v>
      </c>
      <c r="B21" s="7" t="s">
        <v>7</v>
      </c>
      <c r="C21" s="7" t="s">
        <v>19</v>
      </c>
      <c r="D21" s="7" t="s">
        <v>9</v>
      </c>
      <c r="E21" s="10" t="s">
        <v>12</v>
      </c>
      <c r="F21" s="8">
        <v>25.767858505248999</v>
      </c>
      <c r="H21" s="12" t="s">
        <v>40</v>
      </c>
      <c r="I21" s="19">
        <f>POWER(2,-I17)</f>
        <v>0.95738004955126421</v>
      </c>
      <c r="J21" s="19">
        <f>POWER(2,-J17)</f>
        <v>0.40926337396075202</v>
      </c>
      <c r="K21" s="19">
        <f>POWER(2,-K17)</f>
        <v>1.6395233571461041</v>
      </c>
      <c r="L21" s="19">
        <f>POWER(2,-L17)</f>
        <v>1.385388116240287</v>
      </c>
      <c r="N21" s="12" t="s">
        <v>40</v>
      </c>
      <c r="O21" s="19">
        <f t="shared" ref="O21:R23" si="10">POWER(2,-O17)</f>
        <v>0.99780349761837539</v>
      </c>
      <c r="P21" s="19">
        <f t="shared" si="10"/>
        <v>1.3370939935386255</v>
      </c>
      <c r="Q21" s="19">
        <f t="shared" si="10"/>
        <v>0.62157962480131657</v>
      </c>
      <c r="R21" s="19">
        <f t="shared" si="10"/>
        <v>1.1400405191054033</v>
      </c>
      <c r="T21" s="12" t="s">
        <v>40</v>
      </c>
      <c r="U21" s="19">
        <f t="shared" ref="U21:X21" si="11">POWER(2,-U17)</f>
        <v>1.0744878689544555</v>
      </c>
      <c r="V21" s="19">
        <f t="shared" si="11"/>
        <v>0.73184198494667863</v>
      </c>
      <c r="W21" s="19">
        <f t="shared" si="11"/>
        <v>1.6657339044292201</v>
      </c>
      <c r="X21" s="19">
        <f t="shared" si="11"/>
        <v>1.3213208271488099</v>
      </c>
      <c r="Z21" s="12" t="s">
        <v>40</v>
      </c>
      <c r="AA21" s="19">
        <f>POWER(2,-AA17)</f>
        <v>1.0419765757593282</v>
      </c>
      <c r="AB21" s="19">
        <f>POWER(2,-AB17)</f>
        <v>0.79229620918073562</v>
      </c>
      <c r="AC21" s="19">
        <f>POWER(2,-AC17)</f>
        <v>1.9448875800067047</v>
      </c>
      <c r="AD21" s="19">
        <f>POWER(2,-AD17)</f>
        <v>1.5490249664432636</v>
      </c>
      <c r="AE21" s="8"/>
    </row>
    <row r="22" spans="1:31" x14ac:dyDescent="0.25">
      <c r="A22" s="1" t="s">
        <v>41</v>
      </c>
      <c r="B22" s="7" t="s">
        <v>7</v>
      </c>
      <c r="C22" s="7" t="s">
        <v>19</v>
      </c>
      <c r="D22" s="7" t="s">
        <v>9</v>
      </c>
      <c r="E22" s="10" t="s">
        <v>12</v>
      </c>
      <c r="F22" s="8">
        <v>26.0596387862659</v>
      </c>
      <c r="H22" s="11"/>
      <c r="I22" s="19">
        <f t="shared" ref="I22:I23" si="12">POWER(2,-I18)</f>
        <v>0.98381761007149482</v>
      </c>
      <c r="J22" s="19">
        <f t="shared" ref="J22:L23" si="13">POWER(2,-J18)</f>
        <v>0.3888933042085832</v>
      </c>
      <c r="K22" s="19">
        <f t="shared" si="13"/>
        <v>1.4992570461749266</v>
      </c>
      <c r="L22" s="19">
        <f t="shared" si="13"/>
        <v>1.1972130902477938</v>
      </c>
      <c r="N22" s="11"/>
      <c r="O22" s="19">
        <f t="shared" si="10"/>
        <v>0.91763192650219316</v>
      </c>
      <c r="P22" s="19">
        <f t="shared" si="10"/>
        <v>1.300581648297183</v>
      </c>
      <c r="Q22" s="19">
        <f t="shared" si="10"/>
        <v>0.69941943220582126</v>
      </c>
      <c r="R22" s="19">
        <f t="shared" si="10"/>
        <v>1.1909399637462947</v>
      </c>
      <c r="T22" s="11"/>
      <c r="U22" s="19">
        <f t="shared" ref="U22:X22" si="14">POWER(2,-U18)</f>
        <v>0.92071671574563907</v>
      </c>
      <c r="V22" s="19">
        <f t="shared" si="14"/>
        <v>0.62403819865949062</v>
      </c>
      <c r="W22" s="19">
        <f t="shared" si="14"/>
        <v>1.4585901411438162</v>
      </c>
      <c r="X22" s="19">
        <f t="shared" si="14"/>
        <v>1.1202864160259127</v>
      </c>
      <c r="Z22" s="11"/>
      <c r="AA22" s="19">
        <f t="shared" ref="AA22:AD22" si="15">POWER(2,-AA18)</f>
        <v>0.99029031950660273</v>
      </c>
      <c r="AB22" s="19">
        <f t="shared" si="15"/>
        <v>0.63152916371669032</v>
      </c>
      <c r="AC22" s="19">
        <f t="shared" si="15"/>
        <v>1.6182585322908574</v>
      </c>
      <c r="AD22" s="19">
        <f t="shared" si="15"/>
        <v>1.1749976584620661</v>
      </c>
      <c r="AE22" s="8"/>
    </row>
    <row r="23" spans="1:31" x14ac:dyDescent="0.25">
      <c r="A23" s="1" t="s">
        <v>42</v>
      </c>
      <c r="B23" s="7" t="s">
        <v>7</v>
      </c>
      <c r="C23" s="7" t="s">
        <v>19</v>
      </c>
      <c r="D23" s="7" t="s">
        <v>9</v>
      </c>
      <c r="E23" s="3" t="s">
        <v>13</v>
      </c>
      <c r="F23" s="8">
        <v>25.877371406555199</v>
      </c>
      <c r="H23" s="11"/>
      <c r="I23" s="19">
        <f t="shared" si="12"/>
        <v>1.0616980869099641</v>
      </c>
      <c r="J23" s="19">
        <f t="shared" si="13"/>
        <v>0.42158364587697295</v>
      </c>
      <c r="K23" s="19">
        <f t="shared" si="13"/>
        <v>1.3712391140589726</v>
      </c>
      <c r="L23" s="19">
        <f t="shared" si="13"/>
        <v>1.0392287446647401</v>
      </c>
      <c r="N23" s="11"/>
      <c r="O23" s="19">
        <f t="shared" si="10"/>
        <v>1.0921604934182361</v>
      </c>
      <c r="P23" s="19">
        <f t="shared" si="10"/>
        <v>1.4446589601049118</v>
      </c>
      <c r="Q23" s="19">
        <f t="shared" si="10"/>
        <v>0.8423639621411676</v>
      </c>
      <c r="R23" s="19">
        <f t="shared" si="10"/>
        <v>1.259404018027203</v>
      </c>
      <c r="T23" s="11"/>
      <c r="U23" s="19">
        <f t="shared" ref="U23:X23" si="16">POWER(2,-U19)</f>
        <v>1.0108168094955405</v>
      </c>
      <c r="V23" s="19">
        <f t="shared" si="16"/>
        <v>0.59291669740961417</v>
      </c>
      <c r="W23" s="19">
        <f t="shared" si="16"/>
        <v>1.6155572946012644</v>
      </c>
      <c r="X23" s="19">
        <f t="shared" si="16"/>
        <v>1.3056315276252766</v>
      </c>
      <c r="Z23" s="11"/>
      <c r="AA23" s="19">
        <f t="shared" ref="AA23:AD23" si="17">POWER(2,-AA19)</f>
        <v>0.96912436062826868</v>
      </c>
      <c r="AB23" s="19">
        <f t="shared" si="17"/>
        <v>0.80320148099916433</v>
      </c>
      <c r="AC23" s="19">
        <f t="shared" si="17"/>
        <v>1.8455134777183995</v>
      </c>
      <c r="AD23" s="19">
        <f t="shared" si="17"/>
        <v>1.0627160335391517</v>
      </c>
      <c r="AE23" s="8"/>
    </row>
    <row r="24" spans="1:31" x14ac:dyDescent="0.25">
      <c r="A24" s="1" t="s">
        <v>43</v>
      </c>
      <c r="B24" s="7" t="s">
        <v>7</v>
      </c>
      <c r="C24" s="7" t="s">
        <v>19</v>
      </c>
      <c r="D24" s="7" t="s">
        <v>9</v>
      </c>
      <c r="E24" s="3" t="s">
        <v>13</v>
      </c>
      <c r="F24" s="8">
        <v>26.009750747680702</v>
      </c>
      <c r="H24" s="11"/>
      <c r="I24" s="19"/>
      <c r="J24" s="19"/>
      <c r="K24" s="19"/>
      <c r="L24" s="19"/>
      <c r="N24" s="11"/>
      <c r="O24" s="19"/>
      <c r="P24" s="19"/>
      <c r="Q24" s="19"/>
      <c r="R24" s="19"/>
      <c r="T24" s="11"/>
      <c r="U24" s="19"/>
      <c r="V24" s="19"/>
      <c r="W24" s="19"/>
      <c r="X24" s="19"/>
      <c r="Z24" s="11"/>
      <c r="AA24" s="19"/>
      <c r="AB24" s="19"/>
      <c r="AC24" s="19"/>
      <c r="AD24" s="19"/>
      <c r="AE24" s="8"/>
    </row>
    <row r="25" spans="1:31" x14ac:dyDescent="0.25">
      <c r="A25" s="1" t="s">
        <v>44</v>
      </c>
      <c r="B25" s="7" t="s">
        <v>7</v>
      </c>
      <c r="C25" s="7" t="s">
        <v>19</v>
      </c>
      <c r="D25" s="7" t="s">
        <v>9</v>
      </c>
      <c r="E25" s="3" t="s">
        <v>13</v>
      </c>
      <c r="F25" s="8">
        <v>26.1718536376953</v>
      </c>
      <c r="H25" s="13" t="s">
        <v>45</v>
      </c>
      <c r="I25" s="20">
        <f>AVERAGE(I20:I23)</f>
        <v>1.0009652488442411</v>
      </c>
      <c r="J25" s="20">
        <f>AVERAGE(J20:J23)</f>
        <v>0.40658010801543609</v>
      </c>
      <c r="K25" s="20">
        <f>AVERAGE(K20:K23)</f>
        <v>1.5033398391266679</v>
      </c>
      <c r="L25" s="20">
        <f>AVERAGE(L20:L23)</f>
        <v>1.2072766503842736</v>
      </c>
      <c r="N25" s="13" t="s">
        <v>45</v>
      </c>
      <c r="O25" s="20">
        <f>AVERAGE(O20:O23)</f>
        <v>1.0025319725129347</v>
      </c>
      <c r="P25" s="20">
        <f>AVERAGE(P20:P23)</f>
        <v>1.3607782006469067</v>
      </c>
      <c r="Q25" s="20">
        <f>AVERAGE(Q20:Q23)</f>
        <v>0.72112100638276855</v>
      </c>
      <c r="R25" s="20">
        <f>AVERAGE(R20:R23)</f>
        <v>1.1967948336263003</v>
      </c>
      <c r="T25" s="13" t="s">
        <v>45</v>
      </c>
      <c r="U25" s="20">
        <f t="shared" ref="U25:X25" si="18">AVERAGE(U20:U23)</f>
        <v>1.002007131398545</v>
      </c>
      <c r="V25" s="20">
        <f t="shared" si="18"/>
        <v>0.64959896033859454</v>
      </c>
      <c r="W25" s="20">
        <f t="shared" si="18"/>
        <v>1.579960446724767</v>
      </c>
      <c r="X25" s="20">
        <f t="shared" si="18"/>
        <v>1.2490795902666665</v>
      </c>
      <c r="Z25" s="13" t="s">
        <v>45</v>
      </c>
      <c r="AA25" s="20">
        <f>AVERAGE(AA20:AA23)</f>
        <v>1.0004637519647332</v>
      </c>
      <c r="AB25" s="20">
        <f>AVERAGE(AB20:AB23)</f>
        <v>0.74234228463219676</v>
      </c>
      <c r="AC25" s="20">
        <f>AVERAGE(AC20:AC23)</f>
        <v>1.8028865300053205</v>
      </c>
      <c r="AD25" s="20">
        <f>AVERAGE(AD20:AD23)</f>
        <v>1.2622462194814938</v>
      </c>
      <c r="AE25" s="8"/>
    </row>
    <row r="26" spans="1:31" x14ac:dyDescent="0.25">
      <c r="A26" s="1" t="s">
        <v>46</v>
      </c>
      <c r="B26" s="7" t="s">
        <v>7</v>
      </c>
      <c r="C26" s="7" t="s">
        <v>20</v>
      </c>
      <c r="D26" s="7" t="s">
        <v>9</v>
      </c>
      <c r="E26" s="4" t="s">
        <v>10</v>
      </c>
      <c r="F26" s="8">
        <v>32.693630218505902</v>
      </c>
      <c r="H26" s="14" t="s">
        <v>47</v>
      </c>
      <c r="I26" s="21">
        <f>STDEV(I20:I23)</f>
        <v>5.4231857484353434E-2</v>
      </c>
      <c r="J26" s="21">
        <f>STDEV(J20:J23)</f>
        <v>1.6509528966599379E-2</v>
      </c>
      <c r="K26" s="21">
        <f>STDEV(K20:K23)</f>
        <v>0.13418871290434176</v>
      </c>
      <c r="L26" s="21">
        <f>STDEV(L20:L23)</f>
        <v>0.17329897306204584</v>
      </c>
      <c r="N26" s="14" t="s">
        <v>47</v>
      </c>
      <c r="O26" s="21">
        <f>STDEV(O20:O23)</f>
        <v>8.7360311489619105E-2</v>
      </c>
      <c r="P26" s="21">
        <f>STDEV(P20:P23)</f>
        <v>7.4901763625407028E-2</v>
      </c>
      <c r="Q26" s="21">
        <f>STDEV(Q20:Q23)</f>
        <v>0.11198057708802654</v>
      </c>
      <c r="R26" s="21">
        <f>STDEV(R20:R23)</f>
        <v>5.9896751537103173E-2</v>
      </c>
      <c r="T26" s="14" t="s">
        <v>47</v>
      </c>
      <c r="U26" s="21">
        <f t="shared" ref="U26:X26" si="19">STDEV(U20:U23)</f>
        <v>7.7263184706054103E-2</v>
      </c>
      <c r="V26" s="21">
        <f t="shared" si="19"/>
        <v>7.2904549120929127E-2</v>
      </c>
      <c r="W26" s="21">
        <f t="shared" si="19"/>
        <v>0.10806241877297923</v>
      </c>
      <c r="X26" s="21">
        <f t="shared" si="19"/>
        <v>0.11181368354607428</v>
      </c>
      <c r="Z26" s="14" t="s">
        <v>47</v>
      </c>
      <c r="AA26" s="21">
        <f t="shared" ref="AA26:AD26" si="20">STDEV(AA20:AA23)</f>
        <v>3.747646405893508E-2</v>
      </c>
      <c r="AB26" s="21">
        <f t="shared" si="20"/>
        <v>9.6121756453127941E-2</v>
      </c>
      <c r="AC26" s="21">
        <f t="shared" si="20"/>
        <v>0.16743484167412856</v>
      </c>
      <c r="AD26" s="21">
        <f t="shared" si="20"/>
        <v>0.25462389539387997</v>
      </c>
      <c r="AE26" s="8"/>
    </row>
    <row r="27" spans="1:31" x14ac:dyDescent="0.25">
      <c r="A27" s="1" t="s">
        <v>48</v>
      </c>
      <c r="B27" s="7" t="s">
        <v>7</v>
      </c>
      <c r="C27" s="7" t="s">
        <v>20</v>
      </c>
      <c r="D27" s="7" t="s">
        <v>9</v>
      </c>
      <c r="E27" s="4" t="s">
        <v>10</v>
      </c>
      <c r="F27" s="8">
        <v>32.732619493277099</v>
      </c>
    </row>
    <row r="28" spans="1:31" x14ac:dyDescent="0.25">
      <c r="A28" s="1" t="s">
        <v>49</v>
      </c>
      <c r="B28" s="7" t="s">
        <v>7</v>
      </c>
      <c r="C28" s="7" t="s">
        <v>20</v>
      </c>
      <c r="D28" s="7" t="s">
        <v>9</v>
      </c>
      <c r="E28" s="4" t="s">
        <v>10</v>
      </c>
      <c r="F28" s="8">
        <v>32.674583435058601</v>
      </c>
    </row>
    <row r="29" spans="1:31" x14ac:dyDescent="0.25">
      <c r="A29" s="1" t="s">
        <v>50</v>
      </c>
      <c r="B29" s="7" t="s">
        <v>7</v>
      </c>
      <c r="C29" s="7" t="s">
        <v>20</v>
      </c>
      <c r="D29" s="7" t="s">
        <v>9</v>
      </c>
      <c r="E29" s="3" t="s">
        <v>11</v>
      </c>
      <c r="F29" s="8">
        <v>31.958405685432801</v>
      </c>
    </row>
    <row r="30" spans="1:31" x14ac:dyDescent="0.25">
      <c r="A30" s="1" t="s">
        <v>51</v>
      </c>
      <c r="B30" s="7" t="s">
        <v>7</v>
      </c>
      <c r="C30" s="7" t="s">
        <v>20</v>
      </c>
      <c r="D30" s="7" t="s">
        <v>9</v>
      </c>
      <c r="E30" s="3" t="s">
        <v>11</v>
      </c>
      <c r="F30" s="8">
        <v>31.853381032329899</v>
      </c>
    </row>
    <row r="31" spans="1:31" x14ac:dyDescent="0.25">
      <c r="A31" s="1" t="s">
        <v>52</v>
      </c>
      <c r="B31" s="7" t="s">
        <v>7</v>
      </c>
      <c r="C31" s="7" t="s">
        <v>20</v>
      </c>
      <c r="D31" s="7" t="s">
        <v>9</v>
      </c>
      <c r="E31" s="3" t="s">
        <v>11</v>
      </c>
      <c r="F31" s="8">
        <v>31.8065097045898</v>
      </c>
      <c r="I31" s="22" t="s">
        <v>69</v>
      </c>
      <c r="J31" s="30" t="s">
        <v>70</v>
      </c>
      <c r="K31" s="30"/>
      <c r="O31" s="22" t="s">
        <v>69</v>
      </c>
      <c r="P31" s="32" t="s">
        <v>70</v>
      </c>
      <c r="Q31" s="33"/>
      <c r="U31" s="22" t="s">
        <v>69</v>
      </c>
      <c r="V31" s="32" t="s">
        <v>70</v>
      </c>
      <c r="W31" s="33"/>
      <c r="AA31" s="22" t="s">
        <v>69</v>
      </c>
      <c r="AB31" s="32">
        <v>4.0000000000000002E-4</v>
      </c>
      <c r="AC31" s="33"/>
    </row>
    <row r="32" spans="1:31" x14ac:dyDescent="0.25">
      <c r="A32" s="1" t="s">
        <v>53</v>
      </c>
      <c r="B32" s="7" t="s">
        <v>7</v>
      </c>
      <c r="C32" s="7" t="s">
        <v>20</v>
      </c>
      <c r="D32" s="7" t="s">
        <v>9</v>
      </c>
      <c r="E32" s="10" t="s">
        <v>12</v>
      </c>
      <c r="F32" s="8">
        <v>33.374357421874997</v>
      </c>
      <c r="H32" s="10"/>
      <c r="I32" s="22" t="s">
        <v>72</v>
      </c>
      <c r="J32" s="30" t="s">
        <v>73</v>
      </c>
      <c r="K32" s="30"/>
      <c r="O32" s="22" t="s">
        <v>72</v>
      </c>
      <c r="P32" s="32" t="s">
        <v>73</v>
      </c>
      <c r="Q32" s="33"/>
      <c r="U32" s="22" t="s">
        <v>72</v>
      </c>
      <c r="V32" s="32" t="s">
        <v>73</v>
      </c>
      <c r="W32" s="33"/>
      <c r="AA32" s="22" t="s">
        <v>72</v>
      </c>
      <c r="AB32" s="32" t="s">
        <v>73</v>
      </c>
      <c r="AC32" s="33"/>
    </row>
    <row r="33" spans="1:29" x14ac:dyDescent="0.25">
      <c r="A33" s="1" t="s">
        <v>54</v>
      </c>
      <c r="B33" s="7" t="s">
        <v>7</v>
      </c>
      <c r="C33" s="7" t="s">
        <v>20</v>
      </c>
      <c r="D33" s="7" t="s">
        <v>9</v>
      </c>
      <c r="E33" s="10" t="s">
        <v>12</v>
      </c>
      <c r="F33" s="8">
        <v>33.037594413757297</v>
      </c>
      <c r="G33" s="15"/>
      <c r="H33" s="16"/>
      <c r="I33" s="22" t="s">
        <v>75</v>
      </c>
      <c r="J33" s="30" t="s">
        <v>76</v>
      </c>
      <c r="K33" s="30"/>
      <c r="O33" s="22" t="s">
        <v>75</v>
      </c>
      <c r="P33" s="30" t="s">
        <v>76</v>
      </c>
      <c r="Q33" s="30"/>
      <c r="U33" s="22" t="s">
        <v>75</v>
      </c>
      <c r="V33" s="30" t="s">
        <v>76</v>
      </c>
      <c r="W33" s="30"/>
      <c r="AA33" s="22" t="s">
        <v>75</v>
      </c>
      <c r="AB33" s="30" t="s">
        <v>76</v>
      </c>
      <c r="AC33" s="30"/>
    </row>
    <row r="34" spans="1:29" x14ac:dyDescent="0.25">
      <c r="A34" s="1" t="s">
        <v>55</v>
      </c>
      <c r="B34" s="7" t="s">
        <v>7</v>
      </c>
      <c r="C34" s="7" t="s">
        <v>20</v>
      </c>
      <c r="D34" s="7" t="s">
        <v>9</v>
      </c>
      <c r="E34" s="10" t="s">
        <v>12</v>
      </c>
      <c r="F34" s="8">
        <v>32.932321271972697</v>
      </c>
      <c r="I34" s="22" t="s">
        <v>78</v>
      </c>
      <c r="J34" s="23" t="s">
        <v>79</v>
      </c>
      <c r="K34" s="23" t="s">
        <v>80</v>
      </c>
      <c r="O34" s="24" t="s">
        <v>78</v>
      </c>
      <c r="P34" s="25" t="s">
        <v>79</v>
      </c>
      <c r="Q34" s="25" t="s">
        <v>80</v>
      </c>
      <c r="U34" s="24" t="s">
        <v>101</v>
      </c>
      <c r="V34" s="26" t="s">
        <v>79</v>
      </c>
      <c r="W34" s="26" t="s">
        <v>80</v>
      </c>
      <c r="AA34" s="24" t="s">
        <v>78</v>
      </c>
      <c r="AB34" s="26" t="s">
        <v>79</v>
      </c>
      <c r="AC34" s="26" t="s">
        <v>80</v>
      </c>
    </row>
    <row r="35" spans="1:29" x14ac:dyDescent="0.25">
      <c r="A35" s="1" t="s">
        <v>56</v>
      </c>
      <c r="B35" s="7" t="s">
        <v>7</v>
      </c>
      <c r="C35" s="7" t="s">
        <v>20</v>
      </c>
      <c r="D35" s="7" t="s">
        <v>9</v>
      </c>
      <c r="E35" s="3" t="s">
        <v>13</v>
      </c>
      <c r="F35" s="8">
        <v>32.328294448853299</v>
      </c>
      <c r="G35" s="15"/>
      <c r="I35" s="22" t="s">
        <v>102</v>
      </c>
      <c r="J35" s="23" t="s">
        <v>76</v>
      </c>
      <c r="K35" s="23" t="s">
        <v>73</v>
      </c>
      <c r="O35" s="37" t="s">
        <v>102</v>
      </c>
      <c r="P35" s="26" t="s">
        <v>76</v>
      </c>
      <c r="Q35" s="26" t="s">
        <v>82</v>
      </c>
      <c r="U35" s="37" t="s">
        <v>102</v>
      </c>
      <c r="V35" s="26" t="s">
        <v>76</v>
      </c>
      <c r="W35" s="26" t="s">
        <v>83</v>
      </c>
      <c r="AA35" s="37" t="s">
        <v>112</v>
      </c>
      <c r="AB35" s="26" t="s">
        <v>84</v>
      </c>
      <c r="AC35" s="26" t="s">
        <v>85</v>
      </c>
    </row>
    <row r="36" spans="1:29" x14ac:dyDescent="0.25">
      <c r="A36" s="1" t="s">
        <v>57</v>
      </c>
      <c r="B36" s="7" t="s">
        <v>7</v>
      </c>
      <c r="C36" s="7" t="s">
        <v>20</v>
      </c>
      <c r="D36" s="7" t="s">
        <v>9</v>
      </c>
      <c r="E36" s="3" t="s">
        <v>13</v>
      </c>
      <c r="F36" s="8">
        <v>32.187047958374002</v>
      </c>
      <c r="G36" s="15"/>
      <c r="I36" s="22" t="s">
        <v>87</v>
      </c>
      <c r="J36" s="23" t="s">
        <v>76</v>
      </c>
      <c r="K36" s="23" t="s">
        <v>82</v>
      </c>
      <c r="O36" s="24" t="s">
        <v>87</v>
      </c>
      <c r="P36" s="26" t="s">
        <v>76</v>
      </c>
      <c r="Q36" s="26" t="s">
        <v>83</v>
      </c>
      <c r="U36" s="24" t="s">
        <v>87</v>
      </c>
      <c r="V36" s="26" t="s">
        <v>76</v>
      </c>
      <c r="W36" s="26" t="s">
        <v>73</v>
      </c>
      <c r="AA36" s="24" t="s">
        <v>87</v>
      </c>
      <c r="AB36" s="26" t="s">
        <v>76</v>
      </c>
      <c r="AC36" s="26" t="s">
        <v>82</v>
      </c>
    </row>
    <row r="37" spans="1:29" x14ac:dyDescent="0.25">
      <c r="A37" s="1" t="s">
        <v>58</v>
      </c>
      <c r="B37" s="7" t="s">
        <v>7</v>
      </c>
      <c r="C37" s="7" t="s">
        <v>20</v>
      </c>
      <c r="D37" s="7" t="s">
        <v>9</v>
      </c>
      <c r="E37" s="3" t="s">
        <v>13</v>
      </c>
      <c r="F37" s="8">
        <v>32.064343643188501</v>
      </c>
      <c r="I37" s="36" t="s">
        <v>103</v>
      </c>
      <c r="J37" s="23" t="s">
        <v>84</v>
      </c>
      <c r="K37" s="23" t="s">
        <v>85</v>
      </c>
      <c r="O37" s="37" t="s">
        <v>107</v>
      </c>
      <c r="P37" s="26" t="s">
        <v>84</v>
      </c>
      <c r="Q37" s="26" t="s">
        <v>85</v>
      </c>
      <c r="U37" s="37" t="s">
        <v>107</v>
      </c>
      <c r="V37" s="26" t="s">
        <v>76</v>
      </c>
      <c r="W37" s="26" t="s">
        <v>83</v>
      </c>
      <c r="AA37" s="37" t="s">
        <v>107</v>
      </c>
      <c r="AB37" s="26" t="s">
        <v>84</v>
      </c>
      <c r="AC37" s="26" t="s">
        <v>85</v>
      </c>
    </row>
    <row r="38" spans="1:29" x14ac:dyDescent="0.25">
      <c r="A38" s="1" t="s">
        <v>59</v>
      </c>
      <c r="B38" s="7" t="s">
        <v>7</v>
      </c>
      <c r="C38" s="1" t="s">
        <v>21</v>
      </c>
      <c r="D38" s="7" t="s">
        <v>9</v>
      </c>
      <c r="E38" s="4" t="s">
        <v>10</v>
      </c>
      <c r="F38" s="8">
        <v>24.357795715331999</v>
      </c>
      <c r="I38" s="36" t="s">
        <v>104</v>
      </c>
      <c r="J38" s="23" t="s">
        <v>76</v>
      </c>
      <c r="K38" s="23" t="s">
        <v>73</v>
      </c>
      <c r="O38" s="37" t="s">
        <v>108</v>
      </c>
      <c r="P38" s="26" t="s">
        <v>76</v>
      </c>
      <c r="Q38" s="26" t="s">
        <v>73</v>
      </c>
      <c r="U38" s="37" t="s">
        <v>108</v>
      </c>
      <c r="V38" s="26" t="s">
        <v>76</v>
      </c>
      <c r="W38" s="26" t="s">
        <v>73</v>
      </c>
      <c r="AA38" s="37" t="s">
        <v>104</v>
      </c>
      <c r="AB38" s="26" t="s">
        <v>76</v>
      </c>
      <c r="AC38" s="26" t="s">
        <v>73</v>
      </c>
    </row>
    <row r="39" spans="1:29" x14ac:dyDescent="0.25">
      <c r="A39" s="1" t="s">
        <v>60</v>
      </c>
      <c r="B39" s="7" t="s">
        <v>7</v>
      </c>
      <c r="C39" s="1" t="s">
        <v>21</v>
      </c>
      <c r="D39" s="7" t="s">
        <v>9</v>
      </c>
      <c r="E39" s="4" t="s">
        <v>10</v>
      </c>
      <c r="F39" s="8">
        <v>24.498764801025398</v>
      </c>
      <c r="I39" s="36" t="s">
        <v>105</v>
      </c>
      <c r="J39" s="23" t="s">
        <v>76</v>
      </c>
      <c r="K39" s="23" t="s">
        <v>73</v>
      </c>
      <c r="O39" s="37" t="s">
        <v>109</v>
      </c>
      <c r="P39" s="26" t="s">
        <v>84</v>
      </c>
      <c r="Q39" s="26" t="s">
        <v>85</v>
      </c>
      <c r="U39" s="37" t="s">
        <v>111</v>
      </c>
      <c r="V39" s="26" t="s">
        <v>76</v>
      </c>
      <c r="W39" s="26" t="s">
        <v>73</v>
      </c>
      <c r="AA39" s="37" t="s">
        <v>105</v>
      </c>
      <c r="AB39" s="26" t="s">
        <v>76</v>
      </c>
      <c r="AC39" s="26" t="s">
        <v>83</v>
      </c>
    </row>
    <row r="40" spans="1:29" x14ac:dyDescent="0.25">
      <c r="A40" s="1" t="s">
        <v>61</v>
      </c>
      <c r="B40" s="7" t="s">
        <v>7</v>
      </c>
      <c r="C40" s="1" t="s">
        <v>21</v>
      </c>
      <c r="D40" s="7" t="s">
        <v>9</v>
      </c>
      <c r="E40" s="4" t="s">
        <v>10</v>
      </c>
      <c r="F40" s="8">
        <v>24.557233810424801</v>
      </c>
      <c r="I40" s="36" t="s">
        <v>106</v>
      </c>
      <c r="J40" s="23" t="s">
        <v>76</v>
      </c>
      <c r="K40" s="23" t="s">
        <v>83</v>
      </c>
      <c r="O40" s="37" t="s">
        <v>110</v>
      </c>
      <c r="P40" s="26" t="s">
        <v>76</v>
      </c>
      <c r="Q40" s="26" t="s">
        <v>73</v>
      </c>
      <c r="U40" s="37" t="s">
        <v>106</v>
      </c>
      <c r="V40" s="26" t="s">
        <v>76</v>
      </c>
      <c r="W40" s="26" t="s">
        <v>82</v>
      </c>
      <c r="AA40" s="37" t="s">
        <v>110</v>
      </c>
      <c r="AB40" s="26" t="s">
        <v>76</v>
      </c>
      <c r="AC40" s="26" t="s">
        <v>83</v>
      </c>
    </row>
    <row r="41" spans="1:29" x14ac:dyDescent="0.25">
      <c r="A41" s="1" t="s">
        <v>62</v>
      </c>
      <c r="B41" s="7" t="s">
        <v>7</v>
      </c>
      <c r="C41" s="1" t="s">
        <v>21</v>
      </c>
      <c r="D41" s="7" t="s">
        <v>9</v>
      </c>
      <c r="E41" s="3" t="s">
        <v>11</v>
      </c>
      <c r="F41" s="8">
        <v>24.598889542426001</v>
      </c>
      <c r="H41" s="11"/>
    </row>
    <row r="42" spans="1:29" x14ac:dyDescent="0.25">
      <c r="A42" s="1" t="s">
        <v>63</v>
      </c>
      <c r="B42" s="7" t="s">
        <v>7</v>
      </c>
      <c r="C42" s="1" t="s">
        <v>21</v>
      </c>
      <c r="D42" s="7" t="s">
        <v>9</v>
      </c>
      <c r="E42" s="3" t="s">
        <v>11</v>
      </c>
      <c r="F42" s="8">
        <v>24.6838188171387</v>
      </c>
      <c r="H42" s="11"/>
    </row>
    <row r="43" spans="1:29" ht="14.45" customHeight="1" x14ac:dyDescent="0.25">
      <c r="A43" s="1" t="s">
        <v>64</v>
      </c>
      <c r="B43" s="7" t="s">
        <v>7</v>
      </c>
      <c r="C43" s="1" t="s">
        <v>21</v>
      </c>
      <c r="D43" s="7" t="s">
        <v>9</v>
      </c>
      <c r="E43" s="3" t="s">
        <v>11</v>
      </c>
      <c r="F43" s="8">
        <v>24.862324390380898</v>
      </c>
      <c r="H43" s="11"/>
    </row>
    <row r="44" spans="1:29" ht="14.45" customHeight="1" x14ac:dyDescent="0.25">
      <c r="A44" s="1" t="s">
        <v>65</v>
      </c>
      <c r="B44" s="7" t="s">
        <v>7</v>
      </c>
      <c r="C44" s="1" t="s">
        <v>21</v>
      </c>
      <c r="D44" s="7" t="s">
        <v>9</v>
      </c>
      <c r="E44" s="10" t="s">
        <v>12</v>
      </c>
      <c r="F44" s="8">
        <v>23.7231976470947</v>
      </c>
      <c r="H44" s="11"/>
    </row>
    <row r="45" spans="1:29" x14ac:dyDescent="0.25">
      <c r="A45" s="1" t="s">
        <v>66</v>
      </c>
      <c r="B45" s="7" t="s">
        <v>7</v>
      </c>
      <c r="C45" s="1" t="s">
        <v>21</v>
      </c>
      <c r="D45" s="7" t="s">
        <v>9</v>
      </c>
      <c r="E45" s="10" t="s">
        <v>12</v>
      </c>
      <c r="F45" s="8">
        <v>23.748236710510302</v>
      </c>
    </row>
    <row r="46" spans="1:29" x14ac:dyDescent="0.25">
      <c r="A46" s="1" t="s">
        <v>67</v>
      </c>
      <c r="B46" s="7" t="s">
        <v>7</v>
      </c>
      <c r="C46" s="1" t="s">
        <v>21</v>
      </c>
      <c r="D46" s="7" t="s">
        <v>9</v>
      </c>
      <c r="E46" s="10" t="s">
        <v>12</v>
      </c>
      <c r="F46" s="8">
        <v>23.763792037963899</v>
      </c>
      <c r="G46" s="10"/>
    </row>
    <row r="47" spans="1:29" x14ac:dyDescent="0.25">
      <c r="A47" s="1" t="s">
        <v>68</v>
      </c>
      <c r="B47" s="7" t="s">
        <v>7</v>
      </c>
      <c r="C47" s="1" t="s">
        <v>21</v>
      </c>
      <c r="D47" s="7" t="s">
        <v>9</v>
      </c>
      <c r="E47" s="3" t="s">
        <v>13</v>
      </c>
      <c r="F47" s="8">
        <v>23.886385803243002</v>
      </c>
      <c r="G47" s="10"/>
      <c r="R47" s="28"/>
      <c r="X47" s="28"/>
    </row>
    <row r="48" spans="1:29" x14ac:dyDescent="0.25">
      <c r="A48" s="1" t="s">
        <v>71</v>
      </c>
      <c r="B48" s="7" t="s">
        <v>7</v>
      </c>
      <c r="C48" s="1" t="s">
        <v>21</v>
      </c>
      <c r="D48" s="7" t="s">
        <v>9</v>
      </c>
      <c r="E48" s="3" t="s">
        <v>13</v>
      </c>
      <c r="F48" s="8">
        <v>24.046268082465001</v>
      </c>
      <c r="R48" s="28"/>
      <c r="X48" s="28"/>
    </row>
    <row r="49" spans="1:6" x14ac:dyDescent="0.25">
      <c r="A49" s="1" t="s">
        <v>74</v>
      </c>
      <c r="B49" s="7" t="s">
        <v>7</v>
      </c>
      <c r="C49" s="1" t="s">
        <v>21</v>
      </c>
      <c r="D49" s="7" t="s">
        <v>9</v>
      </c>
      <c r="E49" s="3" t="s">
        <v>13</v>
      </c>
      <c r="F49" s="8">
        <v>23.783324078244998</v>
      </c>
    </row>
    <row r="50" spans="1:6" x14ac:dyDescent="0.25">
      <c r="A50" s="1" t="s">
        <v>77</v>
      </c>
      <c r="B50" s="7" t="s">
        <v>7</v>
      </c>
      <c r="C50" s="8" t="s">
        <v>22</v>
      </c>
      <c r="D50" s="7" t="s">
        <v>9</v>
      </c>
      <c r="E50" s="4" t="s">
        <v>10</v>
      </c>
      <c r="F50" s="8">
        <v>25.509565352593601</v>
      </c>
    </row>
    <row r="51" spans="1:6" x14ac:dyDescent="0.25">
      <c r="A51" s="1" t="s">
        <v>81</v>
      </c>
      <c r="B51" s="7" t="s">
        <v>7</v>
      </c>
      <c r="C51" s="8" t="s">
        <v>22</v>
      </c>
      <c r="D51" s="7" t="s">
        <v>9</v>
      </c>
      <c r="E51" s="4" t="s">
        <v>10</v>
      </c>
      <c r="F51" s="8">
        <v>25.501113891601602</v>
      </c>
    </row>
    <row r="52" spans="1:6" x14ac:dyDescent="0.25">
      <c r="A52" s="1" t="s">
        <v>86</v>
      </c>
      <c r="B52" s="7" t="s">
        <v>7</v>
      </c>
      <c r="C52" s="8" t="s">
        <v>22</v>
      </c>
      <c r="D52" s="7" t="s">
        <v>9</v>
      </c>
      <c r="E52" s="4" t="s">
        <v>10</v>
      </c>
      <c r="F52" s="8">
        <v>25.725444946259099</v>
      </c>
    </row>
    <row r="53" spans="1:6" x14ac:dyDescent="0.25">
      <c r="A53" s="1" t="s">
        <v>88</v>
      </c>
      <c r="B53" s="7" t="s">
        <v>7</v>
      </c>
      <c r="C53" s="8" t="s">
        <v>22</v>
      </c>
      <c r="D53" s="7" t="s">
        <v>9</v>
      </c>
      <c r="E53" s="3" t="s">
        <v>11</v>
      </c>
      <c r="F53" s="8">
        <v>25.591825114624001</v>
      </c>
    </row>
    <row r="54" spans="1:6" x14ac:dyDescent="0.25">
      <c r="A54" s="1" t="s">
        <v>89</v>
      </c>
      <c r="B54" s="7" t="s">
        <v>7</v>
      </c>
      <c r="C54" s="8" t="s">
        <v>22</v>
      </c>
      <c r="D54" s="7" t="s">
        <v>9</v>
      </c>
      <c r="E54" s="3" t="s">
        <v>11</v>
      </c>
      <c r="F54" s="8">
        <v>25.774047088623</v>
      </c>
    </row>
    <row r="55" spans="1:6" x14ac:dyDescent="0.25">
      <c r="A55" s="1" t="s">
        <v>90</v>
      </c>
      <c r="B55" s="7" t="s">
        <v>7</v>
      </c>
      <c r="C55" s="8" t="s">
        <v>22</v>
      </c>
      <c r="D55" s="7" t="s">
        <v>9</v>
      </c>
      <c r="E55" s="3" t="s">
        <v>11</v>
      </c>
      <c r="F55" s="8">
        <v>25.531835174560499</v>
      </c>
    </row>
    <row r="56" spans="1:6" x14ac:dyDescent="0.25">
      <c r="A56" s="1" t="s">
        <v>91</v>
      </c>
      <c r="B56" s="7" t="s">
        <v>7</v>
      </c>
      <c r="C56" s="8" t="s">
        <v>22</v>
      </c>
      <c r="D56" s="7" t="s">
        <v>9</v>
      </c>
      <c r="E56" s="10" t="s">
        <v>12</v>
      </c>
      <c r="F56" s="8">
        <v>24.607112122482</v>
      </c>
    </row>
    <row r="57" spans="1:6" x14ac:dyDescent="0.25">
      <c r="A57" s="1" t="s">
        <v>92</v>
      </c>
      <c r="B57" s="7" t="s">
        <v>7</v>
      </c>
      <c r="C57" s="8" t="s">
        <v>22</v>
      </c>
      <c r="D57" s="7" t="s">
        <v>9</v>
      </c>
      <c r="E57" s="10" t="s">
        <v>12</v>
      </c>
      <c r="F57" s="8">
        <v>24.705812435692401</v>
      </c>
    </row>
    <row r="58" spans="1:6" x14ac:dyDescent="0.25">
      <c r="A58" s="1" t="s">
        <v>93</v>
      </c>
      <c r="B58" s="7" t="s">
        <v>7</v>
      </c>
      <c r="C58" s="8" t="s">
        <v>22</v>
      </c>
      <c r="D58" s="7" t="s">
        <v>9</v>
      </c>
      <c r="E58" s="10" t="s">
        <v>12</v>
      </c>
      <c r="F58" s="8">
        <v>24.6792449679565</v>
      </c>
    </row>
    <row r="59" spans="1:6" x14ac:dyDescent="0.25">
      <c r="A59" s="1" t="s">
        <v>94</v>
      </c>
      <c r="B59" s="7" t="s">
        <v>7</v>
      </c>
      <c r="C59" s="8" t="s">
        <v>22</v>
      </c>
      <c r="D59" s="7" t="s">
        <v>9</v>
      </c>
      <c r="E59" s="3" t="s">
        <v>13</v>
      </c>
      <c r="F59" s="8">
        <v>24.7644495010376</v>
      </c>
    </row>
    <row r="60" spans="1:6" x14ac:dyDescent="0.25">
      <c r="A60" s="1" t="s">
        <v>95</v>
      </c>
      <c r="B60" s="7" t="s">
        <v>7</v>
      </c>
      <c r="C60" s="8" t="s">
        <v>22</v>
      </c>
      <c r="D60" s="7" t="s">
        <v>9</v>
      </c>
      <c r="E60" s="3" t="s">
        <v>13</v>
      </c>
      <c r="F60" s="8">
        <v>25.084921112060499</v>
      </c>
    </row>
    <row r="61" spans="1:6" x14ac:dyDescent="0.25">
      <c r="A61" s="1" t="s">
        <v>96</v>
      </c>
      <c r="B61" s="7" t="s">
        <v>7</v>
      </c>
      <c r="C61" s="8" t="s">
        <v>22</v>
      </c>
      <c r="D61" s="7" t="s">
        <v>9</v>
      </c>
      <c r="E61" s="3" t="s">
        <v>13</v>
      </c>
      <c r="F61" s="8">
        <v>25.187759017944298</v>
      </c>
    </row>
  </sheetData>
  <mergeCells count="14">
    <mergeCell ref="H1:H2"/>
    <mergeCell ref="J32:K32"/>
    <mergeCell ref="P32:Q32"/>
    <mergeCell ref="V32:W32"/>
    <mergeCell ref="AB32:AC32"/>
    <mergeCell ref="J33:K33"/>
    <mergeCell ref="P33:Q33"/>
    <mergeCell ref="V33:W33"/>
    <mergeCell ref="AB33:AC33"/>
    <mergeCell ref="I1:K1"/>
    <mergeCell ref="J31:K31"/>
    <mergeCell ref="P31:Q31"/>
    <mergeCell ref="V31:W31"/>
    <mergeCell ref="AB31:AC31"/>
  </mergeCells>
  <phoneticPr fontId="27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牛兴</cp:lastModifiedBy>
  <dcterms:created xsi:type="dcterms:W3CDTF">2018-04-11T09:02:00Z</dcterms:created>
  <dcterms:modified xsi:type="dcterms:W3CDTF">2019-07-03T00:42:55Z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