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jy/Desktop/PeerJ返修/原始文件/"/>
    </mc:Choice>
  </mc:AlternateContent>
  <xr:revisionPtr revIDLastSave="0" documentId="13_ncr:1_{F7B5C7F1-298E-3042-8EB3-8677880D5471}" xr6:coauthVersionLast="41" xr6:coauthVersionMax="41" xr10:uidLastSave="{00000000-0000-0000-0000-000000000000}"/>
  <bookViews>
    <workbookView xWindow="2880" yWindow="340" windowWidth="25600" windowHeight="14400" tabRatio="500" xr2:uid="{00000000-000D-0000-FFFF-FFFF00000000}"/>
  </bookViews>
  <sheets>
    <sheet name="Identifier information" sheetId="5" r:id="rId1"/>
    <sheet name="Raw Data" sheetId="3" r:id="rId2"/>
    <sheet name="autours of the data" sheetId="4" r:id="rId3"/>
  </sheets>
  <definedNames>
    <definedName name="OLE_LINK111" localSheetId="2">'autours of the data'!$B$6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P33" i="3" l="1"/>
  <c r="AZ33" i="3"/>
  <c r="AW33" i="3"/>
  <c r="AL33" i="3"/>
  <c r="AI33" i="3"/>
  <c r="X33" i="3"/>
  <c r="U33" i="3"/>
  <c r="J33" i="3"/>
  <c r="G33" i="3"/>
  <c r="C33" i="3"/>
  <c r="BP32" i="3"/>
  <c r="AZ32" i="3"/>
  <c r="AW32" i="3"/>
  <c r="AL32" i="3"/>
  <c r="AI32" i="3"/>
  <c r="X32" i="3"/>
  <c r="U32" i="3"/>
  <c r="J32" i="3"/>
  <c r="G32" i="3"/>
  <c r="C32" i="3"/>
  <c r="BP31" i="3"/>
  <c r="AZ31" i="3"/>
  <c r="AW31" i="3"/>
  <c r="AL31" i="3"/>
  <c r="AI31" i="3"/>
  <c r="X31" i="3"/>
  <c r="U31" i="3"/>
  <c r="J31" i="3"/>
  <c r="G31" i="3"/>
  <c r="C31" i="3"/>
  <c r="BP30" i="3"/>
  <c r="AZ30" i="3"/>
  <c r="AW30" i="3"/>
  <c r="AL30" i="3"/>
  <c r="AI30" i="3"/>
  <c r="X30" i="3"/>
  <c r="U30" i="3"/>
  <c r="J30" i="3"/>
  <c r="G30" i="3"/>
  <c r="C30" i="3"/>
  <c r="BP29" i="3"/>
  <c r="AZ29" i="3"/>
  <c r="AW29" i="3"/>
  <c r="AL29" i="3"/>
  <c r="AI29" i="3"/>
  <c r="X29" i="3"/>
  <c r="U29" i="3"/>
  <c r="J29" i="3"/>
  <c r="G29" i="3"/>
  <c r="C29" i="3"/>
  <c r="BP28" i="3"/>
  <c r="AZ28" i="3"/>
  <c r="AW28" i="3"/>
  <c r="AL28" i="3"/>
  <c r="AI28" i="3"/>
  <c r="X28" i="3"/>
  <c r="U28" i="3"/>
  <c r="J28" i="3"/>
  <c r="G28" i="3"/>
  <c r="C28" i="3"/>
  <c r="BP27" i="3"/>
  <c r="AZ27" i="3"/>
  <c r="AW27" i="3"/>
  <c r="AL27" i="3"/>
  <c r="AI27" i="3"/>
  <c r="X27" i="3"/>
  <c r="U27" i="3"/>
  <c r="J27" i="3"/>
  <c r="G27" i="3"/>
  <c r="C27" i="3"/>
  <c r="BP26" i="3"/>
  <c r="AZ26" i="3"/>
  <c r="AW26" i="3"/>
  <c r="AL26" i="3"/>
  <c r="AI26" i="3"/>
  <c r="X26" i="3"/>
  <c r="U26" i="3"/>
  <c r="J26" i="3"/>
  <c r="G26" i="3"/>
  <c r="C26" i="3"/>
  <c r="BP25" i="3"/>
  <c r="AZ25" i="3"/>
  <c r="AW25" i="3"/>
  <c r="AL25" i="3"/>
  <c r="AI25" i="3"/>
  <c r="X25" i="3"/>
  <c r="U25" i="3"/>
  <c r="J25" i="3"/>
  <c r="G25" i="3"/>
  <c r="C25" i="3"/>
  <c r="BP24" i="3"/>
  <c r="AZ24" i="3"/>
  <c r="AW24" i="3"/>
  <c r="AL24" i="3"/>
  <c r="AI24" i="3"/>
  <c r="X24" i="3"/>
  <c r="U24" i="3"/>
  <c r="J24" i="3"/>
  <c r="G24" i="3"/>
  <c r="C24" i="3"/>
  <c r="BP23" i="3"/>
  <c r="AZ23" i="3"/>
  <c r="AW23" i="3"/>
  <c r="AL23" i="3"/>
  <c r="AI23" i="3"/>
  <c r="X23" i="3"/>
  <c r="U23" i="3"/>
  <c r="J23" i="3"/>
  <c r="G23" i="3"/>
  <c r="C23" i="3"/>
  <c r="BP22" i="3"/>
  <c r="AZ22" i="3"/>
  <c r="AW22" i="3"/>
  <c r="AL22" i="3"/>
  <c r="AI22" i="3"/>
  <c r="X22" i="3"/>
  <c r="U22" i="3"/>
  <c r="J22" i="3"/>
  <c r="G22" i="3"/>
  <c r="C22" i="3"/>
  <c r="BP21" i="3"/>
  <c r="AZ21" i="3"/>
  <c r="AW21" i="3"/>
  <c r="AL21" i="3"/>
  <c r="AI21" i="3"/>
  <c r="X21" i="3"/>
  <c r="U21" i="3"/>
  <c r="J21" i="3"/>
  <c r="G21" i="3"/>
  <c r="C21" i="3"/>
  <c r="BP20" i="3"/>
  <c r="AZ20" i="3"/>
  <c r="AW20" i="3"/>
  <c r="AL20" i="3"/>
  <c r="AI20" i="3"/>
  <c r="X20" i="3"/>
  <c r="U20" i="3"/>
  <c r="J20" i="3"/>
  <c r="G20" i="3"/>
  <c r="C20" i="3"/>
  <c r="BP19" i="3"/>
  <c r="AZ19" i="3"/>
  <c r="AW19" i="3"/>
  <c r="AL19" i="3"/>
  <c r="AI19" i="3"/>
  <c r="X19" i="3"/>
  <c r="U19" i="3"/>
  <c r="J19" i="3"/>
  <c r="G19" i="3"/>
  <c r="C19" i="3"/>
  <c r="BP17" i="3"/>
  <c r="AZ17" i="3"/>
  <c r="AW17" i="3"/>
  <c r="AL17" i="3"/>
  <c r="AI17" i="3"/>
  <c r="X17" i="3"/>
  <c r="U17" i="3"/>
  <c r="J17" i="3"/>
  <c r="G17" i="3"/>
  <c r="C17" i="3"/>
  <c r="BP16" i="3"/>
  <c r="AZ16" i="3"/>
  <c r="AW16" i="3"/>
  <c r="AL16" i="3"/>
  <c r="AI16" i="3"/>
  <c r="X16" i="3"/>
  <c r="U16" i="3"/>
  <c r="J16" i="3"/>
  <c r="G16" i="3"/>
  <c r="C16" i="3"/>
  <c r="BP15" i="3"/>
  <c r="AZ15" i="3"/>
  <c r="AW15" i="3"/>
  <c r="AL15" i="3"/>
  <c r="AI15" i="3"/>
  <c r="X15" i="3"/>
  <c r="U15" i="3"/>
  <c r="J15" i="3"/>
  <c r="G15" i="3"/>
  <c r="C15" i="3"/>
  <c r="BP14" i="3"/>
  <c r="AZ14" i="3"/>
  <c r="AW14" i="3"/>
  <c r="AL14" i="3"/>
  <c r="AI14" i="3"/>
  <c r="X14" i="3"/>
  <c r="U14" i="3"/>
  <c r="J14" i="3"/>
  <c r="G14" i="3"/>
  <c r="C14" i="3"/>
  <c r="BP13" i="3"/>
  <c r="AZ13" i="3"/>
  <c r="AW13" i="3"/>
  <c r="AL13" i="3"/>
  <c r="AI13" i="3"/>
  <c r="X13" i="3"/>
  <c r="U13" i="3"/>
  <c r="J13" i="3"/>
  <c r="G13" i="3"/>
  <c r="C13" i="3"/>
  <c r="BP12" i="3"/>
  <c r="AZ12" i="3"/>
  <c r="AW12" i="3"/>
  <c r="AL12" i="3"/>
  <c r="AI12" i="3"/>
  <c r="X12" i="3"/>
  <c r="U12" i="3"/>
  <c r="J12" i="3"/>
  <c r="G12" i="3"/>
  <c r="C12" i="3"/>
  <c r="BP11" i="3"/>
  <c r="AZ11" i="3"/>
  <c r="AW11" i="3"/>
  <c r="AL11" i="3"/>
  <c r="AI11" i="3"/>
  <c r="X11" i="3"/>
  <c r="U11" i="3"/>
  <c r="J11" i="3"/>
  <c r="G11" i="3"/>
  <c r="C11" i="3"/>
  <c r="BP10" i="3"/>
  <c r="AZ10" i="3"/>
  <c r="AW10" i="3"/>
  <c r="AL10" i="3"/>
  <c r="AI10" i="3"/>
  <c r="X10" i="3"/>
  <c r="U10" i="3"/>
  <c r="J10" i="3"/>
  <c r="G10" i="3"/>
  <c r="C10" i="3"/>
  <c r="BP9" i="3"/>
  <c r="AZ9" i="3"/>
  <c r="AW9" i="3"/>
  <c r="AL9" i="3"/>
  <c r="AI9" i="3"/>
  <c r="X9" i="3"/>
  <c r="U9" i="3"/>
  <c r="J9" i="3"/>
  <c r="G9" i="3"/>
  <c r="C9" i="3"/>
  <c r="BP8" i="3"/>
  <c r="AZ8" i="3"/>
  <c r="AW8" i="3"/>
  <c r="AL8" i="3"/>
  <c r="AI8" i="3"/>
  <c r="X8" i="3"/>
  <c r="U8" i="3"/>
  <c r="J8" i="3"/>
  <c r="G8" i="3"/>
  <c r="C8" i="3"/>
  <c r="BP7" i="3"/>
  <c r="AZ7" i="3"/>
  <c r="AW7" i="3"/>
  <c r="AL7" i="3"/>
  <c r="AI7" i="3"/>
  <c r="X7" i="3"/>
  <c r="U7" i="3"/>
  <c r="J7" i="3"/>
  <c r="G7" i="3"/>
  <c r="C7" i="3"/>
  <c r="BP6" i="3"/>
  <c r="AZ6" i="3"/>
  <c r="AW6" i="3"/>
  <c r="AL6" i="3"/>
  <c r="AI6" i="3"/>
  <c r="X6" i="3"/>
  <c r="J6" i="3"/>
  <c r="G6" i="3"/>
  <c r="C6" i="3"/>
  <c r="BP5" i="3"/>
  <c r="AZ5" i="3"/>
  <c r="AW5" i="3"/>
  <c r="AL5" i="3"/>
  <c r="AI5" i="3"/>
  <c r="X5" i="3"/>
  <c r="U5" i="3"/>
  <c r="J5" i="3"/>
  <c r="G5" i="3"/>
  <c r="C5" i="3"/>
  <c r="BP4" i="3"/>
  <c r="AZ4" i="3"/>
  <c r="AW4" i="3"/>
  <c r="AL4" i="3"/>
  <c r="AI4" i="3"/>
  <c r="X4" i="3"/>
  <c r="U4" i="3"/>
  <c r="J4" i="3"/>
  <c r="G4" i="3"/>
  <c r="C4" i="3"/>
  <c r="BP3" i="3"/>
  <c r="AZ3" i="3"/>
  <c r="AW3" i="3"/>
  <c r="AL3" i="3"/>
  <c r="AI3" i="3"/>
  <c r="X3" i="3"/>
  <c r="U3" i="3"/>
  <c r="J3" i="3"/>
  <c r="G3" i="3"/>
  <c r="C3" i="3"/>
</calcChain>
</file>

<file path=xl/sharedStrings.xml><?xml version="1.0" encoding="utf-8"?>
<sst xmlns="http://schemas.openxmlformats.org/spreadsheetml/2006/main" count="291" uniqueCount="73">
  <si>
    <t>Moisture</t>
    <phoneticPr fontId="2" type="noConversion"/>
  </si>
  <si>
    <t>pH</t>
    <phoneticPr fontId="2" type="noConversion"/>
  </si>
  <si>
    <t>SOC/STN</t>
    <phoneticPr fontId="1" type="noConversion"/>
  </si>
  <si>
    <t>MBC/MBN</t>
    <phoneticPr fontId="1" type="noConversion"/>
  </si>
  <si>
    <t>DOC/DON</t>
    <phoneticPr fontId="1" type="noConversion"/>
  </si>
  <si>
    <t>year of 2016</t>
    <phoneticPr fontId="1" type="noConversion"/>
  </si>
  <si>
    <t>year of 2017</t>
    <phoneticPr fontId="1" type="noConversion"/>
  </si>
  <si>
    <r>
      <t>N(g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</si>
  <si>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C(g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</si>
  <si>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DOC(mg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</si>
  <si>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DON(mg N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</si>
  <si>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MBC(mg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</si>
  <si>
    <r>
      <t>MBN(mg N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</si>
  <si>
    <r>
      <t>N(g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</si>
  <si>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C(g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</si>
  <si>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DOC(mg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</si>
  <si>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r>
      <t>DON(mg N kg</t>
    </r>
    <r>
      <rPr>
        <vertAlign val="superscript"/>
        <sz val="14"/>
        <color theme="1"/>
        <rFont val="TimesNewRomanPSMT"/>
      </rPr>
      <t>-1</t>
    </r>
    <r>
      <rPr>
        <sz val="14"/>
        <color theme="1"/>
        <rFont val="TimesNewRomanPSMT"/>
        <family val="2"/>
        <charset val="134"/>
      </rPr>
      <t>)</t>
    </r>
    <phoneticPr fontId="1" type="noConversion"/>
  </si>
  <si>
    <t>1G1-1</t>
  </si>
  <si>
    <t>1G1-2</t>
  </si>
  <si>
    <t>1G1-3</t>
  </si>
  <si>
    <t>1G1-4</t>
  </si>
  <si>
    <t>1G1-5</t>
  </si>
  <si>
    <t>1G2-1</t>
  </si>
  <si>
    <t>1G2-2</t>
  </si>
  <si>
    <t>1G2-3</t>
  </si>
  <si>
    <t>1G2-4</t>
  </si>
  <si>
    <t>1G2-5</t>
  </si>
  <si>
    <t>1G3-1</t>
  </si>
  <si>
    <t>1G3-2</t>
  </si>
  <si>
    <t>1G3-3</t>
  </si>
  <si>
    <t>1G3-4</t>
  </si>
  <si>
    <t>1G3-5</t>
  </si>
  <si>
    <t>2G1-1</t>
  </si>
  <si>
    <t>2G1-2</t>
  </si>
  <si>
    <t>2G1-3</t>
  </si>
  <si>
    <t>2G1-4</t>
  </si>
  <si>
    <t>2G1-5</t>
  </si>
  <si>
    <t>2G2-1</t>
  </si>
  <si>
    <t>2G2-2</t>
  </si>
  <si>
    <t>2G2-3</t>
  </si>
  <si>
    <t>2G2-4</t>
  </si>
  <si>
    <t>2G2-5</t>
  </si>
  <si>
    <t>2G3-1</t>
  </si>
  <si>
    <t>2G3-2</t>
  </si>
  <si>
    <t>2G3-3</t>
  </si>
  <si>
    <t>2G3-4</t>
  </si>
  <si>
    <t>2G3-5</t>
  </si>
  <si>
    <t>Author list:</t>
  </si>
  <si>
    <r>
      <t>1.</t>
    </r>
    <r>
      <rPr>
        <sz val="7"/>
        <color rgb="FF000000"/>
        <rFont val="Times New Roman"/>
      </rPr>
      <t xml:space="preserve">                    </t>
    </r>
    <r>
      <rPr>
        <sz val="12"/>
        <color rgb="FF000000"/>
        <rFont val="Times New Roman"/>
      </rPr>
      <t>Junyong Ma</t>
    </r>
  </si>
  <si>
    <t xml:space="preserve">Email: mjy172404707@me.com. </t>
  </si>
  <si>
    <r>
      <t>2.</t>
    </r>
    <r>
      <rPr>
        <sz val="7"/>
        <color rgb="FF000000"/>
        <rFont val="Times New Roman"/>
      </rPr>
      <t xml:space="preserve">                    </t>
    </r>
    <r>
      <rPr>
        <sz val="12"/>
        <color rgb="FF000000"/>
        <rFont val="Times New Roman"/>
      </rPr>
      <t>Hairong Han*</t>
    </r>
  </si>
  <si>
    <t xml:space="preserve">Email: hanhr6015@bjfu.edu.cn </t>
  </si>
  <si>
    <r>
      <t>3.</t>
    </r>
    <r>
      <rPr>
        <sz val="7"/>
        <color rgb="FF000000"/>
        <rFont val="Times New Roman"/>
      </rPr>
      <t xml:space="preserve">                    </t>
    </r>
    <r>
      <rPr>
        <sz val="12"/>
        <color rgb="FF000000"/>
        <rFont val="Times New Roman"/>
      </rPr>
      <t>Xiaoqin Cheng</t>
    </r>
  </si>
  <si>
    <t>Email: cxq_200074@163.com</t>
  </si>
  <si>
    <t>All the authors from “Key laboratory of ministry of Forest Cultivation and Conservation of Ministry of Education, Beijing Forestry University, Beijing 100083, China”</t>
  </si>
  <si>
    <t xml:space="preserve">*Corresponding author: Hairong Han </t>
  </si>
  <si>
    <t>The detailed information of Corresponding author: Telephone number: 86 13910397778. Fax: +86 10 62336015. Email: hanhr6015@bjfu.edu.cn. Postal address: office 428, key laboratory of ministry of Forest Cultivation and Conservation of Ministry of Education, Forestry college, Beijing Forestry University, Beijing 100083, China</t>
  </si>
  <si>
    <t xml:space="preserve">0-10cm soil layer </t>
    <phoneticPr fontId="1" type="noConversion"/>
  </si>
  <si>
    <t xml:space="preserve">10-20 cm soil layer </t>
    <phoneticPr fontId="1" type="noConversion"/>
  </si>
  <si>
    <t xml:space="preserve">30-40 cm soil layer </t>
    <phoneticPr fontId="1" type="noConversion"/>
  </si>
  <si>
    <t xml:space="preserve">20-30 cm soil layer </t>
    <phoneticPr fontId="1" type="noConversion"/>
  </si>
  <si>
    <t>40-50 cm soil layer</t>
    <phoneticPr fontId="1" type="noConversion"/>
  </si>
  <si>
    <r>
      <rPr>
        <b/>
        <i/>
        <sz val="14"/>
        <color theme="1"/>
        <rFont val="TimesNewRomanPSMT"/>
      </rPr>
      <t xml:space="preserve">Larix principis-rupprechtii </t>
    </r>
    <r>
      <rPr>
        <b/>
        <sz val="14"/>
        <color theme="1"/>
        <rFont val="TimesNewRomanPSMT"/>
        <family val="2"/>
        <charset val="134"/>
      </rPr>
      <t>plantation</t>
    </r>
    <phoneticPr fontId="1" type="noConversion"/>
  </si>
  <si>
    <t>Treatment</t>
    <phoneticPr fontId="1" type="noConversion"/>
  </si>
  <si>
    <t>Soil layer</t>
    <phoneticPr fontId="1" type="noConversion"/>
  </si>
  <si>
    <t>Repet</t>
    <phoneticPr fontId="1" type="noConversion"/>
  </si>
  <si>
    <t>Identifier</t>
    <phoneticPr fontId="1" type="noConversion"/>
  </si>
  <si>
    <t>Plantation</t>
    <phoneticPr fontId="1" type="noConversion"/>
  </si>
  <si>
    <t>Repeated plot-1</t>
    <phoneticPr fontId="1" type="noConversion"/>
  </si>
  <si>
    <t>Repeated plot-2</t>
    <phoneticPr fontId="1" type="noConversion"/>
  </si>
  <si>
    <t>Repeated plot-3</t>
    <phoneticPr fontId="1" type="noConversion"/>
  </si>
  <si>
    <t>24 years old forest</t>
    <phoneticPr fontId="1" type="noConversion"/>
  </si>
  <si>
    <t>40 years old forest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</si>
</sst>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.0_);[Red]\(0.0\)"/>
  </numFmts>
  <fonts count="16">
    <font>
      <sz val="10"/>
      <color theme="1"/>
      <name val="TimesNewRomanPSMT"/>
      <family val="2"/>
      <charset val="134"/>
    </font>
    <font>
      <sz val="9"/>
      <name val="TimesNewRomanPSMT"/>
      <family val="2"/>
      <charset val="134"/>
    </font>
    <font>
      <sz val="9"/>
      <name val="DengXian"/>
      <family val="2"/>
      <charset val="134"/>
      <scheme val="minor"/>
    </font>
    <font>
      <u/>
      <sz val="10"/>
      <color theme="10"/>
      <name val="TimesNewRomanPSMT"/>
      <family val="2"/>
      <charset val="134"/>
    </font>
    <font>
      <u/>
      <sz val="10"/>
      <color theme="11"/>
      <name val="TimesNewRomanPSMT"/>
      <family val="2"/>
      <charset val="134"/>
    </font>
    <font>
      <b/>
      <sz val="14"/>
      <color theme="1"/>
      <name val="TimesNewRomanPSMT"/>
      <family val="2"/>
      <charset val="134"/>
    </font>
    <font>
      <sz val="14"/>
      <color theme="1"/>
      <name val="TimesNewRomanPSMT"/>
      <family val="2"/>
      <charset val="134"/>
    </font>
    <font>
      <vertAlign val="superscript"/>
      <sz val="14"/>
      <color theme="1"/>
      <name val="TimesNewRomanPSMT"/>
    </font>
    <font>
      <sz val="14"/>
      <color theme="1"/>
      <name val="DengXian"/>
      <family val="2"/>
      <charset val="134"/>
      <scheme val="minor"/>
    </font>
    <font>
      <b/>
      <i/>
      <sz val="12"/>
      <color rgb="FF000000"/>
      <name val="Times New Roman"/>
    </font>
    <font>
      <sz val="12"/>
      <color rgb="FF000000"/>
      <name val="Times New Roman"/>
    </font>
    <font>
      <sz val="7"/>
      <color rgb="FF000000"/>
      <name val="Times New Roman"/>
    </font>
    <font>
      <b/>
      <i/>
      <sz val="14"/>
      <color theme="1"/>
      <name val="TimesNewRomanPSMT"/>
    </font>
    <font>
      <b/>
      <sz val="14"/>
      <color theme="1"/>
      <name val="TimesNewRomanPSMT"/>
    </font>
    <font>
      <b/>
      <sz val="18"/>
      <color rgb="FF484848"/>
      <name val="Times New Roman"/>
      <family val="1"/>
    </font>
    <font>
      <b/>
      <sz val="18"/>
      <color theme="1"/>
      <name val="TimesNewRomanPSMT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vertical="center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/>
    <xf numFmtId="178" fontId="6" fillId="3" borderId="1" xfId="0" applyNumberFormat="1" applyFont="1" applyFill="1" applyBorder="1"/>
    <xf numFmtId="0" fontId="6" fillId="0" borderId="1" xfId="0" applyFont="1" applyBorder="1"/>
    <xf numFmtId="178" fontId="6" fillId="4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/>
    <xf numFmtId="0" fontId="5" fillId="0" borderId="1" xfId="0" applyFont="1" applyBorder="1"/>
    <xf numFmtId="0" fontId="6" fillId="3" borderId="1" xfId="0" applyFont="1" applyFill="1" applyBorder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3" fillId="0" borderId="0" xfId="37" applyAlignment="1">
      <alignment horizontal="justify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2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17" fontId="5" fillId="0" borderId="4" xfId="0" applyNumberFormat="1" applyFont="1" applyBorder="1" applyAlignment="1">
      <alignment horizontal="center" vertical="center"/>
    </xf>
    <xf numFmtId="17" fontId="13" fillId="0" borderId="2" xfId="0" applyNumberFormat="1" applyFont="1" applyBorder="1" applyAlignment="1">
      <alignment horizontal="center" vertical="center"/>
    </xf>
    <xf numFmtId="0" fontId="6" fillId="2" borderId="4" xfId="0" applyFont="1" applyFill="1" applyBorder="1"/>
    <xf numFmtId="17" fontId="5" fillId="0" borderId="4" xfId="0" applyNumberFormat="1" applyFont="1" applyBorder="1" applyAlignment="1">
      <alignment horizontal="center" vertical="center"/>
    </xf>
    <xf numFmtId="17" fontId="13" fillId="0" borderId="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3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xq_200074@163.com" TargetMode="External"/><Relationship Id="rId2" Type="http://schemas.openxmlformats.org/officeDocument/2006/relationships/hyperlink" Target="mailto:hanhr6015@bjfu.edu.cn" TargetMode="External"/><Relationship Id="rId1" Type="http://schemas.openxmlformats.org/officeDocument/2006/relationships/hyperlink" Target="mailto:mjy172404707@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317B-69BF-D943-BA10-FB245F40CAF9}">
  <dimension ref="A4:E35"/>
  <sheetViews>
    <sheetView tabSelected="1" topLeftCell="A4" zoomScale="86" workbookViewId="0">
      <selection activeCell="E5" sqref="E5:E19"/>
    </sheetView>
  </sheetViews>
  <sheetFormatPr baseColWidth="10" defaultRowHeight="13"/>
  <cols>
    <col min="1" max="1" width="16.59765625" bestFit="1" customWidth="1"/>
    <col min="2" max="2" width="33" bestFit="1" customWidth="1"/>
    <col min="3" max="3" width="22.59765625" bestFit="1" customWidth="1"/>
    <col min="4" max="4" width="33" bestFit="1" customWidth="1"/>
    <col min="5" max="5" width="52" bestFit="1" customWidth="1"/>
    <col min="8" max="8" width="11" customWidth="1"/>
  </cols>
  <sheetData>
    <row r="4" spans="1:5" s="29" customFormat="1" ht="23">
      <c r="A4" s="27" t="s">
        <v>66</v>
      </c>
      <c r="B4" s="28" t="s">
        <v>63</v>
      </c>
      <c r="C4" s="28" t="s">
        <v>65</v>
      </c>
      <c r="D4" s="28" t="s">
        <v>64</v>
      </c>
      <c r="E4" s="28" t="s">
        <v>67</v>
      </c>
    </row>
    <row r="5" spans="1:5" ht="18">
      <c r="A5" s="24" t="s">
        <v>17</v>
      </c>
      <c r="B5" s="21" t="s">
        <v>71</v>
      </c>
      <c r="C5" s="21" t="s">
        <v>68</v>
      </c>
      <c r="D5" s="25" t="s">
        <v>57</v>
      </c>
      <c r="E5" s="26" t="s">
        <v>62</v>
      </c>
    </row>
    <row r="6" spans="1:5" ht="18">
      <c r="A6" s="5" t="s">
        <v>18</v>
      </c>
      <c r="B6" s="21"/>
      <c r="C6" s="21"/>
      <c r="D6" s="18" t="s">
        <v>58</v>
      </c>
      <c r="E6" s="21"/>
    </row>
    <row r="7" spans="1:5" ht="18">
      <c r="A7" s="5" t="s">
        <v>19</v>
      </c>
      <c r="B7" s="21"/>
      <c r="C7" s="21"/>
      <c r="D7" s="18" t="s">
        <v>60</v>
      </c>
      <c r="E7" s="21"/>
    </row>
    <row r="8" spans="1:5" ht="18">
      <c r="A8" s="5" t="s">
        <v>20</v>
      </c>
      <c r="B8" s="21"/>
      <c r="C8" s="21"/>
      <c r="D8" s="18" t="s">
        <v>59</v>
      </c>
      <c r="E8" s="21"/>
    </row>
    <row r="9" spans="1:5" ht="18">
      <c r="A9" s="5" t="s">
        <v>21</v>
      </c>
      <c r="B9" s="21"/>
      <c r="C9" s="21"/>
      <c r="D9" s="18" t="s">
        <v>61</v>
      </c>
      <c r="E9" s="21"/>
    </row>
    <row r="10" spans="1:5" ht="18">
      <c r="A10" s="9" t="s">
        <v>22</v>
      </c>
      <c r="B10" s="21"/>
      <c r="C10" s="21" t="s">
        <v>69</v>
      </c>
      <c r="D10" s="18" t="s">
        <v>57</v>
      </c>
      <c r="E10" s="21"/>
    </row>
    <row r="11" spans="1:5" ht="18">
      <c r="A11" s="9" t="s">
        <v>23</v>
      </c>
      <c r="B11" s="21"/>
      <c r="C11" s="21"/>
      <c r="D11" s="18" t="s">
        <v>58</v>
      </c>
      <c r="E11" s="21"/>
    </row>
    <row r="12" spans="1:5" ht="18">
      <c r="A12" s="9" t="s">
        <v>24</v>
      </c>
      <c r="B12" s="21"/>
      <c r="C12" s="21"/>
      <c r="D12" s="18" t="s">
        <v>60</v>
      </c>
      <c r="E12" s="21"/>
    </row>
    <row r="13" spans="1:5" ht="18">
      <c r="A13" s="9" t="s">
        <v>25</v>
      </c>
      <c r="B13" s="21"/>
      <c r="C13" s="21"/>
      <c r="D13" s="18"/>
      <c r="E13" s="21"/>
    </row>
    <row r="14" spans="1:5" ht="18">
      <c r="A14" s="9" t="s">
        <v>26</v>
      </c>
      <c r="B14" s="21"/>
      <c r="C14" s="21"/>
      <c r="D14" s="18" t="s">
        <v>61</v>
      </c>
      <c r="E14" s="21"/>
    </row>
    <row r="15" spans="1:5" ht="18">
      <c r="A15" s="5" t="s">
        <v>27</v>
      </c>
      <c r="B15" s="21"/>
      <c r="C15" s="21" t="s">
        <v>70</v>
      </c>
      <c r="D15" s="18" t="s">
        <v>57</v>
      </c>
      <c r="E15" s="21"/>
    </row>
    <row r="16" spans="1:5" ht="18">
      <c r="A16" s="5" t="s">
        <v>28</v>
      </c>
      <c r="B16" s="21"/>
      <c r="C16" s="21"/>
      <c r="D16" s="18" t="s">
        <v>58</v>
      </c>
      <c r="E16" s="21"/>
    </row>
    <row r="17" spans="1:5" ht="18">
      <c r="A17" s="5" t="s">
        <v>29</v>
      </c>
      <c r="B17" s="21"/>
      <c r="C17" s="21"/>
      <c r="D17" s="18" t="s">
        <v>60</v>
      </c>
      <c r="E17" s="21"/>
    </row>
    <row r="18" spans="1:5" ht="18">
      <c r="A18" s="5" t="s">
        <v>30</v>
      </c>
      <c r="B18" s="21"/>
      <c r="C18" s="21"/>
      <c r="D18" s="18" t="s">
        <v>59</v>
      </c>
      <c r="E18" s="21"/>
    </row>
    <row r="19" spans="1:5" ht="18">
      <c r="A19" s="5" t="s">
        <v>31</v>
      </c>
      <c r="B19" s="22"/>
      <c r="C19" s="21"/>
      <c r="D19" s="18" t="s">
        <v>61</v>
      </c>
      <c r="E19" s="22"/>
    </row>
    <row r="20" spans="1:5" ht="18">
      <c r="A20" s="9"/>
      <c r="B20" s="18"/>
      <c r="D20" s="18"/>
      <c r="E20" s="18"/>
    </row>
    <row r="21" spans="1:5" ht="18">
      <c r="A21" s="9" t="s">
        <v>32</v>
      </c>
      <c r="B21" s="20" t="s">
        <v>72</v>
      </c>
      <c r="C21" s="21" t="s">
        <v>68</v>
      </c>
      <c r="D21" s="18" t="s">
        <v>57</v>
      </c>
      <c r="E21" s="23" t="s">
        <v>62</v>
      </c>
    </row>
    <row r="22" spans="1:5" ht="18">
      <c r="A22" s="9" t="s">
        <v>33</v>
      </c>
      <c r="B22" s="21"/>
      <c r="C22" s="21"/>
      <c r="D22" s="18" t="s">
        <v>58</v>
      </c>
      <c r="E22" s="21"/>
    </row>
    <row r="23" spans="1:5" ht="18">
      <c r="A23" s="9" t="s">
        <v>34</v>
      </c>
      <c r="B23" s="21"/>
      <c r="C23" s="21"/>
      <c r="D23" s="18" t="s">
        <v>60</v>
      </c>
      <c r="E23" s="21"/>
    </row>
    <row r="24" spans="1:5" ht="18">
      <c r="A24" s="9" t="s">
        <v>35</v>
      </c>
      <c r="B24" s="21"/>
      <c r="C24" s="21"/>
      <c r="D24" s="18" t="s">
        <v>59</v>
      </c>
      <c r="E24" s="21"/>
    </row>
    <row r="25" spans="1:5" ht="18">
      <c r="A25" s="9" t="s">
        <v>36</v>
      </c>
      <c r="B25" s="21"/>
      <c r="C25" s="21"/>
      <c r="D25" s="18" t="s">
        <v>61</v>
      </c>
      <c r="E25" s="21"/>
    </row>
    <row r="26" spans="1:5" ht="18">
      <c r="A26" s="5" t="s">
        <v>37</v>
      </c>
      <c r="B26" s="21"/>
      <c r="C26" s="21" t="s">
        <v>69</v>
      </c>
      <c r="D26" s="18" t="s">
        <v>57</v>
      </c>
      <c r="E26" s="21"/>
    </row>
    <row r="27" spans="1:5" ht="18">
      <c r="A27" s="5" t="s">
        <v>38</v>
      </c>
      <c r="B27" s="21"/>
      <c r="C27" s="21"/>
      <c r="D27" s="18" t="s">
        <v>58</v>
      </c>
      <c r="E27" s="21"/>
    </row>
    <row r="28" spans="1:5" ht="18">
      <c r="A28" s="5" t="s">
        <v>39</v>
      </c>
      <c r="B28" s="21"/>
      <c r="C28" s="21"/>
      <c r="D28" s="18" t="s">
        <v>60</v>
      </c>
      <c r="E28" s="21"/>
    </row>
    <row r="29" spans="1:5" ht="18">
      <c r="A29" s="5" t="s">
        <v>40</v>
      </c>
      <c r="B29" s="21"/>
      <c r="C29" s="21"/>
      <c r="D29" s="18" t="s">
        <v>59</v>
      </c>
      <c r="E29" s="21"/>
    </row>
    <row r="30" spans="1:5" ht="18">
      <c r="A30" s="5" t="s">
        <v>41</v>
      </c>
      <c r="B30" s="21"/>
      <c r="C30" s="21"/>
      <c r="D30" s="18" t="s">
        <v>61</v>
      </c>
      <c r="E30" s="21"/>
    </row>
    <row r="31" spans="1:5" ht="18">
      <c r="A31" s="9" t="s">
        <v>42</v>
      </c>
      <c r="B31" s="21"/>
      <c r="C31" s="21" t="s">
        <v>70</v>
      </c>
      <c r="D31" s="18" t="s">
        <v>57</v>
      </c>
      <c r="E31" s="21"/>
    </row>
    <row r="32" spans="1:5" ht="18">
      <c r="A32" s="9" t="s">
        <v>43</v>
      </c>
      <c r="B32" s="21"/>
      <c r="C32" s="21"/>
      <c r="D32" s="18" t="s">
        <v>58</v>
      </c>
      <c r="E32" s="21"/>
    </row>
    <row r="33" spans="1:5" ht="18">
      <c r="A33" s="9" t="s">
        <v>44</v>
      </c>
      <c r="B33" s="21"/>
      <c r="C33" s="21"/>
      <c r="D33" s="18" t="s">
        <v>60</v>
      </c>
      <c r="E33" s="21"/>
    </row>
    <row r="34" spans="1:5" ht="18">
      <c r="A34" s="9" t="s">
        <v>45</v>
      </c>
      <c r="B34" s="21"/>
      <c r="C34" s="21"/>
      <c r="D34" s="18" t="s">
        <v>59</v>
      </c>
      <c r="E34" s="21"/>
    </row>
    <row r="35" spans="1:5" ht="18">
      <c r="A35" s="9" t="s">
        <v>46</v>
      </c>
      <c r="B35" s="22"/>
      <c r="C35" s="21"/>
      <c r="D35" s="18" t="s">
        <v>61</v>
      </c>
      <c r="E35" s="22"/>
    </row>
  </sheetData>
  <mergeCells count="10">
    <mergeCell ref="E5:E19"/>
    <mergeCell ref="E21:E35"/>
    <mergeCell ref="B5:B19"/>
    <mergeCell ref="B21:B35"/>
    <mergeCell ref="C5:C9"/>
    <mergeCell ref="C10:C14"/>
    <mergeCell ref="C15:C19"/>
    <mergeCell ref="C21:C25"/>
    <mergeCell ref="C26:C30"/>
    <mergeCell ref="C31:C3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34"/>
  <sheetViews>
    <sheetView zoomScale="75" workbookViewId="0">
      <selection activeCell="A2" sqref="A2"/>
    </sheetView>
  </sheetViews>
  <sheetFormatPr baseColWidth="10" defaultColWidth="10.796875" defaultRowHeight="18"/>
  <cols>
    <col min="1" max="1" width="17" style="13" bestFit="1" customWidth="1"/>
    <col min="2" max="2" width="9.3984375" style="9" bestFit="1" customWidth="1"/>
    <col min="3" max="3" width="12.59765625" style="14" bestFit="1" customWidth="1"/>
    <col min="4" max="4" width="17" style="14" bestFit="1" customWidth="1"/>
    <col min="5" max="6" width="12.59765625" style="14" bestFit="1" customWidth="1"/>
    <col min="7" max="7" width="13.796875" style="14" bestFit="1" customWidth="1"/>
    <col min="8" max="8" width="18.59765625" style="14" bestFit="1" customWidth="1"/>
    <col min="9" max="9" width="21.3984375" style="14" bestFit="1" customWidth="1"/>
    <col min="10" max="10" width="15" style="14" bestFit="1" customWidth="1"/>
    <col min="11" max="11" width="19" style="14" bestFit="1" customWidth="1"/>
    <col min="12" max="12" width="21.796875" style="14" bestFit="1" customWidth="1"/>
    <col min="13" max="13" width="15.796875" style="14" bestFit="1" customWidth="1"/>
    <col min="14" max="14" width="11" style="9" customWidth="1"/>
    <col min="15" max="15" width="16.59765625" style="9" bestFit="1" customWidth="1"/>
    <col min="16" max="16" width="9.3984375" style="9" bestFit="1" customWidth="1"/>
    <col min="17" max="17" width="12.59765625" style="9" bestFit="1" customWidth="1"/>
    <col min="18" max="18" width="9" style="9" bestFit="1" customWidth="1"/>
    <col min="19" max="20" width="12.59765625" style="9" bestFit="1" customWidth="1"/>
    <col min="21" max="21" width="13.796875" style="9" bestFit="1" customWidth="1"/>
    <col min="22" max="22" width="18.59765625" style="9" bestFit="1" customWidth="1"/>
    <col min="23" max="23" width="21.3984375" style="9" bestFit="1" customWidth="1"/>
    <col min="24" max="24" width="15" style="9" bestFit="1" customWidth="1"/>
    <col min="25" max="25" width="19" style="9" bestFit="1" customWidth="1"/>
    <col min="26" max="26" width="21.796875" style="9" bestFit="1" customWidth="1"/>
    <col min="27" max="27" width="15.796875" style="9" bestFit="1" customWidth="1"/>
    <col min="28" max="28" width="10.796875" style="9"/>
    <col min="29" max="29" width="10.59765625" style="9" bestFit="1" customWidth="1"/>
    <col min="30" max="30" width="9.3984375" style="9" bestFit="1" customWidth="1"/>
    <col min="31" max="31" width="12.59765625" style="9" bestFit="1" customWidth="1"/>
    <col min="32" max="32" width="9" style="9" bestFit="1" customWidth="1"/>
    <col min="33" max="34" width="12.59765625" style="9" bestFit="1" customWidth="1"/>
    <col min="35" max="35" width="13.796875" style="9" bestFit="1" customWidth="1"/>
    <col min="36" max="36" width="18.59765625" style="9" bestFit="1" customWidth="1"/>
    <col min="37" max="37" width="21.3984375" style="9" bestFit="1" customWidth="1"/>
    <col min="38" max="38" width="15" style="9" bestFit="1" customWidth="1"/>
    <col min="39" max="39" width="19" style="9" bestFit="1" customWidth="1"/>
    <col min="40" max="40" width="21.796875" style="9" bestFit="1" customWidth="1"/>
    <col min="41" max="41" width="15.796875" style="9" bestFit="1" customWidth="1"/>
    <col min="42" max="42" width="10.796875" style="9"/>
    <col min="43" max="43" width="11" style="9" bestFit="1" customWidth="1"/>
    <col min="44" max="44" width="9.3984375" style="9" bestFit="1" customWidth="1"/>
    <col min="45" max="45" width="12.59765625" style="9" bestFit="1" customWidth="1"/>
    <col min="46" max="46" width="9" style="9" bestFit="1" customWidth="1"/>
    <col min="47" max="48" width="12.59765625" style="9" bestFit="1" customWidth="1"/>
    <col min="49" max="49" width="13.796875" style="9" bestFit="1" customWidth="1"/>
    <col min="50" max="50" width="18.59765625" style="9" bestFit="1" customWidth="1"/>
    <col min="51" max="51" width="21.3984375" style="9" bestFit="1" customWidth="1"/>
    <col min="52" max="52" width="15" style="9" bestFit="1" customWidth="1"/>
    <col min="53" max="53" width="19" style="9" bestFit="1" customWidth="1"/>
    <col min="54" max="54" width="21.796875" style="9" bestFit="1" customWidth="1"/>
    <col min="55" max="55" width="15.796875" style="9" bestFit="1" customWidth="1"/>
    <col min="56" max="58" width="10.796875" style="9"/>
    <col min="59" max="59" width="10.59765625" style="9" bestFit="1" customWidth="1"/>
    <col min="60" max="60" width="9.3984375" style="9" bestFit="1" customWidth="1"/>
    <col min="61" max="61" width="12.59765625" style="9" bestFit="1" customWidth="1"/>
    <col min="62" max="62" width="10.59765625" style="9" bestFit="1" customWidth="1"/>
    <col min="63" max="64" width="12.59765625" style="9" bestFit="1" customWidth="1"/>
    <col min="65" max="65" width="13.796875" style="9" bestFit="1" customWidth="1"/>
    <col min="66" max="66" width="18.59765625" style="9" bestFit="1" customWidth="1"/>
    <col min="67" max="67" width="21.3984375" style="9" bestFit="1" customWidth="1"/>
    <col min="68" max="68" width="15" style="9" bestFit="1" customWidth="1"/>
    <col min="69" max="69" width="19" style="9" bestFit="1" customWidth="1"/>
    <col min="70" max="70" width="21.796875" style="9" bestFit="1" customWidth="1"/>
    <col min="71" max="71" width="15.796875" style="9" customWidth="1"/>
    <col min="72" max="72" width="11" style="9" customWidth="1"/>
    <col min="73" max="16384" width="10.796875" style="9"/>
  </cols>
  <sheetData>
    <row r="2" spans="1:71" s="2" customFormat="1" ht="21">
      <c r="A2" s="1" t="s">
        <v>5</v>
      </c>
      <c r="C2" s="3" t="s">
        <v>0</v>
      </c>
      <c r="D2" s="3" t="s">
        <v>1</v>
      </c>
      <c r="E2" s="4" t="s">
        <v>7</v>
      </c>
      <c r="F2" s="4" t="s">
        <v>8</v>
      </c>
      <c r="G2" s="4" t="s">
        <v>2</v>
      </c>
      <c r="H2" s="4" t="s">
        <v>9</v>
      </c>
      <c r="I2" s="4" t="s">
        <v>10</v>
      </c>
      <c r="J2" s="4" t="s">
        <v>4</v>
      </c>
      <c r="K2" s="4" t="s">
        <v>11</v>
      </c>
      <c r="L2" s="4" t="s">
        <v>12</v>
      </c>
      <c r="M2" s="4" t="s">
        <v>3</v>
      </c>
      <c r="O2" s="2" t="s">
        <v>6</v>
      </c>
      <c r="Q2" s="3" t="s">
        <v>0</v>
      </c>
      <c r="R2" s="3" t="s">
        <v>1</v>
      </c>
      <c r="S2" s="4" t="s">
        <v>7</v>
      </c>
      <c r="T2" s="4" t="s">
        <v>8</v>
      </c>
      <c r="U2" s="4" t="s">
        <v>2</v>
      </c>
      <c r="V2" s="4" t="s">
        <v>9</v>
      </c>
      <c r="W2" s="4" t="s">
        <v>10</v>
      </c>
      <c r="X2" s="4" t="s">
        <v>4</v>
      </c>
      <c r="Y2" s="4" t="s">
        <v>11</v>
      </c>
      <c r="Z2" s="4" t="s">
        <v>12</v>
      </c>
      <c r="AA2" s="4" t="s">
        <v>3</v>
      </c>
      <c r="AE2" s="3" t="s">
        <v>0</v>
      </c>
      <c r="AF2" s="3" t="s">
        <v>1</v>
      </c>
      <c r="AG2" s="4" t="s">
        <v>13</v>
      </c>
      <c r="AH2" s="4" t="s">
        <v>14</v>
      </c>
      <c r="AI2" s="4" t="s">
        <v>2</v>
      </c>
      <c r="AJ2" s="4" t="s">
        <v>15</v>
      </c>
      <c r="AK2" s="4" t="s">
        <v>16</v>
      </c>
      <c r="AL2" s="4" t="s">
        <v>4</v>
      </c>
      <c r="AM2" s="4" t="s">
        <v>11</v>
      </c>
      <c r="AN2" s="4" t="s">
        <v>12</v>
      </c>
      <c r="AO2" s="4" t="s">
        <v>3</v>
      </c>
      <c r="AS2" s="3" t="s">
        <v>0</v>
      </c>
      <c r="AT2" s="3" t="s">
        <v>1</v>
      </c>
      <c r="AU2" s="4" t="s">
        <v>13</v>
      </c>
      <c r="AV2" s="4" t="s">
        <v>14</v>
      </c>
      <c r="AW2" s="4" t="s">
        <v>2</v>
      </c>
      <c r="AX2" s="4" t="s">
        <v>15</v>
      </c>
      <c r="AY2" s="4" t="s">
        <v>16</v>
      </c>
      <c r="AZ2" s="4" t="s">
        <v>4</v>
      </c>
      <c r="BA2" s="4" t="s">
        <v>11</v>
      </c>
      <c r="BB2" s="4" t="s">
        <v>12</v>
      </c>
      <c r="BC2" s="4" t="s">
        <v>3</v>
      </c>
      <c r="BI2" s="3" t="s">
        <v>0</v>
      </c>
      <c r="BJ2" s="3" t="s">
        <v>1</v>
      </c>
      <c r="BK2" s="4" t="s">
        <v>13</v>
      </c>
      <c r="BL2" s="4" t="s">
        <v>14</v>
      </c>
      <c r="BM2" s="4" t="s">
        <v>2</v>
      </c>
      <c r="BN2" s="4" t="s">
        <v>15</v>
      </c>
      <c r="BO2" s="4" t="s">
        <v>16</v>
      </c>
      <c r="BP2" s="4" t="s">
        <v>4</v>
      </c>
      <c r="BQ2" s="4" t="s">
        <v>11</v>
      </c>
      <c r="BR2" s="4" t="s">
        <v>12</v>
      </c>
      <c r="BS2" s="4" t="s">
        <v>3</v>
      </c>
    </row>
    <row r="3" spans="1:71">
      <c r="A3" s="19">
        <v>42583</v>
      </c>
      <c r="B3" s="5" t="s">
        <v>17</v>
      </c>
      <c r="C3" s="3">
        <f t="shared" ref="C3:C17" si="0">L3</f>
        <v>39.6</v>
      </c>
      <c r="D3" s="6">
        <v>6.101</v>
      </c>
      <c r="E3" s="7">
        <v>2.50698229670525</v>
      </c>
      <c r="F3" s="7">
        <v>37.397260189056396</v>
      </c>
      <c r="G3" s="7">
        <f>F3/E3</f>
        <v>14.917241433337994</v>
      </c>
      <c r="H3" s="8">
        <v>65.090370370370408</v>
      </c>
      <c r="I3" s="8">
        <v>54.014814814814997</v>
      </c>
      <c r="J3" s="8">
        <f>H3/I3</f>
        <v>1.2050466264399309</v>
      </c>
      <c r="K3" s="8">
        <v>584.5</v>
      </c>
      <c r="L3" s="8">
        <v>39.6</v>
      </c>
      <c r="M3" s="8">
        <v>14.8</v>
      </c>
      <c r="O3" s="19">
        <v>42826</v>
      </c>
      <c r="P3" s="5" t="s">
        <v>17</v>
      </c>
      <c r="Q3" s="3">
        <v>47.13269150272081</v>
      </c>
      <c r="R3" s="6">
        <v>6.1</v>
      </c>
      <c r="S3" s="7">
        <v>6.6240304710000002</v>
      </c>
      <c r="T3" s="7">
        <v>22.81136274</v>
      </c>
      <c r="U3" s="7">
        <f>T3/S3</f>
        <v>3.4437285335368135</v>
      </c>
      <c r="V3" s="8">
        <v>213.2835496023441</v>
      </c>
      <c r="W3" s="8">
        <v>46.670489744663037</v>
      </c>
      <c r="X3" s="8">
        <f t="shared" ref="X3:X17" si="1">V3/W3</f>
        <v>4.5699873896595218</v>
      </c>
      <c r="Y3" s="8">
        <v>197.6</v>
      </c>
      <c r="Z3" s="8">
        <v>40.200000000000003</v>
      </c>
      <c r="AA3" s="8">
        <v>4.9000000000000004</v>
      </c>
      <c r="AC3" s="19">
        <v>42887</v>
      </c>
      <c r="AD3" s="5" t="s">
        <v>17</v>
      </c>
      <c r="AE3" s="3">
        <v>42.95442640125723</v>
      </c>
      <c r="AF3" s="6">
        <v>5.81</v>
      </c>
      <c r="AG3" s="7">
        <v>2.578175366</v>
      </c>
      <c r="AH3" s="7">
        <v>32.103211880000003</v>
      </c>
      <c r="AI3" s="7">
        <f>AH3/AG3</f>
        <v>12.451911651691734</v>
      </c>
      <c r="AJ3" s="8">
        <v>74.279119958093261</v>
      </c>
      <c r="AK3" s="8">
        <v>55.323363017286546</v>
      </c>
      <c r="AL3" s="8">
        <f>AJ3/AK3</f>
        <v>1.3426356589147288</v>
      </c>
      <c r="AM3" s="8">
        <v>202.2</v>
      </c>
      <c r="AN3" s="8">
        <v>18.5</v>
      </c>
      <c r="AO3" s="8">
        <v>10.9</v>
      </c>
      <c r="AR3" s="5" t="s">
        <v>17</v>
      </c>
      <c r="AS3" s="3">
        <v>37.037037037036988</v>
      </c>
      <c r="AT3" s="6">
        <v>6.1</v>
      </c>
      <c r="AU3" s="7">
        <v>3.7788283819999999</v>
      </c>
      <c r="AV3" s="7">
        <v>50.531187060000001</v>
      </c>
      <c r="AW3" s="7">
        <f>AV3/AU3</f>
        <v>13.372183637843758</v>
      </c>
      <c r="AX3" s="8">
        <v>59.090370370370351</v>
      </c>
      <c r="AY3" s="8">
        <v>52.101481481481471</v>
      </c>
      <c r="AZ3" s="8">
        <f>AX3/AY3</f>
        <v>1.1341399263545502</v>
      </c>
      <c r="BA3" s="8">
        <v>672.5</v>
      </c>
      <c r="BB3" s="8">
        <v>26.6</v>
      </c>
      <c r="BC3" s="8">
        <v>25.3</v>
      </c>
      <c r="BG3" s="19">
        <v>43009</v>
      </c>
      <c r="BH3" s="5" t="s">
        <v>17</v>
      </c>
      <c r="BI3" s="3">
        <v>43.279313632030473</v>
      </c>
      <c r="BJ3" s="6">
        <v>6.12</v>
      </c>
      <c r="BK3" s="7">
        <v>3.2401960107306298</v>
      </c>
      <c r="BL3" s="7">
        <v>42.119158679185738</v>
      </c>
      <c r="BM3" s="7">
        <v>12.998953933557962</v>
      </c>
      <c r="BN3" s="8">
        <v>150.79555555555552</v>
      </c>
      <c r="BO3" s="8">
        <v>51.142222222222209</v>
      </c>
      <c r="BP3" s="8">
        <f>BN3/BO3</f>
        <v>2.9485530546623795</v>
      </c>
      <c r="BQ3" s="8">
        <v>351.4</v>
      </c>
      <c r="BR3" s="8">
        <v>14.5</v>
      </c>
      <c r="BS3" s="8">
        <v>24.2</v>
      </c>
    </row>
    <row r="4" spans="1:71">
      <c r="A4" s="19"/>
      <c r="B4" s="5" t="s">
        <v>18</v>
      </c>
      <c r="C4" s="3">
        <f t="shared" si="0"/>
        <v>22.4</v>
      </c>
      <c r="D4" s="6">
        <v>6.6159999999999997</v>
      </c>
      <c r="E4" s="7">
        <v>1.3959126174449901</v>
      </c>
      <c r="F4" s="7">
        <v>22.630164623260502</v>
      </c>
      <c r="G4" s="7">
        <f t="shared" ref="G4:G17" si="2">F4/E4</f>
        <v>16.211734416930511</v>
      </c>
      <c r="H4" s="8">
        <v>61.391351351351297</v>
      </c>
      <c r="I4" s="8">
        <v>50.443243243243003</v>
      </c>
      <c r="J4" s="8">
        <f t="shared" ref="J4:J17" si="3">H4/I4</f>
        <v>1.2170381483069057</v>
      </c>
      <c r="K4" s="8">
        <v>576.5</v>
      </c>
      <c r="L4" s="8">
        <v>22.4</v>
      </c>
      <c r="M4" s="8">
        <v>25.8</v>
      </c>
      <c r="O4" s="19"/>
      <c r="P4" s="5" t="s">
        <v>18</v>
      </c>
      <c r="Q4" s="3">
        <v>43.813868613138709</v>
      </c>
      <c r="R4" s="6">
        <v>5.91</v>
      </c>
      <c r="S4" s="7">
        <v>5.6994682550000002</v>
      </c>
      <c r="T4" s="7">
        <v>19.626272920000002</v>
      </c>
      <c r="U4" s="7">
        <f>T4/S4</f>
        <v>3.4435270172410148</v>
      </c>
      <c r="V4" s="8">
        <v>173.72715328467154</v>
      </c>
      <c r="W4" s="8">
        <v>38.369540145985411</v>
      </c>
      <c r="X4" s="8">
        <f t="shared" si="1"/>
        <v>4.5277361319340326</v>
      </c>
      <c r="Y4" s="8">
        <v>212.8</v>
      </c>
      <c r="Z4" s="8">
        <v>23.4</v>
      </c>
      <c r="AA4" s="8">
        <v>9.1</v>
      </c>
      <c r="AC4" s="19"/>
      <c r="AD4" s="5" t="s">
        <v>18</v>
      </c>
      <c r="AE4" s="3">
        <v>33.402884877075223</v>
      </c>
      <c r="AF4" s="6">
        <v>5.99</v>
      </c>
      <c r="AG4" s="7">
        <v>1.7537525300000001</v>
      </c>
      <c r="AH4" s="7">
        <v>21.892952919999999</v>
      </c>
      <c r="AI4" s="7">
        <f t="shared" ref="AI4:AI17" si="4">AH4/AG4</f>
        <v>12.483490427238328</v>
      </c>
      <c r="AJ4" s="8">
        <v>50.372929329583599</v>
      </c>
      <c r="AK4" s="8">
        <v>47.304662977410878</v>
      </c>
      <c r="AL4" s="8">
        <f t="shared" ref="AL4:AL17" si="5">AJ4/AK4</f>
        <v>1.0648618161308514</v>
      </c>
      <c r="AM4" s="8">
        <v>163.30000000000001</v>
      </c>
      <c r="AN4" s="8">
        <v>8.4</v>
      </c>
      <c r="AO4" s="8">
        <v>19.600000000000001</v>
      </c>
      <c r="AQ4" s="19">
        <v>42948</v>
      </c>
      <c r="AR4" s="5" t="s">
        <v>18</v>
      </c>
      <c r="AS4" s="3">
        <v>29.729729729729698</v>
      </c>
      <c r="AT4" s="6">
        <v>6.58</v>
      </c>
      <c r="AU4" s="7">
        <v>1.8767201899999999</v>
      </c>
      <c r="AV4" s="7">
        <v>25.173168180000001</v>
      </c>
      <c r="AW4" s="7">
        <f t="shared" ref="AW4:AW17" si="6">AV4/AU4</f>
        <v>13.413383792711263</v>
      </c>
      <c r="AX4" s="8">
        <v>46.391351351351339</v>
      </c>
      <c r="AY4" s="8">
        <v>47.844324324324319</v>
      </c>
      <c r="AZ4" s="8">
        <f t="shared" ref="AZ4:AZ17" si="7">AX4/AY4</f>
        <v>0.96963123644251614</v>
      </c>
      <c r="BA4" s="8">
        <v>466.5</v>
      </c>
      <c r="BB4" s="8">
        <v>7.4</v>
      </c>
      <c r="BC4" s="8">
        <v>63.5</v>
      </c>
      <c r="BG4" s="19"/>
      <c r="BH4" s="5" t="s">
        <v>18</v>
      </c>
      <c r="BI4" s="3">
        <v>36.718041704442413</v>
      </c>
      <c r="BJ4" s="6">
        <v>6.74</v>
      </c>
      <c r="BK4" s="7">
        <v>1.8646963966142689</v>
      </c>
      <c r="BL4" s="7">
        <v>23.805821126905951</v>
      </c>
      <c r="BM4" s="7">
        <v>12.766593623567999</v>
      </c>
      <c r="BN4" s="8">
        <v>153.3405405405405</v>
      </c>
      <c r="BO4" s="8">
        <v>48.181621621621609</v>
      </c>
      <c r="BP4" s="8">
        <f t="shared" ref="BP4:BP17" si="8">BN4/BO4</f>
        <v>3.1825525040387723</v>
      </c>
      <c r="BQ4" s="8">
        <v>674</v>
      </c>
      <c r="BR4" s="8">
        <v>5.3</v>
      </c>
      <c r="BS4" s="8">
        <v>127.5</v>
      </c>
    </row>
    <row r="5" spans="1:71">
      <c r="A5" s="19"/>
      <c r="B5" s="5" t="s">
        <v>19</v>
      </c>
      <c r="C5" s="3">
        <f t="shared" si="0"/>
        <v>18.3</v>
      </c>
      <c r="D5" s="6">
        <v>6.6189999999999998</v>
      </c>
      <c r="E5" s="7">
        <v>1.27745613455772</v>
      </c>
      <c r="F5" s="7">
        <v>10.518418550491299</v>
      </c>
      <c r="G5" s="7">
        <f t="shared" si="2"/>
        <v>8.2338784604396444</v>
      </c>
      <c r="H5" s="8">
        <v>37.229963099631</v>
      </c>
      <c r="I5" s="8">
        <v>45.8248708487085</v>
      </c>
      <c r="J5" s="8">
        <f t="shared" si="3"/>
        <v>0.81244010970693803</v>
      </c>
      <c r="K5" s="8">
        <v>550.20000000000005</v>
      </c>
      <c r="L5" s="8">
        <v>18.3</v>
      </c>
      <c r="M5" s="8">
        <v>30.1</v>
      </c>
      <c r="O5" s="19"/>
      <c r="P5" s="5" t="s">
        <v>19</v>
      </c>
      <c r="Q5" s="3">
        <v>41.252282246804839</v>
      </c>
      <c r="R5" s="6">
        <v>6.14</v>
      </c>
      <c r="S5" s="7">
        <v>3.945563436</v>
      </c>
      <c r="T5" s="7">
        <v>17.48006582</v>
      </c>
      <c r="U5" s="7">
        <f>T5/S5</f>
        <v>4.4303091569910826</v>
      </c>
      <c r="V5" s="8">
        <v>172.38428525400064</v>
      </c>
      <c r="W5" s="8">
        <v>40.454653635484902</v>
      </c>
      <c r="X5" s="8">
        <f t="shared" si="1"/>
        <v>4.2611731843575429</v>
      </c>
      <c r="Y5" s="8">
        <v>172.3</v>
      </c>
      <c r="Z5" s="8">
        <v>15.7</v>
      </c>
      <c r="AA5" s="8">
        <v>11</v>
      </c>
      <c r="AC5" s="19"/>
      <c r="AD5" s="5" t="s">
        <v>19</v>
      </c>
      <c r="AE5" s="3">
        <v>32.143965249767291</v>
      </c>
      <c r="AF5" s="6">
        <v>6.42</v>
      </c>
      <c r="AG5" s="7">
        <v>1.1656779799999999</v>
      </c>
      <c r="AH5" s="7">
        <v>16.374101639999999</v>
      </c>
      <c r="AI5" s="7">
        <f t="shared" si="4"/>
        <v>14.046848204166986</v>
      </c>
      <c r="AJ5" s="8">
        <v>40.01319267762954</v>
      </c>
      <c r="AK5" s="8">
        <v>46.514675767918085</v>
      </c>
      <c r="AL5" s="8">
        <f t="shared" si="5"/>
        <v>0.86022727272727284</v>
      </c>
      <c r="AM5" s="8">
        <v>187.2</v>
      </c>
      <c r="AN5" s="8">
        <v>4.8</v>
      </c>
      <c r="AO5" s="8">
        <v>38.6</v>
      </c>
      <c r="AQ5" s="19"/>
      <c r="AR5" s="5" t="s">
        <v>19</v>
      </c>
      <c r="AS5" s="3">
        <v>30.258302583025785</v>
      </c>
      <c r="AT5" s="6">
        <v>6.88</v>
      </c>
      <c r="AU5" s="7">
        <v>2.0120719079999998</v>
      </c>
      <c r="AV5" s="7">
        <v>26.42072916</v>
      </c>
      <c r="AW5" s="7">
        <f t="shared" si="6"/>
        <v>13.131105829245543</v>
      </c>
      <c r="AX5" s="8">
        <v>29.229963099630989</v>
      </c>
      <c r="AY5" s="8">
        <v>45.824870848708478</v>
      </c>
      <c r="AZ5" s="8">
        <f t="shared" si="7"/>
        <v>0.6378624218305855</v>
      </c>
      <c r="BA5" s="8">
        <v>640.20000000000005</v>
      </c>
      <c r="BB5" s="8">
        <v>3.3</v>
      </c>
      <c r="BC5" s="8">
        <v>195.1</v>
      </c>
      <c r="BG5" s="19"/>
      <c r="BH5" s="5" t="s">
        <v>19</v>
      </c>
      <c r="BI5" s="3">
        <v>35.437330928764673</v>
      </c>
      <c r="BJ5" s="6">
        <v>6.5</v>
      </c>
      <c r="BK5" s="7">
        <v>1.6071671874135163</v>
      </c>
      <c r="BL5" s="7">
        <v>21.643757483256763</v>
      </c>
      <c r="BM5" s="7">
        <v>13.467023003430651</v>
      </c>
      <c r="BN5" s="8">
        <v>150.89121771217708</v>
      </c>
      <c r="BO5" s="8">
        <v>47.466125461254599</v>
      </c>
      <c r="BP5" s="8">
        <f t="shared" si="8"/>
        <v>3.1789242590559823</v>
      </c>
      <c r="BQ5" s="8">
        <v>430</v>
      </c>
      <c r="BR5" s="8">
        <v>2.7</v>
      </c>
      <c r="BS5" s="8">
        <v>162.1</v>
      </c>
    </row>
    <row r="6" spans="1:71">
      <c r="A6" s="19"/>
      <c r="B6" s="5" t="s">
        <v>20</v>
      </c>
      <c r="C6" s="3">
        <f t="shared" si="0"/>
        <v>13.9</v>
      </c>
      <c r="D6" s="6">
        <v>6.6449999999999996</v>
      </c>
      <c r="E6" s="7">
        <v>1.27837553620338</v>
      </c>
      <c r="F6" s="7">
        <v>10.326155424117999</v>
      </c>
      <c r="G6" s="7">
        <f t="shared" si="2"/>
        <v>8.0775602564997655</v>
      </c>
      <c r="H6" s="8">
        <v>36.240860860860799</v>
      </c>
      <c r="I6" s="8">
        <v>45.631761650949997</v>
      </c>
      <c r="J6" s="8">
        <f t="shared" si="3"/>
        <v>0.79420253677859731</v>
      </c>
      <c r="K6" s="10">
        <v>436.3</v>
      </c>
      <c r="L6" s="10">
        <v>13.9</v>
      </c>
      <c r="M6" s="10">
        <v>31.3</v>
      </c>
      <c r="O6" s="19"/>
      <c r="P6" s="5" t="s">
        <v>20</v>
      </c>
      <c r="Q6" s="3">
        <v>41.473280057929799</v>
      </c>
      <c r="R6" s="3">
        <v>6.2050000000000001</v>
      </c>
      <c r="S6" s="7">
        <v>1.5661752090101599</v>
      </c>
      <c r="T6" s="7">
        <v>13.582529068058999</v>
      </c>
      <c r="U6" s="7"/>
      <c r="V6" s="8">
        <v>130.505351443508</v>
      </c>
      <c r="W6" s="8">
        <v>43.156257169007397</v>
      </c>
      <c r="X6" s="8">
        <f t="shared" si="1"/>
        <v>3.0240192269785209</v>
      </c>
      <c r="Y6" s="10">
        <v>170</v>
      </c>
      <c r="Z6" s="10">
        <v>17</v>
      </c>
      <c r="AA6" s="10">
        <v>10</v>
      </c>
      <c r="AC6" s="19"/>
      <c r="AD6" s="5" t="s">
        <v>20</v>
      </c>
      <c r="AE6" s="3">
        <v>31.178655639166202</v>
      </c>
      <c r="AF6" s="3">
        <v>6.2</v>
      </c>
      <c r="AG6" s="7">
        <v>0.54264500699999996</v>
      </c>
      <c r="AH6" s="7">
        <v>8.8389027119999994</v>
      </c>
      <c r="AI6" s="7">
        <f t="shared" si="4"/>
        <v>16.288554391877046</v>
      </c>
      <c r="AJ6" s="8">
        <v>39.132602464383801</v>
      </c>
      <c r="AK6" s="8">
        <v>40.919019392602301</v>
      </c>
      <c r="AL6" s="8">
        <f t="shared" si="5"/>
        <v>0.95634262612506638</v>
      </c>
      <c r="AM6" s="10">
        <v>104.7</v>
      </c>
      <c r="AN6" s="10">
        <v>7.7</v>
      </c>
      <c r="AO6" s="10">
        <v>13.6</v>
      </c>
      <c r="AQ6" s="19"/>
      <c r="AR6" s="5" t="s">
        <v>20</v>
      </c>
      <c r="AS6" s="3">
        <v>30.383383383383347</v>
      </c>
      <c r="AT6" s="3">
        <v>6.64</v>
      </c>
      <c r="AU6" s="7">
        <v>2.0451286440000001</v>
      </c>
      <c r="AV6" s="7">
        <v>27.220311160000001</v>
      </c>
      <c r="AW6" s="7">
        <f t="shared" si="6"/>
        <v>13.309828327845766</v>
      </c>
      <c r="AX6" s="8">
        <v>28.740860860860799</v>
      </c>
      <c r="AY6" s="8">
        <v>38.963176165095</v>
      </c>
      <c r="AZ6" s="8">
        <f t="shared" si="7"/>
        <v>0.73764163216776413</v>
      </c>
      <c r="BA6" s="10">
        <v>536.29999999999995</v>
      </c>
      <c r="BB6" s="10">
        <v>5.9</v>
      </c>
      <c r="BC6" s="10">
        <v>90.3</v>
      </c>
      <c r="BG6" s="19"/>
      <c r="BH6" s="5" t="s">
        <v>20</v>
      </c>
      <c r="BI6" s="3">
        <v>36.998677668236439</v>
      </c>
      <c r="BJ6" s="3">
        <v>6.63</v>
      </c>
      <c r="BK6" s="7">
        <v>0.77066169535580709</v>
      </c>
      <c r="BL6" s="7">
        <v>12.648426224703604</v>
      </c>
      <c r="BM6" s="7">
        <v>16.412423636630788</v>
      </c>
      <c r="BN6" s="8">
        <v>139.06804804804801</v>
      </c>
      <c r="BO6" s="8">
        <v>44.304173841738397</v>
      </c>
      <c r="BP6" s="8">
        <f t="shared" si="8"/>
        <v>3.1389378469130551</v>
      </c>
      <c r="BQ6" s="10">
        <v>300.7</v>
      </c>
      <c r="BR6" s="10">
        <v>4.5999999999999996</v>
      </c>
      <c r="BS6" s="10">
        <v>65.599999999999994</v>
      </c>
    </row>
    <row r="7" spans="1:71">
      <c r="A7" s="19"/>
      <c r="B7" s="5" t="s">
        <v>21</v>
      </c>
      <c r="C7" s="3">
        <f t="shared" si="0"/>
        <v>19.600000000000001</v>
      </c>
      <c r="D7" s="6">
        <v>6.9175000000000004</v>
      </c>
      <c r="E7" s="7">
        <v>1.2207965552806901</v>
      </c>
      <c r="F7" s="7">
        <v>9.1409152746200597</v>
      </c>
      <c r="G7" s="7">
        <f t="shared" si="2"/>
        <v>7.4876647014443343</v>
      </c>
      <c r="H7" s="8">
        <v>28.310657225491099</v>
      </c>
      <c r="I7" s="8">
        <v>44.037502447096003</v>
      </c>
      <c r="J7" s="8">
        <f t="shared" si="3"/>
        <v>0.6428760863425852</v>
      </c>
      <c r="K7" s="10">
        <v>431.4</v>
      </c>
      <c r="L7" s="10">
        <v>19.600000000000001</v>
      </c>
      <c r="M7" s="10">
        <v>22</v>
      </c>
      <c r="O7" s="19"/>
      <c r="P7" s="5" t="s">
        <v>21</v>
      </c>
      <c r="Q7" s="3">
        <v>39.753307542997099</v>
      </c>
      <c r="R7" s="3">
        <v>6.3125</v>
      </c>
      <c r="S7" s="7">
        <v>1.45729306636403</v>
      </c>
      <c r="T7" s="7">
        <v>12.508888423309999</v>
      </c>
      <c r="U7" s="7">
        <f t="shared" ref="U7:U17" si="9">T7/S7</f>
        <v>8.5836464277702778</v>
      </c>
      <c r="V7" s="8">
        <v>110.055719269336</v>
      </c>
      <c r="W7" s="8">
        <v>41.966055918029703</v>
      </c>
      <c r="X7" s="8">
        <f t="shared" si="1"/>
        <v>2.6224937479067032</v>
      </c>
      <c r="Y7" s="10">
        <v>156.4</v>
      </c>
      <c r="Z7" s="10">
        <v>14.2</v>
      </c>
      <c r="AA7" s="10">
        <v>11</v>
      </c>
      <c r="AC7" s="19"/>
      <c r="AD7" s="5" t="s">
        <v>21</v>
      </c>
      <c r="AE7" s="3">
        <v>29.773425063421257</v>
      </c>
      <c r="AF7" s="3">
        <v>6.5049999999999999</v>
      </c>
      <c r="AG7" s="7">
        <v>0.64154080999999996</v>
      </c>
      <c r="AH7" s="7">
        <v>9.8768615719999993</v>
      </c>
      <c r="AI7" s="7">
        <f t="shared" si="4"/>
        <v>15.395531224272389</v>
      </c>
      <c r="AJ7" s="8">
        <v>24.193061003606601</v>
      </c>
      <c r="AK7" s="8">
        <v>39.111841185006597</v>
      </c>
      <c r="AL7" s="8">
        <f t="shared" si="5"/>
        <v>0.61856103600873014</v>
      </c>
      <c r="AM7" s="10">
        <v>99</v>
      </c>
      <c r="AN7" s="10">
        <v>8.5</v>
      </c>
      <c r="AO7" s="10">
        <v>11.6</v>
      </c>
      <c r="AQ7" s="19"/>
      <c r="AR7" s="5" t="s">
        <v>21</v>
      </c>
      <c r="AS7" s="3">
        <v>29.9940161563777</v>
      </c>
      <c r="AT7" s="3">
        <v>7.03</v>
      </c>
      <c r="AU7" s="7">
        <v>1.925064772</v>
      </c>
      <c r="AV7" s="7">
        <v>26.244781020000001</v>
      </c>
      <c r="AW7" s="7">
        <f t="shared" si="6"/>
        <v>13.633193751051614</v>
      </c>
      <c r="AX7" s="8">
        <v>24.810657225491202</v>
      </c>
      <c r="AY7" s="8">
        <v>38.403750244709599</v>
      </c>
      <c r="AZ7" s="8">
        <f t="shared" si="7"/>
        <v>0.64604777052754248</v>
      </c>
      <c r="BA7" s="10">
        <v>521.4</v>
      </c>
      <c r="BB7" s="10">
        <v>4.5999999999999996</v>
      </c>
      <c r="BC7" s="10">
        <v>112.3</v>
      </c>
      <c r="BG7" s="19"/>
      <c r="BH7" s="5" t="s">
        <v>21</v>
      </c>
      <c r="BI7" s="3">
        <v>33.077686316603547</v>
      </c>
      <c r="BJ7" s="3">
        <v>6.92</v>
      </c>
      <c r="BK7" s="7">
        <v>0.75669541331238954</v>
      </c>
      <c r="BL7" s="7">
        <v>12.617168812095032</v>
      </c>
      <c r="BM7" s="7">
        <v>16.674038972780501</v>
      </c>
      <c r="BN7" s="8">
        <v>129.11587912635878</v>
      </c>
      <c r="BO7" s="8">
        <v>42.742897731680003</v>
      </c>
      <c r="BP7" s="8">
        <f t="shared" si="8"/>
        <v>3.0207563356347085</v>
      </c>
      <c r="BQ7" s="10">
        <v>302.39999999999998</v>
      </c>
      <c r="BR7" s="10">
        <v>3.4</v>
      </c>
      <c r="BS7" s="10">
        <v>88</v>
      </c>
    </row>
    <row r="8" spans="1:71">
      <c r="A8" s="19"/>
      <c r="B8" s="9" t="s">
        <v>22</v>
      </c>
      <c r="C8" s="3">
        <f t="shared" si="0"/>
        <v>36</v>
      </c>
      <c r="D8" s="6">
        <v>6.3079999999999998</v>
      </c>
      <c r="E8" s="7">
        <v>1.5599800646305102</v>
      </c>
      <c r="F8" s="7">
        <v>17.610170841217002</v>
      </c>
      <c r="G8" s="7">
        <f t="shared" si="2"/>
        <v>11.288715311492181</v>
      </c>
      <c r="H8" s="8">
        <v>46.5451239669421</v>
      </c>
      <c r="I8" s="8">
        <v>63.219834710744003</v>
      </c>
      <c r="J8" s="8">
        <f t="shared" si="3"/>
        <v>0.73624241790420097</v>
      </c>
      <c r="K8" s="8">
        <v>581.70000000000005</v>
      </c>
      <c r="L8" s="8">
        <v>36</v>
      </c>
      <c r="M8" s="8">
        <v>16.2</v>
      </c>
      <c r="O8" s="19"/>
      <c r="P8" s="9" t="s">
        <v>22</v>
      </c>
      <c r="Q8" s="3">
        <v>45.378813463919869</v>
      </c>
      <c r="R8" s="6">
        <v>6.07</v>
      </c>
      <c r="S8" s="7">
        <v>6.1816072460000004</v>
      </c>
      <c r="T8" s="7">
        <v>22.244985100000001</v>
      </c>
      <c r="U8" s="7">
        <f t="shared" si="9"/>
        <v>3.5985762625722146</v>
      </c>
      <c r="V8" s="8">
        <v>144.97175278622089</v>
      </c>
      <c r="W8" s="8">
        <v>44.195159293031644</v>
      </c>
      <c r="X8" s="8">
        <f t="shared" si="1"/>
        <v>3.2802631578947365</v>
      </c>
      <c r="Y8" s="8">
        <v>253.4</v>
      </c>
      <c r="Z8" s="8">
        <v>46.4</v>
      </c>
      <c r="AA8" s="8">
        <v>5.5</v>
      </c>
      <c r="AC8" s="19"/>
      <c r="AD8" s="9" t="s">
        <v>22</v>
      </c>
      <c r="AE8" s="3">
        <v>39.507959479015874</v>
      </c>
      <c r="AF8" s="6">
        <v>5.88</v>
      </c>
      <c r="AG8" s="7">
        <v>2.2333167490000001</v>
      </c>
      <c r="AH8" s="7">
        <v>27.369019990000002</v>
      </c>
      <c r="AI8" s="7">
        <f t="shared" si="4"/>
        <v>12.254876072664066</v>
      </c>
      <c r="AJ8" s="8">
        <v>70.367814761215612</v>
      </c>
      <c r="AK8" s="8">
        <v>57.86790159189578</v>
      </c>
      <c r="AL8" s="8">
        <f t="shared" si="5"/>
        <v>1.2160077145612345</v>
      </c>
      <c r="AM8" s="8">
        <v>242</v>
      </c>
      <c r="AN8" s="8">
        <v>9.1</v>
      </c>
      <c r="AO8" s="8">
        <v>26.5</v>
      </c>
      <c r="AQ8" s="19"/>
      <c r="AR8" s="9" t="s">
        <v>22</v>
      </c>
      <c r="AS8" s="3">
        <v>34.12042502951595</v>
      </c>
      <c r="AT8" s="6">
        <v>6.07</v>
      </c>
      <c r="AU8" s="7">
        <v>1.9585151970000001</v>
      </c>
      <c r="AV8" s="7">
        <v>28.14472198</v>
      </c>
      <c r="AW8" s="7">
        <f t="shared" si="6"/>
        <v>14.370438392876048</v>
      </c>
      <c r="AX8" s="8">
        <v>31.545123966942146</v>
      </c>
      <c r="AY8" s="8">
        <v>50.321983471074383</v>
      </c>
      <c r="AZ8" s="8">
        <f t="shared" si="7"/>
        <v>0.62686567164179097</v>
      </c>
      <c r="BA8" s="8">
        <v>641.70000000000005</v>
      </c>
      <c r="BB8" s="8">
        <v>21</v>
      </c>
      <c r="BC8" s="8">
        <v>30.6</v>
      </c>
      <c r="BG8" s="19"/>
      <c r="BH8" s="9" t="s">
        <v>22</v>
      </c>
      <c r="BI8" s="3">
        <v>43.214629451395574</v>
      </c>
      <c r="BJ8" s="6">
        <v>6.6899999999999995</v>
      </c>
      <c r="BK8" s="7">
        <v>2.7895154223284688</v>
      </c>
      <c r="BL8" s="7">
        <v>25.06701707767153</v>
      </c>
      <c r="BM8" s="7">
        <v>8.9861546837219315</v>
      </c>
      <c r="BN8" s="8">
        <v>136.64188902007083</v>
      </c>
      <c r="BO8" s="8">
        <v>51.046233766233769</v>
      </c>
      <c r="BP8" s="8">
        <f t="shared" si="8"/>
        <v>2.6768260641093007</v>
      </c>
      <c r="BQ8" s="8">
        <v>461.7</v>
      </c>
      <c r="BR8" s="8">
        <v>27.1</v>
      </c>
      <c r="BS8" s="8">
        <v>17</v>
      </c>
    </row>
    <row r="9" spans="1:71">
      <c r="A9" s="19"/>
      <c r="B9" s="9" t="s">
        <v>23</v>
      </c>
      <c r="C9" s="3">
        <f t="shared" si="0"/>
        <v>21.4</v>
      </c>
      <c r="D9" s="6">
        <v>6.5150000000000006</v>
      </c>
      <c r="E9" s="7">
        <v>1.26451879739761</v>
      </c>
      <c r="F9" s="7">
        <v>32.3123812675476</v>
      </c>
      <c r="G9" s="7">
        <f t="shared" si="2"/>
        <v>25.553104733632072</v>
      </c>
      <c r="H9" s="8">
        <v>42.901881533101097</v>
      </c>
      <c r="I9" s="8">
        <v>48.536585365859999</v>
      </c>
      <c r="J9" s="8">
        <f t="shared" si="3"/>
        <v>0.88390811198839958</v>
      </c>
      <c r="K9" s="8">
        <v>571.79999999999995</v>
      </c>
      <c r="L9" s="8">
        <v>21.4</v>
      </c>
      <c r="M9" s="8">
        <v>26.8</v>
      </c>
      <c r="O9" s="19"/>
      <c r="P9" s="9" t="s">
        <v>23</v>
      </c>
      <c r="Q9" s="3">
        <v>35.902814193322875</v>
      </c>
      <c r="R9" s="6">
        <v>6.21</v>
      </c>
      <c r="S9" s="7">
        <v>6.3825398680000003</v>
      </c>
      <c r="T9" s="7">
        <v>19.483989480000002</v>
      </c>
      <c r="U9" s="7">
        <f t="shared" si="9"/>
        <v>3.0527015706844938</v>
      </c>
      <c r="V9" s="8">
        <v>127.47683971333686</v>
      </c>
      <c r="W9" s="8">
        <v>29.191924488725757</v>
      </c>
      <c r="X9" s="8">
        <f t="shared" si="1"/>
        <v>4.3668528864059581</v>
      </c>
      <c r="Y9" s="8">
        <v>236.9</v>
      </c>
      <c r="Z9" s="8">
        <v>37.700000000000003</v>
      </c>
      <c r="AA9" s="8">
        <v>6.3</v>
      </c>
      <c r="AC9" s="19"/>
      <c r="AD9" s="9" t="s">
        <v>23</v>
      </c>
      <c r="AE9" s="3">
        <v>33.674048835888698</v>
      </c>
      <c r="AF9" s="6">
        <v>6.09</v>
      </c>
      <c r="AG9" s="7">
        <v>1.6260345279999999</v>
      </c>
      <c r="AH9" s="7">
        <v>20.554831029999999</v>
      </c>
      <c r="AI9" s="7">
        <f t="shared" si="4"/>
        <v>12.641079064466213</v>
      </c>
      <c r="AJ9" s="8">
        <v>42.615286768881319</v>
      </c>
      <c r="AK9" s="8">
        <v>48.550414537194776</v>
      </c>
      <c r="AL9" s="8">
        <f t="shared" si="5"/>
        <v>0.8777533039647577</v>
      </c>
      <c r="AM9" s="8">
        <v>218.8</v>
      </c>
      <c r="AN9" s="8">
        <v>8.6999999999999993</v>
      </c>
      <c r="AO9" s="8">
        <v>25.3</v>
      </c>
      <c r="AQ9" s="19"/>
      <c r="AR9" s="9" t="s">
        <v>23</v>
      </c>
      <c r="AS9" s="3">
        <v>35.139372822299698</v>
      </c>
      <c r="AT9" s="6">
        <v>6.21</v>
      </c>
      <c r="AU9" s="7">
        <v>1.4835144579999999</v>
      </c>
      <c r="AV9" s="7">
        <v>21.65080309</v>
      </c>
      <c r="AW9" s="7">
        <f t="shared" si="6"/>
        <v>14.594264972104506</v>
      </c>
      <c r="AX9" s="8">
        <v>27.901881533101054</v>
      </c>
      <c r="AY9" s="8">
        <v>46.095365853658556</v>
      </c>
      <c r="AZ9" s="8">
        <f t="shared" si="7"/>
        <v>0.60530773574251828</v>
      </c>
      <c r="BA9" s="8">
        <v>571.79999999999995</v>
      </c>
      <c r="BB9" s="8">
        <v>6.4</v>
      </c>
      <c r="BC9" s="8">
        <v>89.9</v>
      </c>
      <c r="BG9" s="19"/>
      <c r="BH9" s="9" t="s">
        <v>23</v>
      </c>
      <c r="BI9" s="3">
        <v>41.698113207547173</v>
      </c>
      <c r="BJ9" s="6">
        <v>6.82</v>
      </c>
      <c r="BK9" s="7">
        <v>1.5668103364256911</v>
      </c>
      <c r="BL9" s="7">
        <v>19.493812767835966</v>
      </c>
      <c r="BM9" s="7">
        <v>12.44171825691839</v>
      </c>
      <c r="BN9" s="8">
        <v>112.38836236933801</v>
      </c>
      <c r="BO9" s="8">
        <v>46.381672473867603</v>
      </c>
      <c r="BP9" s="8">
        <f t="shared" si="8"/>
        <v>2.4231200897867566</v>
      </c>
      <c r="BQ9" s="8">
        <v>820.2</v>
      </c>
      <c r="BR9" s="8">
        <v>17.399999999999999</v>
      </c>
      <c r="BS9" s="8">
        <v>47.3</v>
      </c>
    </row>
    <row r="10" spans="1:71">
      <c r="A10" s="19"/>
      <c r="B10" s="9" t="s">
        <v>24</v>
      </c>
      <c r="C10" s="3">
        <f t="shared" si="0"/>
        <v>14.6</v>
      </c>
      <c r="D10" s="6">
        <v>6.65</v>
      </c>
      <c r="E10" s="7">
        <v>2.2491328418254901</v>
      </c>
      <c r="F10" s="7">
        <v>20.091392993926998</v>
      </c>
      <c r="G10" s="7">
        <f t="shared" si="2"/>
        <v>8.9329507889894071</v>
      </c>
      <c r="H10" s="8">
        <v>37.636514745308325</v>
      </c>
      <c r="I10" s="8">
        <v>44.546916890079999</v>
      </c>
      <c r="J10" s="8">
        <f t="shared" si="3"/>
        <v>0.84487361579201614</v>
      </c>
      <c r="K10" s="8">
        <v>504.8</v>
      </c>
      <c r="L10" s="8">
        <v>14.6</v>
      </c>
      <c r="M10" s="8">
        <v>34.700000000000003</v>
      </c>
      <c r="O10" s="19"/>
      <c r="P10" s="9" t="s">
        <v>24</v>
      </c>
      <c r="Q10" s="3">
        <v>31.722907685446724</v>
      </c>
      <c r="R10" s="6">
        <v>6.44</v>
      </c>
      <c r="S10" s="7">
        <v>3.5641482469999999</v>
      </c>
      <c r="T10" s="7">
        <v>15.81833482</v>
      </c>
      <c r="U10" s="7">
        <f t="shared" si="9"/>
        <v>4.438180940794072</v>
      </c>
      <c r="V10" s="8">
        <v>124.08297903969081</v>
      </c>
      <c r="W10" s="8">
        <v>25.185419949457415</v>
      </c>
      <c r="X10" s="8">
        <f t="shared" si="1"/>
        <v>4.9267782426778242</v>
      </c>
      <c r="Y10" s="8">
        <v>185.2</v>
      </c>
      <c r="Z10" s="8">
        <v>10.7</v>
      </c>
      <c r="AA10" s="8">
        <v>17.3</v>
      </c>
      <c r="AC10" s="19"/>
      <c r="AD10" s="9" t="s">
        <v>24</v>
      </c>
      <c r="AE10" s="3">
        <v>26.639717028802437</v>
      </c>
      <c r="AF10" s="6">
        <v>6.55</v>
      </c>
      <c r="AG10" s="7">
        <v>1.0975071789999999</v>
      </c>
      <c r="AH10" s="7">
        <v>15.38835168</v>
      </c>
      <c r="AI10" s="7">
        <f t="shared" si="4"/>
        <v>14.021185441375597</v>
      </c>
      <c r="AJ10" s="8">
        <v>28.924511369378479</v>
      </c>
      <c r="AK10" s="8">
        <v>45.843577564426482</v>
      </c>
      <c r="AL10" s="8">
        <f t="shared" si="5"/>
        <v>0.63093922651933709</v>
      </c>
      <c r="AM10" s="8">
        <v>228.5</v>
      </c>
      <c r="AN10" s="8">
        <v>8.1999999999999993</v>
      </c>
      <c r="AO10" s="8">
        <v>28</v>
      </c>
      <c r="AQ10" s="19"/>
      <c r="AR10" s="9" t="s">
        <v>24</v>
      </c>
      <c r="AS10" s="3">
        <v>33.965147453083198</v>
      </c>
      <c r="AT10" s="6">
        <v>6.44</v>
      </c>
      <c r="AU10" s="7">
        <v>0.95959439899999999</v>
      </c>
      <c r="AV10" s="7">
        <v>16.464302539999998</v>
      </c>
      <c r="AW10" s="7">
        <f t="shared" si="6"/>
        <v>17.157564234594911</v>
      </c>
      <c r="AX10" s="8">
        <v>32.636514745308325</v>
      </c>
      <c r="AY10" s="8">
        <v>46.335469168900822</v>
      </c>
      <c r="AZ10" s="8">
        <f t="shared" si="7"/>
        <v>0.70435274166195594</v>
      </c>
      <c r="BA10" s="8">
        <v>604.79999999999995</v>
      </c>
      <c r="BB10" s="8">
        <v>5.4</v>
      </c>
      <c r="BC10" s="8">
        <v>111.2</v>
      </c>
      <c r="BG10" s="19"/>
      <c r="BH10" s="9" t="s">
        <v>24</v>
      </c>
      <c r="BI10" s="3">
        <v>71.967963386727675</v>
      </c>
      <c r="BJ10" s="6">
        <v>6.46</v>
      </c>
      <c r="BK10" s="7">
        <v>0.84698900646264486</v>
      </c>
      <c r="BL10" s="7">
        <v>14.33757915985616</v>
      </c>
      <c r="BM10" s="7">
        <v>16.927703961277444</v>
      </c>
      <c r="BN10" s="8">
        <v>113.25865951742632</v>
      </c>
      <c r="BO10" s="8">
        <v>47.27841823056302</v>
      </c>
      <c r="BP10" s="8">
        <f t="shared" si="8"/>
        <v>2.3955678670360112</v>
      </c>
      <c r="BQ10" s="8">
        <v>217.1</v>
      </c>
      <c r="BR10" s="8">
        <v>5.6</v>
      </c>
      <c r="BS10" s="8">
        <v>38.6</v>
      </c>
    </row>
    <row r="11" spans="1:71">
      <c r="A11" s="19"/>
      <c r="B11" s="9" t="s">
        <v>25</v>
      </c>
      <c r="C11" s="3">
        <f t="shared" si="0"/>
        <v>9.1</v>
      </c>
      <c r="D11" s="6">
        <v>6.82775</v>
      </c>
      <c r="E11" s="7">
        <v>1.7105595767497999</v>
      </c>
      <c r="F11" s="7">
        <v>22.484147548675502</v>
      </c>
      <c r="G11" s="7">
        <f t="shared" si="2"/>
        <v>13.144322977278103</v>
      </c>
      <c r="H11" s="8">
        <v>26.723502750021598</v>
      </c>
      <c r="I11" s="8">
        <v>51.328726319987602</v>
      </c>
      <c r="J11" s="8">
        <f t="shared" si="3"/>
        <v>0.52063444129560188</v>
      </c>
      <c r="K11" s="10">
        <v>501.2</v>
      </c>
      <c r="L11" s="10">
        <v>9.1</v>
      </c>
      <c r="M11" s="10">
        <v>54.9</v>
      </c>
      <c r="O11" s="19"/>
      <c r="P11" s="9" t="s">
        <v>25</v>
      </c>
      <c r="Q11" s="3">
        <v>32.640813828621397</v>
      </c>
      <c r="R11" s="3">
        <v>6.5439999999999996</v>
      </c>
      <c r="S11" s="7">
        <v>1.1307731531374901</v>
      </c>
      <c r="T11" s="7">
        <v>15.373462079337701</v>
      </c>
      <c r="U11" s="7">
        <f t="shared" si="9"/>
        <v>13.59553154996814</v>
      </c>
      <c r="V11" s="8">
        <v>110.224296249779</v>
      </c>
      <c r="W11" s="8">
        <v>24.690289621244499</v>
      </c>
      <c r="X11" s="8">
        <f t="shared" si="1"/>
        <v>4.4642771689052063</v>
      </c>
      <c r="Y11" s="10">
        <v>179.3</v>
      </c>
      <c r="Z11" s="10">
        <v>17.600000000000001</v>
      </c>
      <c r="AA11" s="10">
        <v>10.199999999999999</v>
      </c>
      <c r="AC11" s="19"/>
      <c r="AD11" s="9" t="s">
        <v>25</v>
      </c>
      <c r="AE11" s="3">
        <v>30.5910041574523</v>
      </c>
      <c r="AF11" s="3">
        <v>6.2849999999999993</v>
      </c>
      <c r="AG11" s="7">
        <v>0.70592880199999997</v>
      </c>
      <c r="AH11" s="7">
        <v>10.26277661</v>
      </c>
      <c r="AI11" s="7">
        <f t="shared" si="4"/>
        <v>14.537976890762987</v>
      </c>
      <c r="AJ11" s="8">
        <v>31.491550765048501</v>
      </c>
      <c r="AK11" s="8">
        <v>41.855739578161099</v>
      </c>
      <c r="AL11" s="8">
        <f t="shared" si="5"/>
        <v>0.75238309207848098</v>
      </c>
      <c r="AM11" s="10">
        <v>105.2</v>
      </c>
      <c r="AN11" s="10">
        <v>7.2</v>
      </c>
      <c r="AO11" s="10">
        <v>14.7</v>
      </c>
      <c r="AQ11" s="19"/>
      <c r="AR11" s="9" t="s">
        <v>25</v>
      </c>
      <c r="AS11" s="3">
        <v>29.412989892590701</v>
      </c>
      <c r="AT11" s="3">
        <v>6.44</v>
      </c>
      <c r="AU11" s="7">
        <v>0.90490348600000003</v>
      </c>
      <c r="AV11" s="7">
        <v>16.203438040000002</v>
      </c>
      <c r="AW11" s="7">
        <f t="shared" si="6"/>
        <v>17.906261044064539</v>
      </c>
      <c r="AX11" s="8">
        <v>26.723502750021598</v>
      </c>
      <c r="AY11" s="8">
        <v>44.328726319987602</v>
      </c>
      <c r="AZ11" s="8">
        <f t="shared" si="7"/>
        <v>0.60284842287408791</v>
      </c>
      <c r="BA11" s="10">
        <v>583.20000000000005</v>
      </c>
      <c r="BB11" s="10">
        <v>9.3000000000000007</v>
      </c>
      <c r="BC11" s="10">
        <v>63</v>
      </c>
      <c r="BG11" s="19"/>
      <c r="BH11" s="9" t="s">
        <v>25</v>
      </c>
      <c r="BI11" s="3">
        <v>31.620209059233439</v>
      </c>
      <c r="BJ11" s="3">
        <v>6.5015499999999999</v>
      </c>
      <c r="BK11" s="7">
        <v>0.70162245706704052</v>
      </c>
      <c r="BL11" s="7">
        <v>11.627749142592499</v>
      </c>
      <c r="BM11" s="7">
        <v>16.572658166044789</v>
      </c>
      <c r="BN11" s="8">
        <v>101.51512569470442</v>
      </c>
      <c r="BO11" s="8">
        <v>41.162325998398401</v>
      </c>
      <c r="BP11" s="8">
        <f t="shared" si="8"/>
        <v>2.4662145112658189</v>
      </c>
      <c r="BQ11" s="10">
        <v>219.4</v>
      </c>
      <c r="BR11" s="10">
        <v>5.4</v>
      </c>
      <c r="BS11" s="10">
        <v>40.799999999999997</v>
      </c>
    </row>
    <row r="12" spans="1:71">
      <c r="A12" s="19"/>
      <c r="B12" s="9" t="s">
        <v>26</v>
      </c>
      <c r="C12" s="3">
        <f t="shared" si="0"/>
        <v>7.8</v>
      </c>
      <c r="D12" s="6">
        <v>6.9779499999999999</v>
      </c>
      <c r="E12" s="7">
        <v>1.2280862778425199</v>
      </c>
      <c r="F12" s="7">
        <v>36.167798042297399</v>
      </c>
      <c r="G12" s="7">
        <f t="shared" si="2"/>
        <v>29.450535108849472</v>
      </c>
      <c r="H12" s="8">
        <v>22.269198139204601</v>
      </c>
      <c r="I12" s="8">
        <v>47.120460868231</v>
      </c>
      <c r="J12" s="8">
        <f t="shared" si="3"/>
        <v>0.47260145017424215</v>
      </c>
      <c r="K12" s="10">
        <v>557.1</v>
      </c>
      <c r="L12" s="10">
        <v>7.8</v>
      </c>
      <c r="M12" s="10">
        <v>71.3</v>
      </c>
      <c r="O12" s="19"/>
      <c r="P12" s="9" t="s">
        <v>26</v>
      </c>
      <c r="Q12" s="3">
        <v>30.0081286093938</v>
      </c>
      <c r="R12" s="3">
        <v>6.6124999999999998</v>
      </c>
      <c r="S12" s="7">
        <v>0.91198813192125994</v>
      </c>
      <c r="T12" s="7">
        <v>14.932780266148701</v>
      </c>
      <c r="U12" s="7">
        <f t="shared" si="9"/>
        <v>16.373875649774334</v>
      </c>
      <c r="V12" s="8">
        <v>112.177990937651</v>
      </c>
      <c r="W12" s="8">
        <v>31.194110705498499</v>
      </c>
      <c r="X12" s="8">
        <f t="shared" si="1"/>
        <v>3.5961272304479479</v>
      </c>
      <c r="Y12" s="10">
        <v>158.1</v>
      </c>
      <c r="Z12" s="10">
        <v>11.6</v>
      </c>
      <c r="AA12" s="10">
        <v>13.6</v>
      </c>
      <c r="AC12" s="19"/>
      <c r="AD12" s="9" t="s">
        <v>26</v>
      </c>
      <c r="AE12" s="3">
        <v>27.156882932345567</v>
      </c>
      <c r="AF12" s="3">
        <v>6.62</v>
      </c>
      <c r="AG12" s="7">
        <v>0.83835132400000001</v>
      </c>
      <c r="AH12" s="7">
        <v>13.697762490000001</v>
      </c>
      <c r="AI12" s="7">
        <f t="shared" si="4"/>
        <v>16.338928678068147</v>
      </c>
      <c r="AJ12" s="8">
        <v>22.769899069129899</v>
      </c>
      <c r="AK12" s="8">
        <v>40.203077057678001</v>
      </c>
      <c r="AL12" s="8">
        <f t="shared" si="5"/>
        <v>0.5663720475042916</v>
      </c>
      <c r="AM12" s="10">
        <v>89</v>
      </c>
      <c r="AN12" s="10">
        <v>6.2</v>
      </c>
      <c r="AO12" s="10">
        <v>14.5</v>
      </c>
      <c r="AQ12" s="19"/>
      <c r="AR12" s="9" t="s">
        <v>26</v>
      </c>
      <c r="AS12" s="3">
        <v>28.552260137691398</v>
      </c>
      <c r="AT12" s="3">
        <v>6.625</v>
      </c>
      <c r="AU12" s="7">
        <v>0.59588998599999998</v>
      </c>
      <c r="AV12" s="7">
        <v>12.09043264</v>
      </c>
      <c r="AW12" s="7">
        <f t="shared" si="6"/>
        <v>20.2897060263738</v>
      </c>
      <c r="AX12" s="8">
        <v>17.269198139204601</v>
      </c>
      <c r="AY12" s="8">
        <v>41.212046086823101</v>
      </c>
      <c r="AZ12" s="8">
        <f t="shared" si="7"/>
        <v>0.4190327775239035</v>
      </c>
      <c r="BA12" s="10">
        <v>567.20000000000005</v>
      </c>
      <c r="BB12" s="10">
        <v>6.8</v>
      </c>
      <c r="BC12" s="10">
        <v>83.2</v>
      </c>
      <c r="BG12" s="19"/>
      <c r="BH12" s="9" t="s">
        <v>26</v>
      </c>
      <c r="BI12" s="3">
        <v>18.088467614533975</v>
      </c>
      <c r="BJ12" s="3">
        <v>6.6933999999999996</v>
      </c>
      <c r="BK12" s="7">
        <v>0.60106824629271427</v>
      </c>
      <c r="BL12" s="7">
        <v>10.807431871910595</v>
      </c>
      <c r="BM12" s="7">
        <v>17.980374006727153</v>
      </c>
      <c r="BN12" s="8">
        <v>99.823510943382203</v>
      </c>
      <c r="BO12" s="8">
        <v>37.771999236132999</v>
      </c>
      <c r="BP12" s="8">
        <f t="shared" si="8"/>
        <v>2.6427912994314111</v>
      </c>
      <c r="BQ12" s="10">
        <v>249.8</v>
      </c>
      <c r="BR12" s="10">
        <v>7.4</v>
      </c>
      <c r="BS12" s="10">
        <v>33.9</v>
      </c>
    </row>
    <row r="13" spans="1:71">
      <c r="A13" s="19"/>
      <c r="B13" s="5" t="s">
        <v>27</v>
      </c>
      <c r="C13" s="3">
        <f t="shared" si="0"/>
        <v>39</v>
      </c>
      <c r="D13" s="6">
        <v>6.2474999999999996</v>
      </c>
      <c r="E13" s="7">
        <v>1.09633684158325</v>
      </c>
      <c r="F13" s="7">
        <v>51.2684774398804</v>
      </c>
      <c r="G13" s="7">
        <f t="shared" si="2"/>
        <v>46.763435739185951</v>
      </c>
      <c r="H13" s="8">
        <v>63.0301045296167</v>
      </c>
      <c r="I13" s="8">
        <v>58.071080139373002</v>
      </c>
      <c r="J13" s="8">
        <f t="shared" si="3"/>
        <v>1.0853957663322575</v>
      </c>
      <c r="K13" s="8">
        <v>543.20000000000005</v>
      </c>
      <c r="L13" s="8">
        <v>39</v>
      </c>
      <c r="M13" s="8">
        <v>13.9</v>
      </c>
      <c r="O13" s="19"/>
      <c r="P13" s="5" t="s">
        <v>27</v>
      </c>
      <c r="Q13" s="3">
        <v>43.218423283413415</v>
      </c>
      <c r="R13" s="6">
        <v>6.11</v>
      </c>
      <c r="S13" s="7">
        <v>5.3750354050000002</v>
      </c>
      <c r="T13" s="7">
        <v>28.357732299999999</v>
      </c>
      <c r="U13" s="7">
        <f t="shared" si="9"/>
        <v>5.2758224203734336</v>
      </c>
      <c r="V13" s="8">
        <v>140.92692851087881</v>
      </c>
      <c r="W13" s="8">
        <v>40.502170104549315</v>
      </c>
      <c r="X13" s="8">
        <f t="shared" si="1"/>
        <v>3.4794908062234797</v>
      </c>
      <c r="Y13" s="8">
        <v>293.39999999999998</v>
      </c>
      <c r="Z13" s="8">
        <v>42.8</v>
      </c>
      <c r="AA13" s="8">
        <v>6.9</v>
      </c>
      <c r="AC13" s="19"/>
      <c r="AD13" s="5" t="s">
        <v>27</v>
      </c>
      <c r="AE13" s="3">
        <v>42.208222811671092</v>
      </c>
      <c r="AF13" s="6">
        <v>5.9</v>
      </c>
      <c r="AG13" s="7">
        <v>2.2692784669999999</v>
      </c>
      <c r="AH13" s="7">
        <v>28.266708850000001</v>
      </c>
      <c r="AI13" s="7">
        <f t="shared" si="4"/>
        <v>12.456253941971593</v>
      </c>
      <c r="AJ13" s="8">
        <v>53.754708222811672</v>
      </c>
      <c r="AK13" s="8">
        <v>53.356525198938996</v>
      </c>
      <c r="AL13" s="8">
        <f t="shared" si="5"/>
        <v>1.0074626865671641</v>
      </c>
      <c r="AM13" s="8">
        <v>297.10000000000002</v>
      </c>
      <c r="AN13" s="8">
        <v>22.5</v>
      </c>
      <c r="AO13" s="8">
        <v>13.2</v>
      </c>
      <c r="AQ13" s="19"/>
      <c r="AR13" s="5" t="s">
        <v>27</v>
      </c>
      <c r="AS13" s="3">
        <v>38.327526132404223</v>
      </c>
      <c r="AT13" s="6">
        <v>6.11</v>
      </c>
      <c r="AU13" s="7">
        <v>3.9765718579999998</v>
      </c>
      <c r="AV13" s="7">
        <v>50.570855139999999</v>
      </c>
      <c r="AW13" s="7">
        <f t="shared" si="6"/>
        <v>12.717198870243577</v>
      </c>
      <c r="AX13" s="8">
        <v>61.030104529616743</v>
      </c>
      <c r="AY13" s="8">
        <v>53.007108013937298</v>
      </c>
      <c r="AZ13" s="8">
        <f t="shared" si="7"/>
        <v>1.1513569937369519</v>
      </c>
      <c r="BA13" s="8">
        <v>543.20000000000005</v>
      </c>
      <c r="BB13" s="8">
        <v>14</v>
      </c>
      <c r="BC13" s="8">
        <v>38.799999999999997</v>
      </c>
      <c r="BG13" s="19"/>
      <c r="BH13" s="5" t="s">
        <v>27</v>
      </c>
      <c r="BI13" s="3">
        <v>38.227146814404414</v>
      </c>
      <c r="BJ13" s="6">
        <v>6.44</v>
      </c>
      <c r="BK13" s="7">
        <v>2.5844399288173845</v>
      </c>
      <c r="BL13" s="7">
        <v>32.621810962412098</v>
      </c>
      <c r="BM13" s="7">
        <v>12.622390870326607</v>
      </c>
      <c r="BN13" s="8">
        <v>181.43038327526136</v>
      </c>
      <c r="BO13" s="8">
        <v>52.149477351916396</v>
      </c>
      <c r="BP13" s="8">
        <f t="shared" si="8"/>
        <v>3.479045092838196</v>
      </c>
      <c r="BQ13" s="8">
        <v>456.6</v>
      </c>
      <c r="BR13" s="8">
        <v>26.4</v>
      </c>
      <c r="BS13" s="8">
        <v>17.3</v>
      </c>
    </row>
    <row r="14" spans="1:71">
      <c r="A14" s="19"/>
      <c r="B14" s="5" t="s">
        <v>28</v>
      </c>
      <c r="C14" s="3">
        <f t="shared" si="0"/>
        <v>27.1</v>
      </c>
      <c r="D14" s="6">
        <v>6.6665000000000001</v>
      </c>
      <c r="E14" s="7">
        <v>1.85214146971703</v>
      </c>
      <c r="F14" s="7">
        <v>21.882810592651399</v>
      </c>
      <c r="G14" s="7">
        <f t="shared" si="2"/>
        <v>11.814869949429216</v>
      </c>
      <c r="H14" s="8">
        <v>37.9784516129032</v>
      </c>
      <c r="I14" s="8">
        <v>47.232800967741902</v>
      </c>
      <c r="J14" s="8">
        <f t="shared" si="3"/>
        <v>0.80406943553571919</v>
      </c>
      <c r="K14" s="8">
        <v>609.9</v>
      </c>
      <c r="L14" s="8">
        <v>27.1</v>
      </c>
      <c r="M14" s="8">
        <v>22.5</v>
      </c>
      <c r="O14" s="19"/>
      <c r="P14" s="5" t="s">
        <v>28</v>
      </c>
      <c r="Q14" s="3">
        <v>45.501113585746161</v>
      </c>
      <c r="R14" s="6">
        <v>6.42</v>
      </c>
      <c r="S14" s="7">
        <v>4.1430544850000004</v>
      </c>
      <c r="T14" s="7">
        <v>24.27456617</v>
      </c>
      <c r="U14" s="7">
        <f t="shared" si="9"/>
        <v>5.8590989468969044</v>
      </c>
      <c r="V14" s="8">
        <v>136.94564810690429</v>
      </c>
      <c r="W14" s="8">
        <v>28.285416481069056</v>
      </c>
      <c r="X14" s="8">
        <f t="shared" si="1"/>
        <v>4.8415637860082299</v>
      </c>
      <c r="Y14" s="8">
        <v>176.9</v>
      </c>
      <c r="Z14" s="8">
        <v>43.4</v>
      </c>
      <c r="AA14" s="8">
        <v>4.0999999999999996</v>
      </c>
      <c r="AC14" s="19"/>
      <c r="AD14" s="5" t="s">
        <v>28</v>
      </c>
      <c r="AE14" s="3">
        <v>33.333333333333364</v>
      </c>
      <c r="AF14" s="6">
        <v>6.19</v>
      </c>
      <c r="AG14" s="7">
        <v>1.8622839449999999</v>
      </c>
      <c r="AH14" s="7">
        <v>23.4718442</v>
      </c>
      <c r="AI14" s="7">
        <f t="shared" si="4"/>
        <v>12.603794530377053</v>
      </c>
      <c r="AJ14" s="8">
        <v>40.426666666666677</v>
      </c>
      <c r="AK14" s="8">
        <v>47.360000000000021</v>
      </c>
      <c r="AL14" s="8">
        <f t="shared" si="5"/>
        <v>0.85360360360360343</v>
      </c>
      <c r="AM14" s="8">
        <v>222.5</v>
      </c>
      <c r="AN14" s="8">
        <v>12</v>
      </c>
      <c r="AO14" s="8">
        <v>18.5</v>
      </c>
      <c r="AQ14" s="19"/>
      <c r="AR14" s="5" t="s">
        <v>28</v>
      </c>
      <c r="AS14" s="3">
        <v>34.580645161290299</v>
      </c>
      <c r="AT14" s="6">
        <v>6.62</v>
      </c>
      <c r="AU14" s="7">
        <v>1.4835144579999999</v>
      </c>
      <c r="AV14" s="7">
        <v>21.65080309</v>
      </c>
      <c r="AW14" s="7">
        <f t="shared" si="6"/>
        <v>14.594264972104506</v>
      </c>
      <c r="AX14" s="8">
        <v>31.978451612903225</v>
      </c>
      <c r="AY14" s="8">
        <v>46.80096774193548</v>
      </c>
      <c r="AZ14" s="8">
        <f t="shared" si="7"/>
        <v>0.68328611898017</v>
      </c>
      <c r="BA14" s="8">
        <v>669.9</v>
      </c>
      <c r="BB14" s="8">
        <v>12.1</v>
      </c>
      <c r="BC14" s="8">
        <v>55.2</v>
      </c>
      <c r="BG14" s="19"/>
      <c r="BH14" s="5" t="s">
        <v>28</v>
      </c>
      <c r="BI14" s="3">
        <v>31.985940246045701</v>
      </c>
      <c r="BJ14" s="11">
        <v>6.31</v>
      </c>
      <c r="BK14" s="7">
        <v>1.799670612334334</v>
      </c>
      <c r="BL14" s="7">
        <v>17.04787808159146</v>
      </c>
      <c r="BM14" s="7">
        <v>9.4727768319108314</v>
      </c>
      <c r="BN14" s="8">
        <v>169.438064516129</v>
      </c>
      <c r="BO14" s="8">
        <v>48.604064516129021</v>
      </c>
      <c r="BP14" s="8">
        <f t="shared" si="8"/>
        <v>3.486088379705401</v>
      </c>
      <c r="BQ14" s="8">
        <v>897.1</v>
      </c>
      <c r="BR14" s="8">
        <v>17</v>
      </c>
      <c r="BS14" s="8">
        <v>52.6</v>
      </c>
    </row>
    <row r="15" spans="1:71">
      <c r="A15" s="19"/>
      <c r="B15" s="5" t="s">
        <v>29</v>
      </c>
      <c r="C15" s="3">
        <f t="shared" si="0"/>
        <v>22.1</v>
      </c>
      <c r="D15" s="6">
        <v>6.87</v>
      </c>
      <c r="E15" s="7">
        <v>1.7318402230739598</v>
      </c>
      <c r="F15" s="7">
        <v>19.118409156799302</v>
      </c>
      <c r="G15" s="7">
        <f t="shared" si="2"/>
        <v>11.039360849850658</v>
      </c>
      <c r="H15" s="8">
        <v>33.522733245729299</v>
      </c>
      <c r="I15" s="8">
        <v>45.343813403416497</v>
      </c>
      <c r="J15" s="8">
        <f t="shared" si="3"/>
        <v>0.73930114671836311</v>
      </c>
      <c r="K15" s="8">
        <v>519.1</v>
      </c>
      <c r="L15" s="8">
        <v>22.1</v>
      </c>
      <c r="M15" s="8">
        <v>23.5</v>
      </c>
      <c r="O15" s="19"/>
      <c r="P15" s="5" t="s">
        <v>29</v>
      </c>
      <c r="Q15" s="3">
        <v>40.905738309485152</v>
      </c>
      <c r="R15" s="6">
        <v>6.66</v>
      </c>
      <c r="S15" s="7">
        <v>7.1141260859999997</v>
      </c>
      <c r="T15" s="7">
        <v>18.15774798</v>
      </c>
      <c r="U15" s="7">
        <f t="shared" si="9"/>
        <v>2.5523511616884211</v>
      </c>
      <c r="V15" s="8">
        <v>107.65198406844665</v>
      </c>
      <c r="W15" s="8">
        <v>26.997539460097354</v>
      </c>
      <c r="X15" s="8">
        <f t="shared" si="1"/>
        <v>3.9874739039665972</v>
      </c>
      <c r="Y15" s="8">
        <v>261</v>
      </c>
      <c r="Z15" s="8">
        <v>15.1</v>
      </c>
      <c r="AA15" s="8">
        <v>17.2</v>
      </c>
      <c r="AC15" s="19"/>
      <c r="AD15" s="5" t="s">
        <v>29</v>
      </c>
      <c r="AE15" s="3">
        <v>29.330746847720665</v>
      </c>
      <c r="AF15" s="6">
        <v>6.54</v>
      </c>
      <c r="AG15" s="7">
        <v>1.043791994</v>
      </c>
      <c r="AH15" s="7">
        <v>15.677496189999999</v>
      </c>
      <c r="AI15" s="7">
        <f t="shared" si="4"/>
        <v>15.019751329880386</v>
      </c>
      <c r="AJ15" s="8">
        <v>58.147103782735215</v>
      </c>
      <c r="AK15" s="8">
        <v>45.084698351115428</v>
      </c>
      <c r="AL15" s="8">
        <f t="shared" si="5"/>
        <v>1.2897303499713137</v>
      </c>
      <c r="AM15" s="8">
        <v>141.19999999999999</v>
      </c>
      <c r="AN15" s="8">
        <v>5.8</v>
      </c>
      <c r="AO15" s="8">
        <v>24.4</v>
      </c>
      <c r="AQ15" s="19"/>
      <c r="AR15" s="5" t="s">
        <v>29</v>
      </c>
      <c r="AS15" s="3">
        <v>28.777923784494103</v>
      </c>
      <c r="AT15" s="6">
        <v>6.66</v>
      </c>
      <c r="AU15" s="7">
        <v>0.95959439899999999</v>
      </c>
      <c r="AV15" s="7">
        <v>16.464302539999998</v>
      </c>
      <c r="AW15" s="7">
        <f t="shared" si="6"/>
        <v>17.157564234594911</v>
      </c>
      <c r="AX15" s="8">
        <v>19.522733245729306</v>
      </c>
      <c r="AY15" s="8">
        <v>45.381340341655729</v>
      </c>
      <c r="AZ15" s="8">
        <f t="shared" si="7"/>
        <v>0.43019296254256517</v>
      </c>
      <c r="BA15" s="8">
        <v>549.1</v>
      </c>
      <c r="BB15" s="8">
        <v>7.1</v>
      </c>
      <c r="BC15" s="8">
        <v>77.3</v>
      </c>
      <c r="BG15" s="19"/>
      <c r="BH15" s="5" t="s">
        <v>29</v>
      </c>
      <c r="BI15" s="3">
        <v>35.740072202166033</v>
      </c>
      <c r="BJ15" s="6">
        <v>6.88</v>
      </c>
      <c r="BK15" s="7">
        <v>0.74852074101796406</v>
      </c>
      <c r="BL15" s="7">
        <v>12.00906776571856</v>
      </c>
      <c r="BM15" s="7">
        <v>16.043734138063584</v>
      </c>
      <c r="BN15" s="8">
        <v>137.53482260183972</v>
      </c>
      <c r="BO15" s="8">
        <v>46.231274638633387</v>
      </c>
      <c r="BP15" s="8">
        <f t="shared" si="8"/>
        <v>2.9749303621169916</v>
      </c>
      <c r="BQ15" s="8">
        <v>434.2</v>
      </c>
      <c r="BR15" s="8">
        <v>3.3</v>
      </c>
      <c r="BS15" s="8">
        <v>130</v>
      </c>
    </row>
    <row r="16" spans="1:71">
      <c r="A16" s="19"/>
      <c r="B16" s="5" t="s">
        <v>30</v>
      </c>
      <c r="C16" s="3">
        <f t="shared" si="0"/>
        <v>9.1999999999999993</v>
      </c>
      <c r="D16" s="6">
        <v>6.9820000000000002</v>
      </c>
      <c r="E16" s="7">
        <v>1.4846980571746802</v>
      </c>
      <c r="F16" s="7">
        <v>14.707224369049099</v>
      </c>
      <c r="G16" s="7">
        <f t="shared" si="2"/>
        <v>9.9058689394639252</v>
      </c>
      <c r="H16" s="8">
        <v>26.50427807126</v>
      </c>
      <c r="I16" s="8">
        <v>43.223194224177703</v>
      </c>
      <c r="J16" s="8">
        <f t="shared" si="3"/>
        <v>0.61319572852009019</v>
      </c>
      <c r="K16" s="10">
        <v>492.2</v>
      </c>
      <c r="L16" s="10">
        <v>9.1999999999999993</v>
      </c>
      <c r="M16" s="10">
        <v>53.8</v>
      </c>
      <c r="O16" s="19"/>
      <c r="P16" s="5" t="s">
        <v>30</v>
      </c>
      <c r="Q16" s="3">
        <v>40.359768434579799</v>
      </c>
      <c r="R16" s="3">
        <v>6.5964999999999998</v>
      </c>
      <c r="S16" s="7">
        <v>1.01948007715873</v>
      </c>
      <c r="T16" s="7">
        <v>14.2000449895245</v>
      </c>
      <c r="U16" s="7">
        <f t="shared" si="9"/>
        <v>13.928712593481702</v>
      </c>
      <c r="V16" s="8">
        <v>115.49362883088899</v>
      </c>
      <c r="W16" s="8">
        <v>23.7498547823233</v>
      </c>
      <c r="X16" s="8">
        <f t="shared" si="1"/>
        <v>4.862919368957547</v>
      </c>
      <c r="Y16" s="10">
        <v>207.2</v>
      </c>
      <c r="Z16" s="10">
        <v>17.899999999999999</v>
      </c>
      <c r="AA16" s="10">
        <v>11.5</v>
      </c>
      <c r="AC16" s="19"/>
      <c r="AD16" s="5" t="s">
        <v>30</v>
      </c>
      <c r="AE16" s="3">
        <v>28.7707780725022</v>
      </c>
      <c r="AF16" s="3">
        <v>6.3449999999999998</v>
      </c>
      <c r="AG16" s="7">
        <v>0.60724407400000002</v>
      </c>
      <c r="AH16" s="7">
        <v>9.6928656100000001</v>
      </c>
      <c r="AI16" s="7">
        <f t="shared" si="4"/>
        <v>15.962058791536267</v>
      </c>
      <c r="AJ16" s="8">
        <v>34.090687444739203</v>
      </c>
      <c r="AK16" s="8">
        <v>49.212061177502697</v>
      </c>
      <c r="AL16" s="8">
        <f t="shared" si="5"/>
        <v>0.6927303313262515</v>
      </c>
      <c r="AM16" s="10">
        <v>79.2</v>
      </c>
      <c r="AN16" s="10">
        <v>9.1</v>
      </c>
      <c r="AO16" s="10">
        <v>8.6999999999999993</v>
      </c>
      <c r="AQ16" s="19"/>
      <c r="AR16" s="5" t="s">
        <v>30</v>
      </c>
      <c r="AS16" s="3">
        <v>31.4540856468473</v>
      </c>
      <c r="AT16" s="3">
        <v>6.665</v>
      </c>
      <c r="AU16" s="7">
        <v>0.90490348600000003</v>
      </c>
      <c r="AV16" s="7">
        <v>16.203438040000002</v>
      </c>
      <c r="AW16" s="7">
        <f t="shared" si="6"/>
        <v>17.906261044064539</v>
      </c>
      <c r="AX16" s="8">
        <v>13.50427807126</v>
      </c>
      <c r="AY16" s="8">
        <v>41.194224177796499</v>
      </c>
      <c r="AZ16" s="8">
        <f t="shared" si="7"/>
        <v>0.32781969659083288</v>
      </c>
      <c r="BA16" s="10">
        <v>506.2</v>
      </c>
      <c r="BB16" s="10">
        <v>7.5</v>
      </c>
      <c r="BC16" s="10">
        <v>67.099999999999994</v>
      </c>
      <c r="BG16" s="19"/>
      <c r="BH16" s="5" t="s">
        <v>30</v>
      </c>
      <c r="BI16" s="3">
        <v>32.106543530225053</v>
      </c>
      <c r="BJ16" s="3">
        <v>6.6819750000000004</v>
      </c>
      <c r="BK16" s="7">
        <v>0.58261376882661997</v>
      </c>
      <c r="BL16" s="7">
        <v>9.9775600735551659</v>
      </c>
      <c r="BM16" s="7">
        <v>17.125513689197394</v>
      </c>
      <c r="BN16" s="8">
        <v>132.434223895695</v>
      </c>
      <c r="BO16" s="8">
        <v>39.190375995274898</v>
      </c>
      <c r="BP16" s="8">
        <f t="shared" si="8"/>
        <v>3.3792537206497411</v>
      </c>
      <c r="BQ16" s="10">
        <v>325.39999999999998</v>
      </c>
      <c r="BR16" s="10">
        <v>7.9</v>
      </c>
      <c r="BS16" s="10">
        <v>41.3</v>
      </c>
    </row>
    <row r="17" spans="1:71">
      <c r="A17" s="19"/>
      <c r="B17" s="5" t="s">
        <v>31</v>
      </c>
      <c r="C17" s="3">
        <f t="shared" si="0"/>
        <v>7.8</v>
      </c>
      <c r="D17" s="6">
        <v>7.0012499999999998</v>
      </c>
      <c r="E17" s="7">
        <v>1.24310590326786</v>
      </c>
      <c r="F17" s="7">
        <v>10.770465135574302</v>
      </c>
      <c r="G17" s="7">
        <f t="shared" si="2"/>
        <v>8.6641573395002371</v>
      </c>
      <c r="H17" s="8">
        <v>27.7505924293162</v>
      </c>
      <c r="I17" s="8">
        <v>44.924597595959803</v>
      </c>
      <c r="J17" s="8">
        <f t="shared" si="3"/>
        <v>0.6177148803623761</v>
      </c>
      <c r="K17" s="10">
        <v>478</v>
      </c>
      <c r="L17" s="10">
        <v>7.8</v>
      </c>
      <c r="M17" s="10">
        <v>61</v>
      </c>
      <c r="O17" s="19"/>
      <c r="P17" s="5" t="s">
        <v>31</v>
      </c>
      <c r="Q17" s="3">
        <v>39.203425947615699</v>
      </c>
      <c r="R17" s="3">
        <v>6.8140000000000001</v>
      </c>
      <c r="S17" s="7">
        <v>0.90194979446339296</v>
      </c>
      <c r="T17" s="7">
        <v>10.836390614287099</v>
      </c>
      <c r="U17" s="7">
        <f t="shared" si="9"/>
        <v>12.014405547632631</v>
      </c>
      <c r="V17" s="8">
        <v>109.12988160876699</v>
      </c>
      <c r="W17" s="8">
        <v>31.101763563169602</v>
      </c>
      <c r="X17" s="8">
        <f t="shared" si="1"/>
        <v>3.5088004378631927</v>
      </c>
      <c r="Y17" s="10">
        <v>177.1</v>
      </c>
      <c r="Z17" s="10">
        <v>14.7</v>
      </c>
      <c r="AA17" s="10">
        <v>12.1</v>
      </c>
      <c r="AC17" s="19"/>
      <c r="AD17" s="5" t="s">
        <v>31</v>
      </c>
      <c r="AE17" s="3">
        <v>26.332040090526998</v>
      </c>
      <c r="AF17" s="3">
        <v>6.665</v>
      </c>
      <c r="AG17" s="7">
        <v>0.57705532800000003</v>
      </c>
      <c r="AH17" s="7">
        <v>8.9023160929999996</v>
      </c>
      <c r="AI17" s="7">
        <f t="shared" si="4"/>
        <v>15.427144783246849</v>
      </c>
      <c r="AJ17" s="8">
        <v>29.286885224700899</v>
      </c>
      <c r="AK17" s="8">
        <v>44.290305887513597</v>
      </c>
      <c r="AL17" s="8">
        <f t="shared" si="5"/>
        <v>0.66124820404452234</v>
      </c>
      <c r="AM17" s="10">
        <v>90.8</v>
      </c>
      <c r="AN17" s="10">
        <v>8.6</v>
      </c>
      <c r="AO17" s="10">
        <v>10.6</v>
      </c>
      <c r="AQ17" s="19"/>
      <c r="AR17" s="5" t="s">
        <v>31</v>
      </c>
      <c r="AS17" s="3">
        <v>28.679284472892199</v>
      </c>
      <c r="AT17" s="3">
        <v>6.94</v>
      </c>
      <c r="AU17" s="7">
        <v>0.59588998599999998</v>
      </c>
      <c r="AV17" s="7">
        <v>12.09043264</v>
      </c>
      <c r="AW17" s="7">
        <f t="shared" si="6"/>
        <v>20.2897060263738</v>
      </c>
      <c r="AX17" s="8">
        <v>12.7505924293162</v>
      </c>
      <c r="AY17" s="8">
        <v>40.997595959865997</v>
      </c>
      <c r="AZ17" s="8">
        <f t="shared" si="7"/>
        <v>0.31100829526195162</v>
      </c>
      <c r="BA17" s="10">
        <v>498</v>
      </c>
      <c r="BB17" s="10">
        <v>9.8000000000000007</v>
      </c>
      <c r="BC17" s="10">
        <v>50.6</v>
      </c>
      <c r="BG17" s="19"/>
      <c r="BH17" s="5" t="s">
        <v>31</v>
      </c>
      <c r="BI17" s="3">
        <v>30.863006224105867</v>
      </c>
      <c r="BJ17" s="3">
        <v>6.9018499999999996</v>
      </c>
      <c r="BK17" s="7">
        <v>0.44973851695210648</v>
      </c>
      <c r="BL17" s="7">
        <v>8.0491797922524579</v>
      </c>
      <c r="BM17" s="7">
        <v>17.897465947106394</v>
      </c>
      <c r="BN17" s="8">
        <v>130.148644355898</v>
      </c>
      <c r="BO17" s="8">
        <v>38.897220255702003</v>
      </c>
      <c r="BP17" s="8">
        <f t="shared" si="8"/>
        <v>3.345962603505563</v>
      </c>
      <c r="BQ17" s="10">
        <v>341.2</v>
      </c>
      <c r="BR17" s="10">
        <v>4.5</v>
      </c>
      <c r="BS17" s="10">
        <v>76.5</v>
      </c>
    </row>
    <row r="18" spans="1:71">
      <c r="A18" s="19"/>
      <c r="C18" s="3"/>
      <c r="D18" s="6"/>
      <c r="E18" s="7"/>
      <c r="F18" s="7"/>
      <c r="G18" s="7"/>
      <c r="H18" s="8"/>
      <c r="I18" s="8"/>
      <c r="J18" s="8"/>
      <c r="K18" s="8"/>
      <c r="L18" s="8"/>
      <c r="M18" s="8"/>
      <c r="O18" s="19"/>
      <c r="Q18" s="3"/>
      <c r="R18" s="3"/>
      <c r="S18" s="12"/>
      <c r="T18" s="12"/>
      <c r="U18" s="7"/>
      <c r="V18" s="8"/>
      <c r="W18" s="8"/>
      <c r="X18" s="8"/>
      <c r="Y18" s="8"/>
      <c r="Z18" s="8"/>
      <c r="AA18" s="8"/>
      <c r="AC18" s="19"/>
      <c r="AE18" s="3"/>
      <c r="AF18" s="3"/>
      <c r="AG18" s="12"/>
      <c r="AH18" s="12"/>
      <c r="AI18" s="7"/>
      <c r="AJ18" s="8"/>
      <c r="AK18" s="8"/>
      <c r="AL18" s="8"/>
      <c r="AM18" s="8"/>
      <c r="AN18" s="8"/>
      <c r="AO18" s="8"/>
      <c r="AQ18" s="19"/>
      <c r="AS18" s="3"/>
      <c r="AT18" s="6"/>
      <c r="AU18" s="12"/>
      <c r="AV18" s="12"/>
      <c r="AW18" s="7"/>
      <c r="AX18" s="8"/>
      <c r="AY18" s="8"/>
      <c r="AZ18" s="8"/>
      <c r="BA18" s="8"/>
      <c r="BB18" s="8"/>
      <c r="BC18" s="8"/>
      <c r="BG18" s="19"/>
      <c r="BI18" s="3"/>
      <c r="BJ18" s="6"/>
      <c r="BK18" s="7"/>
      <c r="BL18" s="7"/>
      <c r="BM18" s="7"/>
      <c r="BN18" s="8"/>
      <c r="BO18" s="8"/>
      <c r="BP18" s="8"/>
      <c r="BQ18" s="8"/>
      <c r="BR18" s="8"/>
      <c r="BS18" s="8"/>
    </row>
    <row r="19" spans="1:71">
      <c r="A19" s="19"/>
      <c r="B19" s="9" t="s">
        <v>32</v>
      </c>
      <c r="C19" s="3">
        <f t="shared" ref="C19:C33" si="10">L19</f>
        <v>20.7</v>
      </c>
      <c r="D19" s="6">
        <v>6.69</v>
      </c>
      <c r="E19" s="7">
        <v>1.3025061786174799</v>
      </c>
      <c r="F19" s="7">
        <v>11.7086446285248</v>
      </c>
      <c r="G19" s="7">
        <f>F19/E19</f>
        <v>8.989319836434646</v>
      </c>
      <c r="H19" s="8">
        <v>50.628495145631099</v>
      </c>
      <c r="I19" s="8">
        <v>46.733986407766899</v>
      </c>
      <c r="J19" s="8">
        <f>H19/I19</f>
        <v>1.0833335445404451</v>
      </c>
      <c r="K19" s="8">
        <v>566.4</v>
      </c>
      <c r="L19" s="8">
        <v>20.7</v>
      </c>
      <c r="M19" s="8">
        <v>27.3</v>
      </c>
      <c r="O19" s="19"/>
      <c r="P19" s="9" t="s">
        <v>32</v>
      </c>
      <c r="Q19" s="3">
        <v>41.189504373177847</v>
      </c>
      <c r="R19" s="6">
        <v>6.69</v>
      </c>
      <c r="S19" s="12">
        <v>1.5041538480000001</v>
      </c>
      <c r="T19" s="7">
        <v>18.974684480000001</v>
      </c>
      <c r="U19" s="7">
        <f t="shared" ref="U19:U33" si="11">T19/S19</f>
        <v>12.614856189896873</v>
      </c>
      <c r="V19" s="8">
        <v>139.09989970845481</v>
      </c>
      <c r="W19" s="8">
        <v>37.443456559766766</v>
      </c>
      <c r="X19" s="8">
        <f t="shared" ref="X19:X33" si="12">V19/W19</f>
        <v>3.7149321266968327</v>
      </c>
      <c r="Y19" s="8">
        <v>466.6</v>
      </c>
      <c r="Z19" s="8">
        <v>29.5</v>
      </c>
      <c r="AA19" s="8">
        <v>15.8</v>
      </c>
      <c r="AC19" s="19"/>
      <c r="AD19" s="9" t="s">
        <v>32</v>
      </c>
      <c r="AE19" s="3">
        <v>31.166276346604207</v>
      </c>
      <c r="AF19" s="6">
        <v>6.38</v>
      </c>
      <c r="AG19" s="7">
        <v>1.7255347969999999</v>
      </c>
      <c r="AH19" s="7">
        <v>22.934818270000001</v>
      </c>
      <c r="AI19" s="7">
        <f>AH19/AG19</f>
        <v>13.291426118948328</v>
      </c>
      <c r="AJ19" s="8">
        <v>49.161120374707252</v>
      </c>
      <c r="AK19" s="8">
        <v>49.738251990632321</v>
      </c>
      <c r="AL19" s="8">
        <f>AJ19/AK19</f>
        <v>0.98839662447257359</v>
      </c>
      <c r="AM19" s="8">
        <v>233.2</v>
      </c>
      <c r="AN19" s="8">
        <v>9.9</v>
      </c>
      <c r="AO19" s="8">
        <v>23.5</v>
      </c>
      <c r="AQ19" s="19"/>
      <c r="AR19" s="9" t="s">
        <v>32</v>
      </c>
      <c r="AS19" s="3">
        <v>30.70388349514565</v>
      </c>
      <c r="AT19" s="6">
        <v>6.69</v>
      </c>
      <c r="AU19" s="12">
        <v>2.1373201910000001</v>
      </c>
      <c r="AV19" s="12">
        <v>27.2132802</v>
      </c>
      <c r="AW19" s="7">
        <f>AV19/AU19</f>
        <v>12.732430224816978</v>
      </c>
      <c r="AX19" s="8">
        <v>47.628495145631078</v>
      </c>
      <c r="AY19" s="8">
        <v>45.798640776699038</v>
      </c>
      <c r="AZ19" s="8">
        <f>AX19/AY19</f>
        <v>1.0399543378995433</v>
      </c>
      <c r="BA19" s="8">
        <v>476.4</v>
      </c>
      <c r="BB19" s="8">
        <v>13.7</v>
      </c>
      <c r="BC19" s="8">
        <v>34.6</v>
      </c>
      <c r="BG19" s="19"/>
      <c r="BH19" s="9" t="s">
        <v>32</v>
      </c>
      <c r="BI19" s="3">
        <v>34.879571810883142</v>
      </c>
      <c r="BJ19" s="6">
        <v>6.4899999999999993</v>
      </c>
      <c r="BK19" s="7">
        <v>1.4357892549061892</v>
      </c>
      <c r="BL19" s="7">
        <v>16.415279159863211</v>
      </c>
      <c r="BM19" s="7">
        <v>11.432930775718713</v>
      </c>
      <c r="BN19" s="8">
        <v>176.29339805825245</v>
      </c>
      <c r="BO19" s="8">
        <v>48.700266990291269</v>
      </c>
      <c r="BP19" s="8">
        <f>BN19/BO19</f>
        <v>3.6199677938808374</v>
      </c>
      <c r="BQ19" s="8">
        <v>864</v>
      </c>
      <c r="BR19" s="8">
        <v>20.9</v>
      </c>
      <c r="BS19" s="8">
        <v>41.3</v>
      </c>
    </row>
    <row r="20" spans="1:71">
      <c r="A20" s="19"/>
      <c r="B20" s="9" t="s">
        <v>33</v>
      </c>
      <c r="C20" s="3">
        <f t="shared" si="10"/>
        <v>12.1</v>
      </c>
      <c r="D20" s="6">
        <v>6.73</v>
      </c>
      <c r="E20" s="7">
        <v>1.7103813588619199</v>
      </c>
      <c r="F20" s="7">
        <v>19.357911348342899</v>
      </c>
      <c r="G20" s="7">
        <f t="shared" ref="G20:G33" si="13">F20/E20</f>
        <v>11.317891912259595</v>
      </c>
      <c r="H20" s="8">
        <v>30.322475570032601</v>
      </c>
      <c r="I20" s="8">
        <v>44.127967426710001</v>
      </c>
      <c r="J20" s="8">
        <f t="shared" ref="J20:J33" si="14">H20/I20</f>
        <v>0.68714870269956874</v>
      </c>
      <c r="K20" s="8">
        <v>550.6</v>
      </c>
      <c r="L20" s="8">
        <v>12.1</v>
      </c>
      <c r="M20" s="8">
        <v>45.7</v>
      </c>
      <c r="O20" s="19"/>
      <c r="P20" s="9" t="s">
        <v>33</v>
      </c>
      <c r="Q20" s="3">
        <v>36.574746008708239</v>
      </c>
      <c r="R20" s="6">
        <v>6.96</v>
      </c>
      <c r="S20" s="7">
        <v>1.0184224690000001</v>
      </c>
      <c r="T20" s="7">
        <v>15.6548965</v>
      </c>
      <c r="U20" s="7">
        <f t="shared" si="11"/>
        <v>15.371711619218015</v>
      </c>
      <c r="V20" s="8">
        <v>84.512452830188664</v>
      </c>
      <c r="W20" s="8">
        <v>24.911233671988381</v>
      </c>
      <c r="X20" s="8">
        <f t="shared" si="12"/>
        <v>3.3925438596491233</v>
      </c>
      <c r="Y20" s="8">
        <v>549.9</v>
      </c>
      <c r="Z20" s="8">
        <v>20.6</v>
      </c>
      <c r="AA20" s="8">
        <v>26.6</v>
      </c>
      <c r="AC20" s="19"/>
      <c r="AD20" s="9" t="s">
        <v>33</v>
      </c>
      <c r="AE20" s="3">
        <v>34.379164142943686</v>
      </c>
      <c r="AF20" s="6">
        <v>6.86</v>
      </c>
      <c r="AG20" s="7">
        <v>1.5618804100000001</v>
      </c>
      <c r="AH20" s="7">
        <v>19.219203</v>
      </c>
      <c r="AI20" s="7">
        <f t="shared" ref="AI20:AI33" si="15">AH20/AG20</f>
        <v>12.305169382334464</v>
      </c>
      <c r="AJ20" s="8">
        <v>41.818795881284075</v>
      </c>
      <c r="AK20" s="8">
        <v>49.370904906117516</v>
      </c>
      <c r="AL20" s="8">
        <f t="shared" ref="AL20:AL33" si="16">AJ20/AK20</f>
        <v>0.84703320631464329</v>
      </c>
      <c r="AM20" s="8">
        <v>224.3</v>
      </c>
      <c r="AN20" s="8">
        <v>8.8000000000000007</v>
      </c>
      <c r="AO20" s="8">
        <v>25.6</v>
      </c>
      <c r="AQ20" s="19"/>
      <c r="AR20" s="9" t="s">
        <v>33</v>
      </c>
      <c r="AS20" s="3">
        <v>27.687296416938096</v>
      </c>
      <c r="AT20" s="6">
        <v>6.96</v>
      </c>
      <c r="AU20" s="12">
        <v>1.4169280230000001</v>
      </c>
      <c r="AV20" s="12">
        <v>18.69289517</v>
      </c>
      <c r="AW20" s="7">
        <f t="shared" ref="AW20:AW33" si="17">AV20/AU20</f>
        <v>13.192550974058898</v>
      </c>
      <c r="AX20" s="8">
        <v>15.322475570032571</v>
      </c>
      <c r="AY20" s="8">
        <v>43.796742671009767</v>
      </c>
      <c r="AZ20" s="8">
        <f t="shared" ref="AZ20:AZ33" si="18">AX20/AY20</f>
        <v>0.3498542274052478</v>
      </c>
      <c r="BA20" s="8">
        <v>360.6</v>
      </c>
      <c r="BB20" s="8">
        <v>7.9</v>
      </c>
      <c r="BC20" s="8">
        <v>45.4</v>
      </c>
      <c r="BG20" s="19"/>
      <c r="BH20" s="9" t="s">
        <v>33</v>
      </c>
      <c r="BI20" s="3">
        <v>30.21645021645022</v>
      </c>
      <c r="BJ20" s="6">
        <v>6.3</v>
      </c>
      <c r="BK20" s="7">
        <v>1.0198725582533634</v>
      </c>
      <c r="BL20" s="7">
        <v>12.980193107488764</v>
      </c>
      <c r="BM20" s="7">
        <v>12.727269698989332</v>
      </c>
      <c r="BN20" s="8">
        <v>183.97185667752444</v>
      </c>
      <c r="BO20" s="8">
        <v>48.18918566775244</v>
      </c>
      <c r="BP20" s="8">
        <f t="shared" ref="BP20:BP33" si="19">BN20/BO20</f>
        <v>3.8177000529941711</v>
      </c>
      <c r="BQ20" s="8">
        <v>467.9</v>
      </c>
      <c r="BR20" s="8">
        <v>13.6</v>
      </c>
      <c r="BS20" s="8">
        <v>34.4</v>
      </c>
    </row>
    <row r="21" spans="1:71">
      <c r="A21" s="19"/>
      <c r="B21" s="9" t="s">
        <v>34</v>
      </c>
      <c r="C21" s="3">
        <f t="shared" si="10"/>
        <v>13.8</v>
      </c>
      <c r="D21" s="6">
        <v>6.86</v>
      </c>
      <c r="E21" s="7">
        <v>1.6347752511501301</v>
      </c>
      <c r="F21" s="7">
        <v>17.4686920642853</v>
      </c>
      <c r="G21" s="7">
        <f t="shared" si="13"/>
        <v>10.685684195424033</v>
      </c>
      <c r="H21" s="8">
        <v>31.7903448275862</v>
      </c>
      <c r="I21" s="8">
        <v>43.245586206896498</v>
      </c>
      <c r="J21" s="8">
        <f t="shared" si="14"/>
        <v>0.73511189501499929</v>
      </c>
      <c r="K21" s="8">
        <v>433.2</v>
      </c>
      <c r="L21" s="8">
        <v>13.8</v>
      </c>
      <c r="M21" s="8">
        <v>31.5</v>
      </c>
      <c r="O21" s="19"/>
      <c r="P21" s="9" t="s">
        <v>34</v>
      </c>
      <c r="Q21" s="3">
        <v>36.836221352710993</v>
      </c>
      <c r="R21" s="6">
        <v>7.05</v>
      </c>
      <c r="S21" s="7">
        <v>0.99442884300000001</v>
      </c>
      <c r="T21" s="7">
        <v>15.54141641</v>
      </c>
      <c r="U21" s="7">
        <f t="shared" si="11"/>
        <v>15.628485154467709</v>
      </c>
      <c r="V21" s="8">
        <v>99.835707098937931</v>
      </c>
      <c r="W21" s="8">
        <v>25.561006148686413</v>
      </c>
      <c r="X21" s="8">
        <f t="shared" si="12"/>
        <v>3.9057815845824408</v>
      </c>
      <c r="Y21" s="8">
        <v>350.4</v>
      </c>
      <c r="Z21" s="8">
        <v>14.2</v>
      </c>
      <c r="AA21" s="8">
        <v>24.7</v>
      </c>
      <c r="AC21" s="19"/>
      <c r="AD21" s="9" t="s">
        <v>34</v>
      </c>
      <c r="AE21" s="3">
        <v>31.205250596658693</v>
      </c>
      <c r="AF21" s="6">
        <v>7.11</v>
      </c>
      <c r="AG21" s="7">
        <v>1.3498711590000001</v>
      </c>
      <c r="AH21" s="7">
        <v>16.954596039999998</v>
      </c>
      <c r="AI21" s="7">
        <f t="shared" si="15"/>
        <v>12.560158743268621</v>
      </c>
      <c r="AJ21" s="8">
        <v>14.590023866348446</v>
      </c>
      <c r="AK21" s="8">
        <v>45.397016706443907</v>
      </c>
      <c r="AL21" s="8">
        <f t="shared" si="16"/>
        <v>0.32138728323699423</v>
      </c>
      <c r="AM21" s="8">
        <v>183.3</v>
      </c>
      <c r="AN21" s="8">
        <v>5.8</v>
      </c>
      <c r="AO21" s="8">
        <v>31.7</v>
      </c>
      <c r="AQ21" s="19"/>
      <c r="AR21" s="9" t="s">
        <v>34</v>
      </c>
      <c r="AS21" s="3">
        <v>27.586206896551754</v>
      </c>
      <c r="AT21" s="6">
        <v>7.05</v>
      </c>
      <c r="AU21" s="12">
        <v>1.009201035</v>
      </c>
      <c r="AV21" s="12">
        <v>14.59038496</v>
      </c>
      <c r="AW21" s="7">
        <f t="shared" si="17"/>
        <v>14.457362263803068</v>
      </c>
      <c r="AX21" s="8">
        <v>16.79034482758621</v>
      </c>
      <c r="AY21" s="8">
        <v>43.455862068965537</v>
      </c>
      <c r="AZ21" s="8">
        <f t="shared" si="18"/>
        <v>0.38637698179682906</v>
      </c>
      <c r="BA21" s="8">
        <v>543.20000000000005</v>
      </c>
      <c r="BB21" s="8">
        <v>6.8</v>
      </c>
      <c r="BC21" s="8">
        <v>80.400000000000006</v>
      </c>
      <c r="BG21" s="19"/>
      <c r="BH21" s="9" t="s">
        <v>34</v>
      </c>
      <c r="BI21" s="3">
        <v>29.553264604810991</v>
      </c>
      <c r="BJ21" s="11">
        <v>6.6150000000000002</v>
      </c>
      <c r="BK21" s="7">
        <v>0.81887671367156312</v>
      </c>
      <c r="BL21" s="7">
        <v>11.043460041170128</v>
      </c>
      <c r="BM21" s="7">
        <v>13.486108295417305</v>
      </c>
      <c r="BN21" s="8">
        <v>160.65655172413798</v>
      </c>
      <c r="BO21" s="8">
        <v>47.232413793103468</v>
      </c>
      <c r="BP21" s="8">
        <f t="shared" si="19"/>
        <v>3.4014046461372227</v>
      </c>
      <c r="BQ21" s="8">
        <v>763.1</v>
      </c>
      <c r="BR21" s="8">
        <v>11.8</v>
      </c>
      <c r="BS21" s="8">
        <v>64.7</v>
      </c>
    </row>
    <row r="22" spans="1:71">
      <c r="A22" s="19"/>
      <c r="B22" s="9" t="s">
        <v>35</v>
      </c>
      <c r="C22" s="3">
        <f t="shared" si="10"/>
        <v>15.5</v>
      </c>
      <c r="D22" s="6">
        <v>7.1772499999999999</v>
      </c>
      <c r="E22" s="7">
        <v>1.3554085791111001</v>
      </c>
      <c r="F22" s="7">
        <v>12.742375135421799</v>
      </c>
      <c r="G22" s="7">
        <f t="shared" si="13"/>
        <v>9.4011321248818298</v>
      </c>
      <c r="H22" s="8">
        <v>23.475485357831801</v>
      </c>
      <c r="I22" s="8">
        <v>38.462725142283197</v>
      </c>
      <c r="J22" s="8">
        <f t="shared" si="14"/>
        <v>0.61034378793988553</v>
      </c>
      <c r="K22" s="10">
        <v>404.8</v>
      </c>
      <c r="L22" s="10">
        <v>15.5</v>
      </c>
      <c r="M22" s="10">
        <v>26.1</v>
      </c>
      <c r="O22" s="19"/>
      <c r="P22" s="9" t="s">
        <v>35</v>
      </c>
      <c r="Q22" s="3">
        <v>35.882125190943</v>
      </c>
      <c r="R22" s="3">
        <v>7.3425000000000002</v>
      </c>
      <c r="S22" s="7">
        <v>0.794238974155555</v>
      </c>
      <c r="T22" s="7">
        <v>11.521674992710899</v>
      </c>
      <c r="U22" s="7">
        <f t="shared" si="11"/>
        <v>14.506559571646418</v>
      </c>
      <c r="V22" s="8">
        <v>87.806176269321696</v>
      </c>
      <c r="W22" s="8">
        <v>21.502231354226598</v>
      </c>
      <c r="X22" s="8">
        <f t="shared" si="12"/>
        <v>4.0835843881877878</v>
      </c>
      <c r="Y22" s="10">
        <v>343.5</v>
      </c>
      <c r="Z22" s="10">
        <v>10.8</v>
      </c>
      <c r="AA22" s="10">
        <v>31.7</v>
      </c>
      <c r="AC22" s="19"/>
      <c r="AD22" s="9" t="s">
        <v>35</v>
      </c>
      <c r="AE22" s="3">
        <v>27.772720244774</v>
      </c>
      <c r="AF22" s="3">
        <v>7.12</v>
      </c>
      <c r="AG22" s="7">
        <v>1.0062243790000001</v>
      </c>
      <c r="AH22" s="7">
        <v>10.300974849999999</v>
      </c>
      <c r="AI22" s="7">
        <f t="shared" si="15"/>
        <v>10.237254299321641</v>
      </c>
      <c r="AJ22" s="8">
        <v>21.489958127995699</v>
      </c>
      <c r="AK22" s="8">
        <v>44.5676343485381</v>
      </c>
      <c r="AL22" s="8">
        <f t="shared" si="16"/>
        <v>0.48218754354191135</v>
      </c>
      <c r="AM22" s="10">
        <v>199.2</v>
      </c>
      <c r="AN22" s="10">
        <v>6.3</v>
      </c>
      <c r="AO22" s="10">
        <v>31.7</v>
      </c>
      <c r="AQ22" s="19"/>
      <c r="AR22" s="9" t="s">
        <v>35</v>
      </c>
      <c r="AS22" s="3">
        <v>28.1955899560419</v>
      </c>
      <c r="AT22" s="3">
        <v>7.3250000000000002</v>
      </c>
      <c r="AU22" s="12">
        <v>0.52937090399999998</v>
      </c>
      <c r="AV22" s="12">
        <v>10.22753</v>
      </c>
      <c r="AW22" s="7">
        <f t="shared" si="17"/>
        <v>19.320158933404471</v>
      </c>
      <c r="AX22" s="8">
        <v>18.475485357831801</v>
      </c>
      <c r="AY22" s="8">
        <v>34.627251422832302</v>
      </c>
      <c r="AZ22" s="8">
        <f t="shared" si="18"/>
        <v>0.53355333151419437</v>
      </c>
      <c r="BA22" s="10">
        <v>474.8</v>
      </c>
      <c r="BB22" s="10">
        <v>5.5</v>
      </c>
      <c r="BC22" s="10">
        <v>86.4</v>
      </c>
      <c r="BG22" s="19"/>
      <c r="BH22" s="9" t="s">
        <v>35</v>
      </c>
      <c r="BI22" s="3">
        <v>25.863521482729571</v>
      </c>
      <c r="BJ22" s="3">
        <v>7.2829499999999996</v>
      </c>
      <c r="BK22" s="7">
        <v>0.56660724419378572</v>
      </c>
      <c r="BL22" s="7">
        <v>7.5746517812729905</v>
      </c>
      <c r="BM22" s="7">
        <v>13.368434411831098</v>
      </c>
      <c r="BN22" s="8">
        <v>151.13262736788801</v>
      </c>
      <c r="BO22" s="8">
        <v>37.9663403916974</v>
      </c>
      <c r="BP22" s="8">
        <f t="shared" si="19"/>
        <v>3.9807004259209076</v>
      </c>
      <c r="BQ22" s="10">
        <v>508.6</v>
      </c>
      <c r="BR22" s="10">
        <v>7.6</v>
      </c>
      <c r="BS22" s="10">
        <v>67.3</v>
      </c>
    </row>
    <row r="23" spans="1:71">
      <c r="A23" s="19"/>
      <c r="B23" s="9" t="s">
        <v>36</v>
      </c>
      <c r="C23" s="3">
        <f t="shared" si="10"/>
        <v>7.2</v>
      </c>
      <c r="D23" s="6">
        <v>7.2887500000000003</v>
      </c>
      <c r="E23" s="7">
        <v>1.2595845758914901</v>
      </c>
      <c r="F23" s="7">
        <v>11.5750563144684</v>
      </c>
      <c r="G23" s="7">
        <f t="shared" si="13"/>
        <v>9.1895824512426874</v>
      </c>
      <c r="H23" s="8">
        <v>15.943589801190599</v>
      </c>
      <c r="I23" s="8">
        <v>38.132119970469198</v>
      </c>
      <c r="J23" s="8">
        <f t="shared" si="14"/>
        <v>0.41811443511501206</v>
      </c>
      <c r="K23" s="10">
        <v>417.7</v>
      </c>
      <c r="L23" s="10">
        <v>7.2</v>
      </c>
      <c r="M23" s="10">
        <v>57.8</v>
      </c>
      <c r="O23" s="19"/>
      <c r="P23" s="9" t="s">
        <v>36</v>
      </c>
      <c r="Q23" s="3">
        <v>33.705483680709598</v>
      </c>
      <c r="R23" s="3">
        <v>7.5205000000000002</v>
      </c>
      <c r="S23" s="7">
        <v>1.0145560654457451</v>
      </c>
      <c r="T23" s="7">
        <v>10.3503605122342</v>
      </c>
      <c r="U23" s="7">
        <f t="shared" si="11"/>
        <v>10.201861547874904</v>
      </c>
      <c r="V23" s="8">
        <v>68.137407996456304</v>
      </c>
      <c r="W23" s="8">
        <v>28.106732513107499</v>
      </c>
      <c r="X23" s="8">
        <f t="shared" si="12"/>
        <v>2.4242379637932161</v>
      </c>
      <c r="Y23" s="10">
        <v>336.7</v>
      </c>
      <c r="Z23" s="10">
        <v>9.4</v>
      </c>
      <c r="AA23" s="10">
        <v>35.9</v>
      </c>
      <c r="AC23" s="19"/>
      <c r="AD23" s="9" t="s">
        <v>36</v>
      </c>
      <c r="AE23" s="3">
        <v>25.792207369801201</v>
      </c>
      <c r="AF23" s="3">
        <v>7.4850000000000003</v>
      </c>
      <c r="AG23" s="7">
        <v>1.4329704599999999</v>
      </c>
      <c r="AH23" s="7">
        <v>11.125664710000001</v>
      </c>
      <c r="AI23" s="7">
        <f t="shared" si="15"/>
        <v>7.7640572646556869</v>
      </c>
      <c r="AJ23" s="8">
        <v>15.2044098738162</v>
      </c>
      <c r="AK23" s="8">
        <v>38.469269627327797</v>
      </c>
      <c r="AL23" s="8">
        <f t="shared" si="16"/>
        <v>0.39523521036685583</v>
      </c>
      <c r="AM23" s="10">
        <v>188.8</v>
      </c>
      <c r="AN23" s="10">
        <v>6.2</v>
      </c>
      <c r="AO23" s="10">
        <v>30.5</v>
      </c>
      <c r="AQ23" s="19"/>
      <c r="AR23" s="9" t="s">
        <v>36</v>
      </c>
      <c r="AS23" s="3">
        <v>27.636751656744899</v>
      </c>
      <c r="AT23" s="3">
        <v>7.5049999999999999</v>
      </c>
      <c r="AU23" s="12">
        <v>0.76952755500000003</v>
      </c>
      <c r="AV23" s="12">
        <v>12.899906639999999</v>
      </c>
      <c r="AW23" s="7">
        <f t="shared" si="17"/>
        <v>16.763410947643063</v>
      </c>
      <c r="AX23" s="8">
        <v>16.943589801190601</v>
      </c>
      <c r="AY23" s="8">
        <v>34.211997046920999</v>
      </c>
      <c r="AZ23" s="8">
        <f t="shared" si="18"/>
        <v>0.49525287220014785</v>
      </c>
      <c r="BA23" s="10">
        <v>397.7</v>
      </c>
      <c r="BB23" s="10">
        <v>5.2</v>
      </c>
      <c r="BC23" s="10">
        <v>76.2</v>
      </c>
      <c r="BG23" s="19"/>
      <c r="BH23" s="9" t="s">
        <v>36</v>
      </c>
      <c r="BI23" s="3">
        <v>34.560143626570927</v>
      </c>
      <c r="BJ23" s="3">
        <v>7.4072500000000003</v>
      </c>
      <c r="BK23" s="7">
        <v>0.49435875665069107</v>
      </c>
      <c r="BL23" s="7">
        <v>8.8863073869556164</v>
      </c>
      <c r="BM23" s="7">
        <v>17.975422236193122</v>
      </c>
      <c r="BN23" s="8">
        <v>139.00314204200799</v>
      </c>
      <c r="BO23" s="8">
        <v>38.077763029724899</v>
      </c>
      <c r="BP23" s="8">
        <f t="shared" si="19"/>
        <v>3.650507040907236</v>
      </c>
      <c r="BQ23" s="10">
        <v>433.2</v>
      </c>
      <c r="BR23" s="10">
        <v>7.1</v>
      </c>
      <c r="BS23" s="10">
        <v>61.1</v>
      </c>
    </row>
    <row r="24" spans="1:71">
      <c r="A24" s="19"/>
      <c r="B24" s="5" t="s">
        <v>37</v>
      </c>
      <c r="C24" s="3">
        <f t="shared" si="10"/>
        <v>24.6</v>
      </c>
      <c r="D24" s="6">
        <v>6.6790000000000003</v>
      </c>
      <c r="E24" s="7">
        <v>1.8000793457031299</v>
      </c>
      <c r="F24" s="7">
        <v>20.680882930755601</v>
      </c>
      <c r="G24" s="7">
        <f t="shared" si="13"/>
        <v>11.488872965584431</v>
      </c>
      <c r="H24" s="8">
        <v>43.961782437745697</v>
      </c>
      <c r="I24" s="8">
        <v>45.134383748361699</v>
      </c>
      <c r="J24" s="8">
        <f t="shared" si="14"/>
        <v>0.97401977797783568</v>
      </c>
      <c r="K24" s="8">
        <v>600.5</v>
      </c>
      <c r="L24" s="8">
        <v>24.6</v>
      </c>
      <c r="M24" s="8">
        <v>24.4</v>
      </c>
      <c r="O24" s="19"/>
      <c r="P24" s="5" t="s">
        <v>37</v>
      </c>
      <c r="Q24" s="3">
        <v>41.300549176235613</v>
      </c>
      <c r="R24" s="6">
        <v>6.8</v>
      </c>
      <c r="S24" s="7">
        <v>1.150094494</v>
      </c>
      <c r="T24" s="7">
        <v>12.57268906</v>
      </c>
      <c r="U24" s="7">
        <f t="shared" si="11"/>
        <v>10.931874837755723</v>
      </c>
      <c r="V24" s="8">
        <v>124.00536195706438</v>
      </c>
      <c r="W24" s="8">
        <v>40.185876185721412</v>
      </c>
      <c r="X24" s="8">
        <f t="shared" si="12"/>
        <v>3.0857946554149085</v>
      </c>
      <c r="Y24" s="8">
        <v>481.2</v>
      </c>
      <c r="Z24" s="8">
        <v>27.7</v>
      </c>
      <c r="AA24" s="8">
        <v>17.3</v>
      </c>
      <c r="AC24" s="19"/>
      <c r="AD24" s="5" t="s">
        <v>37</v>
      </c>
      <c r="AE24" s="3">
        <v>35.02473677533937</v>
      </c>
      <c r="AF24" s="6">
        <v>6.83</v>
      </c>
      <c r="AG24" s="7">
        <v>1.9460758600000001</v>
      </c>
      <c r="AH24" s="7">
        <v>22.036786079999999</v>
      </c>
      <c r="AI24" s="7">
        <f t="shared" si="15"/>
        <v>11.323703527158493</v>
      </c>
      <c r="AJ24" s="8">
        <v>51.579449448179638</v>
      </c>
      <c r="AK24" s="8">
        <v>51.498434606114429</v>
      </c>
      <c r="AL24" s="8">
        <f t="shared" si="16"/>
        <v>1.0015731515469324</v>
      </c>
      <c r="AM24" s="8">
        <v>226.2</v>
      </c>
      <c r="AN24" s="8">
        <v>13.4</v>
      </c>
      <c r="AO24" s="8">
        <v>16.899999999999999</v>
      </c>
      <c r="AQ24" s="19"/>
      <c r="AR24" s="5" t="s">
        <v>37</v>
      </c>
      <c r="AS24" s="3">
        <v>28.833551769331603</v>
      </c>
      <c r="AT24" s="6">
        <v>6.8</v>
      </c>
      <c r="AU24" s="7">
        <v>2.1373201910000001</v>
      </c>
      <c r="AV24" s="7">
        <v>27.2132802</v>
      </c>
      <c r="AW24" s="7">
        <f t="shared" si="17"/>
        <v>12.732430224816978</v>
      </c>
      <c r="AX24" s="8">
        <v>28.961782437745743</v>
      </c>
      <c r="AY24" s="8">
        <v>44.138374836173</v>
      </c>
      <c r="AZ24" s="8">
        <f t="shared" si="18"/>
        <v>0.65615878575598374</v>
      </c>
      <c r="BA24" s="8">
        <v>510.5</v>
      </c>
      <c r="BB24" s="8">
        <v>7.6</v>
      </c>
      <c r="BC24" s="8">
        <v>67.3</v>
      </c>
      <c r="BG24" s="19"/>
      <c r="BH24" s="5" t="s">
        <v>37</v>
      </c>
      <c r="BI24" s="3">
        <v>35.230352303523063</v>
      </c>
      <c r="BJ24" s="6">
        <v>6.58</v>
      </c>
      <c r="BK24" s="7">
        <v>1.480486116215332</v>
      </c>
      <c r="BL24" s="7">
        <v>18.917653709298158</v>
      </c>
      <c r="BM24" s="7">
        <v>12.778001429462</v>
      </c>
      <c r="BN24" s="8">
        <v>143.62364351245085</v>
      </c>
      <c r="BO24" s="8">
        <v>50.116251638269993</v>
      </c>
      <c r="BP24" s="8">
        <f t="shared" si="19"/>
        <v>2.8658097686375319</v>
      </c>
      <c r="BQ24" s="8">
        <v>995.8</v>
      </c>
      <c r="BR24" s="8">
        <v>26.6</v>
      </c>
      <c r="BS24" s="8">
        <v>37.5</v>
      </c>
    </row>
    <row r="25" spans="1:71">
      <c r="A25" s="19"/>
      <c r="B25" s="5" t="s">
        <v>38</v>
      </c>
      <c r="C25" s="3">
        <f t="shared" si="10"/>
        <v>18.8</v>
      </c>
      <c r="D25" s="6">
        <v>6.5490000000000004</v>
      </c>
      <c r="E25" s="7">
        <v>1.4287090301513699</v>
      </c>
      <c r="F25" s="7">
        <v>14.5766842365265</v>
      </c>
      <c r="G25" s="7">
        <f t="shared" si="13"/>
        <v>10.202696230583857</v>
      </c>
      <c r="H25" s="8">
        <v>30.452515042117899</v>
      </c>
      <c r="I25" s="8">
        <v>37.138984356197298</v>
      </c>
      <c r="J25" s="8">
        <f t="shared" si="14"/>
        <v>0.81996090011643941</v>
      </c>
      <c r="K25" s="8">
        <v>570.6</v>
      </c>
      <c r="L25" s="8">
        <v>18.8</v>
      </c>
      <c r="M25" s="8">
        <v>30.3</v>
      </c>
      <c r="O25" s="19"/>
      <c r="P25" s="5" t="s">
        <v>38</v>
      </c>
      <c r="Q25" s="3">
        <v>34.365994236311245</v>
      </c>
      <c r="R25" s="6">
        <v>6.77</v>
      </c>
      <c r="S25" s="7">
        <v>0.44649884099999998</v>
      </c>
      <c r="T25" s="7">
        <v>15.6548965</v>
      </c>
      <c r="U25" s="7">
        <f t="shared" si="11"/>
        <v>35.061449353235837</v>
      </c>
      <c r="V25" s="8">
        <v>99.162103746397705</v>
      </c>
      <c r="W25" s="8">
        <v>23.057204610951008</v>
      </c>
      <c r="X25" s="8">
        <f t="shared" si="12"/>
        <v>4.3006993006993017</v>
      </c>
      <c r="Y25" s="8">
        <v>494.7</v>
      </c>
      <c r="Z25" s="8">
        <v>16.899999999999999</v>
      </c>
      <c r="AA25" s="8">
        <v>29.2</v>
      </c>
      <c r="AC25" s="19"/>
      <c r="AD25" s="5" t="s">
        <v>38</v>
      </c>
      <c r="AE25" s="3">
        <v>30.934191127194705</v>
      </c>
      <c r="AF25" s="6">
        <v>7.22</v>
      </c>
      <c r="AG25" s="7">
        <v>1.7069590100000001</v>
      </c>
      <c r="AH25" s="7">
        <v>16.128988270000001</v>
      </c>
      <c r="AI25" s="7">
        <f t="shared" si="15"/>
        <v>9.4489605055015353</v>
      </c>
      <c r="AJ25" s="8">
        <v>31.895568958584629</v>
      </c>
      <c r="AK25" s="8">
        <v>45.38179064468568</v>
      </c>
      <c r="AL25" s="8">
        <f t="shared" si="16"/>
        <v>0.70282746682054242</v>
      </c>
      <c r="AM25" s="8">
        <v>273.60000000000002</v>
      </c>
      <c r="AN25" s="8">
        <v>10.5</v>
      </c>
      <c r="AO25" s="8">
        <v>26</v>
      </c>
      <c r="AQ25" s="19"/>
      <c r="AR25" s="5" t="s">
        <v>38</v>
      </c>
      <c r="AS25" s="3">
        <v>27.918170878459662</v>
      </c>
      <c r="AT25" s="6">
        <v>6.77</v>
      </c>
      <c r="AU25" s="7">
        <v>0.66578887399999997</v>
      </c>
      <c r="AV25" s="7">
        <v>11.213333609999999</v>
      </c>
      <c r="AW25" s="7">
        <f t="shared" si="17"/>
        <v>16.842176323300951</v>
      </c>
      <c r="AX25" s="8">
        <v>15.452515042117925</v>
      </c>
      <c r="AY25" s="8">
        <v>43.389843561973521</v>
      </c>
      <c r="AZ25" s="8">
        <f t="shared" si="18"/>
        <v>0.35613207547169806</v>
      </c>
      <c r="BA25" s="8">
        <v>540.6</v>
      </c>
      <c r="BB25" s="8">
        <v>5.2</v>
      </c>
      <c r="BC25" s="8">
        <v>104.4</v>
      </c>
      <c r="BG25" s="19"/>
      <c r="BH25" s="5" t="s">
        <v>38</v>
      </c>
      <c r="BI25" s="3">
        <v>31.583552055992996</v>
      </c>
      <c r="BJ25" s="6">
        <v>6.41</v>
      </c>
      <c r="BK25" s="7">
        <v>0.88977615998838555</v>
      </c>
      <c r="BL25" s="7">
        <v>10.519331155632985</v>
      </c>
      <c r="BM25" s="7">
        <v>11.822446620473958</v>
      </c>
      <c r="BN25" s="8">
        <v>129.70902527075808</v>
      </c>
      <c r="BO25" s="8">
        <v>47.687894103489761</v>
      </c>
      <c r="BP25" s="8">
        <f t="shared" si="19"/>
        <v>2.719957081545064</v>
      </c>
      <c r="BQ25" s="8">
        <v>658.7</v>
      </c>
      <c r="BR25" s="8">
        <v>17.100000000000001</v>
      </c>
      <c r="BS25" s="8">
        <v>38.5</v>
      </c>
    </row>
    <row r="26" spans="1:71">
      <c r="A26" s="19"/>
      <c r="B26" s="5" t="s">
        <v>39</v>
      </c>
      <c r="C26" s="3">
        <f t="shared" si="10"/>
        <v>17.8</v>
      </c>
      <c r="D26" s="6">
        <v>6.8940000000000001</v>
      </c>
      <c r="E26" s="7">
        <v>1.2968680262565599</v>
      </c>
      <c r="F26" s="7">
        <v>11.745116710662799</v>
      </c>
      <c r="G26" s="7">
        <f t="shared" si="13"/>
        <v>9.0565242359820957</v>
      </c>
      <c r="H26" s="8">
        <v>20.871544715447101</v>
      </c>
      <c r="I26" s="8">
        <v>37.9643902439024</v>
      </c>
      <c r="J26" s="8">
        <f t="shared" si="14"/>
        <v>0.54976636214509877</v>
      </c>
      <c r="K26" s="8">
        <v>534.5</v>
      </c>
      <c r="L26" s="8">
        <v>17.8</v>
      </c>
      <c r="M26" s="8">
        <v>30</v>
      </c>
      <c r="O26" s="19"/>
      <c r="P26" s="5" t="s">
        <v>39</v>
      </c>
      <c r="Q26" s="3">
        <v>31.998277347114531</v>
      </c>
      <c r="R26" s="6">
        <v>6.97</v>
      </c>
      <c r="S26" s="7">
        <v>0.15015715700000001</v>
      </c>
      <c r="T26" s="7">
        <v>14.6548965</v>
      </c>
      <c r="U26" s="7">
        <f t="shared" si="11"/>
        <v>97.597056262859311</v>
      </c>
      <c r="V26" s="8">
        <v>76.611800172265276</v>
      </c>
      <c r="W26" s="8">
        <v>18.690956072351419</v>
      </c>
      <c r="X26" s="8">
        <f t="shared" si="12"/>
        <v>4.0988700564971747</v>
      </c>
      <c r="Y26" s="8">
        <v>327.8</v>
      </c>
      <c r="Z26" s="8">
        <v>12.7</v>
      </c>
      <c r="AA26" s="8">
        <v>25.8</v>
      </c>
      <c r="AC26" s="19"/>
      <c r="AD26" s="5" t="s">
        <v>39</v>
      </c>
      <c r="AE26" s="3">
        <v>30.811470408785819</v>
      </c>
      <c r="AF26" s="6">
        <v>7.32</v>
      </c>
      <c r="AG26" s="7">
        <v>1.4921702400000001</v>
      </c>
      <c r="AH26" s="7">
        <v>14.365670679999999</v>
      </c>
      <c r="AI26" s="7">
        <f t="shared" si="15"/>
        <v>9.6273671025633103</v>
      </c>
      <c r="AJ26" s="8">
        <v>18.261281269066505</v>
      </c>
      <c r="AK26" s="8">
        <v>45.784014643075039</v>
      </c>
      <c r="AL26" s="8">
        <f t="shared" si="16"/>
        <v>0.39885714285714291</v>
      </c>
      <c r="AM26" s="8">
        <v>143.9</v>
      </c>
      <c r="AN26" s="8">
        <v>8.1999999999999993</v>
      </c>
      <c r="AO26" s="8">
        <v>17.5</v>
      </c>
      <c r="AQ26" s="19"/>
      <c r="AR26" s="5" t="s">
        <v>39</v>
      </c>
      <c r="AS26" s="3">
        <v>27.642276422764233</v>
      </c>
      <c r="AT26" s="6">
        <v>6.97</v>
      </c>
      <c r="AU26" s="7">
        <v>0.33270962500000001</v>
      </c>
      <c r="AV26" s="7">
        <v>7.9884886740000001</v>
      </c>
      <c r="AW26" s="7">
        <f t="shared" si="17"/>
        <v>24.01039246760595</v>
      </c>
      <c r="AX26" s="8">
        <v>5.8715447154471549</v>
      </c>
      <c r="AY26" s="8">
        <v>42.964390243902436</v>
      </c>
      <c r="AZ26" s="8">
        <f t="shared" si="18"/>
        <v>0.13666072489601905</v>
      </c>
      <c r="BA26" s="8">
        <v>594.5</v>
      </c>
      <c r="BB26" s="8">
        <v>6.2</v>
      </c>
      <c r="BC26" s="8">
        <v>96.3</v>
      </c>
      <c r="BG26" s="19"/>
      <c r="BH26" s="5" t="s">
        <v>39</v>
      </c>
      <c r="BI26" s="3">
        <v>30.017301038062271</v>
      </c>
      <c r="BJ26" s="6">
        <v>6.71</v>
      </c>
      <c r="BK26" s="7">
        <v>0.72049290387625298</v>
      </c>
      <c r="BL26" s="7">
        <v>8.8257936765887823</v>
      </c>
      <c r="BM26" s="7">
        <v>12.249660793473465</v>
      </c>
      <c r="BN26" s="8">
        <v>102.93073170731708</v>
      </c>
      <c r="BO26" s="8">
        <v>46.410731707317076</v>
      </c>
      <c r="BP26" s="8">
        <f t="shared" si="19"/>
        <v>2.217821782178218</v>
      </c>
      <c r="BQ26" s="8">
        <v>910.3</v>
      </c>
      <c r="BR26" s="8">
        <v>12.4</v>
      </c>
      <c r="BS26" s="8">
        <v>73.5</v>
      </c>
    </row>
    <row r="27" spans="1:71">
      <c r="A27" s="19"/>
      <c r="B27" s="5" t="s">
        <v>40</v>
      </c>
      <c r="C27" s="3">
        <f t="shared" si="10"/>
        <v>13.9</v>
      </c>
      <c r="D27" s="6">
        <v>7.1897475000000002</v>
      </c>
      <c r="E27" s="7">
        <v>1.2821842730045299</v>
      </c>
      <c r="F27" s="7">
        <v>11.582171916961702</v>
      </c>
      <c r="G27" s="7">
        <f t="shared" si="13"/>
        <v>9.0331570592589721</v>
      </c>
      <c r="H27" s="8">
        <v>16.792851260068097</v>
      </c>
      <c r="I27" s="8">
        <v>45.245513825400302</v>
      </c>
      <c r="J27" s="8">
        <f t="shared" si="14"/>
        <v>0.37114953152859959</v>
      </c>
      <c r="K27" s="10">
        <v>507.5</v>
      </c>
      <c r="L27" s="10">
        <v>13.9</v>
      </c>
      <c r="M27" s="10">
        <v>36.6</v>
      </c>
      <c r="O27" s="19"/>
      <c r="P27" s="5" t="s">
        <v>40</v>
      </c>
      <c r="Q27" s="3">
        <v>30.833271706273401</v>
      </c>
      <c r="R27" s="3">
        <v>7.2184999999999997</v>
      </c>
      <c r="S27" s="7">
        <v>0.81522939680022599</v>
      </c>
      <c r="T27" s="7">
        <v>11.8192303184809</v>
      </c>
      <c r="U27" s="7">
        <f t="shared" si="11"/>
        <v>14.498042348413046</v>
      </c>
      <c r="V27" s="8">
        <v>78.158373285173099</v>
      </c>
      <c r="W27" s="8">
        <v>19.438416129036401</v>
      </c>
      <c r="X27" s="8">
        <f t="shared" si="12"/>
        <v>4.0208200486264394</v>
      </c>
      <c r="Y27" s="10">
        <v>389.5</v>
      </c>
      <c r="Z27" s="10">
        <v>9.1999999999999993</v>
      </c>
      <c r="AA27" s="10">
        <v>42.3</v>
      </c>
      <c r="AC27" s="19"/>
      <c r="AD27" s="5" t="s">
        <v>40</v>
      </c>
      <c r="AE27" s="3">
        <v>27.979463951267</v>
      </c>
      <c r="AF27" s="3">
        <v>7.5250000000000004</v>
      </c>
      <c r="AG27" s="7">
        <v>1.3640493199999999</v>
      </c>
      <c r="AH27" s="7">
        <v>12.05628872</v>
      </c>
      <c r="AI27" s="7">
        <f t="shared" si="15"/>
        <v>8.8386017596489843</v>
      </c>
      <c r="AJ27" s="8">
        <v>17.7375092033821</v>
      </c>
      <c r="AK27" s="8">
        <v>40.641224624594699</v>
      </c>
      <c r="AL27" s="8">
        <f t="shared" si="16"/>
        <v>0.43644130724958413</v>
      </c>
      <c r="AM27" s="10">
        <v>170</v>
      </c>
      <c r="AN27" s="10">
        <v>9.1999999999999993</v>
      </c>
      <c r="AO27" s="10">
        <v>18.5</v>
      </c>
      <c r="AQ27" s="19"/>
      <c r="AR27" s="5" t="s">
        <v>40</v>
      </c>
      <c r="AS27" s="3">
        <v>27.375861323895599</v>
      </c>
      <c r="AT27" s="3">
        <v>7.2850000000000001</v>
      </c>
      <c r="AU27" s="7">
        <v>0.42240366299999998</v>
      </c>
      <c r="AV27" s="7">
        <v>8.9144217969999993</v>
      </c>
      <c r="AW27" s="7">
        <f t="shared" si="17"/>
        <v>21.104035257857127</v>
      </c>
      <c r="AX27" s="8">
        <v>15.792851260068099</v>
      </c>
      <c r="AY27" s="8">
        <v>40.5513825400377</v>
      </c>
      <c r="AZ27" s="8">
        <f t="shared" si="18"/>
        <v>0.38945284404237768</v>
      </c>
      <c r="BA27" s="10">
        <v>447.5</v>
      </c>
      <c r="BB27" s="10">
        <v>4.9000000000000004</v>
      </c>
      <c r="BC27" s="10">
        <v>91.7</v>
      </c>
      <c r="BG27" s="19"/>
      <c r="BH27" s="5" t="s">
        <v>40</v>
      </c>
      <c r="BI27" s="3">
        <v>27.457627118644051</v>
      </c>
      <c r="BJ27" s="3">
        <v>7.3109950000000001</v>
      </c>
      <c r="BK27" s="7">
        <v>0.65348777499637212</v>
      </c>
      <c r="BL27" s="7">
        <v>8.5716878936293721</v>
      </c>
      <c r="BM27" s="7">
        <v>13.116829758103675</v>
      </c>
      <c r="BN27" s="8">
        <v>93.666334391603996</v>
      </c>
      <c r="BO27" s="8">
        <v>38.263491672793499</v>
      </c>
      <c r="BP27" s="8">
        <f t="shared" si="19"/>
        <v>2.4479296137577427</v>
      </c>
      <c r="BQ27" s="10">
        <v>648.1</v>
      </c>
      <c r="BR27" s="10">
        <v>9.5</v>
      </c>
      <c r="BS27" s="10">
        <v>68.3</v>
      </c>
    </row>
    <row r="28" spans="1:71">
      <c r="A28" s="19"/>
      <c r="B28" s="5" t="s">
        <v>41</v>
      </c>
      <c r="C28" s="3">
        <f t="shared" si="10"/>
        <v>9</v>
      </c>
      <c r="D28" s="6">
        <v>7.2388000000000003</v>
      </c>
      <c r="E28" s="7">
        <v>1.2124077230691901</v>
      </c>
      <c r="F28" s="7">
        <v>13.060021400451699</v>
      </c>
      <c r="G28" s="7">
        <f t="shared" si="13"/>
        <v>10.771971467973225</v>
      </c>
      <c r="H28" s="8">
        <v>17.337970121217502</v>
      </c>
      <c r="I28" s="8">
        <v>37.124706130509999</v>
      </c>
      <c r="J28" s="8">
        <f t="shared" si="14"/>
        <v>0.46701972697822192</v>
      </c>
      <c r="K28" s="10">
        <v>499.1</v>
      </c>
      <c r="L28" s="10">
        <v>9</v>
      </c>
      <c r="M28" s="10">
        <v>55.3</v>
      </c>
      <c r="O28" s="19"/>
      <c r="P28" s="5" t="s">
        <v>41</v>
      </c>
      <c r="Q28" s="3">
        <v>28.182135791712899</v>
      </c>
      <c r="R28" s="3">
        <v>7.27</v>
      </c>
      <c r="S28" s="7">
        <v>0.75561860553459503</v>
      </c>
      <c r="T28" s="7">
        <v>10.4312444210225</v>
      </c>
      <c r="U28" s="7">
        <f t="shared" si="11"/>
        <v>13.804906793742148</v>
      </c>
      <c r="V28" s="8">
        <v>64.886951959331498</v>
      </c>
      <c r="W28" s="8">
        <v>16.247810369993701</v>
      </c>
      <c r="X28" s="8">
        <f t="shared" si="12"/>
        <v>3.9935813184503983</v>
      </c>
      <c r="Y28" s="10">
        <v>377.1</v>
      </c>
      <c r="Z28" s="10">
        <v>7.1</v>
      </c>
      <c r="AA28" s="10">
        <v>53.3</v>
      </c>
      <c r="AC28" s="19"/>
      <c r="AD28" s="5" t="s">
        <v>41</v>
      </c>
      <c r="AE28" s="3">
        <v>25.872830767990301</v>
      </c>
      <c r="AF28" s="3">
        <v>7.77</v>
      </c>
      <c r="AG28" s="7">
        <v>1.20789535</v>
      </c>
      <c r="AH28" s="7">
        <v>9.5648670199999994</v>
      </c>
      <c r="AI28" s="7">
        <f t="shared" si="15"/>
        <v>7.9186222713747503</v>
      </c>
      <c r="AJ28" s="8">
        <v>12.078425113825499</v>
      </c>
      <c r="AK28" s="8">
        <v>37.011507634640203</v>
      </c>
      <c r="AL28" s="8">
        <f t="shared" si="16"/>
        <v>0.32634242390388152</v>
      </c>
      <c r="AM28" s="10">
        <v>146.80000000000001</v>
      </c>
      <c r="AN28" s="10">
        <v>9</v>
      </c>
      <c r="AO28" s="10">
        <v>16.3</v>
      </c>
      <c r="AQ28" s="19"/>
      <c r="AR28" s="5" t="s">
        <v>41</v>
      </c>
      <c r="AS28" s="3">
        <v>26.780223650611902</v>
      </c>
      <c r="AT28" s="3">
        <v>7.3699999999999992</v>
      </c>
      <c r="AU28" s="7">
        <v>0.29882948799999998</v>
      </c>
      <c r="AV28" s="7">
        <v>8.0418407920000003</v>
      </c>
      <c r="AW28" s="7">
        <f t="shared" si="17"/>
        <v>26.911135329455842</v>
      </c>
      <c r="AX28" s="8">
        <v>12.3379701212175</v>
      </c>
      <c r="AY28" s="8">
        <v>41.4706130510056</v>
      </c>
      <c r="AZ28" s="8">
        <f t="shared" si="18"/>
        <v>0.29751115822770124</v>
      </c>
      <c r="BA28" s="10">
        <v>439.1</v>
      </c>
      <c r="BB28" s="10">
        <v>3</v>
      </c>
      <c r="BC28" s="10">
        <v>144.9</v>
      </c>
      <c r="BG28" s="19"/>
      <c r="BH28" s="5" t="s">
        <v>41</v>
      </c>
      <c r="BI28" s="3">
        <v>23.65591397849462</v>
      </c>
      <c r="BJ28" s="3">
        <v>7.2060000000000004</v>
      </c>
      <c r="BK28" s="7">
        <v>0.65489891458750693</v>
      </c>
      <c r="BL28" s="7">
        <v>7.6527668257148065</v>
      </c>
      <c r="BM28" s="7">
        <v>11.685416871602177</v>
      </c>
      <c r="BN28" s="8">
        <v>83.319878489037606</v>
      </c>
      <c r="BO28" s="8">
        <v>27.975692888141701</v>
      </c>
      <c r="BP28" s="8">
        <f t="shared" si="19"/>
        <v>2.9782954374779802</v>
      </c>
      <c r="BQ28" s="10">
        <v>498.4</v>
      </c>
      <c r="BR28" s="10">
        <v>8.8000000000000007</v>
      </c>
      <c r="BS28" s="10">
        <v>56.7</v>
      </c>
    </row>
    <row r="29" spans="1:71">
      <c r="A29" s="19"/>
      <c r="B29" s="9" t="s">
        <v>42</v>
      </c>
      <c r="C29" s="3">
        <f t="shared" si="10"/>
        <v>24.8</v>
      </c>
      <c r="D29" s="6">
        <v>6.4119999999999999</v>
      </c>
      <c r="E29" s="7">
        <v>1.9273430109024001</v>
      </c>
      <c r="F29" s="7">
        <v>22.744369506835902</v>
      </c>
      <c r="G29" s="7">
        <f t="shared" si="13"/>
        <v>11.80089344666613</v>
      </c>
      <c r="H29" s="8">
        <v>46.830685920577601</v>
      </c>
      <c r="I29" s="8">
        <v>54.7236550541516</v>
      </c>
      <c r="J29" s="8">
        <f t="shared" si="14"/>
        <v>0.85576677716860217</v>
      </c>
      <c r="K29" s="8">
        <v>523.1</v>
      </c>
      <c r="L29" s="8">
        <v>24.8</v>
      </c>
      <c r="M29" s="8">
        <v>21.1</v>
      </c>
      <c r="O29" s="19"/>
      <c r="P29" s="9" t="s">
        <v>42</v>
      </c>
      <c r="Q29" s="3">
        <v>37.888938514217649</v>
      </c>
      <c r="R29" s="6">
        <v>6.37</v>
      </c>
      <c r="S29" s="7">
        <v>1.150094494</v>
      </c>
      <c r="T29" s="7">
        <v>19.487473959999999</v>
      </c>
      <c r="U29" s="7">
        <f t="shared" si="11"/>
        <v>16.944237244561577</v>
      </c>
      <c r="V29" s="8">
        <v>102.25843680214379</v>
      </c>
      <c r="W29" s="8">
        <v>30.942277802590443</v>
      </c>
      <c r="X29" s="8">
        <f t="shared" si="12"/>
        <v>3.3048128342245979</v>
      </c>
      <c r="Y29" s="8">
        <v>432.8</v>
      </c>
      <c r="Z29" s="8">
        <v>28.2</v>
      </c>
      <c r="AA29" s="8">
        <v>15.4</v>
      </c>
      <c r="AC29" s="19"/>
      <c r="AD29" s="9" t="s">
        <v>42</v>
      </c>
      <c r="AE29" s="3">
        <v>32.788034587520393</v>
      </c>
      <c r="AF29" s="6">
        <v>5.95</v>
      </c>
      <c r="AG29" s="7">
        <v>2.3669505100000001</v>
      </c>
      <c r="AH29" s="7">
        <v>31.794617179999999</v>
      </c>
      <c r="AI29" s="7">
        <f t="shared" si="15"/>
        <v>13.4327342484233</v>
      </c>
      <c r="AJ29" s="8">
        <v>66.818939004440267</v>
      </c>
      <c r="AK29" s="8">
        <v>51.043720495442834</v>
      </c>
      <c r="AL29" s="8">
        <f t="shared" si="16"/>
        <v>1.309053069719043</v>
      </c>
      <c r="AM29" s="8">
        <v>203.9</v>
      </c>
      <c r="AN29" s="8">
        <v>14.1</v>
      </c>
      <c r="AO29" s="8">
        <v>14.5</v>
      </c>
      <c r="AQ29" s="19"/>
      <c r="AR29" s="9" t="s">
        <v>42</v>
      </c>
      <c r="AS29" s="3">
        <v>37.454873646209414</v>
      </c>
      <c r="AT29" s="6">
        <v>6.37</v>
      </c>
      <c r="AU29" s="7">
        <v>2.1373201910000001</v>
      </c>
      <c r="AV29" s="7">
        <v>27.2132802</v>
      </c>
      <c r="AW29" s="7">
        <f t="shared" si="17"/>
        <v>12.732430224816978</v>
      </c>
      <c r="AX29" s="8">
        <v>58.830685920577629</v>
      </c>
      <c r="AY29" s="8">
        <v>51.765505415162465</v>
      </c>
      <c r="AZ29" s="8">
        <f t="shared" si="18"/>
        <v>1.1364843335103558</v>
      </c>
      <c r="BA29" s="8">
        <v>433.1</v>
      </c>
      <c r="BB29" s="8">
        <v>7.8</v>
      </c>
      <c r="BC29" s="8">
        <v>55.2</v>
      </c>
      <c r="BG29" s="19"/>
      <c r="BH29" s="9" t="s">
        <v>42</v>
      </c>
      <c r="BI29" s="3">
        <v>33.303650934995574</v>
      </c>
      <c r="BJ29" s="6">
        <v>6.47</v>
      </c>
      <c r="BK29" s="7">
        <v>1.8232418600459988</v>
      </c>
      <c r="BL29" s="7">
        <v>23.885258200027462</v>
      </c>
      <c r="BM29" s="7">
        <v>13.100433202770398</v>
      </c>
      <c r="BN29" s="8">
        <v>133.05631768953072</v>
      </c>
      <c r="BO29" s="8">
        <v>51.655541516245492</v>
      </c>
      <c r="BP29" s="8">
        <f t="shared" si="19"/>
        <v>2.5758382118147956</v>
      </c>
      <c r="BQ29" s="8">
        <v>857.9</v>
      </c>
      <c r="BR29" s="8">
        <v>21.3</v>
      </c>
      <c r="BS29" s="8">
        <v>40.200000000000003</v>
      </c>
    </row>
    <row r="30" spans="1:71">
      <c r="A30" s="19"/>
      <c r="B30" s="9" t="s">
        <v>43</v>
      </c>
      <c r="C30" s="3">
        <f t="shared" si="10"/>
        <v>14.5</v>
      </c>
      <c r="D30" s="6">
        <v>6.6550000000000002</v>
      </c>
      <c r="E30" s="7">
        <v>1.6182617843151101</v>
      </c>
      <c r="F30" s="7">
        <v>17.519404888153101</v>
      </c>
      <c r="G30" s="7">
        <f t="shared" si="13"/>
        <v>10.826063531845536</v>
      </c>
      <c r="H30" s="8">
        <v>36.696631376323396</v>
      </c>
      <c r="I30" s="8">
        <v>48.012366256015298</v>
      </c>
      <c r="J30" s="8">
        <f t="shared" si="14"/>
        <v>0.76431624262480102</v>
      </c>
      <c r="K30" s="8">
        <v>510.8</v>
      </c>
      <c r="L30" s="8">
        <v>14.5</v>
      </c>
      <c r="M30" s="8">
        <v>35.299999999999997</v>
      </c>
      <c r="O30" s="19"/>
      <c r="P30" s="9" t="s">
        <v>43</v>
      </c>
      <c r="Q30" s="3">
        <v>40.167449458852303</v>
      </c>
      <c r="R30" s="6">
        <v>6.54</v>
      </c>
      <c r="S30" s="7">
        <v>0.44649884099999998</v>
      </c>
      <c r="T30" s="7">
        <v>11.736730339999999</v>
      </c>
      <c r="U30" s="7">
        <f t="shared" si="11"/>
        <v>26.286138422473531</v>
      </c>
      <c r="V30" s="8">
        <v>102.82684092301405</v>
      </c>
      <c r="W30" s="8">
        <v>26.295413518480697</v>
      </c>
      <c r="X30" s="8">
        <f t="shared" si="12"/>
        <v>3.9104477611940291</v>
      </c>
      <c r="Y30" s="8">
        <v>458.4</v>
      </c>
      <c r="Z30" s="8">
        <v>16.899999999999999</v>
      </c>
      <c r="AA30" s="8">
        <v>27.1</v>
      </c>
      <c r="AC30" s="19"/>
      <c r="AD30" s="9" t="s">
        <v>43</v>
      </c>
      <c r="AE30" s="3">
        <v>40.187339477262384</v>
      </c>
      <c r="AF30" s="6">
        <v>6.27</v>
      </c>
      <c r="AG30" s="7">
        <v>1.9860343600000001</v>
      </c>
      <c r="AH30" s="7">
        <v>23.138823510000002</v>
      </c>
      <c r="AI30" s="7">
        <f t="shared" si="15"/>
        <v>11.650766963568547</v>
      </c>
      <c r="AJ30" s="8">
        <v>37.45805710832451</v>
      </c>
      <c r="AK30" s="8">
        <v>49.766505514428147</v>
      </c>
      <c r="AL30" s="8">
        <f t="shared" si="16"/>
        <v>0.75267605633802814</v>
      </c>
      <c r="AM30" s="8">
        <v>302.10000000000002</v>
      </c>
      <c r="AN30" s="8">
        <v>15.9</v>
      </c>
      <c r="AO30" s="8">
        <v>19</v>
      </c>
      <c r="AQ30" s="19"/>
      <c r="AR30" s="9" t="s">
        <v>43</v>
      </c>
      <c r="AS30" s="3">
        <v>30.702598652550545</v>
      </c>
      <c r="AT30" s="6">
        <v>6.54</v>
      </c>
      <c r="AU30" s="7">
        <v>1.4169280230000001</v>
      </c>
      <c r="AV30" s="7">
        <v>18.69289517</v>
      </c>
      <c r="AW30" s="7">
        <f t="shared" si="17"/>
        <v>13.192550974058898</v>
      </c>
      <c r="AX30" s="8">
        <v>21.696631376323388</v>
      </c>
      <c r="AY30" s="8">
        <v>45.066256015399418</v>
      </c>
      <c r="AZ30" s="8">
        <f t="shared" si="18"/>
        <v>0.48143851508120655</v>
      </c>
      <c r="BA30" s="8">
        <v>480.8</v>
      </c>
      <c r="BB30" s="8">
        <v>7.5</v>
      </c>
      <c r="BC30" s="8">
        <v>64.5</v>
      </c>
      <c r="BG30" s="19"/>
      <c r="BH30" s="9" t="s">
        <v>43</v>
      </c>
      <c r="BI30" s="3">
        <v>30.910683012259188</v>
      </c>
      <c r="BJ30" s="6">
        <v>6.56</v>
      </c>
      <c r="BK30" s="7">
        <v>1.5431402992036209</v>
      </c>
      <c r="BL30" s="7">
        <v>18.969416544301829</v>
      </c>
      <c r="BM30" s="7">
        <v>12.292736152436371</v>
      </c>
      <c r="BN30" s="8">
        <v>119.7758614051973</v>
      </c>
      <c r="BO30" s="8">
        <v>48.150837343599626</v>
      </c>
      <c r="BP30" s="8">
        <f t="shared" si="19"/>
        <v>2.4875135722041253</v>
      </c>
      <c r="BQ30" s="8">
        <v>953.6</v>
      </c>
      <c r="BR30" s="8">
        <v>15.9</v>
      </c>
      <c r="BS30" s="8">
        <v>59.9</v>
      </c>
    </row>
    <row r="31" spans="1:71">
      <c r="A31" s="19"/>
      <c r="B31" s="9" t="s">
        <v>44</v>
      </c>
      <c r="C31" s="3">
        <f t="shared" si="10"/>
        <v>12</v>
      </c>
      <c r="D31" s="6">
        <v>6.7539999999999996</v>
      </c>
      <c r="E31" s="7">
        <v>1.45728588104248</v>
      </c>
      <c r="F31" s="7">
        <v>14.948273897171001</v>
      </c>
      <c r="G31" s="7">
        <f t="shared" si="13"/>
        <v>10.257612519019016</v>
      </c>
      <c r="H31" s="8">
        <v>20.622675736961</v>
      </c>
      <c r="I31" s="8">
        <v>48.135439682539598</v>
      </c>
      <c r="J31" s="8">
        <f t="shared" si="14"/>
        <v>0.42843019349092104</v>
      </c>
      <c r="K31" s="8">
        <v>507.2</v>
      </c>
      <c r="L31" s="8">
        <v>12</v>
      </c>
      <c r="M31" s="8">
        <v>42.4</v>
      </c>
      <c r="O31" s="19"/>
      <c r="P31" s="9" t="s">
        <v>44</v>
      </c>
      <c r="Q31" s="3">
        <v>43.397604440549237</v>
      </c>
      <c r="R31" s="6">
        <v>6.65</v>
      </c>
      <c r="S31" s="7">
        <v>0.15015715700000001</v>
      </c>
      <c r="T31" s="7">
        <v>8.3262407780000007</v>
      </c>
      <c r="U31" s="7">
        <f t="shared" si="11"/>
        <v>55.450175964639499</v>
      </c>
      <c r="V31" s="8">
        <v>90.914081215308215</v>
      </c>
      <c r="W31" s="8">
        <v>25.467414548641546</v>
      </c>
      <c r="X31" s="8">
        <f t="shared" si="12"/>
        <v>3.5698198198198194</v>
      </c>
      <c r="Y31" s="8">
        <v>418.4</v>
      </c>
      <c r="Z31" s="8">
        <v>11.6</v>
      </c>
      <c r="AA31" s="8">
        <v>36.1</v>
      </c>
      <c r="AC31" s="19"/>
      <c r="AD31" s="9" t="s">
        <v>44</v>
      </c>
      <c r="AE31" s="3">
        <v>35.331147540983615</v>
      </c>
      <c r="AF31" s="6">
        <v>6.59</v>
      </c>
      <c r="AG31" s="7">
        <v>1.7283718299999999</v>
      </c>
      <c r="AH31" s="7">
        <v>18.959167000000001</v>
      </c>
      <c r="AI31" s="7">
        <f t="shared" si="15"/>
        <v>10.969379777498457</v>
      </c>
      <c r="AJ31" s="8">
        <v>27.336891803278689</v>
      </c>
      <c r="AK31" s="8">
        <v>47.365901639344266</v>
      </c>
      <c r="AL31" s="8">
        <f t="shared" si="16"/>
        <v>0.57714285714285707</v>
      </c>
      <c r="AM31" s="8">
        <v>164.8</v>
      </c>
      <c r="AN31" s="8">
        <v>9.1</v>
      </c>
      <c r="AO31" s="8">
        <v>18.2</v>
      </c>
      <c r="AQ31" s="19"/>
      <c r="AR31" s="9" t="s">
        <v>44</v>
      </c>
      <c r="AS31" s="3">
        <v>31.40589569160997</v>
      </c>
      <c r="AT31" s="6">
        <v>6.65</v>
      </c>
      <c r="AU31" s="7">
        <v>1.009201035</v>
      </c>
      <c r="AV31" s="7">
        <v>14.59038496</v>
      </c>
      <c r="AW31" s="7">
        <f t="shared" si="17"/>
        <v>14.457362263803068</v>
      </c>
      <c r="AX31" s="8">
        <v>16.662267573696145</v>
      </c>
      <c r="AY31" s="8">
        <v>46.543968253968252</v>
      </c>
      <c r="AZ31" s="8">
        <f t="shared" si="18"/>
        <v>0.3579898362507058</v>
      </c>
      <c r="BA31" s="8">
        <v>607.20000000000005</v>
      </c>
      <c r="BB31" s="8">
        <v>5</v>
      </c>
      <c r="BC31" s="8">
        <v>120.4</v>
      </c>
      <c r="BG31" s="19"/>
      <c r="BH31" s="9" t="s">
        <v>44</v>
      </c>
      <c r="BI31" s="3">
        <v>29.447322970639053</v>
      </c>
      <c r="BJ31" s="6">
        <v>6.43</v>
      </c>
      <c r="BK31" s="7">
        <v>1.2981138965355175</v>
      </c>
      <c r="BL31" s="7">
        <v>15.908668637538604</v>
      </c>
      <c r="BM31" s="7">
        <v>12.255217881879696</v>
      </c>
      <c r="BN31" s="8">
        <v>129.25083900226755</v>
      </c>
      <c r="BO31" s="8">
        <v>47.59521541950113</v>
      </c>
      <c r="BP31" s="8">
        <f t="shared" si="19"/>
        <v>2.7156267255659854</v>
      </c>
      <c r="BQ31" s="8">
        <v>874.1</v>
      </c>
      <c r="BR31" s="8">
        <v>13.8</v>
      </c>
      <c r="BS31" s="8">
        <v>63.2</v>
      </c>
    </row>
    <row r="32" spans="1:71">
      <c r="A32" s="19"/>
      <c r="B32" s="9" t="s">
        <v>45</v>
      </c>
      <c r="C32" s="3">
        <f t="shared" si="10"/>
        <v>13.9</v>
      </c>
      <c r="D32" s="6">
        <v>6.9478249999999999</v>
      </c>
      <c r="E32" s="7">
        <v>1.2504895031452201</v>
      </c>
      <c r="F32" s="7">
        <v>10.6955182552338</v>
      </c>
      <c r="G32" s="7">
        <f t="shared" si="13"/>
        <v>8.5530652023327889</v>
      </c>
      <c r="H32" s="8">
        <v>19.365864845049998</v>
      </c>
      <c r="I32" s="8">
        <v>43.154736834565398</v>
      </c>
      <c r="J32" s="8">
        <f t="shared" si="14"/>
        <v>0.44875409434865637</v>
      </c>
      <c r="K32" s="10">
        <v>415.1</v>
      </c>
      <c r="L32" s="10">
        <v>13.9</v>
      </c>
      <c r="M32" s="10">
        <v>29.8</v>
      </c>
      <c r="O32" s="19"/>
      <c r="P32" s="9" t="s">
        <v>45</v>
      </c>
      <c r="Q32" s="3">
        <v>37.028193986535001</v>
      </c>
      <c r="R32" s="3">
        <v>6.9255000000000004</v>
      </c>
      <c r="S32" s="7">
        <v>0.81899302035726096</v>
      </c>
      <c r="T32" s="7">
        <v>10.939029097616899</v>
      </c>
      <c r="U32" s="7">
        <f t="shared" si="11"/>
        <v>13.356681712433982</v>
      </c>
      <c r="V32" s="8">
        <v>77.542638862578897</v>
      </c>
      <c r="W32" s="8">
        <v>25.204846175616002</v>
      </c>
      <c r="X32" s="8">
        <f t="shared" si="12"/>
        <v>3.076497207017125</v>
      </c>
      <c r="Y32" s="10">
        <v>360.6</v>
      </c>
      <c r="Z32" s="10">
        <v>8.9</v>
      </c>
      <c r="AA32" s="10">
        <v>40.6</v>
      </c>
      <c r="AC32" s="19"/>
      <c r="AD32" s="9" t="s">
        <v>45</v>
      </c>
      <c r="AE32" s="3">
        <v>30.487687032391399</v>
      </c>
      <c r="AF32" s="3">
        <v>6.6099999999999994</v>
      </c>
      <c r="AG32" s="7">
        <v>1.39070794</v>
      </c>
      <c r="AH32" s="7">
        <v>13.18253994</v>
      </c>
      <c r="AI32" s="7">
        <f t="shared" si="15"/>
        <v>9.4790139330045093</v>
      </c>
      <c r="AJ32" s="8">
        <v>22.138498056382399</v>
      </c>
      <c r="AK32" s="8">
        <v>39.2048110673935</v>
      </c>
      <c r="AL32" s="8">
        <f t="shared" si="16"/>
        <v>0.56468829854392311</v>
      </c>
      <c r="AM32" s="10">
        <v>154.4</v>
      </c>
      <c r="AN32" s="10">
        <v>8.6</v>
      </c>
      <c r="AO32" s="10">
        <v>18</v>
      </c>
      <c r="AQ32" s="19"/>
      <c r="AR32" s="9" t="s">
        <v>45</v>
      </c>
      <c r="AS32" s="3">
        <v>25.078736149379999</v>
      </c>
      <c r="AT32" s="3">
        <v>6.9550000000000001</v>
      </c>
      <c r="AU32" s="7">
        <v>0.52937090399999998</v>
      </c>
      <c r="AV32" s="7">
        <v>10.22753</v>
      </c>
      <c r="AW32" s="7">
        <f t="shared" si="17"/>
        <v>19.320158933404471</v>
      </c>
      <c r="AX32" s="8">
        <v>14.2636586484505</v>
      </c>
      <c r="AY32" s="8">
        <v>43.154736834565398</v>
      </c>
      <c r="AZ32" s="8">
        <f t="shared" si="18"/>
        <v>0.33052359241884705</v>
      </c>
      <c r="BA32" s="10">
        <v>415.1</v>
      </c>
      <c r="BB32" s="10">
        <v>4.9000000000000004</v>
      </c>
      <c r="BC32" s="10">
        <v>84</v>
      </c>
      <c r="BG32" s="19"/>
      <c r="BH32" s="9" t="s">
        <v>45</v>
      </c>
      <c r="BI32" s="3">
        <v>28.547008547008549</v>
      </c>
      <c r="BJ32" s="3">
        <v>7.0015000000000001</v>
      </c>
      <c r="BK32" s="7">
        <v>0.91496433857899662</v>
      </c>
      <c r="BL32" s="7">
        <v>11.155468564973512</v>
      </c>
      <c r="BM32" s="7">
        <v>12.192244106801727</v>
      </c>
      <c r="BN32" s="8">
        <v>113.416089547364</v>
      </c>
      <c r="BO32" s="8">
        <v>39.625378467873297</v>
      </c>
      <c r="BP32" s="8">
        <f t="shared" si="19"/>
        <v>2.8622083607180513</v>
      </c>
      <c r="BQ32" s="10">
        <v>661</v>
      </c>
      <c r="BR32" s="10">
        <v>10.6</v>
      </c>
      <c r="BS32" s="10">
        <v>62.5</v>
      </c>
    </row>
    <row r="33" spans="1:71">
      <c r="A33" s="19"/>
      <c r="B33" s="9" t="s">
        <v>46</v>
      </c>
      <c r="C33" s="3">
        <f t="shared" si="10"/>
        <v>9.6999999999999993</v>
      </c>
      <c r="D33" s="6">
        <v>7.1647249999999998</v>
      </c>
      <c r="E33" s="7">
        <v>1.35676950216293</v>
      </c>
      <c r="F33" s="7">
        <v>16.4142310619354</v>
      </c>
      <c r="G33" s="7">
        <f t="shared" si="13"/>
        <v>12.098024782962927</v>
      </c>
      <c r="H33" s="8">
        <v>16.8205505249902</v>
      </c>
      <c r="I33" s="8">
        <v>31.110496424982401</v>
      </c>
      <c r="J33" s="8">
        <f t="shared" si="14"/>
        <v>0.54067123504602566</v>
      </c>
      <c r="K33" s="10">
        <v>403</v>
      </c>
      <c r="L33" s="10">
        <v>9.6999999999999993</v>
      </c>
      <c r="M33" s="10">
        <v>41.6</v>
      </c>
      <c r="O33" s="19"/>
      <c r="P33" s="9" t="s">
        <v>46</v>
      </c>
      <c r="Q33" s="3">
        <v>35.782526949700802</v>
      </c>
      <c r="R33" s="3">
        <v>7.1950000000000003</v>
      </c>
      <c r="S33" s="7">
        <v>1.063148528581465</v>
      </c>
      <c r="T33" s="7">
        <v>10.4142310619354</v>
      </c>
      <c r="U33" s="7">
        <f t="shared" si="11"/>
        <v>9.7956501673673682</v>
      </c>
      <c r="V33" s="8">
        <v>73.1870461069161</v>
      </c>
      <c r="W33" s="8">
        <v>27.125012984704799</v>
      </c>
      <c r="X33" s="8">
        <f t="shared" si="12"/>
        <v>2.6981386570463459</v>
      </c>
      <c r="Y33" s="10">
        <v>369.5</v>
      </c>
      <c r="Z33" s="10">
        <v>6.9</v>
      </c>
      <c r="AA33" s="10">
        <v>53.5</v>
      </c>
      <c r="AC33" s="19"/>
      <c r="AD33" s="9" t="s">
        <v>46</v>
      </c>
      <c r="AE33" s="3">
        <v>25.759243509122999</v>
      </c>
      <c r="AF33" s="3">
        <v>6.93</v>
      </c>
      <c r="AG33" s="7">
        <v>1.21</v>
      </c>
      <c r="AH33" s="7">
        <v>12.3</v>
      </c>
      <c r="AI33" s="7">
        <f t="shared" si="15"/>
        <v>10.165289256198347</v>
      </c>
      <c r="AJ33" s="8">
        <v>19.3974744558016</v>
      </c>
      <c r="AK33" s="8">
        <v>39.485658290910798</v>
      </c>
      <c r="AL33" s="8">
        <f t="shared" si="16"/>
        <v>0.49125366767069206</v>
      </c>
      <c r="AM33" s="10">
        <v>153.19999999999999</v>
      </c>
      <c r="AN33" s="10">
        <v>7.2</v>
      </c>
      <c r="AO33" s="10">
        <v>21.2</v>
      </c>
      <c r="AQ33" s="19"/>
      <c r="AR33" s="9" t="s">
        <v>46</v>
      </c>
      <c r="AS33" s="3">
        <v>21.054247172080299</v>
      </c>
      <c r="AT33" s="3">
        <v>7.0950000000000006</v>
      </c>
      <c r="AU33" s="7">
        <v>0.76952755500000003</v>
      </c>
      <c r="AV33" s="7">
        <v>12.899906639999999</v>
      </c>
      <c r="AW33" s="7">
        <f t="shared" si="17"/>
        <v>16.763410947643063</v>
      </c>
      <c r="AX33" s="8">
        <v>13.8205505249902</v>
      </c>
      <c r="AY33" s="8">
        <v>41.110496424982401</v>
      </c>
      <c r="AZ33" s="8">
        <f t="shared" si="18"/>
        <v>0.3361805798236871</v>
      </c>
      <c r="BA33" s="10">
        <v>493</v>
      </c>
      <c r="BB33" s="10">
        <v>4.7</v>
      </c>
      <c r="BC33" s="10">
        <v>104.9</v>
      </c>
      <c r="BG33" s="19"/>
      <c r="BH33" s="9" t="s">
        <v>46</v>
      </c>
      <c r="BI33" s="3">
        <v>31.703056768558959</v>
      </c>
      <c r="BJ33" s="3">
        <v>7.1994999999999996</v>
      </c>
      <c r="BK33" s="7">
        <v>0.36270650291232376</v>
      </c>
      <c r="BL33" s="7">
        <v>6.0801981797976703</v>
      </c>
      <c r="BM33" s="7">
        <v>16.763410997534343</v>
      </c>
      <c r="BN33" s="8">
        <v>91.513350203732003</v>
      </c>
      <c r="BO33" s="8">
        <v>38.888107905736497</v>
      </c>
      <c r="BP33" s="8">
        <f t="shared" si="19"/>
        <v>2.3532476927280026</v>
      </c>
      <c r="BQ33" s="10">
        <v>502.3</v>
      </c>
      <c r="BR33" s="10">
        <v>9.3000000000000007</v>
      </c>
      <c r="BS33" s="10">
        <v>54.3</v>
      </c>
    </row>
    <row r="34" spans="1:71">
      <c r="AQ34" s="19"/>
    </row>
  </sheetData>
  <mergeCells count="5">
    <mergeCell ref="A3:A33"/>
    <mergeCell ref="O3:O33"/>
    <mergeCell ref="AC3:AC33"/>
    <mergeCell ref="BG3:BG33"/>
    <mergeCell ref="AQ4:AQ34"/>
  </mergeCells>
  <phoneticPr fontId="1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B14"/>
  <sheetViews>
    <sheetView workbookViewId="0">
      <selection activeCell="E10" sqref="E10"/>
    </sheetView>
  </sheetViews>
  <sheetFormatPr baseColWidth="10" defaultRowHeight="13"/>
  <cols>
    <col min="2" max="2" width="31.59765625" customWidth="1"/>
  </cols>
  <sheetData>
    <row r="5" spans="2:2" ht="17">
      <c r="B5" s="15" t="s">
        <v>47</v>
      </c>
    </row>
    <row r="6" spans="2:2" ht="17">
      <c r="B6" s="16" t="s">
        <v>48</v>
      </c>
    </row>
    <row r="7" spans="2:2" ht="14">
      <c r="B7" s="17" t="s">
        <v>49</v>
      </c>
    </row>
    <row r="8" spans="2:2" ht="17">
      <c r="B8" s="16" t="s">
        <v>50</v>
      </c>
    </row>
    <row r="9" spans="2:2" ht="14">
      <c r="B9" s="17" t="s">
        <v>51</v>
      </c>
    </row>
    <row r="10" spans="2:2" ht="17">
      <c r="B10" s="16" t="s">
        <v>52</v>
      </c>
    </row>
    <row r="11" spans="2:2" ht="14">
      <c r="B11" s="17" t="s">
        <v>53</v>
      </c>
    </row>
    <row r="12" spans="2:2" ht="102">
      <c r="B12" s="16" t="s">
        <v>54</v>
      </c>
    </row>
    <row r="13" spans="2:2" ht="34">
      <c r="B13" s="16" t="s">
        <v>55</v>
      </c>
    </row>
    <row r="14" spans="2:2" ht="221">
      <c r="B14" s="16" t="s">
        <v>56</v>
      </c>
    </row>
  </sheetData>
  <phoneticPr fontId="1" type="noConversion"/>
  <hyperlinks>
    <hyperlink ref="B7" r:id="rId1" xr:uid="{00000000-0004-0000-0100-000000000000}"/>
    <hyperlink ref="B9" r:id="rId2" xr:uid="{00000000-0004-0000-0100-000001000000}"/>
    <hyperlink ref="B11" r:id="rId3" xr:uid="{00000000-0004-0000-0100-000002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Identifier information</vt:lpstr>
      <vt:lpstr>Raw Data</vt:lpstr>
      <vt:lpstr>autours of the data</vt:lpstr>
      <vt:lpstr>'autours of the data'!OLE_LINK111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User</cp:lastModifiedBy>
  <cp:lastPrinted>2018-10-20T07:59:16Z</cp:lastPrinted>
  <dcterms:created xsi:type="dcterms:W3CDTF">2018-06-25T08:25:23Z</dcterms:created>
  <dcterms:modified xsi:type="dcterms:W3CDTF">2019-10-14T05:42:44Z</dcterms:modified>
</cp:coreProperties>
</file>