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Paper2 Salmonella\Raw data Paper 2\"/>
    </mc:Choice>
  </mc:AlternateContent>
  <xr:revisionPtr revIDLastSave="0" documentId="13_ncr:1_{A83763E4-E21B-4252-AF79-7BAE034EB661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TP+wm3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G5" i="1"/>
  <c r="G6" i="1"/>
  <c r="G7" i="1"/>
  <c r="G8" i="1"/>
  <c r="G9" i="1"/>
  <c r="G10" i="1"/>
  <c r="G11" i="1"/>
  <c r="G12" i="1"/>
  <c r="G19" i="1"/>
  <c r="G20" i="1"/>
  <c r="G21" i="1"/>
  <c r="G22" i="1"/>
  <c r="G23" i="1"/>
  <c r="G24" i="1"/>
  <c r="G25" i="1"/>
  <c r="F19" i="1"/>
  <c r="F20" i="1"/>
  <c r="F21" i="1"/>
  <c r="F22" i="1"/>
  <c r="F23" i="1"/>
  <c r="F24" i="1"/>
  <c r="F25" i="1"/>
  <c r="G18" i="1"/>
  <c r="F18" i="1"/>
  <c r="L22" i="1" l="1"/>
  <c r="K22" i="1"/>
  <c r="J22" i="1"/>
  <c r="L18" i="1"/>
  <c r="K18" i="1"/>
  <c r="J18" i="1"/>
  <c r="J25" i="1"/>
  <c r="L25" i="1"/>
  <c r="K25" i="1"/>
  <c r="J21" i="1"/>
  <c r="L21" i="1"/>
  <c r="K21" i="1"/>
  <c r="J24" i="1"/>
  <c r="L24" i="1"/>
  <c r="K24" i="1"/>
  <c r="J20" i="1"/>
  <c r="L20" i="1"/>
  <c r="K20" i="1"/>
  <c r="J23" i="1"/>
  <c r="L23" i="1"/>
  <c r="K23" i="1"/>
  <c r="J19" i="1"/>
  <c r="L19" i="1"/>
  <c r="K19" i="1"/>
  <c r="N24" i="1" l="1"/>
  <c r="M24" i="1"/>
  <c r="N20" i="1"/>
  <c r="M20" i="1"/>
  <c r="M23" i="1"/>
  <c r="N23" i="1"/>
  <c r="M25" i="1"/>
  <c r="N25" i="1"/>
  <c r="M22" i="1"/>
  <c r="N22" i="1"/>
  <c r="M19" i="1"/>
  <c r="N19" i="1"/>
  <c r="M21" i="1"/>
  <c r="N21" i="1"/>
  <c r="N18" i="1"/>
  <c r="M18" i="1"/>
</calcChain>
</file>

<file path=xl/sharedStrings.xml><?xml version="1.0" encoding="utf-8"?>
<sst xmlns="http://schemas.openxmlformats.org/spreadsheetml/2006/main" count="18" uniqueCount="11">
  <si>
    <t>Time</t>
  </si>
  <si>
    <t>Aver</t>
  </si>
  <si>
    <t>SD</t>
  </si>
  <si>
    <t>STP</t>
  </si>
  <si>
    <t>STP+WM36</t>
  </si>
  <si>
    <t>Growth (number)</t>
  </si>
  <si>
    <t>%Salmonella survival</t>
  </si>
  <si>
    <t>%survival</t>
  </si>
  <si>
    <t>rep1</t>
  </si>
  <si>
    <t>rep2</t>
  </si>
  <si>
    <t>rep3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</si>
</sst>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00"/>
  </numFmts>
  <fonts count="3" x14ac:knownFonts="1">
    <font>
      <sz val="11"/>
      <color theme="1"/>
      <name val="Tahoma"/>
      <family val="2"/>
      <charset val="22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11" fontId="1" fillId="0" borderId="1" xfId="0" applyNumberFormat="1" applyFont="1" applyBorder="1" applyAlignment="1">
      <alignment horizontal="center"/>
    </xf>
    <xf numFmtId="11" fontId="1" fillId="0" borderId="1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7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5"/>
  <sheetViews>
    <sheetView tabSelected="1" zoomScale="70" zoomScaleNormal="70" workbookViewId="0">
      <selection activeCell="A4" sqref="A4:A25"/>
    </sheetView>
  </sheetViews>
  <sheetFormatPr defaultRowHeight="14" x14ac:dyDescent="0.3"/>
  <cols>
    <col min="2" max="2" width="19.33203125" customWidth="1"/>
    <col min="3" max="3" width="17.08203125" customWidth="1"/>
    <col min="4" max="4" width="14.25" customWidth="1"/>
    <col min="5" max="5" width="11.25" customWidth="1"/>
    <col min="6" max="6" width="14" customWidth="1"/>
    <col min="7" max="7" width="12.1640625" customWidth="1"/>
    <col min="9" max="9" width="11.9140625" customWidth="1"/>
    <col min="13" max="13" width="10.33203125" bestFit="1" customWidth="1"/>
    <col min="14" max="14" width="9.33203125" bestFit="1" customWidth="1"/>
  </cols>
  <sheetData>
    <row r="2" spans="2:14" ht="15.5" x14ac:dyDescent="0.35">
      <c r="B2" s="3" t="s">
        <v>3</v>
      </c>
      <c r="C2" s="2"/>
      <c r="D2" s="2"/>
      <c r="E2" s="2"/>
      <c r="F2" s="2"/>
      <c r="G2" s="2"/>
    </row>
    <row r="3" spans="2:14" ht="15.5" customHeight="1" x14ac:dyDescent="0.3">
      <c r="B3" s="10" t="s">
        <v>0</v>
      </c>
      <c r="C3" s="15" t="s">
        <v>5</v>
      </c>
      <c r="D3" s="16"/>
      <c r="E3" s="17"/>
      <c r="F3" s="10" t="s">
        <v>1</v>
      </c>
      <c r="G3" s="10" t="s">
        <v>2</v>
      </c>
    </row>
    <row r="4" spans="2:14" ht="15.5" customHeight="1" x14ac:dyDescent="0.3">
      <c r="B4" s="11"/>
      <c r="C4" s="18"/>
      <c r="D4" s="19"/>
      <c r="E4" s="20"/>
      <c r="F4" s="11"/>
      <c r="G4" s="11"/>
    </row>
    <row r="5" spans="2:14" ht="15.5" x14ac:dyDescent="0.35">
      <c r="B5" s="1">
        <v>0</v>
      </c>
      <c r="C5" s="4">
        <v>1660000</v>
      </c>
      <c r="D5" s="4">
        <v>1600000</v>
      </c>
      <c r="E5" s="4">
        <v>1420000</v>
      </c>
      <c r="F5" s="5">
        <f t="shared" ref="F5:F12" si="0">AVERAGE(C5:E5)</f>
        <v>1560000</v>
      </c>
      <c r="G5" s="5">
        <f>STDEV(C5:E5)</f>
        <v>124899.95996796797</v>
      </c>
    </row>
    <row r="6" spans="2:14" ht="15.5" x14ac:dyDescent="0.35">
      <c r="B6" s="1">
        <v>2</v>
      </c>
      <c r="C6" s="4">
        <v>3400000</v>
      </c>
      <c r="D6" s="4">
        <v>1500000</v>
      </c>
      <c r="E6" s="4">
        <v>2630000</v>
      </c>
      <c r="F6" s="5">
        <f t="shared" si="0"/>
        <v>2510000</v>
      </c>
      <c r="G6" s="5">
        <f t="shared" ref="G6:G12" si="1">STDEV(C6:E6)</f>
        <v>955667.30612698058</v>
      </c>
    </row>
    <row r="7" spans="2:14" ht="15.5" x14ac:dyDescent="0.35">
      <c r="B7" s="1">
        <v>4</v>
      </c>
      <c r="C7" s="4">
        <v>95000000</v>
      </c>
      <c r="D7" s="4">
        <v>90000000</v>
      </c>
      <c r="E7" s="4">
        <v>83400000</v>
      </c>
      <c r="F7" s="5">
        <f t="shared" si="0"/>
        <v>89466666.666666672</v>
      </c>
      <c r="G7" s="5">
        <f t="shared" si="1"/>
        <v>5818361.7396422969</v>
      </c>
    </row>
    <row r="8" spans="2:14" ht="15.5" x14ac:dyDescent="0.35">
      <c r="B8" s="1">
        <v>8</v>
      </c>
      <c r="C8" s="4">
        <v>123000000</v>
      </c>
      <c r="D8" s="4">
        <v>162000000</v>
      </c>
      <c r="E8" s="4">
        <v>190000000</v>
      </c>
      <c r="F8" s="5">
        <f t="shared" si="0"/>
        <v>158333333.33333334</v>
      </c>
      <c r="G8" s="5">
        <f t="shared" si="1"/>
        <v>33650160.970392637</v>
      </c>
    </row>
    <row r="9" spans="2:14" ht="15.5" x14ac:dyDescent="0.35">
      <c r="B9" s="1">
        <v>12</v>
      </c>
      <c r="C9" s="4">
        <v>320000000</v>
      </c>
      <c r="D9" s="4">
        <v>343000000</v>
      </c>
      <c r="E9" s="4">
        <v>298000000</v>
      </c>
      <c r="F9" s="5">
        <f t="shared" si="0"/>
        <v>320333333.33333331</v>
      </c>
      <c r="G9" s="5">
        <f t="shared" si="1"/>
        <v>22501851.775650229</v>
      </c>
    </row>
    <row r="10" spans="2:14" ht="15.5" x14ac:dyDescent="0.35">
      <c r="B10" s="1">
        <v>16</v>
      </c>
      <c r="C10" s="4">
        <v>367000000</v>
      </c>
      <c r="D10" s="4">
        <v>312000000</v>
      </c>
      <c r="E10" s="4">
        <v>338000000</v>
      </c>
      <c r="F10" s="5">
        <f t="shared" si="0"/>
        <v>339000000</v>
      </c>
      <c r="G10" s="5">
        <f t="shared" si="1"/>
        <v>27513632.98439521</v>
      </c>
    </row>
    <row r="11" spans="2:14" ht="15.5" x14ac:dyDescent="0.35">
      <c r="B11" s="1">
        <v>20</v>
      </c>
      <c r="C11" s="4">
        <v>380000000</v>
      </c>
      <c r="D11" s="4">
        <v>367000000</v>
      </c>
      <c r="E11" s="4">
        <v>321000000</v>
      </c>
      <c r="F11" s="5">
        <f t="shared" si="0"/>
        <v>356000000</v>
      </c>
      <c r="G11" s="5">
        <f t="shared" si="1"/>
        <v>31000000</v>
      </c>
    </row>
    <row r="12" spans="2:14" ht="15.5" x14ac:dyDescent="0.35">
      <c r="B12" s="1">
        <v>24</v>
      </c>
      <c r="C12" s="4">
        <v>310000000</v>
      </c>
      <c r="D12" s="4">
        <v>330000000</v>
      </c>
      <c r="E12" s="4">
        <v>295000000</v>
      </c>
      <c r="F12" s="5">
        <f t="shared" si="0"/>
        <v>311666666.66666669</v>
      </c>
      <c r="G12" s="5">
        <f t="shared" si="1"/>
        <v>17559422.921421234</v>
      </c>
    </row>
    <row r="15" spans="2:14" ht="15.5" x14ac:dyDescent="0.35">
      <c r="B15" s="6" t="s">
        <v>4</v>
      </c>
      <c r="C15" s="2"/>
      <c r="D15" s="2"/>
      <c r="E15" s="2"/>
      <c r="F15" s="2"/>
      <c r="G15" s="2"/>
      <c r="I15" t="s">
        <v>6</v>
      </c>
    </row>
    <row r="16" spans="2:14" ht="15.5" customHeight="1" x14ac:dyDescent="0.3">
      <c r="B16" s="10" t="s">
        <v>0</v>
      </c>
      <c r="C16" s="15" t="s">
        <v>5</v>
      </c>
      <c r="D16" s="16"/>
      <c r="E16" s="17"/>
      <c r="F16" s="10" t="s">
        <v>1</v>
      </c>
      <c r="G16" s="10" t="s">
        <v>2</v>
      </c>
      <c r="I16" s="13" t="s">
        <v>0</v>
      </c>
      <c r="J16" s="12" t="s">
        <v>7</v>
      </c>
      <c r="K16" s="12"/>
      <c r="L16" s="12"/>
      <c r="M16" s="13" t="s">
        <v>1</v>
      </c>
      <c r="N16" s="13" t="s">
        <v>2</v>
      </c>
    </row>
    <row r="17" spans="2:14" ht="15.5" customHeight="1" x14ac:dyDescent="0.3">
      <c r="B17" s="11"/>
      <c r="C17" s="18"/>
      <c r="D17" s="19"/>
      <c r="E17" s="20"/>
      <c r="F17" s="11"/>
      <c r="G17" s="11"/>
      <c r="I17" s="14"/>
      <c r="J17" s="7" t="s">
        <v>8</v>
      </c>
      <c r="K17" s="7" t="s">
        <v>9</v>
      </c>
      <c r="L17" s="7" t="s">
        <v>10</v>
      </c>
      <c r="M17" s="14"/>
      <c r="N17" s="14"/>
    </row>
    <row r="18" spans="2:14" ht="15.5" x14ac:dyDescent="0.35">
      <c r="B18" s="1">
        <v>0</v>
      </c>
      <c r="C18" s="4">
        <v>2010000</v>
      </c>
      <c r="D18" s="4">
        <v>1000000</v>
      </c>
      <c r="E18" s="4">
        <v>3200000</v>
      </c>
      <c r="F18" s="4">
        <f>AVERAGE(C18:E18)</f>
        <v>2070000</v>
      </c>
      <c r="G18" s="5">
        <f>STDEV(C18:E18)</f>
        <v>1101226.5888544465</v>
      </c>
      <c r="I18" s="1">
        <v>0</v>
      </c>
      <c r="J18" s="7">
        <f t="shared" ref="J18:J25" si="2">(C18/F5)*100</f>
        <v>128.84615384615387</v>
      </c>
      <c r="K18" s="7">
        <f>(D18/F5)*100</f>
        <v>64.102564102564102</v>
      </c>
      <c r="L18" s="7">
        <f>(E18/F5)*100</f>
        <v>205.12820512820511</v>
      </c>
      <c r="M18" s="8">
        <f>AVERAGE(J18:L18)</f>
        <v>132.69230769230771</v>
      </c>
      <c r="N18" s="9">
        <f>STDEVA(J18:L18)</f>
        <v>70.591448003490157</v>
      </c>
    </row>
    <row r="19" spans="2:14" ht="15.5" x14ac:dyDescent="0.35">
      <c r="B19" s="1">
        <v>2</v>
      </c>
      <c r="C19" s="4">
        <v>542000</v>
      </c>
      <c r="D19" s="4">
        <v>530000</v>
      </c>
      <c r="E19" s="4">
        <v>490000</v>
      </c>
      <c r="F19" s="4">
        <f t="shared" ref="F19:F25" si="3">AVERAGE(C19:E19)</f>
        <v>520666.66666666669</v>
      </c>
      <c r="G19" s="5">
        <f t="shared" ref="G19:G25" si="4">STDEV(C19:E19)</f>
        <v>27227.437142216182</v>
      </c>
      <c r="I19" s="1">
        <v>2</v>
      </c>
      <c r="J19" s="7">
        <f t="shared" si="2"/>
        <v>21.593625498007967</v>
      </c>
      <c r="K19" s="7">
        <f>(D19/F6)*100</f>
        <v>21.115537848605577</v>
      </c>
      <c r="L19" s="7">
        <f t="shared" ref="L19:L25" si="5">(E19/F6)*100</f>
        <v>19.52191235059761</v>
      </c>
      <c r="M19" s="8">
        <f t="shared" ref="M19:M25" si="6">AVERAGE(J19:L19)</f>
        <v>20.743691899070384</v>
      </c>
      <c r="N19" s="9">
        <f t="shared" ref="N19:N25" si="7">STDEVA(J19:L19)</f>
        <v>1.0847584518811217</v>
      </c>
    </row>
    <row r="20" spans="2:14" ht="15.5" x14ac:dyDescent="0.35">
      <c r="B20" s="1">
        <v>4</v>
      </c>
      <c r="C20" s="4">
        <v>213000</v>
      </c>
      <c r="D20" s="4">
        <v>367000</v>
      </c>
      <c r="E20" s="4">
        <v>290000</v>
      </c>
      <c r="F20" s="4">
        <f t="shared" si="3"/>
        <v>290000</v>
      </c>
      <c r="G20" s="5">
        <f t="shared" si="4"/>
        <v>77000</v>
      </c>
      <c r="I20" s="1">
        <v>4</v>
      </c>
      <c r="J20" s="7">
        <f t="shared" si="2"/>
        <v>0.23807749627421759</v>
      </c>
      <c r="K20" s="7">
        <f t="shared" ref="K20:K25" si="8">(D20/F7)*100</f>
        <v>0.41020864381520117</v>
      </c>
      <c r="L20" s="7">
        <f t="shared" si="5"/>
        <v>0.32414307004470938</v>
      </c>
      <c r="M20" s="8">
        <f t="shared" si="6"/>
        <v>0.32414307004470938</v>
      </c>
      <c r="N20" s="9">
        <f t="shared" si="7"/>
        <v>8.6065573770491885E-2</v>
      </c>
    </row>
    <row r="21" spans="2:14" ht="15.5" x14ac:dyDescent="0.35">
      <c r="B21" s="1">
        <v>8</v>
      </c>
      <c r="C21" s="4">
        <v>52000</v>
      </c>
      <c r="D21" s="4">
        <v>32000</v>
      </c>
      <c r="E21" s="4">
        <v>47000</v>
      </c>
      <c r="F21" s="4">
        <f t="shared" si="3"/>
        <v>43666.666666666664</v>
      </c>
      <c r="G21" s="5">
        <f t="shared" si="4"/>
        <v>10408.329997330671</v>
      </c>
      <c r="I21" s="1">
        <v>8</v>
      </c>
      <c r="J21" s="7">
        <f t="shared" si="2"/>
        <v>3.2842105263157888E-2</v>
      </c>
      <c r="K21" s="7">
        <f t="shared" si="8"/>
        <v>2.0210526315789474E-2</v>
      </c>
      <c r="L21" s="7">
        <f t="shared" si="5"/>
        <v>2.9684210526315785E-2</v>
      </c>
      <c r="M21" s="8">
        <f t="shared" si="6"/>
        <v>2.757894736842105E-2</v>
      </c>
      <c r="N21" s="9">
        <f t="shared" si="7"/>
        <v>6.5736821035772665E-3</v>
      </c>
    </row>
    <row r="22" spans="2:14" ht="15.5" x14ac:dyDescent="0.35">
      <c r="B22" s="1">
        <v>12</v>
      </c>
      <c r="C22" s="4">
        <v>20000</v>
      </c>
      <c r="D22" s="4">
        <v>23000</v>
      </c>
      <c r="E22" s="4">
        <v>34000</v>
      </c>
      <c r="F22" s="4">
        <f t="shared" si="3"/>
        <v>25666.666666666668</v>
      </c>
      <c r="G22" s="5">
        <f t="shared" si="4"/>
        <v>7371.1147958319962</v>
      </c>
      <c r="I22" s="1">
        <v>12</v>
      </c>
      <c r="J22" s="7">
        <f t="shared" si="2"/>
        <v>6.2434963579604584E-3</v>
      </c>
      <c r="K22" s="7">
        <f t="shared" si="8"/>
        <v>7.1800208116545271E-3</v>
      </c>
      <c r="L22" s="7">
        <f t="shared" si="5"/>
        <v>1.061394380853278E-2</v>
      </c>
      <c r="M22" s="8">
        <f t="shared" si="6"/>
        <v>8.0124869927159208E-3</v>
      </c>
      <c r="N22" s="9">
        <f t="shared" si="7"/>
        <v>2.3010764190942753E-3</v>
      </c>
    </row>
    <row r="23" spans="2:14" ht="15.5" x14ac:dyDescent="0.35">
      <c r="B23" s="1">
        <v>16</v>
      </c>
      <c r="C23" s="4">
        <v>5200</v>
      </c>
      <c r="D23" s="4">
        <v>8000</v>
      </c>
      <c r="E23" s="4">
        <v>6700</v>
      </c>
      <c r="F23" s="4">
        <f t="shared" si="3"/>
        <v>6633.333333333333</v>
      </c>
      <c r="G23" s="5">
        <f t="shared" si="4"/>
        <v>1401.1899704655809</v>
      </c>
      <c r="I23" s="1">
        <v>16</v>
      </c>
      <c r="J23" s="7">
        <f t="shared" si="2"/>
        <v>1.5339233038348082E-3</v>
      </c>
      <c r="K23" s="7">
        <f t="shared" si="8"/>
        <v>2.359882005899705E-3</v>
      </c>
      <c r="L23" s="7">
        <f t="shared" si="5"/>
        <v>1.9764011799410031E-3</v>
      </c>
      <c r="M23" s="8">
        <f t="shared" si="6"/>
        <v>1.9567354965585055E-3</v>
      </c>
      <c r="N23" s="9">
        <f t="shared" si="7"/>
        <v>4.1333037476860775E-4</v>
      </c>
    </row>
    <row r="24" spans="2:14" ht="15.5" x14ac:dyDescent="0.35">
      <c r="B24" s="1">
        <v>20</v>
      </c>
      <c r="C24" s="4">
        <v>3300</v>
      </c>
      <c r="D24" s="4">
        <v>4200</v>
      </c>
      <c r="E24" s="4">
        <v>2900</v>
      </c>
      <c r="F24" s="4">
        <f t="shared" si="3"/>
        <v>3466.6666666666665</v>
      </c>
      <c r="G24" s="5">
        <f t="shared" si="4"/>
        <v>665.83281184793839</v>
      </c>
      <c r="I24" s="1">
        <v>20</v>
      </c>
      <c r="J24" s="7">
        <f t="shared" si="2"/>
        <v>9.269662921348314E-4</v>
      </c>
      <c r="K24" s="7">
        <f t="shared" si="8"/>
        <v>1.1797752808988763E-3</v>
      </c>
      <c r="L24" s="7">
        <f t="shared" si="5"/>
        <v>8.1460674157303361E-4</v>
      </c>
      <c r="M24" s="8">
        <f t="shared" si="6"/>
        <v>9.7378277153558051E-4</v>
      </c>
      <c r="N24" s="9">
        <f t="shared" si="7"/>
        <v>1.8703168872133126E-4</v>
      </c>
    </row>
    <row r="25" spans="2:14" ht="15.5" x14ac:dyDescent="0.35">
      <c r="B25" s="1">
        <v>24</v>
      </c>
      <c r="C25" s="4">
        <v>4400</v>
      </c>
      <c r="D25" s="4">
        <v>2000</v>
      </c>
      <c r="E25" s="4">
        <v>5100</v>
      </c>
      <c r="F25" s="4">
        <f t="shared" si="3"/>
        <v>3833.3333333333335</v>
      </c>
      <c r="G25" s="5">
        <f t="shared" si="4"/>
        <v>1625.8331197676262</v>
      </c>
      <c r="I25" s="1">
        <v>24</v>
      </c>
      <c r="J25" s="7">
        <f t="shared" si="2"/>
        <v>1.4117647058823528E-3</v>
      </c>
      <c r="K25" s="7">
        <f t="shared" si="8"/>
        <v>6.4171122994652406E-4</v>
      </c>
      <c r="L25" s="7">
        <f t="shared" si="5"/>
        <v>1.6363636363636363E-3</v>
      </c>
      <c r="M25" s="8">
        <f t="shared" si="6"/>
        <v>1.2299465240641712E-3</v>
      </c>
      <c r="N25" s="9">
        <f t="shared" si="7"/>
        <v>5.2165768548693894E-4</v>
      </c>
    </row>
  </sheetData>
  <mergeCells count="12">
    <mergeCell ref="J16:L16"/>
    <mergeCell ref="I16:I17"/>
    <mergeCell ref="M16:M17"/>
    <mergeCell ref="N16:N17"/>
    <mergeCell ref="C3:E4"/>
    <mergeCell ref="C16:E17"/>
    <mergeCell ref="B3:B4"/>
    <mergeCell ref="F3:F4"/>
    <mergeCell ref="G3:G4"/>
    <mergeCell ref="B16:B17"/>
    <mergeCell ref="F16:F17"/>
    <mergeCell ref="G16:G17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STP+wm36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2018-03-13T03:46:25Z</cp:lastPrinted>
  <dcterms:created xsi:type="dcterms:W3CDTF">2018-03-13T03:33:45Z</dcterms:created>
  <dcterms:modified xsi:type="dcterms:W3CDTF">2019-07-27T10:47:23Z</dcterms:modified>
</cp:coreProperties>
</file>