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ristina\Documents\Manuscript OTX-DNBS 2018\manuscript\PeerJ\"/>
    </mc:Choice>
  </mc:AlternateContent>
  <bookViews>
    <workbookView xWindow="31980" yWindow="3456" windowWidth="15372" windowHeight="11412"/>
  </bookViews>
  <sheets>
    <sheet name="myenetric neruon number" sheetId="14" r:id="rId1"/>
    <sheet name="myenteric neuron soma area" sheetId="17" r:id="rId2"/>
    <sheet name="damage score" sheetId="13" r:id="rId3"/>
    <sheet name="MPO activity" sheetId="1" r:id="rId4"/>
    <sheet name="TNFa mRNA" sheetId="2" r:id="rId5"/>
    <sheet name="IL1B mRNA" sheetId="3" r:id="rId6"/>
    <sheet name=" IL6 mRNA" sheetId="4" r:id="rId7"/>
    <sheet name=" HIF1a mRNA" sheetId="5" r:id="rId8"/>
    <sheet name="VEGFa mRNA" sheetId="6" r:id="rId9"/>
    <sheet name="OTX1 mRNA" sheetId="7" r:id="rId10"/>
    <sheet name="OTX2 mRNA" sheetId="8" r:id="rId11"/>
    <sheet name="OTX1 WB" sheetId="9" r:id="rId12"/>
    <sheet name="OTX2 WB" sheetId="10" r:id="rId13"/>
    <sheet name="%OTX2+ neurons" sheetId="12" r:id="rId14"/>
    <sheet name="%OTX1+ neurons" sheetId="11" r:id="rId15"/>
    <sheet name="comarcatura OTX1-OTX2" sheetId="16" r:id="rId16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4" l="1"/>
  <c r="D33" i="14"/>
  <c r="C33" i="14"/>
  <c r="B33" i="14"/>
  <c r="E32" i="14"/>
  <c r="E34" i="14" s="1"/>
  <c r="D32" i="14"/>
  <c r="D34" i="14" s="1"/>
  <c r="C32" i="14"/>
  <c r="C34" i="14" s="1"/>
  <c r="B32" i="14"/>
  <c r="B34" i="14" s="1"/>
  <c r="D33" i="17"/>
  <c r="C33" i="17"/>
  <c r="B33" i="17"/>
  <c r="A33" i="17"/>
  <c r="D32" i="17"/>
  <c r="D34" i="17" s="1"/>
  <c r="C32" i="17"/>
  <c r="C34" i="17" s="1"/>
  <c r="B32" i="17"/>
  <c r="B34" i="17" s="1"/>
  <c r="A32" i="17"/>
  <c r="A34" i="17" s="1"/>
</calcChain>
</file>

<file path=xl/sharedStrings.xml><?xml version="1.0" encoding="utf-8"?>
<sst xmlns="http://schemas.openxmlformats.org/spreadsheetml/2006/main" count="111" uniqueCount="26">
  <si>
    <t>ileo DNBS</t>
  </si>
  <si>
    <t>MPO activity</t>
  </si>
  <si>
    <t>colon</t>
  </si>
  <si>
    <t>ileum</t>
  </si>
  <si>
    <t xml:space="preserve"> CTR</t>
  </si>
  <si>
    <t xml:space="preserve"> DNBS</t>
  </si>
  <si>
    <r>
      <t>TNF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 xml:space="preserve"> mRNA</t>
    </r>
  </si>
  <si>
    <r>
      <t>IL1</t>
    </r>
    <r>
      <rPr>
        <sz val="11"/>
        <color theme="1"/>
        <rFont val="Symbol"/>
        <family val="1"/>
        <charset val="2"/>
      </rPr>
      <t>b</t>
    </r>
    <r>
      <rPr>
        <sz val="11"/>
        <color theme="1"/>
        <rFont val="Calibri"/>
        <family val="2"/>
        <scheme val="minor"/>
      </rPr>
      <t xml:space="preserve"> mRNA</t>
    </r>
  </si>
  <si>
    <t>IL6 mRNA</t>
  </si>
  <si>
    <r>
      <t>HIF1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 xml:space="preserve"> mRNA</t>
    </r>
  </si>
  <si>
    <r>
      <t>VEGF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 xml:space="preserve"> mRNA</t>
    </r>
  </si>
  <si>
    <t>OTX1mRNA</t>
  </si>
  <si>
    <t>OTX2 mRNA</t>
  </si>
  <si>
    <t>OTX2 protein (% OD)</t>
  </si>
  <si>
    <t>OTX1 protein (% OD)</t>
  </si>
  <si>
    <t>OTX1+ neurons</t>
  </si>
  <si>
    <t>OTX2+ neurons</t>
  </si>
  <si>
    <t>damage score</t>
  </si>
  <si>
    <t>% of OTX1+-OTX2+ neurons</t>
  </si>
  <si>
    <t>Myenteric neuron soma area</t>
  </si>
  <si>
    <t>CTR</t>
  </si>
  <si>
    <t>DNBS</t>
  </si>
  <si>
    <t>Number of myenteric neurons</t>
  </si>
  <si>
    <t>n</t>
  </si>
  <si>
    <t>media</t>
  </si>
  <si>
    <t>err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</si>
</sst>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0"/>
    <numFmt numFmtId="168" formatCode="0.00000"/>
  </numFmts>
  <fonts count="11" x14ac:knownFonts="1">
    <font>
      <sz val="11"/>
      <color theme="1"/>
      <name val="Calibri"/>
      <family val="2"/>
      <scheme val="minor"/>
    </font>
    <font>
      <sz val="8"/>
      <name val="Arial"/>
    </font>
    <font>
      <sz val="8"/>
      <name val="Arial"/>
      <family val="2"/>
    </font>
    <font>
      <sz val="11"/>
      <color theme="1"/>
      <name val="Symbol"/>
      <family val="1"/>
      <charset val="2"/>
    </font>
    <font>
      <i/>
      <sz val="8"/>
      <color rgb="FF0000FF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1"/>
      <name val="Calibri"/>
      <family val="2"/>
      <scheme val="minor"/>
    </font>
    <font>
      <sz val="10"/>
      <color theme="4" tint="-0.249977111117893"/>
      <name val="Arial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0" fillId="0" borderId="0" xfId="0" applyBorder="1"/>
    <xf numFmtId="0" fontId="2" fillId="0" borderId="0" xfId="0" applyFont="1" applyBorder="1"/>
    <xf numFmtId="0" fontId="4" fillId="0" borderId="1" xfId="0" applyFont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2" fontId="4" fillId="0" borderId="1" xfId="0" applyNumberFormat="1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/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7" fillId="0" borderId="0" xfId="0" applyFont="1"/>
    <xf numFmtId="0" fontId="7" fillId="0" borderId="1" xfId="0" applyFont="1" applyBorder="1"/>
    <xf numFmtId="0" fontId="8" fillId="0" borderId="0" xfId="0" applyFont="1"/>
    <xf numFmtId="0" fontId="9" fillId="0" borderId="0" xfId="0" applyFont="1"/>
    <xf numFmtId="0" fontId="0" fillId="0" borderId="1" xfId="0" applyBorder="1" applyAlignment="1"/>
    <xf numFmtId="0" fontId="7" fillId="0" borderId="1" xfId="0" applyFont="1" applyBorder="1" applyAlignment="1"/>
    <xf numFmtId="0" fontId="8" fillId="0" borderId="1" xfId="0" applyFont="1" applyBorder="1"/>
    <xf numFmtId="0" fontId="6" fillId="0" borderId="1" xfId="0" applyFont="1" applyBorder="1" applyAlignment="1"/>
    <xf numFmtId="1" fontId="10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0" fontId="5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/>
    <xf numFmtId="0" fontId="0" fillId="0" borderId="0" xfId="0" applyBorder="1" applyAlignment="1">
      <alignment horizontal="center"/>
    </xf>
    <xf numFmtId="0" fontId="2" fillId="0" borderId="6" xfId="0" applyFont="1" applyBorder="1"/>
    <xf numFmtId="0" fontId="2" fillId="0" borderId="5" xfId="0" applyFont="1" applyBorder="1"/>
    <xf numFmtId="168" fontId="6" fillId="0" borderId="1" xfId="0" applyNumberFormat="1" applyFont="1" applyBorder="1" applyAlignment="1">
      <alignment horizontal="right"/>
    </xf>
    <xf numFmtId="168" fontId="7" fillId="0" borderId="1" xfId="0" applyNumberFormat="1" applyFont="1" applyBorder="1" applyAlignment="1">
      <alignment horizontal="right"/>
    </xf>
    <xf numFmtId="168" fontId="0" fillId="0" borderId="1" xfId="0" applyNumberFormat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tabSelected="1" workbookViewId="0">
      <selection activeCell="L6" sqref="L6"/>
    </sheetView>
  </sheetViews>
  <sheetFormatPr defaultRowHeight="14.4" x14ac:dyDescent="0.3"/>
  <sheetData>
    <row r="2" spans="1:6" x14ac:dyDescent="0.3">
      <c r="A2" s="38" t="s">
        <v>22</v>
      </c>
      <c r="B2" s="39"/>
      <c r="C2" s="39"/>
      <c r="D2" s="40"/>
    </row>
    <row r="3" spans="1:6" x14ac:dyDescent="0.3">
      <c r="A3" s="38" t="s">
        <v>3</v>
      </c>
      <c r="B3" s="40"/>
      <c r="C3" s="38" t="s">
        <v>2</v>
      </c>
      <c r="D3" s="40"/>
    </row>
    <row r="4" spans="1:6" x14ac:dyDescent="0.3">
      <c r="A4" s="1" t="s">
        <v>20</v>
      </c>
      <c r="B4" s="1" t="s">
        <v>21</v>
      </c>
      <c r="C4" s="1" t="s">
        <v>20</v>
      </c>
      <c r="D4" s="1" t="s">
        <v>21</v>
      </c>
    </row>
    <row r="5" spans="1:6" x14ac:dyDescent="0.3">
      <c r="A5" s="46">
        <v>2.0479999999999999E-3</v>
      </c>
      <c r="B5" s="46">
        <v>1.8289999999999999E-3</v>
      </c>
      <c r="C5" s="47">
        <v>1.769E-3</v>
      </c>
      <c r="D5" s="46">
        <v>2.1670000000000001E-3</v>
      </c>
      <c r="E5" s="20"/>
    </row>
    <row r="6" spans="1:6" x14ac:dyDescent="0.3">
      <c r="A6" s="46">
        <v>2.3640000000000002E-3</v>
      </c>
      <c r="B6" s="46">
        <v>1.6670000000000001E-3</v>
      </c>
      <c r="C6" s="47">
        <v>1.4E-3</v>
      </c>
      <c r="D6" s="46">
        <v>1.444E-3</v>
      </c>
      <c r="E6" s="20"/>
    </row>
    <row r="7" spans="1:6" x14ac:dyDescent="0.3">
      <c r="A7" s="46">
        <v>2.0830000000000002E-3</v>
      </c>
      <c r="B7" s="46">
        <v>1.833E-3</v>
      </c>
      <c r="C7" s="47">
        <v>1.737E-3</v>
      </c>
      <c r="D7" s="46">
        <v>1.714E-3</v>
      </c>
      <c r="E7" s="20"/>
    </row>
    <row r="8" spans="1:6" x14ac:dyDescent="0.3">
      <c r="A8" s="46">
        <v>3.7499999999999999E-3</v>
      </c>
      <c r="B8" s="46">
        <v>1.519E-3</v>
      </c>
      <c r="C8" s="47">
        <v>1.6999999999999999E-3</v>
      </c>
      <c r="D8" s="46">
        <v>1.1559999999999999E-3</v>
      </c>
      <c r="E8" s="24"/>
      <c r="F8" s="22"/>
    </row>
    <row r="9" spans="1:6" x14ac:dyDescent="0.3">
      <c r="A9" s="46">
        <v>2.611E-3</v>
      </c>
      <c r="B9" s="46">
        <v>1.4649999999999999E-3</v>
      </c>
      <c r="C9" s="47">
        <v>1.8749999999999999E-3</v>
      </c>
      <c r="D9" s="46">
        <v>1.1820000000000001E-3</v>
      </c>
      <c r="E9" s="20"/>
    </row>
    <row r="10" spans="1:6" x14ac:dyDescent="0.3">
      <c r="A10" s="46">
        <v>2.1250000000000002E-3</v>
      </c>
      <c r="B10" s="46">
        <v>1.3209999999999999E-3</v>
      </c>
      <c r="C10" s="47">
        <v>1.611E-3</v>
      </c>
      <c r="D10" s="46">
        <v>1.3669999999999999E-3</v>
      </c>
      <c r="E10" s="20"/>
    </row>
    <row r="11" spans="1:6" x14ac:dyDescent="0.3">
      <c r="A11" s="46">
        <v>2.294E-3</v>
      </c>
      <c r="B11" s="46">
        <v>1.2310000000000001E-3</v>
      </c>
      <c r="C11" s="47">
        <v>1.8749999999999999E-3</v>
      </c>
      <c r="D11" s="46">
        <v>2.15E-3</v>
      </c>
      <c r="E11" s="20"/>
    </row>
    <row r="12" spans="1:6" x14ac:dyDescent="0.3">
      <c r="A12" s="46">
        <v>2.833E-3</v>
      </c>
      <c r="B12" s="46">
        <v>2.2009999999999998E-3</v>
      </c>
      <c r="C12" s="47">
        <v>1.8500000000000001E-3</v>
      </c>
      <c r="D12" s="46">
        <v>2.0760000000000002E-3</v>
      </c>
      <c r="E12" s="20"/>
    </row>
    <row r="13" spans="1:6" x14ac:dyDescent="0.3">
      <c r="A13" s="46">
        <v>2.2499999999999998E-3</v>
      </c>
      <c r="B13" s="46">
        <v>2.3E-3</v>
      </c>
      <c r="C13" s="47">
        <v>2E-3</v>
      </c>
      <c r="D13" s="46">
        <v>1.923E-3</v>
      </c>
      <c r="E13" s="20"/>
    </row>
    <row r="14" spans="1:6" x14ac:dyDescent="0.3">
      <c r="A14" s="46">
        <v>2.0249999999999999E-3</v>
      </c>
      <c r="B14" s="46">
        <v>3.0999999999999999E-3</v>
      </c>
      <c r="C14" s="47">
        <v>1.9090000000000001E-3</v>
      </c>
      <c r="D14" s="46">
        <v>2.0010000000000002E-3</v>
      </c>
      <c r="E14" s="20"/>
    </row>
    <row r="15" spans="1:6" x14ac:dyDescent="0.3">
      <c r="A15" s="46">
        <v>2.2729999999999998E-3</v>
      </c>
      <c r="B15" s="46">
        <v>2.333E-3</v>
      </c>
      <c r="C15" s="47">
        <v>1.722E-3</v>
      </c>
      <c r="D15" s="46">
        <v>1.01E-3</v>
      </c>
      <c r="E15" s="20"/>
    </row>
    <row r="16" spans="1:6" x14ac:dyDescent="0.3">
      <c r="A16" s="46">
        <v>2.7920000000000002E-3</v>
      </c>
      <c r="B16" s="46">
        <v>2.5999999999999999E-3</v>
      </c>
      <c r="C16" s="47">
        <v>2.2629999999999998E-3</v>
      </c>
      <c r="D16" s="46">
        <v>2.0690000000000001E-3</v>
      </c>
      <c r="E16" s="20"/>
    </row>
    <row r="17" spans="1:6" x14ac:dyDescent="0.3">
      <c r="A17" s="46">
        <v>2.813E-3</v>
      </c>
      <c r="B17" s="46">
        <v>2.529E-3</v>
      </c>
      <c r="C17" s="47">
        <v>2.2499999999999998E-3</v>
      </c>
      <c r="D17" s="46">
        <v>1.542E-3</v>
      </c>
      <c r="E17" s="20"/>
    </row>
    <row r="18" spans="1:6" x14ac:dyDescent="0.3">
      <c r="A18" s="46">
        <v>2.967E-3</v>
      </c>
      <c r="B18" s="46">
        <v>2.2039999999999998E-3</v>
      </c>
      <c r="C18" s="47">
        <v>2.6670000000000001E-3</v>
      </c>
      <c r="D18" s="46">
        <v>7.0600000000000003E-4</v>
      </c>
      <c r="E18" s="20"/>
    </row>
    <row r="19" spans="1:6" x14ac:dyDescent="0.3">
      <c r="A19" s="46">
        <v>2.4090000000000001E-3</v>
      </c>
      <c r="B19" s="46">
        <v>2.2499999999999998E-3</v>
      </c>
      <c r="C19" s="47">
        <v>2.7859999999999998E-3</v>
      </c>
      <c r="D19" s="46">
        <v>1.66E-3</v>
      </c>
      <c r="E19" s="20"/>
    </row>
    <row r="20" spans="1:6" x14ac:dyDescent="0.3">
      <c r="A20" s="48"/>
      <c r="B20" s="48"/>
      <c r="C20" s="47">
        <v>2.5000000000000001E-3</v>
      </c>
      <c r="D20" s="46">
        <v>1.2310000000000001E-3</v>
      </c>
      <c r="E20" s="20"/>
    </row>
    <row r="21" spans="1:6" x14ac:dyDescent="0.3">
      <c r="A21" s="48"/>
      <c r="B21" s="48"/>
      <c r="C21" s="47">
        <v>2.643E-3</v>
      </c>
      <c r="D21" s="46">
        <v>2.0760000000000002E-3</v>
      </c>
      <c r="E21" s="24"/>
      <c r="F21" s="25"/>
    </row>
    <row r="22" spans="1:6" x14ac:dyDescent="0.3">
      <c r="A22" s="48"/>
      <c r="B22" s="48"/>
      <c r="C22" s="47">
        <v>2.222E-3</v>
      </c>
      <c r="D22" s="46">
        <v>2.0230000000000001E-3</v>
      </c>
      <c r="E22" s="24"/>
      <c r="F22" s="25"/>
    </row>
    <row r="23" spans="1:6" x14ac:dyDescent="0.3">
      <c r="A23" s="48"/>
      <c r="B23" s="48"/>
      <c r="C23" s="47">
        <v>2.1359999999999999E-3</v>
      </c>
      <c r="D23" s="46">
        <v>2.7999999999999998E-4</v>
      </c>
      <c r="E23" s="20"/>
    </row>
    <row r="24" spans="1:6" x14ac:dyDescent="0.3">
      <c r="E24" s="24"/>
      <c r="F24" s="22"/>
    </row>
    <row r="25" spans="1:6" x14ac:dyDescent="0.3">
      <c r="E25" s="20"/>
    </row>
    <row r="26" spans="1:6" x14ac:dyDescent="0.3">
      <c r="E26" s="20"/>
    </row>
    <row r="27" spans="1:6" x14ac:dyDescent="0.3">
      <c r="E27" s="24"/>
      <c r="F27" s="22"/>
    </row>
    <row r="28" spans="1:6" x14ac:dyDescent="0.3">
      <c r="E28" s="20"/>
    </row>
    <row r="32" spans="1:6" x14ac:dyDescent="0.3">
      <c r="A32" t="s">
        <v>23</v>
      </c>
      <c r="B32" s="30">
        <f>COUNT(#REF!)</f>
        <v>0</v>
      </c>
      <c r="C32" s="30">
        <f>COUNT(#REF!)</f>
        <v>0</v>
      </c>
      <c r="D32" s="30">
        <f>COUNT(#REF!)</f>
        <v>0</v>
      </c>
      <c r="E32" s="30">
        <f>COUNT(E5:E28)</f>
        <v>0</v>
      </c>
    </row>
    <row r="33" spans="1:6" x14ac:dyDescent="0.3">
      <c r="A33" t="s">
        <v>24</v>
      </c>
      <c r="B33" s="35" t="e">
        <f>AVERAGE(#REF!)</f>
        <v>#REF!</v>
      </c>
      <c r="C33" s="35" t="e">
        <f>AVERAGE(#REF!)</f>
        <v>#REF!</v>
      </c>
      <c r="D33" s="35" t="e">
        <f>AVERAGE(#REF!)</f>
        <v>#REF!</v>
      </c>
      <c r="E33" s="35" t="e">
        <f>AVERAGE(E5:E28)</f>
        <v>#DIV/0!</v>
      </c>
    </row>
    <row r="34" spans="1:6" x14ac:dyDescent="0.3">
      <c r="A34" t="s">
        <v>25</v>
      </c>
      <c r="B34" s="36" t="e">
        <f>STDEV(#REF!)/POWER(B32,1/2)</f>
        <v>#REF!</v>
      </c>
      <c r="C34" s="36" t="e">
        <f>STDEV(#REF!)/POWER(C32,1/2)</f>
        <v>#REF!</v>
      </c>
      <c r="D34" s="36" t="e">
        <f>STDEV(#REF!)/POWER(D32,1/2)</f>
        <v>#REF!</v>
      </c>
      <c r="E34" s="36" t="e">
        <f>STDEV(E5:E28)/POWER(E32,1/2)</f>
        <v>#DIV/0!</v>
      </c>
      <c r="F34" s="34"/>
    </row>
    <row r="35" spans="1:6" x14ac:dyDescent="0.3">
      <c r="A35" s="37"/>
      <c r="B35" s="37"/>
    </row>
  </sheetData>
  <mergeCells count="3">
    <mergeCell ref="A2:D2"/>
    <mergeCell ref="A3:B3"/>
    <mergeCell ref="C3:D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sqref="A1:D13"/>
    </sheetView>
  </sheetViews>
  <sheetFormatPr defaultRowHeight="14.4" x14ac:dyDescent="0.3"/>
  <sheetData>
    <row r="1" spans="1:4" x14ac:dyDescent="0.3">
      <c r="A1" s="41" t="s">
        <v>11</v>
      </c>
      <c r="B1" s="41"/>
      <c r="C1" s="41"/>
      <c r="D1" s="41"/>
    </row>
    <row r="2" spans="1:4" x14ac:dyDescent="0.3">
      <c r="A2" s="41" t="s">
        <v>2</v>
      </c>
      <c r="B2" s="41"/>
      <c r="C2" s="41" t="s">
        <v>3</v>
      </c>
      <c r="D2" s="41"/>
    </row>
    <row r="3" spans="1:4" x14ac:dyDescent="0.3">
      <c r="A3" s="3" t="s">
        <v>4</v>
      </c>
      <c r="B3" s="3" t="s">
        <v>5</v>
      </c>
      <c r="C3" s="3" t="s">
        <v>4</v>
      </c>
      <c r="D3" s="3" t="s">
        <v>0</v>
      </c>
    </row>
    <row r="4" spans="1:4" x14ac:dyDescent="0.3">
      <c r="A4" s="11">
        <v>1.0322</v>
      </c>
      <c r="B4" s="11">
        <v>45.89</v>
      </c>
      <c r="C4" s="11">
        <v>1.001352</v>
      </c>
      <c r="D4" s="11">
        <v>10.85</v>
      </c>
    </row>
    <row r="5" spans="1:4" x14ac:dyDescent="0.3">
      <c r="A5" s="11">
        <v>1.0322</v>
      </c>
      <c r="B5" s="11">
        <v>29.86</v>
      </c>
      <c r="C5" s="11">
        <v>1.001352</v>
      </c>
      <c r="D5" s="11">
        <v>15.44</v>
      </c>
    </row>
    <row r="6" spans="1:4" x14ac:dyDescent="0.3">
      <c r="A6" s="11">
        <v>1.0322</v>
      </c>
      <c r="B6" s="11">
        <v>42.67</v>
      </c>
      <c r="C6" s="11">
        <v>1.001352</v>
      </c>
      <c r="D6" s="11">
        <v>15.4</v>
      </c>
    </row>
    <row r="7" spans="1:4" x14ac:dyDescent="0.3">
      <c r="A7" s="11">
        <v>1.0322</v>
      </c>
      <c r="B7" s="11">
        <v>18.899999999999999</v>
      </c>
      <c r="C7" s="11">
        <v>1.001352</v>
      </c>
      <c r="D7" s="11">
        <v>12.34</v>
      </c>
    </row>
    <row r="8" spans="1:4" x14ac:dyDescent="0.3">
      <c r="A8" s="11">
        <v>1.0322</v>
      </c>
      <c r="B8" s="11">
        <v>36</v>
      </c>
      <c r="C8" s="11">
        <v>1.001352</v>
      </c>
      <c r="D8" s="11">
        <v>10.52</v>
      </c>
    </row>
    <row r="9" spans="1:4" x14ac:dyDescent="0.3">
      <c r="A9" s="11">
        <v>1.0322</v>
      </c>
      <c r="B9" s="11">
        <v>71.010000000000005</v>
      </c>
      <c r="C9" s="11">
        <v>1.001352</v>
      </c>
      <c r="D9" s="11">
        <v>10</v>
      </c>
    </row>
    <row r="10" spans="1:4" x14ac:dyDescent="0.3">
      <c r="A10" s="11">
        <v>1.0091000000000001</v>
      </c>
      <c r="B10" s="11">
        <v>37.270000000000003</v>
      </c>
      <c r="C10" s="11">
        <v>1.001352</v>
      </c>
      <c r="D10" s="11">
        <v>12.51</v>
      </c>
    </row>
    <row r="11" spans="1:4" x14ac:dyDescent="0.3">
      <c r="A11" s="11">
        <v>1.0091000000000001</v>
      </c>
      <c r="B11" s="11">
        <v>79.34</v>
      </c>
      <c r="C11" s="11">
        <v>1.001352</v>
      </c>
      <c r="D11" s="11">
        <v>56.12</v>
      </c>
    </row>
    <row r="12" spans="1:4" x14ac:dyDescent="0.3">
      <c r="A12" s="3"/>
      <c r="B12" s="3"/>
      <c r="C12" s="11">
        <v>1.0069509999999999</v>
      </c>
      <c r="D12" s="11">
        <v>14</v>
      </c>
    </row>
    <row r="13" spans="1:4" x14ac:dyDescent="0.3">
      <c r="A13" s="3"/>
      <c r="B13" s="3"/>
      <c r="C13" s="11">
        <v>1.0069509999999999</v>
      </c>
      <c r="D13" s="11">
        <v>12.01</v>
      </c>
    </row>
    <row r="14" spans="1:4" x14ac:dyDescent="0.3">
      <c r="A14" s="6"/>
      <c r="B14" s="6"/>
      <c r="C14" s="6"/>
      <c r="D14" s="6"/>
    </row>
    <row r="15" spans="1:4" x14ac:dyDescent="0.3">
      <c r="A15" s="6"/>
      <c r="B15" s="6"/>
    </row>
    <row r="16" spans="1:4" x14ac:dyDescent="0.3">
      <c r="C16" s="6"/>
      <c r="D16" s="6"/>
    </row>
    <row r="20" spans="3:4" x14ac:dyDescent="0.3">
      <c r="C20" s="6"/>
      <c r="D20" s="6"/>
    </row>
    <row r="22" spans="3:4" x14ac:dyDescent="0.3">
      <c r="C22" s="6"/>
      <c r="D22" s="6"/>
    </row>
    <row r="23" spans="3:4" x14ac:dyDescent="0.3">
      <c r="C23" s="6"/>
      <c r="D23" s="6"/>
    </row>
  </sheetData>
  <mergeCells count="3">
    <mergeCell ref="A1:D1"/>
    <mergeCell ref="A2:B2"/>
    <mergeCell ref="C2:D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sqref="A1:D17"/>
    </sheetView>
  </sheetViews>
  <sheetFormatPr defaultRowHeight="14.4" x14ac:dyDescent="0.3"/>
  <sheetData>
    <row r="1" spans="1:4" x14ac:dyDescent="0.3">
      <c r="A1" s="41" t="s">
        <v>12</v>
      </c>
      <c r="B1" s="41"/>
      <c r="C1" s="41"/>
      <c r="D1" s="41"/>
    </row>
    <row r="2" spans="1:4" x14ac:dyDescent="0.3">
      <c r="A2" s="41" t="s">
        <v>2</v>
      </c>
      <c r="B2" s="41"/>
      <c r="C2" s="41" t="s">
        <v>3</v>
      </c>
      <c r="D2" s="41"/>
    </row>
    <row r="3" spans="1:4" x14ac:dyDescent="0.3">
      <c r="A3" s="3" t="s">
        <v>4</v>
      </c>
      <c r="B3" s="3" t="s">
        <v>5</v>
      </c>
      <c r="C3" s="3" t="s">
        <v>4</v>
      </c>
      <c r="D3" s="3" t="s">
        <v>0</v>
      </c>
    </row>
    <row r="4" spans="1:4" x14ac:dyDescent="0.3">
      <c r="A4" s="11">
        <v>1.0286999999999999</v>
      </c>
      <c r="B4" s="11">
        <v>12.82</v>
      </c>
      <c r="C4" s="5">
        <v>1.0001500000000001</v>
      </c>
      <c r="D4" s="12">
        <v>4.525652</v>
      </c>
    </row>
    <row r="5" spans="1:4" x14ac:dyDescent="0.3">
      <c r="A5" s="11">
        <v>1.0286999999999999</v>
      </c>
      <c r="B5" s="11">
        <v>8.66</v>
      </c>
      <c r="C5" s="5">
        <v>1.0001500000000001</v>
      </c>
      <c r="D5" s="12">
        <v>2.2085900000000001</v>
      </c>
    </row>
    <row r="6" spans="1:4" x14ac:dyDescent="0.3">
      <c r="A6" s="11">
        <v>1.0286999999999999</v>
      </c>
      <c r="B6" s="11">
        <v>9.68</v>
      </c>
      <c r="C6" s="5">
        <v>1.0001500000000001</v>
      </c>
      <c r="D6" s="12">
        <v>8.3447200000000006</v>
      </c>
    </row>
    <row r="7" spans="1:4" x14ac:dyDescent="0.3">
      <c r="A7" s="11">
        <v>1.0286999999999999</v>
      </c>
      <c r="B7" s="11">
        <v>11.51</v>
      </c>
      <c r="C7" s="5">
        <v>1.013296</v>
      </c>
      <c r="D7" s="12">
        <v>26.048449999999999</v>
      </c>
    </row>
    <row r="8" spans="1:4" x14ac:dyDescent="0.3">
      <c r="A8" s="11">
        <v>1.0286999999999999</v>
      </c>
      <c r="B8" s="11">
        <v>9.5500000000000007</v>
      </c>
      <c r="C8" s="5">
        <v>1.013296</v>
      </c>
      <c r="D8" s="12">
        <v>6.6119599999999998</v>
      </c>
    </row>
    <row r="9" spans="1:4" x14ac:dyDescent="0.3">
      <c r="A9" s="11">
        <v>1.0286999999999999</v>
      </c>
      <c r="B9" s="11">
        <v>32.450000000000003</v>
      </c>
      <c r="C9" s="5">
        <v>1.013296</v>
      </c>
      <c r="D9" s="12">
        <v>12.712059999999999</v>
      </c>
    </row>
    <row r="10" spans="1:4" x14ac:dyDescent="0.3">
      <c r="A10" s="11">
        <v>1.0028999999999999</v>
      </c>
      <c r="B10" s="11">
        <v>1.28</v>
      </c>
      <c r="C10" s="5">
        <v>1.013296</v>
      </c>
      <c r="D10" s="12">
        <v>48.029989999999998</v>
      </c>
    </row>
    <row r="11" spans="1:4" x14ac:dyDescent="0.3">
      <c r="A11" s="11">
        <v>1.0028999999999999</v>
      </c>
      <c r="B11" s="11">
        <v>28.74</v>
      </c>
      <c r="C11" s="5">
        <v>1.013296</v>
      </c>
      <c r="D11" s="12">
        <v>8.1368880000000008</v>
      </c>
    </row>
    <row r="12" spans="1:4" x14ac:dyDescent="0.3">
      <c r="A12" s="11">
        <v>1</v>
      </c>
      <c r="B12" s="11">
        <v>31.89</v>
      </c>
      <c r="C12" s="5">
        <v>1.000024</v>
      </c>
      <c r="D12" s="12">
        <v>5.7283739999999996</v>
      </c>
    </row>
    <row r="13" spans="1:4" x14ac:dyDescent="0.3">
      <c r="A13" s="11">
        <v>1.03</v>
      </c>
      <c r="B13" s="11">
        <v>42.37</v>
      </c>
      <c r="C13" s="5">
        <v>1.000024</v>
      </c>
      <c r="D13" s="12">
        <v>2.7955369999999999</v>
      </c>
    </row>
    <row r="14" spans="1:4" x14ac:dyDescent="0.3">
      <c r="A14" s="11">
        <v>1.03</v>
      </c>
      <c r="B14" s="11">
        <v>20.11</v>
      </c>
      <c r="C14" s="5">
        <v>1.000024</v>
      </c>
      <c r="D14" s="12">
        <v>10.562379999999999</v>
      </c>
    </row>
    <row r="15" spans="1:4" x14ac:dyDescent="0.3">
      <c r="A15" s="11">
        <v>1.03</v>
      </c>
      <c r="B15" s="11">
        <v>1.57</v>
      </c>
      <c r="C15" s="9"/>
      <c r="D15" s="13"/>
    </row>
    <row r="16" spans="1:4" x14ac:dyDescent="0.3">
      <c r="A16" s="11">
        <v>1.03</v>
      </c>
      <c r="B16" s="11">
        <v>5.33</v>
      </c>
      <c r="C16" s="1"/>
      <c r="D16" s="1"/>
    </row>
  </sheetData>
  <mergeCells count="3">
    <mergeCell ref="A1:D1"/>
    <mergeCell ref="A2:B2"/>
    <mergeCell ref="C2:D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D10" sqref="D10"/>
    </sheetView>
  </sheetViews>
  <sheetFormatPr defaultRowHeight="14.4" x14ac:dyDescent="0.3"/>
  <sheetData>
    <row r="1" spans="1:12" x14ac:dyDescent="0.3">
      <c r="A1" s="41" t="s">
        <v>14</v>
      </c>
      <c r="B1" s="38"/>
      <c r="C1" s="43"/>
      <c r="D1" s="43"/>
      <c r="E1" s="7"/>
    </row>
    <row r="2" spans="1:12" x14ac:dyDescent="0.3">
      <c r="A2" s="3" t="s">
        <v>2</v>
      </c>
      <c r="B2" s="19" t="s">
        <v>3</v>
      </c>
      <c r="C2" s="43"/>
      <c r="D2" s="43"/>
      <c r="E2" s="7"/>
    </row>
    <row r="3" spans="1:12" x14ac:dyDescent="0.3">
      <c r="A3" s="3" t="s">
        <v>5</v>
      </c>
      <c r="B3" s="19" t="s">
        <v>5</v>
      </c>
      <c r="C3" s="43"/>
      <c r="D3" s="43"/>
      <c r="E3" s="7"/>
    </row>
    <row r="4" spans="1:12" x14ac:dyDescent="0.3">
      <c r="A4" s="5">
        <v>178</v>
      </c>
      <c r="B4" s="42">
        <v>190</v>
      </c>
      <c r="C4" s="14"/>
      <c r="D4" s="14"/>
      <c r="E4" s="7"/>
    </row>
    <row r="5" spans="1:12" x14ac:dyDescent="0.3">
      <c r="A5" s="5">
        <v>258</v>
      </c>
      <c r="B5" s="42">
        <v>175</v>
      </c>
      <c r="C5" s="14"/>
      <c r="D5" s="14"/>
      <c r="E5" s="7"/>
    </row>
    <row r="6" spans="1:12" x14ac:dyDescent="0.3">
      <c r="A6" s="5">
        <v>140</v>
      </c>
      <c r="B6" s="42">
        <v>209</v>
      </c>
      <c r="C6" s="14"/>
      <c r="D6" s="14"/>
      <c r="E6" s="7"/>
      <c r="K6" s="4"/>
    </row>
    <row r="7" spans="1:12" x14ac:dyDescent="0.3">
      <c r="A7" s="5">
        <v>336</v>
      </c>
      <c r="B7" s="42">
        <v>174</v>
      </c>
      <c r="C7" s="14"/>
      <c r="D7" s="14"/>
      <c r="E7" s="7"/>
      <c r="K7" s="4"/>
    </row>
    <row r="8" spans="1:12" ht="15" thickBot="1" x14ac:dyDescent="0.35">
      <c r="A8" s="44">
        <v>310</v>
      </c>
      <c r="B8" s="45">
        <v>217</v>
      </c>
      <c r="C8" s="14"/>
      <c r="D8" s="14"/>
      <c r="E8" s="7"/>
      <c r="K8" s="4"/>
    </row>
    <row r="9" spans="1:12" x14ac:dyDescent="0.3">
      <c r="A9" s="14"/>
      <c r="B9" s="14"/>
      <c r="C9" s="14"/>
      <c r="D9" s="14"/>
      <c r="E9" s="7"/>
      <c r="K9" s="4"/>
    </row>
    <row r="10" spans="1:12" x14ac:dyDescent="0.3">
      <c r="A10" s="14"/>
      <c r="B10" s="14"/>
      <c r="C10" s="14"/>
      <c r="D10" s="14"/>
      <c r="E10" s="7"/>
      <c r="K10" s="4"/>
    </row>
    <row r="11" spans="1:12" x14ac:dyDescent="0.3">
      <c r="A11" s="14"/>
      <c r="B11" s="14"/>
      <c r="C11" s="14"/>
      <c r="D11" s="14"/>
      <c r="E11" s="7"/>
      <c r="J11" s="6"/>
      <c r="K11" s="4"/>
      <c r="L11" s="4"/>
    </row>
    <row r="12" spans="1:12" x14ac:dyDescent="0.3">
      <c r="A12" s="43"/>
      <c r="B12" s="43"/>
      <c r="C12" s="14"/>
      <c r="D12" s="14"/>
      <c r="E12" s="7"/>
      <c r="J12" s="4"/>
      <c r="K12" s="4"/>
      <c r="L12" s="4"/>
    </row>
    <row r="13" spans="1:12" x14ac:dyDescent="0.3">
      <c r="C13" s="7"/>
      <c r="D13" s="7"/>
      <c r="E13" s="7"/>
    </row>
    <row r="14" spans="1:12" x14ac:dyDescent="0.3">
      <c r="C14" s="7"/>
      <c r="D14" s="7"/>
      <c r="E14" s="7"/>
    </row>
  </sheetData>
  <mergeCells count="1">
    <mergeCell ref="A1: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8"/>
  <sheetViews>
    <sheetView workbookViewId="0">
      <selection activeCell="A3" sqref="A3:B11"/>
    </sheetView>
  </sheetViews>
  <sheetFormatPr defaultRowHeight="14.4" x14ac:dyDescent="0.3"/>
  <sheetData>
    <row r="3" spans="1:7" x14ac:dyDescent="0.3">
      <c r="A3" s="41" t="s">
        <v>13</v>
      </c>
      <c r="B3" s="41"/>
    </row>
    <row r="4" spans="1:7" x14ac:dyDescent="0.3">
      <c r="A4" s="3" t="s">
        <v>2</v>
      </c>
      <c r="B4" s="3" t="s">
        <v>3</v>
      </c>
    </row>
    <row r="5" spans="1:7" x14ac:dyDescent="0.3">
      <c r="A5" s="3" t="s">
        <v>5</v>
      </c>
      <c r="B5" s="3" t="s">
        <v>5</v>
      </c>
    </row>
    <row r="6" spans="1:7" x14ac:dyDescent="0.3">
      <c r="A6" s="5">
        <v>187</v>
      </c>
      <c r="B6" s="5">
        <v>154</v>
      </c>
    </row>
    <row r="7" spans="1:7" x14ac:dyDescent="0.3">
      <c r="A7" s="5">
        <v>120</v>
      </c>
      <c r="B7" s="5">
        <v>186</v>
      </c>
    </row>
    <row r="8" spans="1:7" x14ac:dyDescent="0.3">
      <c r="A8" s="5">
        <v>146</v>
      </c>
      <c r="B8" s="5">
        <v>124</v>
      </c>
    </row>
    <row r="9" spans="1:7" x14ac:dyDescent="0.3">
      <c r="A9" s="5">
        <v>192</v>
      </c>
      <c r="B9" s="5">
        <v>198</v>
      </c>
    </row>
    <row r="10" spans="1:7" x14ac:dyDescent="0.3">
      <c r="A10" s="5">
        <v>125</v>
      </c>
      <c r="B10" s="5">
        <v>173</v>
      </c>
      <c r="F10" s="4"/>
    </row>
    <row r="11" spans="1:7" x14ac:dyDescent="0.3">
      <c r="A11" s="5">
        <v>176</v>
      </c>
      <c r="B11" s="11"/>
      <c r="F11" s="4"/>
    </row>
    <row r="12" spans="1:7" x14ac:dyDescent="0.3">
      <c r="B12" s="8"/>
      <c r="F12" s="4"/>
    </row>
    <row r="13" spans="1:7" x14ac:dyDescent="0.3">
      <c r="A13" s="14"/>
      <c r="B13" s="8"/>
      <c r="F13" s="4"/>
    </row>
    <row r="14" spans="1:7" x14ac:dyDescent="0.3">
      <c r="A14" s="14"/>
      <c r="B14" s="8"/>
      <c r="F14" s="4"/>
    </row>
    <row r="15" spans="1:7" x14ac:dyDescent="0.3">
      <c r="A15" s="14"/>
      <c r="B15" s="8"/>
      <c r="F15" s="4"/>
      <c r="G15" s="4"/>
    </row>
    <row r="16" spans="1:7" x14ac:dyDescent="0.3">
      <c r="A16" s="14"/>
      <c r="B16" s="8"/>
    </row>
    <row r="17" spans="1:2" x14ac:dyDescent="0.3">
      <c r="A17" s="14"/>
      <c r="B17" s="15"/>
    </row>
    <row r="18" spans="1:2" x14ac:dyDescent="0.3">
      <c r="A18" s="14"/>
      <c r="B18" s="7"/>
    </row>
  </sheetData>
  <mergeCells count="1">
    <mergeCell ref="A3:B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9"/>
  <sheetViews>
    <sheetView workbookViewId="0">
      <selection activeCell="A2" sqref="A2:D19"/>
    </sheetView>
  </sheetViews>
  <sheetFormatPr defaultRowHeight="14.4" x14ac:dyDescent="0.3"/>
  <sheetData>
    <row r="2" spans="1:7" x14ac:dyDescent="0.3">
      <c r="A2" s="41" t="s">
        <v>16</v>
      </c>
      <c r="B2" s="41"/>
      <c r="C2" s="41"/>
      <c r="D2" s="41"/>
    </row>
    <row r="3" spans="1:7" x14ac:dyDescent="0.3">
      <c r="A3" s="41" t="s">
        <v>2</v>
      </c>
      <c r="B3" s="41"/>
      <c r="C3" s="41" t="s">
        <v>3</v>
      </c>
      <c r="D3" s="41"/>
    </row>
    <row r="4" spans="1:7" x14ac:dyDescent="0.3">
      <c r="A4" s="1" t="s">
        <v>4</v>
      </c>
      <c r="B4" s="1" t="s">
        <v>5</v>
      </c>
      <c r="C4" s="1" t="s">
        <v>4</v>
      </c>
      <c r="D4" s="1" t="s">
        <v>0</v>
      </c>
    </row>
    <row r="5" spans="1:7" x14ac:dyDescent="0.3">
      <c r="A5" s="5">
        <v>6.67</v>
      </c>
      <c r="B5" s="5">
        <v>23.08</v>
      </c>
      <c r="C5" s="5">
        <v>10</v>
      </c>
      <c r="D5" s="5">
        <v>61.54</v>
      </c>
      <c r="E5" s="4"/>
      <c r="G5" s="4"/>
    </row>
    <row r="6" spans="1:7" x14ac:dyDescent="0.3">
      <c r="A6" s="5">
        <v>8.6999999999999993</v>
      </c>
      <c r="B6" s="5">
        <v>26.67</v>
      </c>
      <c r="C6" s="5">
        <v>2.94</v>
      </c>
      <c r="D6" s="5">
        <v>60</v>
      </c>
      <c r="E6" s="4"/>
      <c r="G6" s="4"/>
    </row>
    <row r="7" spans="1:7" x14ac:dyDescent="0.3">
      <c r="A7" s="5">
        <v>17.39</v>
      </c>
      <c r="B7" s="5">
        <v>54.55</v>
      </c>
      <c r="C7" s="5">
        <v>2.78</v>
      </c>
      <c r="D7" s="5">
        <v>58.33</v>
      </c>
      <c r="E7" s="4"/>
      <c r="G7" s="6"/>
    </row>
    <row r="8" spans="1:7" x14ac:dyDescent="0.3">
      <c r="A8" s="5">
        <v>4</v>
      </c>
      <c r="B8" s="5">
        <v>33.33</v>
      </c>
      <c r="C8" s="5">
        <v>14</v>
      </c>
      <c r="D8" s="5">
        <v>35.29</v>
      </c>
      <c r="E8" s="4"/>
      <c r="G8" s="6"/>
    </row>
    <row r="9" spans="1:7" x14ac:dyDescent="0.3">
      <c r="A9" s="5">
        <v>2.35</v>
      </c>
      <c r="B9" s="5">
        <v>50</v>
      </c>
      <c r="C9" s="5">
        <v>12.5</v>
      </c>
      <c r="D9" s="5">
        <v>54.55</v>
      </c>
      <c r="E9" s="4"/>
      <c r="G9" s="6"/>
    </row>
    <row r="10" spans="1:7" x14ac:dyDescent="0.3">
      <c r="A10" s="5">
        <v>12.5</v>
      </c>
      <c r="B10" s="5">
        <v>35.71</v>
      </c>
      <c r="C10" s="5">
        <v>11</v>
      </c>
      <c r="D10" s="5">
        <v>43.75</v>
      </c>
      <c r="E10" s="4"/>
      <c r="G10" s="4"/>
    </row>
    <row r="11" spans="1:7" x14ac:dyDescent="0.3">
      <c r="A11" s="5">
        <v>8.94</v>
      </c>
      <c r="B11" s="5">
        <v>67</v>
      </c>
      <c r="C11" s="5">
        <v>8</v>
      </c>
      <c r="D11" s="5">
        <v>36.36</v>
      </c>
      <c r="E11" s="4"/>
      <c r="G11" s="4"/>
    </row>
    <row r="12" spans="1:7" x14ac:dyDescent="0.3">
      <c r="A12" s="5">
        <v>2.88</v>
      </c>
      <c r="B12" s="5">
        <v>40.74</v>
      </c>
      <c r="C12" s="5">
        <v>9.15</v>
      </c>
      <c r="D12" s="5">
        <v>45</v>
      </c>
      <c r="E12" s="4"/>
      <c r="G12" s="4"/>
    </row>
    <row r="13" spans="1:7" x14ac:dyDescent="0.3">
      <c r="A13" s="5">
        <v>12</v>
      </c>
      <c r="B13" s="5">
        <v>35</v>
      </c>
      <c r="C13" s="5">
        <v>9.3000000000000007</v>
      </c>
      <c r="D13" s="5">
        <v>47.83</v>
      </c>
      <c r="E13" s="4"/>
      <c r="G13" s="4"/>
    </row>
    <row r="14" spans="1:7" x14ac:dyDescent="0.3">
      <c r="A14" s="5">
        <v>3.6</v>
      </c>
      <c r="B14" s="5">
        <v>48</v>
      </c>
      <c r="C14" s="5">
        <v>6.14</v>
      </c>
      <c r="D14" s="5">
        <v>36.840000000000003</v>
      </c>
      <c r="E14" s="4"/>
      <c r="G14" s="4"/>
    </row>
    <row r="15" spans="1:7" x14ac:dyDescent="0.3">
      <c r="A15" s="5">
        <v>15.6</v>
      </c>
      <c r="B15" s="5"/>
      <c r="C15" s="5">
        <v>2.44</v>
      </c>
      <c r="D15" s="5"/>
      <c r="G15" s="6"/>
    </row>
    <row r="16" spans="1:7" x14ac:dyDescent="0.3">
      <c r="A16" s="1"/>
      <c r="B16" s="5"/>
      <c r="C16" s="5">
        <v>7.34</v>
      </c>
      <c r="D16" s="5"/>
      <c r="G16" s="6"/>
    </row>
    <row r="17" spans="1:12" x14ac:dyDescent="0.3">
      <c r="A17" s="1"/>
      <c r="B17" s="5"/>
      <c r="C17" s="5">
        <v>4.68</v>
      </c>
      <c r="D17" s="5"/>
      <c r="G17" s="4"/>
    </row>
    <row r="18" spans="1:12" x14ac:dyDescent="0.3">
      <c r="A18" s="1"/>
      <c r="B18" s="5"/>
      <c r="C18" s="5">
        <v>3.16</v>
      </c>
      <c r="D18" s="5"/>
      <c r="G18" s="6"/>
    </row>
    <row r="19" spans="1:12" x14ac:dyDescent="0.3">
      <c r="A19" s="5"/>
      <c r="B19" s="5"/>
      <c r="C19" s="5">
        <v>2.25</v>
      </c>
      <c r="D19" s="5"/>
      <c r="G19" s="6"/>
    </row>
    <row r="20" spans="1:12" x14ac:dyDescent="0.3">
      <c r="A20" s="4"/>
      <c r="B20" s="4"/>
      <c r="D20" s="4"/>
      <c r="G20" s="4"/>
    </row>
    <row r="21" spans="1:12" x14ac:dyDescent="0.3">
      <c r="D21" s="4"/>
      <c r="G21" s="4"/>
    </row>
    <row r="22" spans="1:12" x14ac:dyDescent="0.3">
      <c r="D22" s="4"/>
      <c r="G22" s="4"/>
    </row>
    <row r="23" spans="1:12" x14ac:dyDescent="0.3">
      <c r="D23" s="4"/>
      <c r="G23" s="4"/>
    </row>
    <row r="24" spans="1:12" x14ac:dyDescent="0.3">
      <c r="D24" s="4"/>
      <c r="G24" s="4"/>
      <c r="K24" s="4"/>
      <c r="L24" s="4"/>
    </row>
    <row r="25" spans="1:12" x14ac:dyDescent="0.3">
      <c r="D25" s="4"/>
      <c r="G25" s="4"/>
      <c r="K25" s="4"/>
      <c r="L25" s="4"/>
    </row>
    <row r="26" spans="1:12" x14ac:dyDescent="0.3">
      <c r="D26" s="4"/>
      <c r="G26" s="4"/>
      <c r="K26" s="4"/>
      <c r="L26" s="4"/>
    </row>
    <row r="27" spans="1:12" x14ac:dyDescent="0.3">
      <c r="K27" s="4"/>
      <c r="L27" s="4"/>
    </row>
    <row r="28" spans="1:12" x14ac:dyDescent="0.3">
      <c r="K28" s="4"/>
      <c r="L28" s="4"/>
    </row>
    <row r="29" spans="1:12" x14ac:dyDescent="0.3">
      <c r="K29" s="4"/>
      <c r="L29" s="4"/>
    </row>
  </sheetData>
  <mergeCells count="3">
    <mergeCell ref="A2:D2"/>
    <mergeCell ref="A3:B3"/>
    <mergeCell ref="C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workbookViewId="0">
      <selection activeCell="A2" sqref="A2:D17"/>
    </sheetView>
  </sheetViews>
  <sheetFormatPr defaultRowHeight="14.4" x14ac:dyDescent="0.3"/>
  <sheetData>
    <row r="2" spans="1:5" x14ac:dyDescent="0.3">
      <c r="A2" s="41" t="s">
        <v>15</v>
      </c>
      <c r="B2" s="41"/>
      <c r="C2" s="41"/>
      <c r="D2" s="41"/>
    </row>
    <row r="3" spans="1:5" x14ac:dyDescent="0.3">
      <c r="A3" s="41" t="s">
        <v>2</v>
      </c>
      <c r="B3" s="41"/>
      <c r="C3" s="41" t="s">
        <v>3</v>
      </c>
      <c r="D3" s="41"/>
    </row>
    <row r="4" spans="1:5" x14ac:dyDescent="0.3">
      <c r="A4" s="1" t="s">
        <v>4</v>
      </c>
      <c r="B4" s="1" t="s">
        <v>5</v>
      </c>
      <c r="C4" s="1" t="s">
        <v>4</v>
      </c>
      <c r="D4" s="1" t="s">
        <v>0</v>
      </c>
    </row>
    <row r="5" spans="1:5" x14ac:dyDescent="0.3">
      <c r="A5" s="5">
        <v>2.94</v>
      </c>
      <c r="B5" s="5">
        <v>40</v>
      </c>
      <c r="C5" s="5">
        <v>7.34</v>
      </c>
      <c r="D5" s="5">
        <v>12</v>
      </c>
      <c r="E5" s="4"/>
    </row>
    <row r="6" spans="1:5" x14ac:dyDescent="0.3">
      <c r="A6" s="5">
        <v>6.25</v>
      </c>
      <c r="B6" s="5">
        <v>39.5</v>
      </c>
      <c r="C6" s="5">
        <v>6.46</v>
      </c>
      <c r="D6" s="5">
        <v>9.09</v>
      </c>
      <c r="E6" s="4"/>
    </row>
    <row r="7" spans="1:5" x14ac:dyDescent="0.3">
      <c r="A7" s="5">
        <v>11</v>
      </c>
      <c r="B7" s="5">
        <v>44</v>
      </c>
      <c r="C7" s="5">
        <v>2</v>
      </c>
      <c r="D7" s="5">
        <v>15.38</v>
      </c>
      <c r="E7" s="4"/>
    </row>
    <row r="8" spans="1:5" x14ac:dyDescent="0.3">
      <c r="A8" s="5">
        <v>3.03</v>
      </c>
      <c r="B8" s="5">
        <v>38</v>
      </c>
      <c r="C8" s="5">
        <v>1.26</v>
      </c>
      <c r="D8" s="5">
        <v>9.52</v>
      </c>
      <c r="E8" s="4"/>
    </row>
    <row r="9" spans="1:5" x14ac:dyDescent="0.3">
      <c r="A9" s="5">
        <v>1.28</v>
      </c>
      <c r="B9" s="5">
        <v>44</v>
      </c>
      <c r="C9" s="5">
        <v>7.65</v>
      </c>
      <c r="D9" s="5">
        <v>9.3800000000000008</v>
      </c>
      <c r="E9" s="4"/>
    </row>
    <row r="10" spans="1:5" x14ac:dyDescent="0.3">
      <c r="A10" s="5">
        <v>5.26</v>
      </c>
      <c r="B10" s="5">
        <v>34</v>
      </c>
      <c r="C10" s="5">
        <v>7.9</v>
      </c>
      <c r="D10" s="5">
        <v>9.09</v>
      </c>
      <c r="E10" s="4"/>
    </row>
    <row r="11" spans="1:5" x14ac:dyDescent="0.3">
      <c r="A11" s="5">
        <v>3.88</v>
      </c>
      <c r="B11" s="5">
        <v>36.799999999999997</v>
      </c>
      <c r="C11" s="5">
        <v>2.25</v>
      </c>
      <c r="D11" s="5">
        <v>10</v>
      </c>
      <c r="E11" s="4"/>
    </row>
    <row r="12" spans="1:5" x14ac:dyDescent="0.3">
      <c r="A12" s="5">
        <v>1.66</v>
      </c>
      <c r="B12" s="5">
        <v>45</v>
      </c>
      <c r="C12" s="5">
        <v>1.1599999999999999</v>
      </c>
      <c r="D12" s="5">
        <v>6.25</v>
      </c>
      <c r="E12" s="4"/>
    </row>
    <row r="13" spans="1:5" x14ac:dyDescent="0.3">
      <c r="A13" s="5">
        <v>10.88</v>
      </c>
      <c r="B13" s="5">
        <v>44.44</v>
      </c>
      <c r="C13" s="5">
        <v>1.75</v>
      </c>
      <c r="D13" s="5">
        <v>8</v>
      </c>
      <c r="E13" s="4"/>
    </row>
    <row r="14" spans="1:5" x14ac:dyDescent="0.3">
      <c r="A14" s="5">
        <v>3.2</v>
      </c>
      <c r="B14" s="5">
        <v>52</v>
      </c>
      <c r="C14" s="5">
        <v>2.25</v>
      </c>
      <c r="D14" s="5">
        <v>9.86</v>
      </c>
      <c r="E14" s="4"/>
    </row>
    <row r="15" spans="1:5" x14ac:dyDescent="0.3">
      <c r="A15" s="5">
        <v>2.65</v>
      </c>
      <c r="B15" s="5">
        <v>34</v>
      </c>
      <c r="C15" s="5">
        <v>1.7</v>
      </c>
      <c r="D15" s="5">
        <v>12.5</v>
      </c>
      <c r="E15" s="4"/>
    </row>
    <row r="16" spans="1:5" x14ac:dyDescent="0.3">
      <c r="A16" s="1"/>
      <c r="B16" s="5">
        <v>29</v>
      </c>
      <c r="C16" s="1"/>
      <c r="D16" s="5">
        <v>7.22</v>
      </c>
      <c r="E16" s="4"/>
    </row>
    <row r="17" spans="1:5" x14ac:dyDescent="0.3">
      <c r="A17" s="1"/>
      <c r="B17" s="5">
        <v>46</v>
      </c>
      <c r="C17" s="1"/>
      <c r="D17" s="5"/>
      <c r="E17" s="4"/>
    </row>
    <row r="18" spans="1:5" x14ac:dyDescent="0.3">
      <c r="A18" s="7"/>
      <c r="B18" s="8"/>
      <c r="C18" s="8"/>
      <c r="D18" s="8"/>
      <c r="E18" s="4"/>
    </row>
    <row r="19" spans="1:5" x14ac:dyDescent="0.3">
      <c r="B19" s="4"/>
      <c r="C19" s="4"/>
      <c r="D19" s="4"/>
      <c r="E19" s="4"/>
    </row>
  </sheetData>
  <mergeCells count="3">
    <mergeCell ref="A2:D2"/>
    <mergeCell ref="A3:B3"/>
    <mergeCell ref="C3:D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A3" sqref="A3:D15"/>
    </sheetView>
  </sheetViews>
  <sheetFormatPr defaultRowHeight="14.4" x14ac:dyDescent="0.3"/>
  <sheetData>
    <row r="3" spans="1:4" x14ac:dyDescent="0.3">
      <c r="A3" s="41" t="s">
        <v>18</v>
      </c>
      <c r="B3" s="41"/>
      <c r="C3" s="41"/>
      <c r="D3" s="41"/>
    </row>
    <row r="4" spans="1:4" x14ac:dyDescent="0.3">
      <c r="A4" s="41" t="s">
        <v>2</v>
      </c>
      <c r="B4" s="41"/>
      <c r="C4" s="41" t="s">
        <v>3</v>
      </c>
      <c r="D4" s="41"/>
    </row>
    <row r="5" spans="1:4" x14ac:dyDescent="0.3">
      <c r="A5" s="1" t="s">
        <v>4</v>
      </c>
      <c r="B5" s="1" t="s">
        <v>5</v>
      </c>
      <c r="C5" s="1" t="s">
        <v>4</v>
      </c>
      <c r="D5" s="1" t="s">
        <v>0</v>
      </c>
    </row>
    <row r="6" spans="1:4" x14ac:dyDescent="0.3">
      <c r="A6" s="17">
        <v>3</v>
      </c>
      <c r="B6" s="17">
        <v>12</v>
      </c>
      <c r="C6" s="18">
        <v>21.5</v>
      </c>
      <c r="D6" s="17">
        <v>33.33</v>
      </c>
    </row>
    <row r="7" spans="1:4" x14ac:dyDescent="0.3">
      <c r="A7" s="17">
        <v>3</v>
      </c>
      <c r="B7" s="17">
        <v>33.33</v>
      </c>
      <c r="C7" s="17">
        <v>22</v>
      </c>
      <c r="D7" s="17">
        <v>49.5</v>
      </c>
    </row>
    <row r="8" spans="1:4" x14ac:dyDescent="0.3">
      <c r="A8" s="17">
        <v>86.5</v>
      </c>
      <c r="B8" s="17">
        <v>34</v>
      </c>
      <c r="C8" s="17">
        <v>50</v>
      </c>
      <c r="D8" s="17">
        <v>11</v>
      </c>
    </row>
    <row r="9" spans="1:4" x14ac:dyDescent="0.3">
      <c r="A9" s="17">
        <v>62</v>
      </c>
      <c r="B9" s="17">
        <v>25.5</v>
      </c>
      <c r="C9" s="17">
        <v>28.6</v>
      </c>
      <c r="D9" s="17">
        <v>28.5</v>
      </c>
    </row>
    <row r="10" spans="1:4" x14ac:dyDescent="0.3">
      <c r="A10" s="17">
        <v>85</v>
      </c>
      <c r="B10" s="17">
        <v>27</v>
      </c>
      <c r="C10" s="17">
        <v>18</v>
      </c>
      <c r="D10" s="17">
        <v>5.9</v>
      </c>
    </row>
    <row r="11" spans="1:4" x14ac:dyDescent="0.3">
      <c r="A11" s="17">
        <v>15.5</v>
      </c>
      <c r="B11" s="17">
        <v>18.5</v>
      </c>
      <c r="C11" s="17">
        <v>36</v>
      </c>
      <c r="D11" s="17">
        <v>15</v>
      </c>
    </row>
    <row r="12" spans="1:4" x14ac:dyDescent="0.3">
      <c r="A12" s="17">
        <v>8.5</v>
      </c>
      <c r="B12" s="17">
        <v>29</v>
      </c>
      <c r="C12" s="17">
        <v>37</v>
      </c>
      <c r="D12" s="17">
        <v>8</v>
      </c>
    </row>
    <row r="13" spans="1:4" x14ac:dyDescent="0.3">
      <c r="A13" s="17">
        <v>5.5</v>
      </c>
      <c r="B13" s="17">
        <v>27</v>
      </c>
      <c r="C13" s="17">
        <v>33.33</v>
      </c>
      <c r="D13" s="17">
        <v>53</v>
      </c>
    </row>
    <row r="14" spans="1:4" x14ac:dyDescent="0.3">
      <c r="A14" s="17">
        <v>6</v>
      </c>
      <c r="B14" s="17">
        <v>29.5</v>
      </c>
      <c r="C14" s="17">
        <v>50</v>
      </c>
      <c r="D14" s="17">
        <v>44</v>
      </c>
    </row>
    <row r="15" spans="1:4" x14ac:dyDescent="0.3">
      <c r="A15" s="17">
        <v>33.33</v>
      </c>
      <c r="B15" s="17">
        <v>20.5</v>
      </c>
      <c r="C15" s="17">
        <v>23</v>
      </c>
      <c r="D15" s="17">
        <v>10</v>
      </c>
    </row>
    <row r="16" spans="1:4" x14ac:dyDescent="0.3">
      <c r="A16" s="8"/>
      <c r="B16" s="8"/>
      <c r="C16" s="8"/>
      <c r="D16" s="8"/>
    </row>
    <row r="17" spans="1:4" x14ac:dyDescent="0.3">
      <c r="A17" s="7"/>
      <c r="B17" s="8"/>
      <c r="C17" s="7"/>
      <c r="D17" s="8"/>
    </row>
    <row r="18" spans="1:4" x14ac:dyDescent="0.3">
      <c r="A18" s="7"/>
      <c r="B18" s="8"/>
      <c r="C18" s="7"/>
      <c r="D18" s="8"/>
    </row>
  </sheetData>
  <mergeCells count="3">
    <mergeCell ref="A3:D3"/>
    <mergeCell ref="A4:B4"/>
    <mergeCell ref="C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sqref="A1:D22"/>
    </sheetView>
  </sheetViews>
  <sheetFormatPr defaultRowHeight="14.4" x14ac:dyDescent="0.3"/>
  <sheetData>
    <row r="1" spans="1:5" x14ac:dyDescent="0.3">
      <c r="A1" s="38" t="s">
        <v>19</v>
      </c>
      <c r="B1" s="39"/>
      <c r="C1" s="39"/>
      <c r="D1" s="40"/>
    </row>
    <row r="2" spans="1:5" x14ac:dyDescent="0.3">
      <c r="A2" s="38" t="s">
        <v>3</v>
      </c>
      <c r="B2" s="40"/>
      <c r="C2" s="38" t="s">
        <v>2</v>
      </c>
      <c r="D2" s="40"/>
    </row>
    <row r="3" spans="1:5" x14ac:dyDescent="0.3">
      <c r="A3" s="1" t="s">
        <v>20</v>
      </c>
      <c r="B3" s="1" t="s">
        <v>21</v>
      </c>
      <c r="C3" s="1" t="s">
        <v>20</v>
      </c>
      <c r="D3" s="1" t="s">
        <v>21</v>
      </c>
    </row>
    <row r="4" spans="1:5" x14ac:dyDescent="0.3">
      <c r="A4" s="21">
        <v>263.5</v>
      </c>
      <c r="B4" s="21">
        <v>195.3</v>
      </c>
      <c r="C4" s="21">
        <v>378.1</v>
      </c>
      <c r="D4" s="21">
        <v>364.9</v>
      </c>
    </row>
    <row r="5" spans="1:5" x14ac:dyDescent="0.3">
      <c r="A5" s="21">
        <v>266.8</v>
      </c>
      <c r="B5" s="21">
        <v>265.10000000000002</v>
      </c>
      <c r="C5" s="21">
        <v>271.5</v>
      </c>
      <c r="D5" s="21">
        <v>290.39999999999998</v>
      </c>
    </row>
    <row r="6" spans="1:5" x14ac:dyDescent="0.3">
      <c r="A6" s="21">
        <v>237.2</v>
      </c>
      <c r="B6" s="21">
        <v>285.89999999999998</v>
      </c>
      <c r="C6" s="21">
        <v>363.7</v>
      </c>
      <c r="D6" s="21">
        <v>148.1</v>
      </c>
    </row>
    <row r="7" spans="1:5" x14ac:dyDescent="0.3">
      <c r="A7" s="21">
        <v>252.5</v>
      </c>
      <c r="B7" s="21">
        <v>298.7</v>
      </c>
      <c r="C7" s="21">
        <v>241.8</v>
      </c>
      <c r="D7" s="21">
        <v>196.5</v>
      </c>
    </row>
    <row r="8" spans="1:5" x14ac:dyDescent="0.3">
      <c r="A8" s="21">
        <v>239.3</v>
      </c>
      <c r="B8" s="21">
        <v>283.10000000000002</v>
      </c>
      <c r="C8" s="21">
        <v>383.6</v>
      </c>
      <c r="D8" s="21">
        <v>229.7</v>
      </c>
      <c r="E8" s="22"/>
    </row>
    <row r="9" spans="1:5" x14ac:dyDescent="0.3">
      <c r="A9" s="21">
        <v>236.2</v>
      </c>
      <c r="B9" s="21">
        <v>281.3</v>
      </c>
      <c r="C9" s="21">
        <v>312.2</v>
      </c>
      <c r="D9" s="21">
        <v>213.6</v>
      </c>
    </row>
    <row r="10" spans="1:5" x14ac:dyDescent="0.3">
      <c r="A10" s="21">
        <v>295.5</v>
      </c>
      <c r="B10" s="21">
        <v>246.7</v>
      </c>
      <c r="C10" s="21">
        <v>381.2</v>
      </c>
      <c r="D10" s="21">
        <v>229.7</v>
      </c>
    </row>
    <row r="11" spans="1:5" x14ac:dyDescent="0.3">
      <c r="A11" s="21">
        <v>260.89999999999998</v>
      </c>
      <c r="B11" s="21">
        <v>240.8</v>
      </c>
      <c r="C11" s="21">
        <v>255.1</v>
      </c>
      <c r="D11" s="21">
        <v>163.6</v>
      </c>
    </row>
    <row r="12" spans="1:5" x14ac:dyDescent="0.3">
      <c r="A12" s="21">
        <v>250</v>
      </c>
      <c r="B12" s="21">
        <v>183.2</v>
      </c>
      <c r="C12" s="21">
        <v>396.9</v>
      </c>
      <c r="D12" s="21">
        <v>159.69999999999999</v>
      </c>
    </row>
    <row r="13" spans="1:5" x14ac:dyDescent="0.3">
      <c r="A13" s="21">
        <v>307.2</v>
      </c>
      <c r="B13" s="21">
        <v>155.19999999999999</v>
      </c>
      <c r="C13" s="21">
        <v>385.7</v>
      </c>
      <c r="D13" s="21">
        <v>159.6</v>
      </c>
    </row>
    <row r="14" spans="1:5" x14ac:dyDescent="0.3">
      <c r="A14" s="21">
        <v>238</v>
      </c>
      <c r="B14" s="21">
        <v>167.7</v>
      </c>
      <c r="C14" s="21">
        <v>391.3</v>
      </c>
      <c r="D14" s="21">
        <v>138.6</v>
      </c>
    </row>
    <row r="15" spans="1:5" x14ac:dyDescent="0.3">
      <c r="A15" s="21">
        <v>326.7</v>
      </c>
      <c r="B15" s="21">
        <v>292.2</v>
      </c>
      <c r="C15" s="21">
        <v>299.7</v>
      </c>
      <c r="D15" s="21">
        <v>299.2</v>
      </c>
    </row>
    <row r="16" spans="1:5" x14ac:dyDescent="0.3">
      <c r="A16" s="21">
        <v>230.1</v>
      </c>
      <c r="B16" s="21">
        <v>160.30000000000001</v>
      </c>
      <c r="C16" s="21">
        <v>222.7</v>
      </c>
      <c r="D16" s="21">
        <v>124.7</v>
      </c>
    </row>
    <row r="17" spans="1:5" x14ac:dyDescent="0.3">
      <c r="A17" s="21">
        <v>247.1</v>
      </c>
      <c r="B17" s="21">
        <v>199.8</v>
      </c>
      <c r="C17" s="21">
        <v>390.9</v>
      </c>
      <c r="D17" s="21">
        <v>295.3</v>
      </c>
    </row>
    <row r="18" spans="1:5" x14ac:dyDescent="0.3">
      <c r="A18" s="21">
        <v>261.8</v>
      </c>
      <c r="B18" s="21">
        <v>287.89999999999998</v>
      </c>
      <c r="C18" s="23">
        <v>279.60000000000002</v>
      </c>
      <c r="D18" s="21">
        <v>149.80000000000001</v>
      </c>
    </row>
    <row r="19" spans="1:5" x14ac:dyDescent="0.3">
      <c r="A19" s="26"/>
      <c r="B19" s="26"/>
      <c r="C19" s="27"/>
      <c r="D19" s="21">
        <v>131.4</v>
      </c>
    </row>
    <row r="20" spans="1:5" x14ac:dyDescent="0.3">
      <c r="A20" s="26"/>
      <c r="B20" s="26"/>
      <c r="C20" s="27"/>
      <c r="D20" s="28">
        <v>313.3</v>
      </c>
    </row>
    <row r="21" spans="1:5" x14ac:dyDescent="0.3">
      <c r="A21" s="26"/>
      <c r="B21" s="26"/>
      <c r="C21" s="27"/>
      <c r="D21" s="29"/>
      <c r="E21" s="25"/>
    </row>
    <row r="22" spans="1:5" x14ac:dyDescent="0.3">
      <c r="A22" s="26"/>
      <c r="B22" s="26"/>
      <c r="C22" s="27"/>
      <c r="D22" s="29"/>
      <c r="E22" s="25"/>
    </row>
    <row r="23" spans="1:5" x14ac:dyDescent="0.3">
      <c r="D23" s="22"/>
    </row>
    <row r="24" spans="1:5" x14ac:dyDescent="0.3">
      <c r="D24" s="24"/>
      <c r="E24" s="22"/>
    </row>
    <row r="25" spans="1:5" x14ac:dyDescent="0.3">
      <c r="D25" s="20"/>
    </row>
    <row r="26" spans="1:5" x14ac:dyDescent="0.3">
      <c r="D26" s="20"/>
    </row>
    <row r="27" spans="1:5" x14ac:dyDescent="0.3">
      <c r="D27" s="24"/>
      <c r="E27" s="22"/>
    </row>
    <row r="28" spans="1:5" x14ac:dyDescent="0.3">
      <c r="D28" s="20"/>
    </row>
    <row r="32" spans="1:5" x14ac:dyDescent="0.3">
      <c r="A32" s="30">
        <f>COUNT(A23:A23)</f>
        <v>0</v>
      </c>
      <c r="B32" s="30">
        <f>COUNT(B23:B23)</f>
        <v>0</v>
      </c>
      <c r="C32" s="30">
        <f>COUNT(C23:C23)</f>
        <v>0</v>
      </c>
      <c r="D32" s="30">
        <f>COUNT(D23:D28)</f>
        <v>0</v>
      </c>
    </row>
    <row r="33" spans="1:5" x14ac:dyDescent="0.3">
      <c r="A33" s="31" t="e">
        <f>AVERAGE(A23:A23)</f>
        <v>#DIV/0!</v>
      </c>
      <c r="B33" s="31" t="e">
        <f>AVERAGE(B23:B23)</f>
        <v>#DIV/0!</v>
      </c>
      <c r="C33" s="31" t="e">
        <f>AVERAGE(C23:C23)</f>
        <v>#DIV/0!</v>
      </c>
      <c r="D33" s="31" t="e">
        <f>AVERAGE(D23:D28)</f>
        <v>#DIV/0!</v>
      </c>
    </row>
    <row r="34" spans="1:5" x14ac:dyDescent="0.3">
      <c r="A34" s="32" t="e">
        <f>STDEV(A23:A23)/POWER(A32,1/2)</f>
        <v>#DIV/0!</v>
      </c>
      <c r="B34" s="33" t="e">
        <f>STDEV(B23:B23)/POWER(B32,1/2)</f>
        <v>#DIV/0!</v>
      </c>
      <c r="C34" s="33" t="e">
        <f>STDEV(C23:C23)/POWER(C32,1/2)</f>
        <v>#DIV/0!</v>
      </c>
      <c r="D34" s="33" t="e">
        <f>STDEV(D23:D28)/POWER(D32,1/2)</f>
        <v>#DIV/0!</v>
      </c>
      <c r="E34" s="34"/>
    </row>
  </sheetData>
  <mergeCells count="3">
    <mergeCell ref="A1:D1"/>
    <mergeCell ref="A2:B2"/>
    <mergeCell ref="C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workbookViewId="0">
      <selection activeCell="D5" sqref="D5"/>
    </sheetView>
  </sheetViews>
  <sheetFormatPr defaultRowHeight="14.4" x14ac:dyDescent="0.3"/>
  <sheetData>
    <row r="2" spans="1:4" x14ac:dyDescent="0.3">
      <c r="A2" s="41" t="s">
        <v>17</v>
      </c>
      <c r="B2" s="41"/>
      <c r="C2" s="41"/>
      <c r="D2" s="41"/>
    </row>
    <row r="3" spans="1:4" x14ac:dyDescent="0.3">
      <c r="A3" s="41" t="s">
        <v>2</v>
      </c>
      <c r="B3" s="41"/>
      <c r="C3" s="41" t="s">
        <v>3</v>
      </c>
      <c r="D3" s="41"/>
    </row>
    <row r="4" spans="1:4" x14ac:dyDescent="0.3">
      <c r="A4" s="1" t="s">
        <v>4</v>
      </c>
      <c r="B4" s="1" t="s">
        <v>5</v>
      </c>
      <c r="C4" s="1" t="s">
        <v>4</v>
      </c>
      <c r="D4" s="1" t="s">
        <v>0</v>
      </c>
    </row>
    <row r="5" spans="1:4" x14ac:dyDescent="0.3">
      <c r="A5" s="2">
        <v>0.15</v>
      </c>
      <c r="B5" s="2">
        <v>5</v>
      </c>
      <c r="C5" s="2">
        <v>1E-4</v>
      </c>
      <c r="D5" s="2">
        <v>1E-4</v>
      </c>
    </row>
    <row r="6" spans="1:4" x14ac:dyDescent="0.3">
      <c r="A6" s="2">
        <v>0.03</v>
      </c>
      <c r="B6" s="2">
        <v>4.63</v>
      </c>
      <c r="C6" s="2">
        <v>0.3</v>
      </c>
      <c r="D6" s="2">
        <v>1E-4</v>
      </c>
    </row>
    <row r="7" spans="1:4" x14ac:dyDescent="0.3">
      <c r="A7" s="2">
        <v>0.38</v>
      </c>
      <c r="B7" s="2">
        <v>4.0999999999999996</v>
      </c>
      <c r="C7" s="2">
        <v>1E-4</v>
      </c>
      <c r="D7" s="2">
        <v>0.39</v>
      </c>
    </row>
    <row r="8" spans="1:4" x14ac:dyDescent="0.3">
      <c r="A8" s="2">
        <v>0.1</v>
      </c>
      <c r="B8" s="2">
        <v>4</v>
      </c>
      <c r="C8" s="2">
        <v>1E-4</v>
      </c>
      <c r="D8" s="2">
        <v>1E-4</v>
      </c>
    </row>
    <row r="9" spans="1:4" x14ac:dyDescent="0.3">
      <c r="A9" s="2">
        <v>0.56000000000000005</v>
      </c>
      <c r="B9" s="2">
        <v>5.75</v>
      </c>
      <c r="C9" s="2">
        <v>0.4</v>
      </c>
      <c r="D9" s="2">
        <v>1E-4</v>
      </c>
    </row>
    <row r="10" spans="1:4" x14ac:dyDescent="0.3">
      <c r="A10" s="2">
        <v>0.06</v>
      </c>
      <c r="B10" s="2">
        <v>3.85</v>
      </c>
      <c r="C10" s="2">
        <v>1E-4</v>
      </c>
      <c r="D10" s="2">
        <v>0.04</v>
      </c>
    </row>
    <row r="11" spans="1:4" x14ac:dyDescent="0.3">
      <c r="A11" s="2">
        <v>0.65</v>
      </c>
      <c r="B11" s="2">
        <v>5.2</v>
      </c>
      <c r="C11" s="2">
        <v>1E-4</v>
      </c>
      <c r="D11" s="2">
        <v>0.01</v>
      </c>
    </row>
    <row r="12" spans="1:4" x14ac:dyDescent="0.3">
      <c r="A12" s="2">
        <v>0.63</v>
      </c>
      <c r="B12" s="2">
        <v>5.0999999999999996</v>
      </c>
      <c r="C12" s="2">
        <v>0.01</v>
      </c>
      <c r="D12" s="2">
        <v>1E-4</v>
      </c>
    </row>
    <row r="13" spans="1:4" x14ac:dyDescent="0.3">
      <c r="A13" s="2">
        <v>0.05</v>
      </c>
      <c r="B13" s="2">
        <v>4.8</v>
      </c>
      <c r="C13" s="2">
        <v>0.02</v>
      </c>
      <c r="D13" s="2">
        <v>1E-4</v>
      </c>
    </row>
    <row r="14" spans="1:4" x14ac:dyDescent="0.3">
      <c r="A14" s="2">
        <v>0.08</v>
      </c>
      <c r="B14" s="2">
        <v>5.55</v>
      </c>
      <c r="C14" s="2">
        <v>1E-4</v>
      </c>
      <c r="D14" s="2">
        <v>0.7</v>
      </c>
    </row>
    <row r="15" spans="1:4" x14ac:dyDescent="0.3">
      <c r="A15" s="2">
        <v>7.0000000000000007E-2</v>
      </c>
      <c r="B15" s="2"/>
      <c r="C15" s="2">
        <v>1E-4</v>
      </c>
      <c r="D15" s="2"/>
    </row>
    <row r="16" spans="1:4" x14ac:dyDescent="0.3">
      <c r="A16" s="2">
        <v>0.64</v>
      </c>
      <c r="B16" s="2"/>
      <c r="C16" s="2">
        <v>0.48</v>
      </c>
      <c r="D16" s="2"/>
    </row>
    <row r="17" spans="1:4" x14ac:dyDescent="0.3">
      <c r="A17" s="2">
        <v>0.75</v>
      </c>
      <c r="B17" s="2"/>
      <c r="C17" s="2">
        <v>0.06</v>
      </c>
      <c r="D17" s="2"/>
    </row>
    <row r="18" spans="1:4" x14ac:dyDescent="0.3">
      <c r="A18" s="2">
        <v>0.05</v>
      </c>
      <c r="B18" s="2"/>
      <c r="C18" s="2">
        <v>1E-4</v>
      </c>
      <c r="D18" s="2"/>
    </row>
    <row r="19" spans="1:4" x14ac:dyDescent="0.3">
      <c r="A19" s="16"/>
      <c r="B19" s="16"/>
      <c r="C19" s="16"/>
      <c r="D19" s="16"/>
    </row>
    <row r="20" spans="1:4" x14ac:dyDescent="0.3">
      <c r="A20" s="16"/>
      <c r="B20" s="16"/>
      <c r="C20" s="16"/>
      <c r="D20" s="16"/>
    </row>
    <row r="21" spans="1:4" x14ac:dyDescent="0.3">
      <c r="A21" s="16"/>
      <c r="B21" s="16"/>
      <c r="C21" s="16"/>
      <c r="D21" s="16"/>
    </row>
  </sheetData>
  <mergeCells count="3">
    <mergeCell ref="A2:D2"/>
    <mergeCell ref="A3:B3"/>
    <mergeCell ref="C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K29" sqref="K29"/>
    </sheetView>
  </sheetViews>
  <sheetFormatPr defaultRowHeight="14.4" x14ac:dyDescent="0.3"/>
  <sheetData>
    <row r="1" spans="1:4" x14ac:dyDescent="0.3">
      <c r="A1" s="38" t="s">
        <v>1</v>
      </c>
      <c r="B1" s="39"/>
      <c r="C1" s="39"/>
      <c r="D1" s="40"/>
    </row>
    <row r="2" spans="1:4" x14ac:dyDescent="0.3">
      <c r="A2" s="38" t="s">
        <v>2</v>
      </c>
      <c r="B2" s="40"/>
      <c r="C2" s="38" t="s">
        <v>3</v>
      </c>
      <c r="D2" s="40"/>
    </row>
    <row r="3" spans="1:4" x14ac:dyDescent="0.3">
      <c r="A3" s="1" t="s">
        <v>4</v>
      </c>
      <c r="B3" s="1" t="s">
        <v>5</v>
      </c>
      <c r="C3" s="1" t="s">
        <v>4</v>
      </c>
      <c r="D3" s="1" t="s">
        <v>0</v>
      </c>
    </row>
    <row r="4" spans="1:4" x14ac:dyDescent="0.3">
      <c r="A4" s="2">
        <v>8.4000000000000005E-2</v>
      </c>
      <c r="B4" s="2">
        <v>1.2</v>
      </c>
      <c r="C4" s="2">
        <v>0.54</v>
      </c>
      <c r="D4" s="2">
        <v>2.0499999999999998</v>
      </c>
    </row>
    <row r="5" spans="1:4" x14ac:dyDescent="0.3">
      <c r="A5" s="2">
        <v>0.34</v>
      </c>
      <c r="B5" s="2">
        <v>2.13</v>
      </c>
      <c r="C5" s="2">
        <v>0.34</v>
      </c>
      <c r="D5" s="2">
        <v>2.0699999999999998</v>
      </c>
    </row>
    <row r="6" spans="1:4" x14ac:dyDescent="0.3">
      <c r="A6" s="2">
        <v>0.27</v>
      </c>
      <c r="B6" s="2">
        <v>1.17</v>
      </c>
      <c r="C6" s="2">
        <v>0.12</v>
      </c>
      <c r="D6" s="2">
        <v>1.94</v>
      </c>
    </row>
    <row r="7" spans="1:4" x14ac:dyDescent="0.3">
      <c r="A7" s="2">
        <v>0.55000000000000004</v>
      </c>
      <c r="B7" s="2">
        <v>2.92</v>
      </c>
      <c r="C7" s="2">
        <v>0.19</v>
      </c>
      <c r="D7" s="2">
        <v>2.16</v>
      </c>
    </row>
    <row r="8" spans="1:4" x14ac:dyDescent="0.3">
      <c r="A8" s="2">
        <v>0.43</v>
      </c>
      <c r="B8" s="2">
        <v>2.56</v>
      </c>
      <c r="C8" s="2">
        <v>0.25</v>
      </c>
      <c r="D8" s="2">
        <v>1.87</v>
      </c>
    </row>
    <row r="9" spans="1:4" x14ac:dyDescent="0.3">
      <c r="A9" s="2">
        <v>0.35899999999999999</v>
      </c>
      <c r="B9" s="2">
        <v>1.96</v>
      </c>
      <c r="C9" s="2">
        <v>0.32</v>
      </c>
      <c r="D9" s="2">
        <v>1.96</v>
      </c>
    </row>
  </sheetData>
  <mergeCells count="3">
    <mergeCell ref="A1:D1"/>
    <mergeCell ref="A2:B2"/>
    <mergeCell ref="C2:D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workbookViewId="0">
      <selection activeCell="A2" sqref="A2:D11"/>
    </sheetView>
  </sheetViews>
  <sheetFormatPr defaultRowHeight="14.4" x14ac:dyDescent="0.3"/>
  <sheetData>
    <row r="2" spans="1:4" x14ac:dyDescent="0.3">
      <c r="A2" s="41" t="s">
        <v>6</v>
      </c>
      <c r="B2" s="41"/>
      <c r="C2" s="41"/>
      <c r="D2" s="41"/>
    </row>
    <row r="3" spans="1:4" x14ac:dyDescent="0.3">
      <c r="A3" s="41" t="s">
        <v>2</v>
      </c>
      <c r="B3" s="41"/>
      <c r="C3" s="41" t="s">
        <v>3</v>
      </c>
      <c r="D3" s="41"/>
    </row>
    <row r="4" spans="1:4" x14ac:dyDescent="0.3">
      <c r="A4" s="1" t="s">
        <v>4</v>
      </c>
      <c r="B4" s="1" t="s">
        <v>5</v>
      </c>
      <c r="C4" s="1" t="s">
        <v>4</v>
      </c>
      <c r="D4" s="1" t="s">
        <v>0</v>
      </c>
    </row>
    <row r="5" spans="1:4" x14ac:dyDescent="0.3">
      <c r="A5" s="5">
        <v>1</v>
      </c>
      <c r="B5" s="5">
        <v>24.38</v>
      </c>
      <c r="C5" s="5">
        <v>1</v>
      </c>
      <c r="D5" s="5">
        <v>11.33</v>
      </c>
    </row>
    <row r="6" spans="1:4" x14ac:dyDescent="0.3">
      <c r="A6" s="5">
        <v>1.05</v>
      </c>
      <c r="B6" s="5">
        <v>18.97</v>
      </c>
      <c r="C6" s="5">
        <v>1.3</v>
      </c>
      <c r="D6" s="5">
        <v>14.01</v>
      </c>
    </row>
    <row r="7" spans="1:4" x14ac:dyDescent="0.3">
      <c r="A7" s="5">
        <v>1.02</v>
      </c>
      <c r="B7" s="5">
        <v>11.55</v>
      </c>
      <c r="C7" s="5">
        <v>1.115</v>
      </c>
      <c r="D7" s="5">
        <v>27.41</v>
      </c>
    </row>
    <row r="8" spans="1:4" x14ac:dyDescent="0.3">
      <c r="A8" s="5">
        <v>1</v>
      </c>
      <c r="B8" s="5">
        <v>23</v>
      </c>
      <c r="C8" s="5">
        <v>1.3</v>
      </c>
      <c r="D8" s="5">
        <v>7.5</v>
      </c>
    </row>
    <row r="9" spans="1:4" x14ac:dyDescent="0.3">
      <c r="A9" s="5">
        <v>1.05</v>
      </c>
      <c r="B9" s="5">
        <v>15</v>
      </c>
      <c r="C9" s="5">
        <v>1.115</v>
      </c>
      <c r="D9" s="5">
        <v>14.7</v>
      </c>
    </row>
    <row r="10" spans="1:4" x14ac:dyDescent="0.3">
      <c r="A10" s="5">
        <v>1.02</v>
      </c>
      <c r="B10" s="5">
        <v>12</v>
      </c>
      <c r="C10" s="5">
        <v>1.0029999999999999</v>
      </c>
      <c r="D10" s="5">
        <v>24.2</v>
      </c>
    </row>
    <row r="11" spans="1:4" x14ac:dyDescent="0.3">
      <c r="A11" s="5">
        <v>1.03</v>
      </c>
      <c r="B11" s="5">
        <v>18.649999999999999</v>
      </c>
      <c r="C11" s="5">
        <v>1.03</v>
      </c>
      <c r="D11" s="5">
        <v>8.2200000000000006</v>
      </c>
    </row>
  </sheetData>
  <mergeCells count="3">
    <mergeCell ref="A2:D2"/>
    <mergeCell ref="A3:B3"/>
    <mergeCell ref="C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workbookViewId="0">
      <selection activeCell="K22" sqref="K22"/>
    </sheetView>
  </sheetViews>
  <sheetFormatPr defaultRowHeight="14.4" x14ac:dyDescent="0.3"/>
  <sheetData>
    <row r="2" spans="1:4" x14ac:dyDescent="0.3">
      <c r="A2" s="41" t="s">
        <v>7</v>
      </c>
      <c r="B2" s="41"/>
      <c r="C2" s="41"/>
      <c r="D2" s="41"/>
    </row>
    <row r="3" spans="1:4" x14ac:dyDescent="0.3">
      <c r="A3" s="41" t="s">
        <v>2</v>
      </c>
      <c r="B3" s="41"/>
      <c r="C3" s="41" t="s">
        <v>3</v>
      </c>
      <c r="D3" s="41"/>
    </row>
    <row r="4" spans="1:4" x14ac:dyDescent="0.3">
      <c r="A4" s="1" t="s">
        <v>4</v>
      </c>
      <c r="B4" s="1" t="s">
        <v>5</v>
      </c>
      <c r="C4" s="1" t="s">
        <v>4</v>
      </c>
      <c r="D4" s="1" t="s">
        <v>0</v>
      </c>
    </row>
    <row r="5" spans="1:4" x14ac:dyDescent="0.3">
      <c r="A5" s="5">
        <v>1</v>
      </c>
      <c r="B5" s="5">
        <v>53.36</v>
      </c>
      <c r="C5" s="5">
        <v>1.03</v>
      </c>
      <c r="D5" s="5">
        <v>11.61</v>
      </c>
    </row>
    <row r="6" spans="1:4" x14ac:dyDescent="0.3">
      <c r="A6" s="5">
        <v>1.0029999999999999</v>
      </c>
      <c r="B6" s="5">
        <v>20.62</v>
      </c>
      <c r="C6" s="5">
        <v>1.0007999999999999</v>
      </c>
      <c r="D6" s="5">
        <v>20.37</v>
      </c>
    </row>
    <row r="7" spans="1:4" x14ac:dyDescent="0.3">
      <c r="A7" s="5">
        <v>1.03</v>
      </c>
      <c r="B7" s="5">
        <v>12.86</v>
      </c>
      <c r="C7" s="5">
        <v>1.03</v>
      </c>
      <c r="D7" s="5">
        <v>4.75</v>
      </c>
    </row>
    <row r="8" spans="1:4" x14ac:dyDescent="0.3">
      <c r="A8" s="5">
        <v>1</v>
      </c>
      <c r="B8" s="5">
        <v>19</v>
      </c>
      <c r="C8" s="5">
        <v>1.0007999999999999</v>
      </c>
      <c r="D8" s="5">
        <v>16.53</v>
      </c>
    </row>
    <row r="9" spans="1:4" x14ac:dyDescent="0.3">
      <c r="A9" s="5">
        <v>1.0029999999999999</v>
      </c>
      <c r="B9" s="5">
        <v>25</v>
      </c>
      <c r="C9" s="5">
        <v>1.03</v>
      </c>
      <c r="D9" s="5">
        <v>22.06</v>
      </c>
    </row>
    <row r="10" spans="1:4" x14ac:dyDescent="0.3">
      <c r="A10" s="5">
        <v>1.03</v>
      </c>
      <c r="B10" s="5">
        <v>22</v>
      </c>
      <c r="C10" s="5">
        <v>1.0007999999999999</v>
      </c>
      <c r="D10" s="5">
        <v>7.16</v>
      </c>
    </row>
    <row r="11" spans="1:4" x14ac:dyDescent="0.3">
      <c r="A11" s="5">
        <v>1</v>
      </c>
      <c r="B11" s="5">
        <v>26</v>
      </c>
      <c r="C11" s="5">
        <v>1.1100000000000001</v>
      </c>
      <c r="D11" s="5">
        <v>13</v>
      </c>
    </row>
    <row r="12" spans="1:4" x14ac:dyDescent="0.3">
      <c r="A12" s="1"/>
      <c r="B12" s="1"/>
      <c r="C12" s="5">
        <v>1.1100000000000001</v>
      </c>
      <c r="D12" s="5">
        <v>15</v>
      </c>
    </row>
  </sheetData>
  <mergeCells count="3">
    <mergeCell ref="A2:D2"/>
    <mergeCell ref="A3:B3"/>
    <mergeCell ref="C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"/>
  <sheetViews>
    <sheetView workbookViewId="0">
      <selection activeCell="A3" sqref="A3:D12"/>
    </sheetView>
  </sheetViews>
  <sheetFormatPr defaultRowHeight="14.4" x14ac:dyDescent="0.3"/>
  <sheetData>
    <row r="3" spans="1:11" x14ac:dyDescent="0.3">
      <c r="A3" s="41" t="s">
        <v>8</v>
      </c>
      <c r="B3" s="41"/>
      <c r="C3" s="41"/>
      <c r="D3" s="41"/>
    </row>
    <row r="4" spans="1:11" x14ac:dyDescent="0.3">
      <c r="A4" s="41" t="s">
        <v>2</v>
      </c>
      <c r="B4" s="41"/>
      <c r="C4" s="41" t="s">
        <v>3</v>
      </c>
      <c r="D4" s="41"/>
    </row>
    <row r="5" spans="1:11" x14ac:dyDescent="0.3">
      <c r="A5" s="1" t="s">
        <v>4</v>
      </c>
      <c r="B5" s="1" t="s">
        <v>5</v>
      </c>
      <c r="C5" s="1" t="s">
        <v>4</v>
      </c>
      <c r="D5" s="1" t="s">
        <v>0</v>
      </c>
    </row>
    <row r="6" spans="1:11" x14ac:dyDescent="0.3">
      <c r="A6" s="5">
        <v>1</v>
      </c>
      <c r="B6" s="5">
        <v>33.61</v>
      </c>
      <c r="C6" s="5">
        <v>1</v>
      </c>
      <c r="D6" s="5">
        <v>5.52</v>
      </c>
      <c r="J6" s="4"/>
      <c r="K6" s="4"/>
    </row>
    <row r="7" spans="1:11" x14ac:dyDescent="0.3">
      <c r="A7" s="5">
        <v>1.05</v>
      </c>
      <c r="B7" s="5">
        <v>21.8</v>
      </c>
      <c r="C7" s="5">
        <v>1.3</v>
      </c>
      <c r="D7" s="5">
        <v>6.54</v>
      </c>
      <c r="J7" s="4"/>
      <c r="K7" s="4"/>
    </row>
    <row r="8" spans="1:11" x14ac:dyDescent="0.3">
      <c r="A8" s="5">
        <v>1.02</v>
      </c>
      <c r="B8" s="5">
        <v>34.020000000000003</v>
      </c>
      <c r="C8" s="5">
        <v>1.115</v>
      </c>
      <c r="D8" s="5">
        <v>12.5</v>
      </c>
      <c r="J8" s="4"/>
      <c r="K8" s="4"/>
    </row>
    <row r="9" spans="1:11" x14ac:dyDescent="0.3">
      <c r="A9" s="5">
        <v>1</v>
      </c>
      <c r="B9" s="5">
        <v>25</v>
      </c>
      <c r="C9" s="5">
        <v>1.115</v>
      </c>
      <c r="D9" s="5">
        <v>12.4</v>
      </c>
    </row>
    <row r="10" spans="1:11" x14ac:dyDescent="0.3">
      <c r="A10" s="5">
        <v>1.05</v>
      </c>
      <c r="B10" s="5">
        <v>29</v>
      </c>
      <c r="C10" s="5">
        <v>1.03</v>
      </c>
      <c r="D10" s="5">
        <v>12.1</v>
      </c>
    </row>
    <row r="11" spans="1:11" x14ac:dyDescent="0.3">
      <c r="A11" s="5">
        <v>1.02</v>
      </c>
      <c r="B11" s="5">
        <v>21</v>
      </c>
      <c r="C11" s="5">
        <v>1</v>
      </c>
      <c r="D11" s="5">
        <v>10.06</v>
      </c>
    </row>
    <row r="12" spans="1:11" x14ac:dyDescent="0.3">
      <c r="A12" s="5">
        <v>1.04</v>
      </c>
      <c r="B12" s="5">
        <v>30</v>
      </c>
      <c r="C12" s="5">
        <v>1.1000000000000001</v>
      </c>
      <c r="D12" s="5">
        <v>9.1999999999999993</v>
      </c>
    </row>
    <row r="13" spans="1:11" x14ac:dyDescent="0.3">
      <c r="A13" s="7"/>
      <c r="B13" s="7"/>
      <c r="C13" s="8"/>
      <c r="D13" s="8"/>
    </row>
  </sheetData>
  <mergeCells count="3">
    <mergeCell ref="A3:D3"/>
    <mergeCell ref="A4:B4"/>
    <mergeCell ref="C4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3"/>
  <sheetViews>
    <sheetView workbookViewId="0">
      <selection activeCell="A3" sqref="A3:D12"/>
    </sheetView>
  </sheetViews>
  <sheetFormatPr defaultRowHeight="14.4" x14ac:dyDescent="0.3"/>
  <sheetData>
    <row r="3" spans="1:4" x14ac:dyDescent="0.3">
      <c r="A3" s="41" t="s">
        <v>9</v>
      </c>
      <c r="B3" s="41"/>
      <c r="C3" s="41"/>
      <c r="D3" s="41"/>
    </row>
    <row r="4" spans="1:4" x14ac:dyDescent="0.3">
      <c r="A4" s="41" t="s">
        <v>2</v>
      </c>
      <c r="B4" s="41"/>
      <c r="C4" s="41" t="s">
        <v>3</v>
      </c>
      <c r="D4" s="41"/>
    </row>
    <row r="5" spans="1:4" x14ac:dyDescent="0.3">
      <c r="A5" s="1" t="s">
        <v>4</v>
      </c>
      <c r="B5" s="1" t="s">
        <v>5</v>
      </c>
      <c r="C5" s="1" t="s">
        <v>4</v>
      </c>
      <c r="D5" s="1" t="s">
        <v>0</v>
      </c>
    </row>
    <row r="6" spans="1:4" x14ac:dyDescent="0.3">
      <c r="A6" s="11">
        <v>1</v>
      </c>
      <c r="B6" s="11">
        <v>3.69</v>
      </c>
      <c r="C6" s="5">
        <v>1.004</v>
      </c>
      <c r="D6" s="5">
        <v>2.86</v>
      </c>
    </row>
    <row r="7" spans="1:4" x14ac:dyDescent="0.3">
      <c r="A7" s="11">
        <v>1</v>
      </c>
      <c r="B7" s="11">
        <v>2.2200000000000002</v>
      </c>
      <c r="C7" s="5">
        <v>0.99199999999999999</v>
      </c>
      <c r="D7" s="5">
        <v>3.12</v>
      </c>
    </row>
    <row r="8" spans="1:4" x14ac:dyDescent="0.3">
      <c r="A8" s="11">
        <v>1.02</v>
      </c>
      <c r="B8" s="11">
        <v>3.41</v>
      </c>
      <c r="C8" s="5">
        <v>1.004</v>
      </c>
      <c r="D8" s="5">
        <v>0.72</v>
      </c>
    </row>
    <row r="9" spans="1:4" x14ac:dyDescent="0.3">
      <c r="A9" s="11">
        <v>1.0001</v>
      </c>
      <c r="B9" s="11">
        <v>1.84</v>
      </c>
      <c r="C9" s="5">
        <v>0.99199999999999999</v>
      </c>
      <c r="D9" s="5">
        <v>0.79</v>
      </c>
    </row>
    <row r="10" spans="1:4" x14ac:dyDescent="0.3">
      <c r="A10" s="11">
        <v>0.998</v>
      </c>
      <c r="B10" s="11">
        <v>1.6859999999999999</v>
      </c>
      <c r="C10" s="5">
        <v>1.0009999999999999</v>
      </c>
      <c r="D10" s="5">
        <v>5.37</v>
      </c>
    </row>
    <row r="11" spans="1:4" x14ac:dyDescent="0.3">
      <c r="A11" s="11">
        <v>1.0009999999999999</v>
      </c>
      <c r="B11" s="11">
        <v>1.54</v>
      </c>
      <c r="C11" s="5">
        <v>1.004</v>
      </c>
      <c r="D11" s="5">
        <v>2.2999999999999998</v>
      </c>
    </row>
    <row r="12" spans="1:4" x14ac:dyDescent="0.3">
      <c r="A12" s="11">
        <v>1.004</v>
      </c>
      <c r="B12" s="11">
        <v>2</v>
      </c>
      <c r="C12" s="5">
        <v>1.0009999999999999</v>
      </c>
      <c r="D12" s="5">
        <v>1.8</v>
      </c>
    </row>
    <row r="13" spans="1:4" x14ac:dyDescent="0.3">
      <c r="A13" s="10"/>
      <c r="B13" s="10"/>
    </row>
  </sheetData>
  <mergeCells count="3">
    <mergeCell ref="A3:D3"/>
    <mergeCell ref="A4:B4"/>
    <mergeCell ref="C4:D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sqref="A1:D12"/>
    </sheetView>
  </sheetViews>
  <sheetFormatPr defaultRowHeight="14.4" x14ac:dyDescent="0.3"/>
  <sheetData>
    <row r="1" spans="1:4" x14ac:dyDescent="0.3">
      <c r="A1" s="41" t="s">
        <v>10</v>
      </c>
      <c r="B1" s="41"/>
      <c r="C1" s="41"/>
      <c r="D1" s="41"/>
    </row>
    <row r="2" spans="1:4" x14ac:dyDescent="0.3">
      <c r="A2" s="41" t="s">
        <v>2</v>
      </c>
      <c r="B2" s="41"/>
      <c r="C2" s="41" t="s">
        <v>3</v>
      </c>
      <c r="D2" s="41"/>
    </row>
    <row r="3" spans="1:4" x14ac:dyDescent="0.3">
      <c r="A3" s="1" t="s">
        <v>4</v>
      </c>
      <c r="B3" s="1" t="s">
        <v>5</v>
      </c>
      <c r="C3" s="1" t="s">
        <v>4</v>
      </c>
      <c r="D3" s="1" t="s">
        <v>0</v>
      </c>
    </row>
    <row r="4" spans="1:4" x14ac:dyDescent="0.3">
      <c r="A4" s="5">
        <v>1.0029999999999999</v>
      </c>
      <c r="B4" s="5">
        <v>6.44</v>
      </c>
      <c r="C4" s="5">
        <v>0.997</v>
      </c>
      <c r="D4" s="5">
        <v>2.5099999999999998</v>
      </c>
    </row>
    <row r="5" spans="1:4" x14ac:dyDescent="0.3">
      <c r="A5" s="5">
        <v>1</v>
      </c>
      <c r="B5" s="5">
        <v>2.36</v>
      </c>
      <c r="C5" s="5">
        <v>0.99199999999999999</v>
      </c>
      <c r="D5" s="5">
        <v>2.54</v>
      </c>
    </row>
    <row r="6" spans="1:4" x14ac:dyDescent="0.3">
      <c r="A6" s="5">
        <v>1.0029999999999999</v>
      </c>
      <c r="B6" s="5">
        <v>2.2799999999999998</v>
      </c>
      <c r="C6" s="5">
        <v>1.0209999999999999</v>
      </c>
      <c r="D6" s="5">
        <v>5.24</v>
      </c>
    </row>
    <row r="7" spans="1:4" x14ac:dyDescent="0.3">
      <c r="A7" s="5">
        <v>1</v>
      </c>
      <c r="B7" s="5">
        <v>6.73</v>
      </c>
      <c r="C7" s="5">
        <v>0.997</v>
      </c>
      <c r="D7" s="5">
        <v>1.39</v>
      </c>
    </row>
    <row r="8" spans="1:4" x14ac:dyDescent="0.3">
      <c r="A8" s="5">
        <v>1.02</v>
      </c>
      <c r="B8" s="5">
        <v>2.82</v>
      </c>
      <c r="C8" s="5">
        <v>0.99199999999999999</v>
      </c>
      <c r="D8" s="5">
        <v>7.49</v>
      </c>
    </row>
    <row r="9" spans="1:4" x14ac:dyDescent="0.3">
      <c r="A9" s="5">
        <v>1</v>
      </c>
      <c r="B9" s="5">
        <v>2.73</v>
      </c>
      <c r="C9" s="5">
        <v>1.0209999999999999</v>
      </c>
      <c r="D9" s="5">
        <v>3.32</v>
      </c>
    </row>
    <row r="10" spans="1:4" x14ac:dyDescent="0.3">
      <c r="A10" s="5">
        <v>1</v>
      </c>
      <c r="B10" s="5">
        <v>7.8147399999999996</v>
      </c>
      <c r="C10" s="5">
        <v>0.997</v>
      </c>
      <c r="D10" s="5">
        <v>3.35</v>
      </c>
    </row>
    <row r="11" spans="1:4" x14ac:dyDescent="0.3">
      <c r="A11" s="1"/>
      <c r="B11" s="1"/>
      <c r="C11" s="5">
        <v>0.99199999999999999</v>
      </c>
      <c r="D11" s="5">
        <v>6.92</v>
      </c>
    </row>
    <row r="12" spans="1:4" x14ac:dyDescent="0.3">
      <c r="A12" s="1"/>
      <c r="B12" s="1"/>
      <c r="C12" s="5">
        <v>1.0209999999999999</v>
      </c>
      <c r="D12" s="5">
        <v>1.83</v>
      </c>
    </row>
    <row r="13" spans="1:4" x14ac:dyDescent="0.3">
      <c r="A13" s="7"/>
      <c r="B13" s="7"/>
      <c r="C13" s="7"/>
      <c r="D13" s="7"/>
    </row>
    <row r="14" spans="1:4" x14ac:dyDescent="0.3">
      <c r="A14" s="7"/>
      <c r="B14" s="7"/>
      <c r="C14" s="7"/>
      <c r="D14" s="7"/>
    </row>
  </sheetData>
  <mergeCells count="3">
    <mergeCell ref="A1:D1"/>
    <mergeCell ref="A2:B2"/>
    <mergeCell ref="C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16</vt:i4>
      </vt:variant>
    </vt:vector>
  </HeadingPairs>
  <TitlesOfParts>
    <vt:vector size="16" baseType="lpstr">
      <vt:lpstr>myenetric neruon number</vt:lpstr>
      <vt:lpstr>myenteric neuron soma area</vt:lpstr>
      <vt:lpstr>damage score</vt:lpstr>
      <vt:lpstr>MPO activity</vt:lpstr>
      <vt:lpstr>TNFa mRNA</vt:lpstr>
      <vt:lpstr>IL1B mRNA</vt:lpstr>
      <vt:lpstr> IL6 mRNA</vt:lpstr>
      <vt:lpstr> HIF1a mRNA</vt:lpstr>
      <vt:lpstr>VEGFa mRNA</vt:lpstr>
      <vt:lpstr>OTX1 mRNA</vt:lpstr>
      <vt:lpstr>OTX2 mRNA</vt:lpstr>
      <vt:lpstr>OTX1 WB</vt:lpstr>
      <vt:lpstr>OTX2 WB</vt:lpstr>
      <vt:lpstr>%OTX2+ neurons</vt:lpstr>
      <vt:lpstr>%OTX1+ neurons</vt:lpstr>
      <vt:lpstr>comarcatura OTX1-OTX2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cristina</cp:lastModifiedBy>
  <dcterms:created xsi:type="dcterms:W3CDTF">2019-09-10T13:26:37Z</dcterms:created>
  <dcterms:modified xsi:type="dcterms:W3CDTF">2019-12-06T11:51:10Z</dcterms:modified>
</cp:coreProperties>
</file>