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ND-Basson Lab\qPCR\qED115- Slfn3KO Slfn Family, Paneth markers\"/>
    </mc:Choice>
  </mc:AlternateContent>
  <bookViews>
    <workbookView xWindow="0" yWindow="0" windowWidth="25200" windowHeight="12570" tabRatio="500"/>
  </bookViews>
  <sheets>
    <sheet name="20190104_SLFN3KO FAMILY PANETH" sheetId="1" r:id="rId1"/>
  </sheets>
  <calcPr calcId="152511"/>
</workbook>
</file>

<file path=xl/calcChain.xml><?xml version="1.0" encoding="utf-8"?>
<calcChain xmlns="http://schemas.openxmlformats.org/spreadsheetml/2006/main">
  <c r="O59" i="1" l="1"/>
  <c r="O60" i="1"/>
  <c r="O61" i="1"/>
  <c r="O62" i="1"/>
  <c r="O63" i="1"/>
  <c r="O64" i="1"/>
  <c r="O65" i="1"/>
  <c r="O66" i="1"/>
  <c r="O67" i="1"/>
  <c r="O47" i="1"/>
  <c r="O48" i="1"/>
  <c r="O49" i="1"/>
  <c r="O50" i="1"/>
  <c r="O51" i="1"/>
  <c r="O52" i="1"/>
  <c r="O53" i="1"/>
  <c r="O54" i="1"/>
  <c r="O55" i="1"/>
  <c r="O56" i="1"/>
  <c r="O57" i="1"/>
  <c r="O58" i="1"/>
  <c r="R589" i="1" l="1"/>
  <c r="N577" i="1"/>
  <c r="N578" i="1"/>
  <c r="N579" i="1"/>
  <c r="O579" i="1" s="1"/>
  <c r="N580" i="1"/>
  <c r="N581" i="1"/>
  <c r="N582" i="1"/>
  <c r="N583" i="1"/>
  <c r="O583" i="1" s="1"/>
  <c r="N584" i="1"/>
  <c r="O584" i="1" s="1"/>
  <c r="N585" i="1"/>
  <c r="N586" i="1"/>
  <c r="N587" i="1"/>
  <c r="O587" i="1" s="1"/>
  <c r="N588" i="1"/>
  <c r="N589" i="1"/>
  <c r="N590" i="1"/>
  <c r="N591" i="1"/>
  <c r="O591" i="1" s="1"/>
  <c r="N592" i="1"/>
  <c r="O592" i="1" s="1"/>
  <c r="N593" i="1"/>
  <c r="N594" i="1"/>
  <c r="N595" i="1"/>
  <c r="O595" i="1" s="1"/>
  <c r="N596" i="1"/>
  <c r="N597" i="1"/>
  <c r="N576" i="1"/>
  <c r="N574" i="1"/>
  <c r="N552" i="1"/>
  <c r="N553" i="1"/>
  <c r="N554" i="1"/>
  <c r="N555" i="1"/>
  <c r="N556" i="1"/>
  <c r="N557" i="1"/>
  <c r="N558" i="1"/>
  <c r="O558" i="1" s="1"/>
  <c r="N559" i="1"/>
  <c r="O559" i="1" s="1"/>
  <c r="N560" i="1"/>
  <c r="N561" i="1"/>
  <c r="N562" i="1"/>
  <c r="N563" i="1"/>
  <c r="N564" i="1"/>
  <c r="N565" i="1"/>
  <c r="N566" i="1"/>
  <c r="O566" i="1" s="1"/>
  <c r="N567" i="1"/>
  <c r="O567" i="1" s="1"/>
  <c r="N568" i="1"/>
  <c r="N569" i="1"/>
  <c r="N570" i="1"/>
  <c r="N571" i="1"/>
  <c r="N572" i="1"/>
  <c r="N551" i="1"/>
  <c r="N549" i="1"/>
  <c r="N489" i="1"/>
  <c r="N490" i="1"/>
  <c r="N491" i="1"/>
  <c r="N492" i="1"/>
  <c r="N493" i="1"/>
  <c r="N494" i="1"/>
  <c r="O494" i="1" s="1"/>
  <c r="N495" i="1"/>
  <c r="O495" i="1" s="1"/>
  <c r="N496" i="1"/>
  <c r="O496" i="1" s="1"/>
  <c r="N497" i="1"/>
  <c r="N498" i="1"/>
  <c r="N499" i="1"/>
  <c r="N500" i="1"/>
  <c r="N501" i="1"/>
  <c r="N502" i="1"/>
  <c r="O502" i="1" s="1"/>
  <c r="N503" i="1"/>
  <c r="O503" i="1" s="1"/>
  <c r="N504" i="1"/>
  <c r="O504" i="1" s="1"/>
  <c r="N505" i="1"/>
  <c r="N506" i="1"/>
  <c r="N507" i="1"/>
  <c r="N508" i="1"/>
  <c r="N509" i="1"/>
  <c r="N488" i="1"/>
  <c r="N464" i="1"/>
  <c r="N465" i="1"/>
  <c r="N466" i="1"/>
  <c r="N467" i="1"/>
  <c r="N468" i="1"/>
  <c r="N469" i="1"/>
  <c r="N470" i="1"/>
  <c r="O470" i="1" s="1"/>
  <c r="N471" i="1"/>
  <c r="O471" i="1" s="1"/>
  <c r="N472" i="1"/>
  <c r="N473" i="1"/>
  <c r="N474" i="1"/>
  <c r="N475" i="1"/>
  <c r="N476" i="1"/>
  <c r="N477" i="1"/>
  <c r="N478" i="1"/>
  <c r="O478" i="1" s="1"/>
  <c r="N479" i="1"/>
  <c r="O479" i="1" s="1"/>
  <c r="N480" i="1"/>
  <c r="N481" i="1"/>
  <c r="N482" i="1"/>
  <c r="N483" i="1"/>
  <c r="N484" i="1"/>
  <c r="N463" i="1"/>
  <c r="N401" i="1"/>
  <c r="N402" i="1"/>
  <c r="O402" i="1" s="1"/>
  <c r="N403" i="1"/>
  <c r="N404" i="1"/>
  <c r="N405" i="1"/>
  <c r="O405" i="1" s="1"/>
  <c r="N406" i="1"/>
  <c r="N407" i="1"/>
  <c r="N408" i="1"/>
  <c r="O408" i="1" s="1"/>
  <c r="N409" i="1"/>
  <c r="N410" i="1"/>
  <c r="O410" i="1" s="1"/>
  <c r="N411" i="1"/>
  <c r="N412" i="1"/>
  <c r="N413" i="1"/>
  <c r="O413" i="1" s="1"/>
  <c r="N414" i="1"/>
  <c r="N415" i="1"/>
  <c r="O415" i="1" s="1"/>
  <c r="N416" i="1"/>
  <c r="O416" i="1" s="1"/>
  <c r="N417" i="1"/>
  <c r="N418" i="1"/>
  <c r="O418" i="1" s="1"/>
  <c r="N419" i="1"/>
  <c r="N420" i="1"/>
  <c r="N421" i="1"/>
  <c r="O421" i="1" s="1"/>
  <c r="N400" i="1"/>
  <c r="N376" i="1"/>
  <c r="N377" i="1"/>
  <c r="N378" i="1"/>
  <c r="N379" i="1"/>
  <c r="N380" i="1"/>
  <c r="N381" i="1"/>
  <c r="O381" i="1" s="1"/>
  <c r="N382" i="1"/>
  <c r="O382" i="1" s="1"/>
  <c r="N383" i="1"/>
  <c r="O383" i="1" s="1"/>
  <c r="N384" i="1"/>
  <c r="N385" i="1"/>
  <c r="N386" i="1"/>
  <c r="N387" i="1"/>
  <c r="N388" i="1"/>
  <c r="N389" i="1"/>
  <c r="O389" i="1" s="1"/>
  <c r="N390" i="1"/>
  <c r="O390" i="1" s="1"/>
  <c r="N391" i="1"/>
  <c r="O391" i="1" s="1"/>
  <c r="N392" i="1"/>
  <c r="N393" i="1"/>
  <c r="N394" i="1"/>
  <c r="N395" i="1"/>
  <c r="N396" i="1"/>
  <c r="N375" i="1"/>
  <c r="N313" i="1"/>
  <c r="N314" i="1"/>
  <c r="N315" i="1"/>
  <c r="N316" i="1"/>
  <c r="N317" i="1"/>
  <c r="N318" i="1"/>
  <c r="N319" i="1"/>
  <c r="O319" i="1" s="1"/>
  <c r="N320" i="1"/>
  <c r="O320" i="1" s="1"/>
  <c r="N321" i="1"/>
  <c r="N322" i="1"/>
  <c r="N323" i="1"/>
  <c r="N324" i="1"/>
  <c r="N325" i="1"/>
  <c r="N326" i="1"/>
  <c r="N327" i="1"/>
  <c r="O327" i="1" s="1"/>
  <c r="N328" i="1"/>
  <c r="O328" i="1" s="1"/>
  <c r="N329" i="1"/>
  <c r="N330" i="1"/>
  <c r="N331" i="1"/>
  <c r="N332" i="1"/>
  <c r="N333" i="1"/>
  <c r="N312" i="1"/>
  <c r="N288" i="1"/>
  <c r="N289" i="1"/>
  <c r="N290" i="1"/>
  <c r="N291" i="1"/>
  <c r="O291" i="1" s="1"/>
  <c r="N292" i="1"/>
  <c r="O292" i="1" s="1"/>
  <c r="N293" i="1"/>
  <c r="N294" i="1"/>
  <c r="N295" i="1"/>
  <c r="O295" i="1" s="1"/>
  <c r="N296" i="1"/>
  <c r="N297" i="1"/>
  <c r="N298" i="1"/>
  <c r="N299" i="1"/>
  <c r="O299" i="1" s="1"/>
  <c r="N300" i="1"/>
  <c r="O300" i="1" s="1"/>
  <c r="N301" i="1"/>
  <c r="N302" i="1"/>
  <c r="N303" i="1"/>
  <c r="O303" i="1" s="1"/>
  <c r="N304" i="1"/>
  <c r="N305" i="1"/>
  <c r="N306" i="1"/>
  <c r="N307" i="1"/>
  <c r="O307" i="1" s="1"/>
  <c r="N308" i="1"/>
  <c r="O308" i="1" s="1"/>
  <c r="N287" i="1"/>
  <c r="R237" i="1"/>
  <c r="N225" i="1"/>
  <c r="N226" i="1"/>
  <c r="N227" i="1"/>
  <c r="N228" i="1"/>
  <c r="N229" i="1"/>
  <c r="N230" i="1"/>
  <c r="O230" i="1" s="1"/>
  <c r="N231" i="1"/>
  <c r="O231" i="1" s="1"/>
  <c r="N232" i="1"/>
  <c r="O232" i="1" s="1"/>
  <c r="N233" i="1"/>
  <c r="N234" i="1"/>
  <c r="N235" i="1"/>
  <c r="N236" i="1"/>
  <c r="N237" i="1"/>
  <c r="N238" i="1"/>
  <c r="O238" i="1" s="1"/>
  <c r="N239" i="1"/>
  <c r="O239" i="1" s="1"/>
  <c r="N240" i="1"/>
  <c r="O240" i="1" s="1"/>
  <c r="N241" i="1"/>
  <c r="N242" i="1"/>
  <c r="N243" i="1"/>
  <c r="N244" i="1"/>
  <c r="N245" i="1"/>
  <c r="N224" i="1"/>
  <c r="N200" i="1"/>
  <c r="N201" i="1"/>
  <c r="N202" i="1"/>
  <c r="N203" i="1"/>
  <c r="O203" i="1" s="1"/>
  <c r="N204" i="1"/>
  <c r="O204" i="1" s="1"/>
  <c r="N205" i="1"/>
  <c r="N206" i="1"/>
  <c r="N207" i="1"/>
  <c r="O207" i="1" s="1"/>
  <c r="N208" i="1"/>
  <c r="N209" i="1"/>
  <c r="N210" i="1"/>
  <c r="N211" i="1"/>
  <c r="O211" i="1" s="1"/>
  <c r="N212" i="1"/>
  <c r="O212" i="1" s="1"/>
  <c r="N213" i="1"/>
  <c r="N214" i="1"/>
  <c r="N215" i="1"/>
  <c r="O215" i="1" s="1"/>
  <c r="N216" i="1"/>
  <c r="N217" i="1"/>
  <c r="N218" i="1"/>
  <c r="N219" i="1"/>
  <c r="O219" i="1" s="1"/>
  <c r="N220" i="1"/>
  <c r="O220" i="1" s="1"/>
  <c r="N199" i="1"/>
  <c r="R60" i="1"/>
  <c r="Q60" i="1"/>
  <c r="Q47" i="1"/>
  <c r="P60" i="1"/>
  <c r="P47" i="1"/>
  <c r="R149" i="1"/>
  <c r="Q149" i="1"/>
  <c r="P149" i="1"/>
  <c r="Q136" i="1"/>
  <c r="P136" i="1"/>
  <c r="N137" i="1"/>
  <c r="N138" i="1"/>
  <c r="O138" i="1" s="1"/>
  <c r="N139" i="1"/>
  <c r="N140" i="1"/>
  <c r="N141" i="1"/>
  <c r="N142" i="1"/>
  <c r="O142" i="1" s="1"/>
  <c r="N143" i="1"/>
  <c r="O143" i="1" s="1"/>
  <c r="N144" i="1"/>
  <c r="O144" i="1" s="1"/>
  <c r="N145" i="1"/>
  <c r="N146" i="1"/>
  <c r="O146" i="1" s="1"/>
  <c r="N147" i="1"/>
  <c r="N148" i="1"/>
  <c r="N149" i="1"/>
  <c r="N150" i="1"/>
  <c r="O150" i="1" s="1"/>
  <c r="N151" i="1"/>
  <c r="O151" i="1" s="1"/>
  <c r="N152" i="1"/>
  <c r="O152" i="1" s="1"/>
  <c r="N153" i="1"/>
  <c r="N154" i="1"/>
  <c r="O154" i="1" s="1"/>
  <c r="N155" i="1"/>
  <c r="N156" i="1"/>
  <c r="N157" i="1"/>
  <c r="N136" i="1"/>
  <c r="N134" i="1"/>
  <c r="P111" i="1"/>
  <c r="N112" i="1"/>
  <c r="N113" i="1"/>
  <c r="N114" i="1"/>
  <c r="O114" i="1" s="1"/>
  <c r="N115" i="1"/>
  <c r="N116" i="1"/>
  <c r="N117" i="1"/>
  <c r="N118" i="1"/>
  <c r="O118" i="1" s="1"/>
  <c r="N119" i="1"/>
  <c r="O119" i="1" s="1"/>
  <c r="N120" i="1"/>
  <c r="N121" i="1"/>
  <c r="N122" i="1"/>
  <c r="O122" i="1" s="1"/>
  <c r="N123" i="1"/>
  <c r="N124" i="1"/>
  <c r="N125" i="1"/>
  <c r="N126" i="1"/>
  <c r="O126" i="1" s="1"/>
  <c r="N127" i="1"/>
  <c r="O127" i="1" s="1"/>
  <c r="N128" i="1"/>
  <c r="N129" i="1"/>
  <c r="N130" i="1"/>
  <c r="O130" i="1" s="1"/>
  <c r="N131" i="1"/>
  <c r="N132" i="1"/>
  <c r="N111" i="1"/>
  <c r="N461" i="1"/>
  <c r="N373" i="1"/>
  <c r="N285" i="1"/>
  <c r="N197" i="1"/>
  <c r="N109" i="1"/>
  <c r="N45" i="1"/>
  <c r="N20" i="1"/>
  <c r="O571" i="1" s="1"/>
  <c r="O597" i="1"/>
  <c r="O596" i="1"/>
  <c r="O594" i="1"/>
  <c r="O593" i="1"/>
  <c r="O590" i="1"/>
  <c r="O589" i="1"/>
  <c r="O588" i="1"/>
  <c r="O586" i="1"/>
  <c r="O585" i="1"/>
  <c r="O582" i="1"/>
  <c r="O581" i="1"/>
  <c r="O580" i="1"/>
  <c r="O578" i="1"/>
  <c r="O577" i="1"/>
  <c r="O576" i="1"/>
  <c r="O572" i="1"/>
  <c r="O570" i="1"/>
  <c r="O569" i="1"/>
  <c r="O568" i="1"/>
  <c r="O565" i="1"/>
  <c r="O564" i="1"/>
  <c r="O563" i="1"/>
  <c r="O562" i="1"/>
  <c r="O561" i="1"/>
  <c r="O560" i="1"/>
  <c r="O557" i="1"/>
  <c r="O556" i="1"/>
  <c r="O555" i="1"/>
  <c r="O554" i="1"/>
  <c r="O553" i="1"/>
  <c r="O552" i="1"/>
  <c r="O551" i="1"/>
  <c r="O509" i="1"/>
  <c r="O508" i="1"/>
  <c r="O507" i="1"/>
  <c r="O506" i="1"/>
  <c r="O505" i="1"/>
  <c r="O501" i="1"/>
  <c r="O500" i="1"/>
  <c r="O499" i="1"/>
  <c r="O498" i="1"/>
  <c r="O497" i="1"/>
  <c r="O493" i="1"/>
  <c r="O492" i="1"/>
  <c r="O491" i="1"/>
  <c r="O490" i="1"/>
  <c r="O489" i="1"/>
  <c r="O488" i="1"/>
  <c r="N486" i="1"/>
  <c r="O484" i="1"/>
  <c r="O483" i="1"/>
  <c r="O482" i="1"/>
  <c r="O481" i="1"/>
  <c r="O480" i="1"/>
  <c r="O477" i="1"/>
  <c r="O476" i="1"/>
  <c r="O475" i="1"/>
  <c r="O474" i="1"/>
  <c r="O473" i="1"/>
  <c r="O472" i="1"/>
  <c r="O469" i="1"/>
  <c r="O468" i="1"/>
  <c r="O467" i="1"/>
  <c r="O466" i="1"/>
  <c r="O465" i="1"/>
  <c r="O464" i="1"/>
  <c r="O463" i="1"/>
  <c r="O420" i="1"/>
  <c r="O419" i="1"/>
  <c r="O417" i="1"/>
  <c r="O414" i="1"/>
  <c r="O412" i="1"/>
  <c r="O411" i="1"/>
  <c r="O409" i="1"/>
  <c r="O407" i="1"/>
  <c r="O406" i="1"/>
  <c r="O404" i="1"/>
  <c r="O403" i="1"/>
  <c r="O401" i="1"/>
  <c r="O400" i="1"/>
  <c r="N398" i="1"/>
  <c r="O396" i="1"/>
  <c r="O395" i="1"/>
  <c r="O394" i="1"/>
  <c r="O393" i="1"/>
  <c r="O392" i="1"/>
  <c r="O388" i="1"/>
  <c r="O387" i="1"/>
  <c r="O386" i="1"/>
  <c r="O385" i="1"/>
  <c r="O384" i="1"/>
  <c r="O380" i="1"/>
  <c r="O379" i="1"/>
  <c r="O378" i="1"/>
  <c r="O377" i="1"/>
  <c r="O376" i="1"/>
  <c r="O375" i="1"/>
  <c r="O333" i="1"/>
  <c r="O332" i="1"/>
  <c r="O331" i="1"/>
  <c r="O330" i="1"/>
  <c r="O329" i="1"/>
  <c r="O326" i="1"/>
  <c r="O325" i="1"/>
  <c r="O324" i="1"/>
  <c r="O323" i="1"/>
  <c r="O322" i="1"/>
  <c r="O321" i="1"/>
  <c r="O318" i="1"/>
  <c r="O317" i="1"/>
  <c r="O316" i="1"/>
  <c r="O315" i="1"/>
  <c r="O314" i="1"/>
  <c r="O313" i="1"/>
  <c r="O312" i="1"/>
  <c r="N310" i="1"/>
  <c r="O306" i="1"/>
  <c r="O305" i="1"/>
  <c r="O304" i="1"/>
  <c r="O302" i="1"/>
  <c r="O301" i="1"/>
  <c r="O298" i="1"/>
  <c r="O297" i="1"/>
  <c r="O296" i="1"/>
  <c r="O294" i="1"/>
  <c r="O293" i="1"/>
  <c r="O290" i="1"/>
  <c r="O289" i="1"/>
  <c r="O288" i="1"/>
  <c r="O287" i="1"/>
  <c r="O245" i="1"/>
  <c r="O244" i="1"/>
  <c r="O243" i="1"/>
  <c r="O242" i="1"/>
  <c r="O241" i="1"/>
  <c r="O237" i="1"/>
  <c r="O236" i="1"/>
  <c r="O235" i="1"/>
  <c r="O234" i="1"/>
  <c r="O233" i="1"/>
  <c r="O229" i="1"/>
  <c r="O228" i="1"/>
  <c r="O227" i="1"/>
  <c r="O226" i="1"/>
  <c r="O225" i="1"/>
  <c r="O224" i="1"/>
  <c r="N222" i="1"/>
  <c r="O218" i="1"/>
  <c r="O217" i="1"/>
  <c r="O216" i="1"/>
  <c r="O214" i="1"/>
  <c r="O213" i="1"/>
  <c r="O210" i="1"/>
  <c r="O209" i="1"/>
  <c r="O208" i="1"/>
  <c r="O206" i="1"/>
  <c r="O205" i="1"/>
  <c r="O202" i="1"/>
  <c r="O201" i="1"/>
  <c r="O200" i="1"/>
  <c r="O199" i="1"/>
  <c r="O157" i="1"/>
  <c r="O156" i="1"/>
  <c r="O155" i="1"/>
  <c r="O153" i="1"/>
  <c r="O149" i="1"/>
  <c r="O148" i="1"/>
  <c r="O147" i="1"/>
  <c r="O145" i="1"/>
  <c r="O141" i="1"/>
  <c r="O140" i="1"/>
  <c r="O139" i="1"/>
  <c r="O137" i="1"/>
  <c r="O136" i="1"/>
  <c r="O132" i="1"/>
  <c r="O131" i="1"/>
  <c r="O129" i="1"/>
  <c r="O128" i="1"/>
  <c r="O125" i="1"/>
  <c r="O124" i="1"/>
  <c r="O123" i="1"/>
  <c r="O121" i="1"/>
  <c r="O120" i="1"/>
  <c r="O117" i="1"/>
  <c r="O116" i="1"/>
  <c r="O115" i="1"/>
  <c r="O113" i="1"/>
  <c r="O112" i="1"/>
  <c r="O111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O68" i="1" s="1"/>
  <c r="N47" i="1"/>
  <c r="N41" i="1"/>
  <c r="O41" i="1" s="1"/>
  <c r="N42" i="1"/>
  <c r="O42" i="1" s="1"/>
  <c r="N43" i="1"/>
  <c r="O43" i="1"/>
  <c r="N30" i="1"/>
  <c r="O30" i="1" s="1"/>
  <c r="N31" i="1"/>
  <c r="O31" i="1" s="1"/>
  <c r="N32" i="1"/>
  <c r="O32" i="1" s="1"/>
  <c r="N33" i="1"/>
  <c r="O33" i="1" s="1"/>
  <c r="N34" i="1"/>
  <c r="O34" i="1"/>
  <c r="H81" i="1"/>
  <c r="H82" i="1"/>
  <c r="I81" i="1" s="1"/>
  <c r="H83" i="1"/>
  <c r="H84" i="1"/>
  <c r="I83" i="1" s="1"/>
  <c r="H85" i="1"/>
  <c r="I85" i="1"/>
  <c r="H86" i="1"/>
  <c r="H87" i="1"/>
  <c r="I87" i="1"/>
  <c r="H88" i="1"/>
  <c r="H89" i="1"/>
  <c r="H90" i="1"/>
  <c r="I89" i="1" s="1"/>
  <c r="H91" i="1"/>
  <c r="I91" i="1" s="1"/>
  <c r="H92" i="1"/>
  <c r="H93" i="1"/>
  <c r="I93" i="1" s="1"/>
  <c r="H94" i="1"/>
  <c r="H95" i="1"/>
  <c r="H96" i="1"/>
  <c r="I95" i="1" s="1"/>
  <c r="H97" i="1"/>
  <c r="H98" i="1"/>
  <c r="I97" i="1" s="1"/>
  <c r="H99" i="1"/>
  <c r="H100" i="1"/>
  <c r="I99" i="1" s="1"/>
  <c r="H101" i="1"/>
  <c r="I101" i="1"/>
  <c r="H102" i="1"/>
  <c r="H103" i="1"/>
  <c r="I103" i="1"/>
  <c r="H104" i="1"/>
  <c r="H105" i="1"/>
  <c r="H106" i="1"/>
  <c r="I105" i="1" s="1"/>
  <c r="H107" i="1"/>
  <c r="I107" i="1" s="1"/>
  <c r="H108" i="1"/>
  <c r="H169" i="1"/>
  <c r="I169" i="1" s="1"/>
  <c r="H170" i="1"/>
  <c r="H171" i="1"/>
  <c r="H172" i="1"/>
  <c r="I171" i="1" s="1"/>
  <c r="H173" i="1"/>
  <c r="I173" i="1"/>
  <c r="H174" i="1"/>
  <c r="H175" i="1"/>
  <c r="I175" i="1"/>
  <c r="H176" i="1"/>
  <c r="H177" i="1"/>
  <c r="H178" i="1"/>
  <c r="I177" i="1" s="1"/>
  <c r="H179" i="1"/>
  <c r="I179" i="1" s="1"/>
  <c r="H180" i="1"/>
  <c r="H181" i="1"/>
  <c r="I181" i="1" s="1"/>
  <c r="H182" i="1"/>
  <c r="H183" i="1"/>
  <c r="H184" i="1"/>
  <c r="I183" i="1" s="1"/>
  <c r="H185" i="1"/>
  <c r="I185" i="1" s="1"/>
  <c r="H186" i="1"/>
  <c r="H187" i="1"/>
  <c r="H188" i="1"/>
  <c r="I187" i="1" s="1"/>
  <c r="H189" i="1"/>
  <c r="I189" i="1"/>
  <c r="H190" i="1"/>
  <c r="H191" i="1"/>
  <c r="I191" i="1"/>
  <c r="H192" i="1"/>
  <c r="H193" i="1"/>
  <c r="H194" i="1"/>
  <c r="I193" i="1" s="1"/>
  <c r="H195" i="1"/>
  <c r="I195" i="1" s="1"/>
  <c r="H196" i="1"/>
  <c r="H257" i="1"/>
  <c r="I257" i="1" s="1"/>
  <c r="H258" i="1"/>
  <c r="H259" i="1"/>
  <c r="H260" i="1"/>
  <c r="I259" i="1" s="1"/>
  <c r="H261" i="1"/>
  <c r="I261" i="1"/>
  <c r="H262" i="1"/>
  <c r="H263" i="1"/>
  <c r="I263" i="1" s="1"/>
  <c r="H264" i="1"/>
  <c r="H265" i="1"/>
  <c r="H266" i="1"/>
  <c r="I265" i="1" s="1"/>
  <c r="H267" i="1"/>
  <c r="I267" i="1" s="1"/>
  <c r="H268" i="1"/>
  <c r="H269" i="1"/>
  <c r="H270" i="1"/>
  <c r="I269" i="1" s="1"/>
  <c r="H271" i="1"/>
  <c r="H272" i="1"/>
  <c r="I271" i="1" s="1"/>
  <c r="H273" i="1"/>
  <c r="I273" i="1" s="1"/>
  <c r="H274" i="1"/>
  <c r="H275" i="1"/>
  <c r="H276" i="1"/>
  <c r="I275" i="1" s="1"/>
  <c r="H277" i="1"/>
  <c r="I277" i="1"/>
  <c r="H278" i="1"/>
  <c r="H279" i="1"/>
  <c r="I279" i="1" s="1"/>
  <c r="H280" i="1"/>
  <c r="H281" i="1"/>
  <c r="H282" i="1"/>
  <c r="I281" i="1" s="1"/>
  <c r="H283" i="1"/>
  <c r="I283" i="1" s="1"/>
  <c r="H284" i="1"/>
  <c r="H345" i="1"/>
  <c r="I345" i="1" s="1"/>
  <c r="H346" i="1"/>
  <c r="H347" i="1"/>
  <c r="H348" i="1"/>
  <c r="I347" i="1" s="1"/>
  <c r="H349" i="1"/>
  <c r="H350" i="1"/>
  <c r="I349" i="1" s="1"/>
  <c r="H351" i="1"/>
  <c r="I351" i="1"/>
  <c r="H352" i="1"/>
  <c r="H353" i="1"/>
  <c r="H354" i="1"/>
  <c r="I353" i="1" s="1"/>
  <c r="H355" i="1"/>
  <c r="I355" i="1"/>
  <c r="H356" i="1"/>
  <c r="H357" i="1"/>
  <c r="I357" i="1" s="1"/>
  <c r="H358" i="1"/>
  <c r="H359" i="1"/>
  <c r="H360" i="1"/>
  <c r="I359" i="1" s="1"/>
  <c r="H361" i="1"/>
  <c r="I361" i="1" s="1"/>
  <c r="H362" i="1"/>
  <c r="H363" i="1"/>
  <c r="H364" i="1"/>
  <c r="I363" i="1" s="1"/>
  <c r="H365" i="1"/>
  <c r="H366" i="1"/>
  <c r="I365" i="1" s="1"/>
  <c r="H367" i="1"/>
  <c r="I367" i="1"/>
  <c r="H368" i="1"/>
  <c r="H369" i="1"/>
  <c r="H370" i="1"/>
  <c r="I369" i="1" s="1"/>
  <c r="H371" i="1"/>
  <c r="I371" i="1"/>
  <c r="H372" i="1"/>
  <c r="H433" i="1"/>
  <c r="H434" i="1"/>
  <c r="I433" i="1" s="1"/>
  <c r="H435" i="1"/>
  <c r="H436" i="1"/>
  <c r="I435" i="1" s="1"/>
  <c r="H437" i="1"/>
  <c r="I437" i="1"/>
  <c r="H438" i="1"/>
  <c r="H439" i="1"/>
  <c r="H440" i="1"/>
  <c r="I439" i="1" s="1"/>
  <c r="H441" i="1"/>
  <c r="H442" i="1"/>
  <c r="I441" i="1" s="1"/>
  <c r="H443" i="1"/>
  <c r="I443" i="1" s="1"/>
  <c r="H444" i="1"/>
  <c r="H445" i="1"/>
  <c r="H446" i="1"/>
  <c r="I445" i="1" s="1"/>
  <c r="H447" i="1"/>
  <c r="H448" i="1"/>
  <c r="I447" i="1" s="1"/>
  <c r="H449" i="1"/>
  <c r="H450" i="1"/>
  <c r="I449" i="1" s="1"/>
  <c r="H451" i="1"/>
  <c r="H452" i="1"/>
  <c r="I451" i="1" s="1"/>
  <c r="H453" i="1"/>
  <c r="I453" i="1"/>
  <c r="H454" i="1"/>
  <c r="H455" i="1"/>
  <c r="H456" i="1"/>
  <c r="I455" i="1" s="1"/>
  <c r="H457" i="1"/>
  <c r="H458" i="1"/>
  <c r="I457" i="1" s="1"/>
  <c r="H459" i="1"/>
  <c r="I459" i="1" s="1"/>
  <c r="H460" i="1"/>
  <c r="H521" i="1"/>
  <c r="I521" i="1" s="1"/>
  <c r="H522" i="1"/>
  <c r="H523" i="1"/>
  <c r="H524" i="1"/>
  <c r="I523" i="1" s="1"/>
  <c r="H525" i="1"/>
  <c r="H526" i="1"/>
  <c r="I525" i="1" s="1"/>
  <c r="H527" i="1"/>
  <c r="H528" i="1"/>
  <c r="I527" i="1" s="1"/>
  <c r="H529" i="1"/>
  <c r="H530" i="1"/>
  <c r="I529" i="1" s="1"/>
  <c r="H531" i="1"/>
  <c r="I531" i="1"/>
  <c r="H532" i="1"/>
  <c r="H533" i="1"/>
  <c r="H534" i="1"/>
  <c r="I533" i="1" s="1"/>
  <c r="H535" i="1"/>
  <c r="H536" i="1"/>
  <c r="I535" i="1" s="1"/>
  <c r="H537" i="1"/>
  <c r="I537" i="1" s="1"/>
  <c r="H538" i="1"/>
  <c r="H539" i="1"/>
  <c r="H540" i="1"/>
  <c r="I539" i="1" s="1"/>
  <c r="H541" i="1"/>
  <c r="H542" i="1"/>
  <c r="I541" i="1" s="1"/>
  <c r="H543" i="1"/>
  <c r="H544" i="1"/>
  <c r="I543" i="1" s="1"/>
  <c r="H545" i="1"/>
  <c r="H546" i="1"/>
  <c r="I545" i="1" s="1"/>
  <c r="H547" i="1"/>
  <c r="I547" i="1"/>
  <c r="H548" i="1"/>
  <c r="H609" i="1"/>
  <c r="I609" i="1" s="1"/>
  <c r="H610" i="1"/>
  <c r="H611" i="1"/>
  <c r="I611" i="1"/>
  <c r="H612" i="1"/>
  <c r="H613" i="1"/>
  <c r="I613" i="1"/>
  <c r="H614" i="1"/>
  <c r="H615" i="1"/>
  <c r="H616" i="1"/>
  <c r="I615" i="1" s="1"/>
  <c r="H617" i="1"/>
  <c r="I617" i="1" s="1"/>
  <c r="H618" i="1"/>
  <c r="H619" i="1"/>
  <c r="I619" i="1" s="1"/>
  <c r="H620" i="1"/>
  <c r="H621" i="1"/>
  <c r="H622" i="1"/>
  <c r="I621" i="1" s="1"/>
  <c r="H623" i="1"/>
  <c r="H624" i="1"/>
  <c r="I623" i="1" s="1"/>
  <c r="H625" i="1"/>
  <c r="I625" i="1" s="1"/>
  <c r="H626" i="1"/>
  <c r="H627" i="1"/>
  <c r="I627" i="1"/>
  <c r="H628" i="1"/>
  <c r="H629" i="1"/>
  <c r="I629" i="1"/>
  <c r="H630" i="1"/>
  <c r="H631" i="1"/>
  <c r="H632" i="1"/>
  <c r="I631" i="1" s="1"/>
  <c r="H633" i="1"/>
  <c r="I633" i="1" s="1"/>
  <c r="H634" i="1"/>
  <c r="H635" i="1"/>
  <c r="I635" i="1" s="1"/>
  <c r="H636" i="1"/>
  <c r="P589" i="1" l="1"/>
  <c r="Q576" i="1"/>
  <c r="Q589" i="1"/>
  <c r="P576" i="1"/>
  <c r="P501" i="1"/>
  <c r="Q488" i="1"/>
  <c r="Q501" i="1"/>
  <c r="R501" i="1"/>
  <c r="P488" i="1"/>
  <c r="Q413" i="1"/>
  <c r="P413" i="1"/>
  <c r="R413" i="1"/>
  <c r="Q400" i="1"/>
  <c r="P400" i="1"/>
  <c r="Q325" i="1"/>
  <c r="R325" i="1"/>
  <c r="Q312" i="1"/>
  <c r="P325" i="1"/>
  <c r="P312" i="1"/>
  <c r="P212" i="1"/>
  <c r="P199" i="1"/>
  <c r="Q237" i="1"/>
  <c r="P224" i="1"/>
  <c r="Q224" i="1"/>
  <c r="P237" i="1"/>
  <c r="Q551" i="1"/>
  <c r="P551" i="1"/>
  <c r="P564" i="1"/>
  <c r="Q564" i="1"/>
  <c r="R564" i="1"/>
  <c r="P463" i="1"/>
  <c r="R476" i="1"/>
  <c r="Q463" i="1"/>
  <c r="Q476" i="1"/>
  <c r="P476" i="1"/>
  <c r="P375" i="1"/>
  <c r="Q375" i="1"/>
  <c r="P388" i="1"/>
  <c r="Q388" i="1"/>
  <c r="R388" i="1"/>
  <c r="P287" i="1"/>
  <c r="R300" i="1"/>
  <c r="Q287" i="1"/>
  <c r="P300" i="1"/>
  <c r="Q300" i="1"/>
  <c r="R212" i="1"/>
  <c r="Q199" i="1"/>
  <c r="Q212" i="1"/>
  <c r="Q111" i="1"/>
  <c r="Q124" i="1"/>
  <c r="P124" i="1"/>
  <c r="R124" i="1"/>
  <c r="H53" i="1" l="1"/>
  <c r="I53" i="1" s="1"/>
  <c r="H54" i="1"/>
  <c r="H55" i="1"/>
  <c r="I55" i="1"/>
  <c r="H56" i="1"/>
  <c r="H57" i="1"/>
  <c r="I57" i="1"/>
  <c r="H58" i="1"/>
  <c r="H59" i="1"/>
  <c r="H60" i="1"/>
  <c r="I59" i="1" s="1"/>
  <c r="H61" i="1"/>
  <c r="I61" i="1" s="1"/>
  <c r="H62" i="1"/>
  <c r="H63" i="1"/>
  <c r="I63" i="1" s="1"/>
  <c r="H64" i="1"/>
  <c r="H65" i="1"/>
  <c r="H66" i="1"/>
  <c r="I65" i="1" s="1"/>
  <c r="H67" i="1"/>
  <c r="H68" i="1"/>
  <c r="I67" i="1" s="1"/>
  <c r="H69" i="1"/>
  <c r="I69" i="1" s="1"/>
  <c r="H70" i="1"/>
  <c r="H71" i="1"/>
  <c r="I71" i="1"/>
  <c r="H72" i="1"/>
  <c r="H73" i="1"/>
  <c r="I73" i="1"/>
  <c r="H74" i="1"/>
  <c r="H75" i="1"/>
  <c r="H76" i="1"/>
  <c r="I75" i="1" s="1"/>
  <c r="H77" i="1"/>
  <c r="I77" i="1" s="1"/>
  <c r="H78" i="1"/>
  <c r="H79" i="1"/>
  <c r="I79" i="1" s="1"/>
  <c r="H80" i="1"/>
  <c r="H141" i="1"/>
  <c r="H142" i="1"/>
  <c r="I141" i="1" s="1"/>
  <c r="H143" i="1"/>
  <c r="H144" i="1"/>
  <c r="I143" i="1" s="1"/>
  <c r="H145" i="1"/>
  <c r="I145" i="1"/>
  <c r="H146" i="1"/>
  <c r="H147" i="1"/>
  <c r="I147" i="1"/>
  <c r="H148" i="1"/>
  <c r="H149" i="1"/>
  <c r="H150" i="1"/>
  <c r="I149" i="1" s="1"/>
  <c r="H151" i="1"/>
  <c r="I151" i="1" s="1"/>
  <c r="H152" i="1"/>
  <c r="H153" i="1"/>
  <c r="I153" i="1" s="1"/>
  <c r="H154" i="1"/>
  <c r="H155" i="1"/>
  <c r="H156" i="1"/>
  <c r="I155" i="1" s="1"/>
  <c r="H157" i="1"/>
  <c r="H158" i="1"/>
  <c r="I157" i="1" s="1"/>
  <c r="H159" i="1"/>
  <c r="H160" i="1"/>
  <c r="I159" i="1" s="1"/>
  <c r="H161" i="1"/>
  <c r="I161" i="1"/>
  <c r="H162" i="1"/>
  <c r="H163" i="1"/>
  <c r="I163" i="1"/>
  <c r="H164" i="1"/>
  <c r="H165" i="1"/>
  <c r="H166" i="1"/>
  <c r="I165" i="1" s="1"/>
  <c r="H167" i="1"/>
  <c r="I167" i="1" s="1"/>
  <c r="H168" i="1"/>
  <c r="H229" i="1"/>
  <c r="H230" i="1"/>
  <c r="I229" i="1" s="1"/>
  <c r="H231" i="1"/>
  <c r="H232" i="1"/>
  <c r="I231" i="1" s="1"/>
  <c r="H233" i="1"/>
  <c r="I233" i="1"/>
  <c r="H234" i="1"/>
  <c r="H235" i="1"/>
  <c r="I235" i="1"/>
  <c r="H236" i="1"/>
  <c r="H237" i="1"/>
  <c r="H238" i="1"/>
  <c r="I237" i="1" s="1"/>
  <c r="H239" i="1"/>
  <c r="I239" i="1" s="1"/>
  <c r="H240" i="1"/>
  <c r="H241" i="1"/>
  <c r="I241" i="1" s="1"/>
  <c r="H242" i="1"/>
  <c r="H243" i="1"/>
  <c r="H244" i="1"/>
  <c r="I243" i="1" s="1"/>
  <c r="H245" i="1"/>
  <c r="H246" i="1"/>
  <c r="I245" i="1" s="1"/>
  <c r="H247" i="1"/>
  <c r="H248" i="1"/>
  <c r="I247" i="1" s="1"/>
  <c r="H249" i="1"/>
  <c r="I249" i="1"/>
  <c r="H250" i="1"/>
  <c r="H251" i="1"/>
  <c r="I251" i="1"/>
  <c r="H252" i="1"/>
  <c r="H253" i="1"/>
  <c r="H254" i="1"/>
  <c r="I253" i="1" s="1"/>
  <c r="H255" i="1"/>
  <c r="I255" i="1" s="1"/>
  <c r="H256" i="1"/>
  <c r="H317" i="1"/>
  <c r="I317" i="1" s="1"/>
  <c r="H318" i="1"/>
  <c r="H319" i="1"/>
  <c r="H320" i="1"/>
  <c r="I319" i="1" s="1"/>
  <c r="H321" i="1"/>
  <c r="I321" i="1"/>
  <c r="H322" i="1"/>
  <c r="H323" i="1"/>
  <c r="H324" i="1"/>
  <c r="I323" i="1" s="1"/>
  <c r="H325" i="1"/>
  <c r="H326" i="1"/>
  <c r="I325" i="1" s="1"/>
  <c r="H327" i="1"/>
  <c r="I327" i="1" s="1"/>
  <c r="H328" i="1"/>
  <c r="H329" i="1"/>
  <c r="H330" i="1"/>
  <c r="I329" i="1" s="1"/>
  <c r="H331" i="1"/>
  <c r="H332" i="1"/>
  <c r="I331" i="1" s="1"/>
  <c r="H333" i="1"/>
  <c r="I333" i="1" s="1"/>
  <c r="H334" i="1"/>
  <c r="H335" i="1"/>
  <c r="H336" i="1"/>
  <c r="I335" i="1" s="1"/>
  <c r="H337" i="1"/>
  <c r="H338" i="1"/>
  <c r="I337" i="1" s="1"/>
  <c r="H339" i="1"/>
  <c r="H340" i="1"/>
  <c r="I339" i="1" s="1"/>
  <c r="H341" i="1"/>
  <c r="H342" i="1"/>
  <c r="I341" i="1" s="1"/>
  <c r="H343" i="1"/>
  <c r="I343" i="1"/>
  <c r="H344" i="1"/>
  <c r="H405" i="1"/>
  <c r="H406" i="1"/>
  <c r="I405" i="1" s="1"/>
  <c r="H407" i="1"/>
  <c r="H408" i="1"/>
  <c r="I407" i="1" s="1"/>
  <c r="H409" i="1"/>
  <c r="I409" i="1"/>
  <c r="H410" i="1"/>
  <c r="H411" i="1"/>
  <c r="I411" i="1"/>
  <c r="H412" i="1"/>
  <c r="H413" i="1"/>
  <c r="H414" i="1"/>
  <c r="I413" i="1" s="1"/>
  <c r="H415" i="1"/>
  <c r="I415" i="1" s="1"/>
  <c r="H416" i="1"/>
  <c r="H417" i="1"/>
  <c r="I417" i="1" s="1"/>
  <c r="H418" i="1"/>
  <c r="H419" i="1"/>
  <c r="H420" i="1"/>
  <c r="I419" i="1" s="1"/>
  <c r="H421" i="1"/>
  <c r="H422" i="1"/>
  <c r="I421" i="1" s="1"/>
  <c r="H423" i="1"/>
  <c r="H424" i="1"/>
  <c r="I423" i="1" s="1"/>
  <c r="H425" i="1"/>
  <c r="I425" i="1"/>
  <c r="H426" i="1"/>
  <c r="H427" i="1"/>
  <c r="I427" i="1"/>
  <c r="H428" i="1"/>
  <c r="H429" i="1"/>
  <c r="H430" i="1"/>
  <c r="I429" i="1" s="1"/>
  <c r="H431" i="1"/>
  <c r="I431" i="1" s="1"/>
  <c r="H432" i="1"/>
  <c r="H493" i="1"/>
  <c r="I493" i="1"/>
  <c r="H494" i="1"/>
  <c r="H495" i="1"/>
  <c r="H496" i="1"/>
  <c r="I495" i="1" s="1"/>
  <c r="H497" i="1"/>
  <c r="I497" i="1"/>
  <c r="H498" i="1"/>
  <c r="H499" i="1"/>
  <c r="I499" i="1" s="1"/>
  <c r="H500" i="1"/>
  <c r="H501" i="1"/>
  <c r="H502" i="1"/>
  <c r="I501" i="1" s="1"/>
  <c r="H503" i="1"/>
  <c r="I503" i="1" s="1"/>
  <c r="H504" i="1"/>
  <c r="H505" i="1"/>
  <c r="I505" i="1" s="1"/>
  <c r="H506" i="1"/>
  <c r="H507" i="1"/>
  <c r="H508" i="1"/>
  <c r="I507" i="1" s="1"/>
  <c r="H509" i="1"/>
  <c r="I509" i="1"/>
  <c r="H510" i="1"/>
  <c r="H511" i="1"/>
  <c r="H512" i="1"/>
  <c r="I511" i="1" s="1"/>
  <c r="H513" i="1"/>
  <c r="H514" i="1"/>
  <c r="I513" i="1" s="1"/>
  <c r="H515" i="1"/>
  <c r="I515" i="1" s="1"/>
  <c r="H516" i="1"/>
  <c r="H517" i="1"/>
  <c r="H518" i="1"/>
  <c r="I517" i="1" s="1"/>
  <c r="H519" i="1"/>
  <c r="H520" i="1"/>
  <c r="I519" i="1" s="1"/>
  <c r="H581" i="1"/>
  <c r="H582" i="1"/>
  <c r="I581" i="1" s="1"/>
  <c r="H583" i="1"/>
  <c r="H584" i="1"/>
  <c r="I583" i="1" s="1"/>
  <c r="H585" i="1"/>
  <c r="I585" i="1"/>
  <c r="H586" i="1"/>
  <c r="H587" i="1"/>
  <c r="H588" i="1"/>
  <c r="I587" i="1" s="1"/>
  <c r="H589" i="1"/>
  <c r="H590" i="1"/>
  <c r="I589" i="1" s="1"/>
  <c r="H591" i="1"/>
  <c r="I591" i="1" s="1"/>
  <c r="H592" i="1"/>
  <c r="H593" i="1"/>
  <c r="H594" i="1"/>
  <c r="I593" i="1" s="1"/>
  <c r="H595" i="1"/>
  <c r="H596" i="1"/>
  <c r="I595" i="1" s="1"/>
  <c r="H597" i="1"/>
  <c r="H598" i="1"/>
  <c r="I597" i="1" s="1"/>
  <c r="H599" i="1"/>
  <c r="H600" i="1"/>
  <c r="I599" i="1" s="1"/>
  <c r="H601" i="1"/>
  <c r="I601" i="1"/>
  <c r="H602" i="1"/>
  <c r="H603" i="1"/>
  <c r="H604" i="1"/>
  <c r="I603" i="1" s="1"/>
  <c r="H605" i="1"/>
  <c r="H606" i="1"/>
  <c r="I605" i="1" s="1"/>
  <c r="H607" i="1"/>
  <c r="I607" i="1" s="1"/>
  <c r="H608" i="1"/>
  <c r="H561" i="1" l="1"/>
  <c r="I561" i="1" s="1"/>
  <c r="H562" i="1"/>
  <c r="H563" i="1"/>
  <c r="H564" i="1"/>
  <c r="I563" i="1" s="1"/>
  <c r="H565" i="1"/>
  <c r="I565" i="1"/>
  <c r="H566" i="1"/>
  <c r="H567" i="1"/>
  <c r="H568" i="1"/>
  <c r="I567" i="1" s="1"/>
  <c r="H569" i="1"/>
  <c r="H570" i="1"/>
  <c r="I569" i="1" s="1"/>
  <c r="H571" i="1"/>
  <c r="I571" i="1" s="1"/>
  <c r="H572" i="1"/>
  <c r="H573" i="1"/>
  <c r="H574" i="1"/>
  <c r="I573" i="1" s="1"/>
  <c r="H575" i="1"/>
  <c r="H576" i="1"/>
  <c r="I575" i="1" s="1"/>
  <c r="H577" i="1"/>
  <c r="I577" i="1" s="1"/>
  <c r="H578" i="1"/>
  <c r="H579" i="1"/>
  <c r="H580" i="1"/>
  <c r="I579" i="1" s="1"/>
  <c r="N23" i="1"/>
  <c r="O23" i="1" s="1"/>
  <c r="N22" i="1" l="1"/>
  <c r="O22" i="1" s="1"/>
  <c r="N28" i="1"/>
  <c r="O28" i="1" s="1"/>
  <c r="N27" i="1"/>
  <c r="O27" i="1" s="1"/>
  <c r="N39" i="1"/>
  <c r="O39" i="1" s="1"/>
  <c r="N26" i="1"/>
  <c r="O26" i="1" s="1"/>
  <c r="N40" i="1"/>
  <c r="O40" i="1" s="1"/>
  <c r="N38" i="1"/>
  <c r="O38" i="1" s="1"/>
  <c r="N25" i="1"/>
  <c r="O25" i="1" s="1"/>
  <c r="N35" i="1"/>
  <c r="O35" i="1" s="1"/>
  <c r="N29" i="1"/>
  <c r="O29" i="1" s="1"/>
  <c r="N37" i="1"/>
  <c r="O37" i="1" s="1"/>
  <c r="N24" i="1"/>
  <c r="O24" i="1" s="1"/>
  <c r="N36" i="1"/>
  <c r="O36" i="1" s="1"/>
  <c r="Q35" i="1" l="1"/>
  <c r="P35" i="1"/>
  <c r="R35" i="1"/>
  <c r="P22" i="1"/>
  <c r="Q22" i="1"/>
  <c r="H480" i="1"/>
  <c r="H481" i="1"/>
  <c r="H482" i="1"/>
  <c r="H483" i="1"/>
  <c r="H484" i="1"/>
  <c r="H485" i="1"/>
  <c r="H486" i="1"/>
  <c r="H487" i="1"/>
  <c r="H488" i="1"/>
  <c r="H489" i="1"/>
  <c r="H490" i="1"/>
  <c r="I489" i="1" s="1"/>
  <c r="H491" i="1"/>
  <c r="H492" i="1"/>
  <c r="H549" i="1"/>
  <c r="H550" i="1"/>
  <c r="H551" i="1"/>
  <c r="H552" i="1"/>
  <c r="H553" i="1"/>
  <c r="H554" i="1"/>
  <c r="I553" i="1" s="1"/>
  <c r="H555" i="1"/>
  <c r="H556" i="1"/>
  <c r="H557" i="1"/>
  <c r="H558" i="1"/>
  <c r="H559" i="1"/>
  <c r="H560" i="1"/>
  <c r="H23" i="1"/>
  <c r="H24" i="1"/>
  <c r="H25" i="1"/>
  <c r="H26" i="1"/>
  <c r="H27" i="1"/>
  <c r="H28" i="1"/>
  <c r="H29" i="1"/>
  <c r="H30" i="1"/>
  <c r="H31" i="1"/>
  <c r="H32" i="1"/>
  <c r="I31" i="1" s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I135" i="1" s="1"/>
  <c r="H137" i="1"/>
  <c r="H138" i="1"/>
  <c r="H139" i="1"/>
  <c r="H140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I207" i="1" s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I223" i="1" s="1"/>
  <c r="H225" i="1"/>
  <c r="H226" i="1"/>
  <c r="H227" i="1"/>
  <c r="H228" i="1"/>
  <c r="H285" i="1"/>
  <c r="H286" i="1"/>
  <c r="H287" i="1"/>
  <c r="H288" i="1"/>
  <c r="H289" i="1"/>
  <c r="H290" i="1"/>
  <c r="I289" i="1" s="1"/>
  <c r="H291" i="1"/>
  <c r="H292" i="1"/>
  <c r="H293" i="1"/>
  <c r="H294" i="1"/>
  <c r="H295" i="1"/>
  <c r="H296" i="1"/>
  <c r="I295" i="1" s="1"/>
  <c r="H297" i="1"/>
  <c r="H298" i="1"/>
  <c r="H299" i="1"/>
  <c r="H300" i="1"/>
  <c r="H301" i="1"/>
  <c r="H302" i="1"/>
  <c r="H303" i="1"/>
  <c r="H304" i="1"/>
  <c r="H305" i="1"/>
  <c r="H306" i="1"/>
  <c r="I305" i="1" s="1"/>
  <c r="H307" i="1"/>
  <c r="H308" i="1"/>
  <c r="H309" i="1"/>
  <c r="H310" i="1"/>
  <c r="H311" i="1"/>
  <c r="H312" i="1"/>
  <c r="I311" i="1" s="1"/>
  <c r="H313" i="1"/>
  <c r="H314" i="1"/>
  <c r="H315" i="1"/>
  <c r="H316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I383" i="1" s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61" i="1"/>
  <c r="H462" i="1"/>
  <c r="H463" i="1"/>
  <c r="H464" i="1"/>
  <c r="H465" i="1"/>
  <c r="H466" i="1"/>
  <c r="I465" i="1" s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22" i="1"/>
  <c r="H21" i="1"/>
  <c r="I125" i="1" l="1"/>
  <c r="I117" i="1"/>
  <c r="I109" i="1"/>
  <c r="I45" i="1"/>
  <c r="I37" i="1"/>
  <c r="I29" i="1"/>
  <c r="I559" i="1"/>
  <c r="I551" i="1"/>
  <c r="I487" i="1"/>
  <c r="I111" i="1"/>
  <c r="I33" i="1"/>
  <c r="I127" i="1"/>
  <c r="I475" i="1"/>
  <c r="I467" i="1"/>
  <c r="I403" i="1"/>
  <c r="I395" i="1"/>
  <c r="I387" i="1"/>
  <c r="I379" i="1"/>
  <c r="I315" i="1"/>
  <c r="I219" i="1"/>
  <c r="I211" i="1"/>
  <c r="I203" i="1"/>
  <c r="I139" i="1"/>
  <c r="I131" i="1"/>
  <c r="I123" i="1"/>
  <c r="I115" i="1"/>
  <c r="I51" i="1"/>
  <c r="I43" i="1"/>
  <c r="I35" i="1"/>
  <c r="I27" i="1"/>
  <c r="I291" i="1"/>
  <c r="I485" i="1"/>
  <c r="I21" i="1"/>
  <c r="I385" i="1"/>
  <c r="I313" i="1"/>
  <c r="I217" i="1"/>
  <c r="I201" i="1"/>
  <c r="I129" i="1"/>
  <c r="I113" i="1"/>
  <c r="I307" i="1"/>
  <c r="I463" i="1"/>
  <c r="I481" i="1"/>
  <c r="I477" i="1"/>
  <c r="I469" i="1"/>
  <c r="I461" i="1"/>
  <c r="I397" i="1"/>
  <c r="I389" i="1"/>
  <c r="I381" i="1"/>
  <c r="I373" i="1"/>
  <c r="I309" i="1"/>
  <c r="I301" i="1"/>
  <c r="I293" i="1"/>
  <c r="I285" i="1"/>
  <c r="I221" i="1"/>
  <c r="I297" i="1"/>
  <c r="I39" i="1"/>
  <c r="I483" i="1"/>
  <c r="I375" i="1"/>
  <c r="I225" i="1"/>
  <c r="I23" i="1"/>
  <c r="I303" i="1"/>
  <c r="I287" i="1"/>
  <c r="I137" i="1"/>
  <c r="I215" i="1"/>
  <c r="I121" i="1"/>
  <c r="I471" i="1"/>
  <c r="I401" i="1"/>
  <c r="I393" i="1"/>
  <c r="I299" i="1"/>
  <c r="I213" i="1"/>
  <c r="I205" i="1"/>
  <c r="I199" i="1"/>
  <c r="I119" i="1"/>
  <c r="I49" i="1"/>
  <c r="I41" i="1"/>
  <c r="I557" i="1"/>
  <c r="I549" i="1"/>
  <c r="I391" i="1"/>
  <c r="I491" i="1"/>
  <c r="I209" i="1"/>
  <c r="I473" i="1"/>
  <c r="I479" i="1"/>
  <c r="I399" i="1"/>
  <c r="I377" i="1"/>
  <c r="I227" i="1"/>
  <c r="I197" i="1"/>
  <c r="I133" i="1"/>
  <c r="I47" i="1"/>
  <c r="I25" i="1"/>
  <c r="I555" i="1"/>
</calcChain>
</file>

<file path=xl/sharedStrings.xml><?xml version="1.0" encoding="utf-8"?>
<sst xmlns="http://schemas.openxmlformats.org/spreadsheetml/2006/main" count="3751" uniqueCount="198">
  <si>
    <t>File Name</t>
  </si>
  <si>
    <t>20190104_SLFN3KO FAMILY PANETH.pcrd</t>
  </si>
  <si>
    <t>Created By User</t>
  </si>
  <si>
    <t>Notes</t>
  </si>
  <si>
    <t>ID</t>
  </si>
  <si>
    <t>Run Started</t>
  </si>
  <si>
    <t>01/04/2019 20:53:26 UTC</t>
  </si>
  <si>
    <t>Run Ended</t>
  </si>
  <si>
    <t>01/04/2019 22:06:21 UTC</t>
  </si>
  <si>
    <t>Sample Vol</t>
  </si>
  <si>
    <t>Lid Temp</t>
  </si>
  <si>
    <t>Protocol File Name</t>
  </si>
  <si>
    <t>Unknown.prcl</t>
  </si>
  <si>
    <t>Plate Setup File Name</t>
  </si>
  <si>
    <t>DefaultPlate.pltd</t>
  </si>
  <si>
    <t>Base Serial Number</t>
  </si>
  <si>
    <t>CT031118</t>
  </si>
  <si>
    <t>Optical Head Serial Number</t>
  </si>
  <si>
    <t>785BR9482</t>
  </si>
  <si>
    <t>CFX Manager Version</t>
  </si>
  <si>
    <t xml:space="preserve">3.1.1517.0823. </t>
  </si>
  <si>
    <t>Well group</t>
  </si>
  <si>
    <t>All Wells</t>
  </si>
  <si>
    <t>Amplification step</t>
  </si>
  <si>
    <t>Melt step</t>
  </si>
  <si>
    <t>Well</t>
  </si>
  <si>
    <t>Fluor</t>
  </si>
  <si>
    <t>Target</t>
  </si>
  <si>
    <t>Sample</t>
  </si>
  <si>
    <t>Cq</t>
  </si>
  <si>
    <t>Starting Quantity (SQ)</t>
  </si>
  <si>
    <t>A01</t>
  </si>
  <si>
    <t>Cy5</t>
  </si>
  <si>
    <t>Slfn5</t>
  </si>
  <si>
    <t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</si>
  <si>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</si>
  <si>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</si>
  <si>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</si>
  <si>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</si>
  <si>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</si>
  <si>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</si>
  <si>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</si>
  <si>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</si>
  <si>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</si>
  <si>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</si>
  <si>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</si>
  <si>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</si>
  <si>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Slfn9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</si>
  <si>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</si>
  <si>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</si>
  <si>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</si>
  <si>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</si>
  <si>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</si>
  <si>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</si>
  <si>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</si>
  <si>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</si>
  <si>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</si>
  <si>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</si>
  <si>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</si>
  <si>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</si>
  <si>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Pla2g4c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</si>
  <si>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</si>
  <si>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</si>
  <si>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</si>
  <si>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</si>
  <si>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</si>
  <si>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</si>
  <si>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</si>
  <si>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</si>
  <si>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</si>
  <si>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</si>
  <si>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</si>
  <si>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</si>
  <si>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</si>
  <si>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</si>
  <si>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</si>
  <si>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</si>
  <si>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</si>
  <si>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</si>
  <si>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</si>
  <si>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</si>
  <si>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</si>
  <si>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</si>
  <si>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</si>
  <si>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</si>
  <si>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</si>
  <si>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</si>
  <si>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</si>
  <si>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</si>
  <si>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</si>
  <si>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</si>
  <si>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</si>
  <si>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</si>
  <si>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</si>
  <si>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</si>
  <si>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</si>
  <si>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</si>
  <si>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</si>
  <si>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</si>
  <si>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</si>
  <si>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</si>
  <si>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</si>
  <si>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</si>
  <si>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</si>
  <si>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</si>
  <si>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</si>
  <si>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</si>
  <si>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</si>
  <si>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</si>
  <si>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</si>
  <si>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</si>
  <si>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</si>
  <si>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</si>
  <si>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</si>
  <si>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</si>
  <si>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</si>
  <si>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</si>
  <si>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</si>
  <si>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</si>
  <si>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</si>
  <si>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FAM</t>
  </si>
  <si>
    <t>Slfn8</t>
  </si>
  <si>
    <t>Slfn1</t>
  </si>
  <si>
    <t>Ang4</t>
  </si>
  <si>
    <t>HEX</t>
  </si>
  <si>
    <t>Slfn2</t>
  </si>
  <si>
    <t>RPLP0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</si>
  <si>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</si>
  <si>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</si>
  <si>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</si>
  <si>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</si>
  <si>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</si>
  <si>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</si>
  <si>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</si>
  <si>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</si>
  <si>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</si>
  <si>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</si>
  <si>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I12</t>
  </si>
  <si>
    <t>I18</t>
  </si>
  <si>
    <t>I19</t>
  </si>
  <si>
    <t>I20</t>
  </si>
  <si>
    <t>I21</t>
  </si>
  <si>
    <t>I24</t>
  </si>
  <si>
    <t>M WT</t>
  </si>
  <si>
    <t>M KO</t>
  </si>
  <si>
    <t>I27</t>
  </si>
  <si>
    <t>I40</t>
  </si>
  <si>
    <t>H01</t>
  </si>
  <si>
    <t>H02</t>
  </si>
  <si>
    <t>H03</t>
  </si>
  <si>
    <t>H04</t>
  </si>
  <si>
    <t>F WT</t>
  </si>
  <si>
    <t>dCt</t>
  </si>
  <si>
    <t>Ave. dCt</t>
  </si>
  <si>
    <t>Male</t>
  </si>
  <si>
    <t>ddCt</t>
  </si>
  <si>
    <t>Fold Change</t>
  </si>
  <si>
    <t>Ave. Fold</t>
  </si>
  <si>
    <t>Std dev</t>
  </si>
  <si>
    <t>Ttest</t>
  </si>
  <si>
    <t>M-WT</t>
  </si>
  <si>
    <t>M-KO</t>
  </si>
  <si>
    <t>I22</t>
  </si>
  <si>
    <t>I23</t>
  </si>
  <si>
    <t>I25</t>
  </si>
  <si>
    <t>I35</t>
  </si>
  <si>
    <t>I36</t>
  </si>
  <si>
    <t>I39</t>
  </si>
  <si>
    <t>I11</t>
  </si>
  <si>
    <t>I13</t>
  </si>
  <si>
    <t>I14</t>
  </si>
  <si>
    <t>I15</t>
  </si>
  <si>
    <t>I16</t>
  </si>
  <si>
    <t>I26</t>
  </si>
  <si>
    <t>F KO</t>
  </si>
  <si>
    <t>H09</t>
  </si>
  <si>
    <t>H10</t>
  </si>
  <si>
    <t>H11</t>
  </si>
  <si>
    <t>H12</t>
  </si>
  <si>
    <t>H05</t>
  </si>
  <si>
    <t>H06</t>
  </si>
  <si>
    <t>H07</t>
  </si>
  <si>
    <t>H08</t>
  </si>
  <si>
    <t>I17</t>
  </si>
  <si>
    <t>I28</t>
  </si>
  <si>
    <t>I29</t>
  </si>
  <si>
    <t>I30</t>
  </si>
  <si>
    <t>I31</t>
  </si>
  <si>
    <t>I32</t>
  </si>
  <si>
    <t>I33</t>
  </si>
  <si>
    <t>I34</t>
  </si>
  <si>
    <t>I38</t>
  </si>
  <si>
    <t>I41</t>
  </si>
  <si>
    <t>I37</t>
  </si>
  <si>
    <t>I42</t>
  </si>
  <si>
    <t>I43</t>
  </si>
  <si>
    <t>I44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</si>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</sst>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\-###0"/>
    <numFmt numFmtId="165" formatCode="###0.00;\-###0.00"/>
    <numFmt numFmtId="166" formatCode="###0.00000;\-###0.00000"/>
    <numFmt numFmtId="167" formatCode="0.000"/>
  </numFmts>
  <fonts count="11" x14ac:knownFonts="1">
    <font>
      <sz val="8.25"/>
      <name val="Microsoft Sans Serif"/>
      <charset val="1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color theme="1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2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vertical="center"/>
    </xf>
    <xf numFmtId="165" fontId="1" fillId="0" borderId="2" xfId="0" applyNumberFormat="1" applyFont="1" applyFill="1" applyBorder="1" applyAlignment="1" applyProtection="1">
      <alignment vertic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2" fontId="1" fillId="0" borderId="2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</xf>
    <xf numFmtId="167" fontId="0" fillId="0" borderId="2" xfId="0" applyNumberFormat="1" applyBorder="1" applyAlignment="1" applyProtection="1"/>
    <xf numFmtId="49" fontId="1" fillId="2" borderId="0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2"/>
  <sheetViews>
    <sheetView tabSelected="1" topLeftCell="A133" zoomScaleNormal="100" workbookViewId="0">
      <selection activeCell="O148" sqref="O148:O157"/>
    </sheetView>
  </sheetViews>
  <sheetFormatPr defaultColWidth="10" defaultRowHeight="15" customHeight="1" x14ac:dyDescent="0.15"/>
  <cols>
    <col min="1" max="1" width="10" style="2" customWidth="1"/>
    <col min="2" max="2" width="10" style="3" customWidth="1"/>
    <col min="3" max="3" width="13.33203125" style="6" customWidth="1"/>
    <col min="4" max="4" width="11.6640625" style="6" customWidth="1"/>
    <col min="5" max="5" width="15" style="6" customWidth="1"/>
    <col min="6" max="6" width="15" style="7" customWidth="1"/>
    <col min="7" max="7" width="18.33203125" style="8" customWidth="1"/>
    <col min="8" max="8" width="10" style="1" customWidth="1"/>
    <col min="9" max="13" width="10" style="1"/>
    <col min="14" max="14" width="11.1640625" style="1" customWidth="1"/>
    <col min="15" max="16384" width="10" style="1"/>
  </cols>
  <sheetData>
    <row r="1" spans="1:2" ht="15" customHeight="1" x14ac:dyDescent="0.15">
      <c r="A1" s="2" t="s">
        <v>0</v>
      </c>
      <c r="B1" s="3" t="s">
        <v>1</v>
      </c>
    </row>
    <row r="2" spans="1:2" ht="15" customHeight="1" x14ac:dyDescent="0.15">
      <c r="A2" s="2" t="s">
        <v>2</v>
      </c>
    </row>
    <row r="3" spans="1:2" ht="15" customHeight="1" x14ac:dyDescent="0.15">
      <c r="A3" s="2" t="s">
        <v>3</v>
      </c>
    </row>
    <row r="4" spans="1:2" ht="15" customHeight="1" x14ac:dyDescent="0.15">
      <c r="A4" s="2" t="s">
        <v>4</v>
      </c>
    </row>
    <row r="5" spans="1:2" ht="15" customHeight="1" x14ac:dyDescent="0.15">
      <c r="A5" s="2" t="s">
        <v>5</v>
      </c>
      <c r="B5" s="3" t="s">
        <v>6</v>
      </c>
    </row>
    <row r="6" spans="1:2" ht="15" customHeight="1" x14ac:dyDescent="0.15">
      <c r="A6" s="2" t="s">
        <v>7</v>
      </c>
      <c r="B6" s="3" t="s">
        <v>8</v>
      </c>
    </row>
    <row r="7" spans="1:2" ht="15" customHeight="1" x14ac:dyDescent="0.15">
      <c r="A7" s="2" t="s">
        <v>9</v>
      </c>
      <c r="B7" s="4">
        <v>20</v>
      </c>
    </row>
    <row r="8" spans="1:2" ht="15" customHeight="1" x14ac:dyDescent="0.15">
      <c r="A8" s="2" t="s">
        <v>10</v>
      </c>
      <c r="B8" s="4">
        <v>105</v>
      </c>
    </row>
    <row r="9" spans="1:2" ht="15" customHeight="1" x14ac:dyDescent="0.15">
      <c r="A9" s="2" t="s">
        <v>11</v>
      </c>
      <c r="B9" s="3" t="s">
        <v>12</v>
      </c>
    </row>
    <row r="10" spans="1:2" ht="15" customHeight="1" x14ac:dyDescent="0.15">
      <c r="A10" s="2" t="s">
        <v>13</v>
      </c>
      <c r="B10" s="3" t="s">
        <v>14</v>
      </c>
    </row>
    <row r="11" spans="1:2" ht="15" customHeight="1" x14ac:dyDescent="0.15">
      <c r="A11" s="2" t="s">
        <v>15</v>
      </c>
      <c r="B11" s="3" t="s">
        <v>16</v>
      </c>
    </row>
    <row r="12" spans="1:2" ht="15" customHeight="1" x14ac:dyDescent="0.15">
      <c r="A12" s="2" t="s">
        <v>17</v>
      </c>
      <c r="B12" s="3" t="s">
        <v>18</v>
      </c>
    </row>
    <row r="13" spans="1:2" ht="15" customHeight="1" x14ac:dyDescent="0.15">
      <c r="A13" s="2" t="s">
        <v>19</v>
      </c>
      <c r="B13" s="3" t="s">
        <v>20</v>
      </c>
    </row>
    <row r="15" spans="1:2" ht="15" customHeight="1" x14ac:dyDescent="0.15">
      <c r="A15" s="2" t="s">
        <v>21</v>
      </c>
      <c r="B15" s="3" t="s">
        <v>22</v>
      </c>
    </row>
    <row r="16" spans="1:2" ht="15" customHeight="1" x14ac:dyDescent="0.15">
      <c r="A16" s="2" t="s">
        <v>23</v>
      </c>
      <c r="B16" s="5">
        <v>3</v>
      </c>
    </row>
    <row r="17" spans="1:18" ht="15" customHeight="1" x14ac:dyDescent="0.15">
      <c r="A17" s="2" t="s">
        <v>24</v>
      </c>
    </row>
    <row r="20" spans="1:18" ht="15" customHeight="1" x14ac:dyDescent="0.15">
      <c r="A20" s="6" t="s">
        <v>25</v>
      </c>
      <c r="B20" s="6" t="s">
        <v>26</v>
      </c>
      <c r="C20" s="6" t="s">
        <v>27</v>
      </c>
      <c r="D20" s="9" t="s">
        <v>4</v>
      </c>
      <c r="E20" s="6" t="s">
        <v>28</v>
      </c>
      <c r="F20" s="6" t="s">
        <v>29</v>
      </c>
      <c r="G20" s="6" t="s">
        <v>30</v>
      </c>
      <c r="H20" s="11" t="s">
        <v>152</v>
      </c>
      <c r="I20" s="11" t="s">
        <v>153</v>
      </c>
      <c r="K20" s="11"/>
      <c r="L20" s="11" t="s">
        <v>154</v>
      </c>
      <c r="M20" s="11" t="s">
        <v>153</v>
      </c>
      <c r="N20" s="12">
        <f>AVERAGE(M22:M34)</f>
        <v>-2.7174109620366687</v>
      </c>
      <c r="O20" s="11"/>
      <c r="P20" s="11"/>
      <c r="Q20" s="11"/>
      <c r="R20" s="11"/>
    </row>
    <row r="21" spans="1:18" ht="15" customHeight="1" x14ac:dyDescent="0.15">
      <c r="A21" s="2" t="s">
        <v>59</v>
      </c>
      <c r="B21" s="3" t="s">
        <v>120</v>
      </c>
      <c r="C21" s="6" t="s">
        <v>123</v>
      </c>
      <c r="D21" s="9" t="s">
        <v>143</v>
      </c>
      <c r="E21" s="9" t="s">
        <v>127</v>
      </c>
      <c r="F21" s="7">
        <v>21.011173648557602</v>
      </c>
      <c r="G21" s="7">
        <v>23.695384870630001</v>
      </c>
      <c r="H21" s="12">
        <f>F21-G21</f>
        <v>-2.684211222072399</v>
      </c>
      <c r="I21" s="13">
        <f>AVERAGE(H21:H22)</f>
        <v>-2.6846559926753493</v>
      </c>
      <c r="K21" s="11"/>
      <c r="L21" s="14" t="s">
        <v>123</v>
      </c>
      <c r="M21" s="15" t="s">
        <v>152</v>
      </c>
      <c r="N21" s="15" t="s">
        <v>155</v>
      </c>
      <c r="O21" s="15" t="s">
        <v>156</v>
      </c>
      <c r="P21" s="15" t="s">
        <v>157</v>
      </c>
      <c r="Q21" s="15" t="s">
        <v>158</v>
      </c>
      <c r="R21" s="15" t="s">
        <v>159</v>
      </c>
    </row>
    <row r="22" spans="1:18" ht="15" customHeight="1" x14ac:dyDescent="0.15">
      <c r="A22" s="2" t="s">
        <v>61</v>
      </c>
      <c r="B22" s="3" t="s">
        <v>120</v>
      </c>
      <c r="C22" s="6" t="s">
        <v>123</v>
      </c>
      <c r="E22" s="6" t="s">
        <v>34</v>
      </c>
      <c r="F22" s="7">
        <v>20.811268481949501</v>
      </c>
      <c r="G22" s="7">
        <v>23.4963692452278</v>
      </c>
      <c r="H22" s="12">
        <f>F22-G22</f>
        <v>-2.6851007632782995</v>
      </c>
      <c r="I22" s="11"/>
      <c r="K22" s="15" t="s">
        <v>160</v>
      </c>
      <c r="L22" s="16" t="s">
        <v>127</v>
      </c>
      <c r="M22" s="17">
        <v>-2.6846559926753493</v>
      </c>
      <c r="N22" s="18">
        <f>M22-$N$20</f>
        <v>3.2754969361319386E-2</v>
      </c>
      <c r="O22" s="18">
        <f t="shared" ref="O22:O28" si="0">2^-N22</f>
        <v>0.97755178195162584</v>
      </c>
      <c r="P22" s="19">
        <f>AVERAGE(O22:O34)</f>
        <v>1.1859537582485731</v>
      </c>
      <c r="Q22" s="15">
        <f>STDEV(O22:O34)</f>
        <v>0.8928033541756023</v>
      </c>
      <c r="R22" s="15"/>
    </row>
    <row r="23" spans="1:18" ht="15" customHeight="1" x14ac:dyDescent="0.15">
      <c r="A23" s="2" t="s">
        <v>62</v>
      </c>
      <c r="B23" s="3" t="s">
        <v>120</v>
      </c>
      <c r="C23" s="6" t="s">
        <v>123</v>
      </c>
      <c r="D23" s="9" t="s">
        <v>144</v>
      </c>
      <c r="E23" s="9" t="s">
        <v>128</v>
      </c>
      <c r="F23" s="7">
        <v>20.769305017608701</v>
      </c>
      <c r="G23" s="7">
        <v>22.960419072720601</v>
      </c>
      <c r="H23" s="12">
        <f t="shared" ref="H23:H198" si="1">F23-G23</f>
        <v>-2.1911140551118997</v>
      </c>
      <c r="I23" s="13">
        <f t="shared" ref="I23" si="2">AVERAGE(H23:H24)</f>
        <v>-2.1086323088723002</v>
      </c>
      <c r="K23" s="15" t="s">
        <v>160</v>
      </c>
      <c r="L23" s="20" t="s">
        <v>129</v>
      </c>
      <c r="M23" s="17">
        <v>-2.3833136561003485</v>
      </c>
      <c r="N23" s="18">
        <f t="shared" ref="N23:N34" si="3">M23-$N$20</f>
        <v>0.33409730593632014</v>
      </c>
      <c r="O23" s="18">
        <f t="shared" si="0"/>
        <v>0.79328033674178133</v>
      </c>
      <c r="P23" s="15"/>
      <c r="Q23" s="15"/>
      <c r="R23" s="15"/>
    </row>
    <row r="24" spans="1:18" ht="15" customHeight="1" x14ac:dyDescent="0.15">
      <c r="A24" s="2" t="s">
        <v>63</v>
      </c>
      <c r="B24" s="3" t="s">
        <v>120</v>
      </c>
      <c r="C24" s="6" t="s">
        <v>123</v>
      </c>
      <c r="E24" s="6" t="s">
        <v>34</v>
      </c>
      <c r="F24" s="7">
        <v>21.004686850893499</v>
      </c>
      <c r="G24" s="7">
        <v>23.0308374135262</v>
      </c>
      <c r="H24" s="12">
        <f t="shared" si="1"/>
        <v>-2.0261505626327008</v>
      </c>
      <c r="I24" s="11"/>
      <c r="K24" s="15" t="s">
        <v>160</v>
      </c>
      <c r="L24" s="20" t="s">
        <v>130</v>
      </c>
      <c r="M24" s="17">
        <v>-2.6696836997792488</v>
      </c>
      <c r="N24" s="18">
        <f t="shared" si="3"/>
        <v>4.7727262257419856E-2</v>
      </c>
      <c r="O24" s="18">
        <f t="shared" si="0"/>
        <v>0.96745920797231122</v>
      </c>
      <c r="P24" s="15"/>
      <c r="Q24" s="15"/>
      <c r="R24" s="15"/>
    </row>
    <row r="25" spans="1:18" ht="15" customHeight="1" x14ac:dyDescent="0.15">
      <c r="A25" s="2" t="s">
        <v>64</v>
      </c>
      <c r="B25" s="3" t="s">
        <v>120</v>
      </c>
      <c r="C25" s="6" t="s">
        <v>123</v>
      </c>
      <c r="D25" s="9" t="s">
        <v>143</v>
      </c>
      <c r="E25" s="9" t="s">
        <v>129</v>
      </c>
      <c r="F25" s="7">
        <v>21.898377526178901</v>
      </c>
      <c r="G25" s="7">
        <v>24.282809372591199</v>
      </c>
      <c r="H25" s="12">
        <f t="shared" si="1"/>
        <v>-2.3844318464122978</v>
      </c>
      <c r="I25" s="13">
        <f t="shared" ref="I25" si="4">AVERAGE(H25:H26)</f>
        <v>-2.3833136561003485</v>
      </c>
      <c r="K25" s="15" t="s">
        <v>160</v>
      </c>
      <c r="L25" s="20" t="s">
        <v>132</v>
      </c>
      <c r="M25" s="17">
        <v>-2.1055204418886504</v>
      </c>
      <c r="N25" s="18">
        <f t="shared" si="3"/>
        <v>0.61189052014801826</v>
      </c>
      <c r="O25" s="18">
        <f t="shared" si="0"/>
        <v>0.65433868876069889</v>
      </c>
      <c r="P25" s="15"/>
      <c r="Q25" s="15"/>
      <c r="R25" s="15"/>
    </row>
    <row r="26" spans="1:18" ht="15" customHeight="1" x14ac:dyDescent="0.15">
      <c r="A26" s="2" t="s">
        <v>65</v>
      </c>
      <c r="B26" s="3" t="s">
        <v>120</v>
      </c>
      <c r="C26" s="6" t="s">
        <v>123</v>
      </c>
      <c r="E26" s="6" t="s">
        <v>34</v>
      </c>
      <c r="F26" s="7">
        <v>21.713839223903701</v>
      </c>
      <c r="G26" s="7">
        <v>24.0960346896921</v>
      </c>
      <c r="H26" s="12">
        <f t="shared" si="1"/>
        <v>-2.3821954657883992</v>
      </c>
      <c r="I26" s="11"/>
      <c r="K26" s="15" t="s">
        <v>160</v>
      </c>
      <c r="L26" s="16" t="s">
        <v>135</v>
      </c>
      <c r="M26" s="17">
        <v>-2.9651079957511488</v>
      </c>
      <c r="N26" s="18">
        <f t="shared" si="3"/>
        <v>-0.24769703371448015</v>
      </c>
      <c r="O26" s="18">
        <f t="shared" si="0"/>
        <v>1.1873103044583329</v>
      </c>
      <c r="P26" s="19"/>
      <c r="Q26" s="15"/>
      <c r="R26" s="21"/>
    </row>
    <row r="27" spans="1:18" ht="15" customHeight="1" x14ac:dyDescent="0.15">
      <c r="A27" s="2" t="s">
        <v>66</v>
      </c>
      <c r="B27" s="3" t="s">
        <v>120</v>
      </c>
      <c r="C27" s="6" t="s">
        <v>123</v>
      </c>
      <c r="D27" s="9" t="s">
        <v>143</v>
      </c>
      <c r="E27" s="9" t="s">
        <v>130</v>
      </c>
      <c r="F27" s="7">
        <v>21.222214732871201</v>
      </c>
      <c r="G27" s="7">
        <v>23.815453421891</v>
      </c>
      <c r="H27" s="12">
        <f t="shared" si="1"/>
        <v>-2.5932386890197989</v>
      </c>
      <c r="I27" s="13">
        <f t="shared" ref="I27" si="5">AVERAGE(H27:H28)</f>
        <v>-2.6696836997792488</v>
      </c>
      <c r="K27" s="15" t="s">
        <v>160</v>
      </c>
      <c r="L27" s="20" t="s">
        <v>136</v>
      </c>
      <c r="M27" s="17">
        <v>-3.1737292222281521</v>
      </c>
      <c r="N27" s="18">
        <f t="shared" si="3"/>
        <v>-0.45631826019148347</v>
      </c>
      <c r="O27" s="18">
        <f t="shared" si="0"/>
        <v>1.3720359279176699</v>
      </c>
      <c r="P27" s="15"/>
      <c r="Q27" s="15"/>
      <c r="R27" s="15"/>
    </row>
    <row r="28" spans="1:18" ht="15" customHeight="1" x14ac:dyDescent="0.15">
      <c r="A28" s="2" t="s">
        <v>67</v>
      </c>
      <c r="B28" s="3" t="s">
        <v>120</v>
      </c>
      <c r="C28" s="6" t="s">
        <v>123</v>
      </c>
      <c r="E28" s="6" t="s">
        <v>34</v>
      </c>
      <c r="F28" s="7">
        <v>21.2394466085203</v>
      </c>
      <c r="G28" s="7">
        <v>23.985575319058999</v>
      </c>
      <c r="H28" s="12">
        <f t="shared" si="1"/>
        <v>-2.7461287105386987</v>
      </c>
      <c r="I28" s="11"/>
      <c r="K28" s="15" t="s">
        <v>160</v>
      </c>
      <c r="L28" s="20" t="s">
        <v>138</v>
      </c>
      <c r="M28" s="17">
        <v>-4.6456927818668987</v>
      </c>
      <c r="N28" s="18">
        <f t="shared" si="3"/>
        <v>-1.9282818198302301</v>
      </c>
      <c r="O28" s="18">
        <f t="shared" si="0"/>
        <v>3.8060165099552004</v>
      </c>
      <c r="P28" s="15"/>
      <c r="Q28" s="15"/>
      <c r="R28" s="15"/>
    </row>
    <row r="29" spans="1:18" ht="15" customHeight="1" x14ac:dyDescent="0.15">
      <c r="A29" s="2" t="s">
        <v>68</v>
      </c>
      <c r="B29" s="3" t="s">
        <v>120</v>
      </c>
      <c r="C29" s="6" t="s">
        <v>123</v>
      </c>
      <c r="D29" s="9" t="s">
        <v>144</v>
      </c>
      <c r="E29" s="9" t="s">
        <v>131</v>
      </c>
      <c r="F29" s="7">
        <v>21.6806494039987</v>
      </c>
      <c r="G29" s="7">
        <v>24.111656298533799</v>
      </c>
      <c r="H29" s="12">
        <f t="shared" si="1"/>
        <v>-2.4310068945350984</v>
      </c>
      <c r="I29" s="13">
        <f t="shared" ref="I29" si="6">AVERAGE(H29:H30)</f>
        <v>-2.4676090324029989</v>
      </c>
      <c r="K29" s="15" t="s">
        <v>160</v>
      </c>
      <c r="L29" s="20" t="s">
        <v>140</v>
      </c>
      <c r="M29" s="17">
        <v>-3.7982684227616978</v>
      </c>
      <c r="N29" s="18">
        <f t="shared" si="3"/>
        <v>-1.0808574607250292</v>
      </c>
      <c r="O29" s="18">
        <f>2^-N29</f>
        <v>2.1152929244978367</v>
      </c>
      <c r="P29" s="19"/>
      <c r="Q29" s="15"/>
      <c r="R29" s="21"/>
    </row>
    <row r="30" spans="1:18" ht="15" customHeight="1" x14ac:dyDescent="0.15">
      <c r="A30" s="2" t="s">
        <v>69</v>
      </c>
      <c r="B30" s="3" t="s">
        <v>120</v>
      </c>
      <c r="C30" s="6" t="s">
        <v>123</v>
      </c>
      <c r="E30" s="6" t="s">
        <v>34</v>
      </c>
      <c r="F30" s="7">
        <v>21.666170488929101</v>
      </c>
      <c r="G30" s="7">
        <v>24.1703816592</v>
      </c>
      <c r="H30" s="12">
        <f t="shared" si="1"/>
        <v>-2.5042111702708993</v>
      </c>
      <c r="I30" s="11"/>
      <c r="K30" s="15" t="s">
        <v>160</v>
      </c>
      <c r="L30" s="23" t="s">
        <v>162</v>
      </c>
      <c r="M30" s="17">
        <v>-2.678025634020452</v>
      </c>
      <c r="N30" s="18">
        <f t="shared" si="3"/>
        <v>3.9385328016216636E-2</v>
      </c>
      <c r="O30" s="18">
        <f t="shared" ref="O30:O34" si="7">2^-N30</f>
        <v>0.9730694432756285</v>
      </c>
      <c r="P30" s="19"/>
      <c r="Q30" s="15"/>
      <c r="R30" s="21"/>
    </row>
    <row r="31" spans="1:18" ht="15" customHeight="1" x14ac:dyDescent="0.15">
      <c r="A31" s="2" t="s">
        <v>70</v>
      </c>
      <c r="B31" s="3" t="s">
        <v>120</v>
      </c>
      <c r="C31" s="6" t="s">
        <v>123</v>
      </c>
      <c r="D31" s="9" t="s">
        <v>143</v>
      </c>
      <c r="E31" s="9" t="s">
        <v>132</v>
      </c>
      <c r="F31" s="7">
        <v>20.657853328731299</v>
      </c>
      <c r="G31" s="7">
        <v>22.750777821696701</v>
      </c>
      <c r="H31" s="12">
        <f t="shared" si="1"/>
        <v>-2.0929244929654018</v>
      </c>
      <c r="I31" s="13">
        <f t="shared" ref="I31" si="8">AVERAGE(H31:H32)</f>
        <v>-2.1055204418886504</v>
      </c>
      <c r="K31" s="15" t="s">
        <v>160</v>
      </c>
      <c r="L31" s="23" t="s">
        <v>142</v>
      </c>
      <c r="M31" s="17">
        <v>-2.2770444722615988</v>
      </c>
      <c r="N31" s="18">
        <f t="shared" si="3"/>
        <v>0.44036648977506987</v>
      </c>
      <c r="O31" s="18">
        <f t="shared" si="7"/>
        <v>0.73694737712496483</v>
      </c>
      <c r="P31" s="19"/>
      <c r="Q31" s="15"/>
      <c r="R31" s="21"/>
    </row>
    <row r="32" spans="1:18" ht="15" customHeight="1" x14ac:dyDescent="0.15">
      <c r="A32" s="2" t="s">
        <v>71</v>
      </c>
      <c r="B32" s="3" t="s">
        <v>120</v>
      </c>
      <c r="C32" s="6" t="s">
        <v>123</v>
      </c>
      <c r="E32" s="6" t="s">
        <v>34</v>
      </c>
      <c r="F32" s="7">
        <v>20.942005690984601</v>
      </c>
      <c r="G32" s="7">
        <v>23.0601220817965</v>
      </c>
      <c r="H32" s="12">
        <f t="shared" si="1"/>
        <v>-2.118116390811899</v>
      </c>
      <c r="I32" s="11"/>
      <c r="K32" s="15" t="s">
        <v>160</v>
      </c>
      <c r="L32" s="23" t="s">
        <v>165</v>
      </c>
      <c r="M32" s="17">
        <v>-2.2486747652527015</v>
      </c>
      <c r="N32" s="18">
        <f t="shared" si="3"/>
        <v>0.46873619678396716</v>
      </c>
      <c r="O32" s="18">
        <f t="shared" si="7"/>
        <v>0.72259731702109553</v>
      </c>
      <c r="P32" s="19"/>
      <c r="Q32" s="15"/>
      <c r="R32" s="21"/>
    </row>
    <row r="33" spans="1:18" ht="15" customHeight="1" x14ac:dyDescent="0.15">
      <c r="A33" s="2" t="s">
        <v>96</v>
      </c>
      <c r="B33" s="3" t="s">
        <v>120</v>
      </c>
      <c r="C33" s="6" t="s">
        <v>123</v>
      </c>
      <c r="D33" s="9" t="s">
        <v>144</v>
      </c>
      <c r="E33" s="9" t="s">
        <v>133</v>
      </c>
      <c r="F33" s="7">
        <v>21.490843449285201</v>
      </c>
      <c r="G33" s="7">
        <v>25.372223491238699</v>
      </c>
      <c r="H33" s="12">
        <f t="shared" si="1"/>
        <v>-3.8813800419534985</v>
      </c>
      <c r="I33" s="13">
        <f t="shared" ref="I33" si="9">AVERAGE(H33:H34)</f>
        <v>-3.8886161346398502</v>
      </c>
      <c r="K33" s="15" t="s">
        <v>160</v>
      </c>
      <c r="L33" s="23" t="s">
        <v>166</v>
      </c>
      <c r="M33" s="17">
        <v>-1.5980118672247006</v>
      </c>
      <c r="N33" s="18">
        <f t="shared" si="3"/>
        <v>1.1193990948119681</v>
      </c>
      <c r="O33" s="18">
        <f t="shared" si="7"/>
        <v>0.46028550154642889</v>
      </c>
      <c r="P33" s="19"/>
      <c r="Q33" s="15"/>
      <c r="R33" s="21"/>
    </row>
    <row r="34" spans="1:18" ht="15" customHeight="1" x14ac:dyDescent="0.15">
      <c r="A34" s="2" t="s">
        <v>97</v>
      </c>
      <c r="B34" s="3" t="s">
        <v>120</v>
      </c>
      <c r="C34" s="6" t="s">
        <v>123</v>
      </c>
      <c r="E34" s="6" t="s">
        <v>34</v>
      </c>
      <c r="F34" s="7">
        <v>21.334011446287398</v>
      </c>
      <c r="G34" s="7">
        <v>25.2298636736136</v>
      </c>
      <c r="H34" s="12">
        <f t="shared" si="1"/>
        <v>-3.895852227326202</v>
      </c>
      <c r="I34" s="11"/>
      <c r="K34" s="15" t="s">
        <v>160</v>
      </c>
      <c r="L34" s="23" t="s">
        <v>167</v>
      </c>
      <c r="M34" s="17">
        <v>-2.0986135546657501</v>
      </c>
      <c r="N34" s="18">
        <f t="shared" si="3"/>
        <v>0.6187974073709186</v>
      </c>
      <c r="O34" s="18">
        <f t="shared" si="7"/>
        <v>0.65121353600787646</v>
      </c>
      <c r="P34" s="19"/>
      <c r="Q34" s="15"/>
      <c r="R34" s="21"/>
    </row>
    <row r="35" spans="1:18" ht="15" customHeight="1" x14ac:dyDescent="0.15">
      <c r="A35" s="2" t="s">
        <v>98</v>
      </c>
      <c r="B35" s="3" t="s">
        <v>120</v>
      </c>
      <c r="C35" s="6" t="s">
        <v>123</v>
      </c>
      <c r="D35" s="9" t="s">
        <v>144</v>
      </c>
      <c r="E35" s="9" t="s">
        <v>134</v>
      </c>
      <c r="F35" s="7">
        <v>21.0437771391632</v>
      </c>
      <c r="G35" s="7">
        <v>23.578722037230101</v>
      </c>
      <c r="H35" s="12">
        <f t="shared" si="1"/>
        <v>-2.5349448980669003</v>
      </c>
      <c r="I35" s="13">
        <f t="shared" ref="I35" si="10">AVERAGE(H35:H36)</f>
        <v>-2.6095703507171493</v>
      </c>
      <c r="K35" s="15" t="s">
        <v>161</v>
      </c>
      <c r="L35" s="20" t="s">
        <v>128</v>
      </c>
      <c r="M35" s="17">
        <v>-2.1086323088723002</v>
      </c>
      <c r="N35" s="18">
        <f t="shared" ref="N35:N40" si="11">M35-$N$20</f>
        <v>0.60877865316436841</v>
      </c>
      <c r="O35" s="18">
        <f t="shared" ref="O35:O40" si="12">2^-N35</f>
        <v>0.65575160869390037</v>
      </c>
      <c r="P35" s="19">
        <f>AVERAGE(O35:O43)</f>
        <v>1.1818558376596764</v>
      </c>
      <c r="Q35" s="15">
        <f>STDEV(O35:O43)</f>
        <v>0.50169051700151035</v>
      </c>
      <c r="R35" s="21">
        <f>TTEST(O22:O34,O35:O43,2,2)</f>
        <v>0.99021340211032272</v>
      </c>
    </row>
    <row r="36" spans="1:18" ht="15" customHeight="1" x14ac:dyDescent="0.15">
      <c r="A36" s="2" t="s">
        <v>99</v>
      </c>
      <c r="B36" s="3" t="s">
        <v>120</v>
      </c>
      <c r="C36" s="6" t="s">
        <v>123</v>
      </c>
      <c r="E36" s="6" t="s">
        <v>34</v>
      </c>
      <c r="F36" s="7">
        <v>21.043954824786201</v>
      </c>
      <c r="G36" s="7">
        <v>23.7281506281536</v>
      </c>
      <c r="H36" s="12">
        <f t="shared" si="1"/>
        <v>-2.6841958033673983</v>
      </c>
      <c r="I36" s="11"/>
      <c r="K36" s="15" t="s">
        <v>161</v>
      </c>
      <c r="L36" s="20" t="s">
        <v>131</v>
      </c>
      <c r="M36" s="17">
        <v>-2.4676090324029989</v>
      </c>
      <c r="N36" s="18">
        <f t="shared" si="11"/>
        <v>0.24980192963366976</v>
      </c>
      <c r="O36" s="18">
        <f t="shared" si="12"/>
        <v>0.84101187145912115</v>
      </c>
      <c r="P36" s="15"/>
      <c r="Q36" s="15"/>
      <c r="R36" s="21"/>
    </row>
    <row r="37" spans="1:18" ht="15" customHeight="1" x14ac:dyDescent="0.15">
      <c r="A37" s="2" t="s">
        <v>100</v>
      </c>
      <c r="B37" s="3" t="s">
        <v>120</v>
      </c>
      <c r="C37" s="6" t="s">
        <v>123</v>
      </c>
      <c r="D37" s="9" t="s">
        <v>143</v>
      </c>
      <c r="E37" s="9" t="s">
        <v>135</v>
      </c>
      <c r="F37" s="7">
        <v>21.203488199133801</v>
      </c>
      <c r="G37" s="7">
        <v>24.147624217945399</v>
      </c>
      <c r="H37" s="12">
        <f t="shared" si="1"/>
        <v>-2.9441360188115979</v>
      </c>
      <c r="I37" s="13">
        <f t="shared" ref="I37" si="13">AVERAGE(H37:H38)</f>
        <v>-2.9651079957511488</v>
      </c>
      <c r="K37" s="15" t="s">
        <v>161</v>
      </c>
      <c r="L37" s="20" t="s">
        <v>133</v>
      </c>
      <c r="M37" s="17">
        <v>-3.8886161346398502</v>
      </c>
      <c r="N37" s="18">
        <f t="shared" si="11"/>
        <v>-1.1712051726031816</v>
      </c>
      <c r="O37" s="18">
        <f t="shared" si="12"/>
        <v>2.2519974168891905</v>
      </c>
      <c r="P37" s="15"/>
      <c r="Q37" s="15"/>
      <c r="R37" s="15"/>
    </row>
    <row r="38" spans="1:18" ht="15" customHeight="1" x14ac:dyDescent="0.15">
      <c r="A38" s="2" t="s">
        <v>101</v>
      </c>
      <c r="B38" s="3" t="s">
        <v>120</v>
      </c>
      <c r="C38" s="6" t="s">
        <v>123</v>
      </c>
      <c r="E38" s="6" t="s">
        <v>34</v>
      </c>
      <c r="F38" s="7">
        <v>21.155545737072899</v>
      </c>
      <c r="G38" s="7">
        <v>24.141625709763598</v>
      </c>
      <c r="H38" s="12">
        <f t="shared" si="1"/>
        <v>-2.9860799726906997</v>
      </c>
      <c r="I38" s="11"/>
      <c r="K38" s="15" t="s">
        <v>161</v>
      </c>
      <c r="L38" s="20" t="s">
        <v>134</v>
      </c>
      <c r="M38" s="17">
        <v>-2.6095703507171493</v>
      </c>
      <c r="N38" s="18">
        <f t="shared" si="11"/>
        <v>0.10784061131951939</v>
      </c>
      <c r="O38" s="18">
        <f t="shared" si="12"/>
        <v>0.92797599342375459</v>
      </c>
      <c r="P38" s="15"/>
      <c r="Q38" s="15"/>
      <c r="R38" s="15"/>
    </row>
    <row r="39" spans="1:18" ht="15" customHeight="1" x14ac:dyDescent="0.15">
      <c r="A39" s="2" t="s">
        <v>102</v>
      </c>
      <c r="B39" s="3" t="s">
        <v>120</v>
      </c>
      <c r="C39" s="6" t="s">
        <v>123</v>
      </c>
      <c r="D39" s="9" t="s">
        <v>143</v>
      </c>
      <c r="E39" s="9" t="s">
        <v>136</v>
      </c>
      <c r="F39" s="7">
        <v>21.337561532048099</v>
      </c>
      <c r="G39" s="7">
        <v>24.422714718579201</v>
      </c>
      <c r="H39" s="12">
        <f t="shared" si="1"/>
        <v>-3.0851531865311017</v>
      </c>
      <c r="I39" s="13">
        <f t="shared" ref="I39" si="14">AVERAGE(H39:H40)</f>
        <v>-3.1737292222281521</v>
      </c>
      <c r="K39" s="15" t="s">
        <v>161</v>
      </c>
      <c r="L39" s="20" t="s">
        <v>137</v>
      </c>
      <c r="M39" s="17">
        <v>-2.8375561960105511</v>
      </c>
      <c r="N39" s="18">
        <f t="shared" si="11"/>
        <v>-0.12014523397388244</v>
      </c>
      <c r="O39" s="18">
        <f t="shared" si="12"/>
        <v>1.0868442680225296</v>
      </c>
      <c r="P39" s="19"/>
      <c r="Q39" s="15"/>
      <c r="R39" s="21"/>
    </row>
    <row r="40" spans="1:18" ht="15" customHeight="1" x14ac:dyDescent="0.15">
      <c r="A40" s="2" t="s">
        <v>103</v>
      </c>
      <c r="B40" s="3" t="s">
        <v>120</v>
      </c>
      <c r="C40" s="6" t="s">
        <v>123</v>
      </c>
      <c r="E40" s="6" t="s">
        <v>34</v>
      </c>
      <c r="F40" s="7">
        <v>21.248032704407599</v>
      </c>
      <c r="G40" s="7">
        <v>24.510337962332802</v>
      </c>
      <c r="H40" s="12">
        <f t="shared" si="1"/>
        <v>-3.2623052579252025</v>
      </c>
      <c r="I40" s="11"/>
      <c r="K40" s="15" t="s">
        <v>161</v>
      </c>
      <c r="L40" s="20" t="s">
        <v>139</v>
      </c>
      <c r="M40" s="17">
        <v>-3.5242097277123481</v>
      </c>
      <c r="N40" s="18">
        <f t="shared" si="11"/>
        <v>-0.80679876567567943</v>
      </c>
      <c r="O40" s="18">
        <f t="shared" si="12"/>
        <v>1.749325508116923</v>
      </c>
      <c r="P40" s="19"/>
      <c r="Q40" s="15"/>
      <c r="R40" s="21"/>
    </row>
    <row r="41" spans="1:18" ht="15" customHeight="1" x14ac:dyDescent="0.15">
      <c r="A41" s="2" t="s">
        <v>104</v>
      </c>
      <c r="B41" s="3" t="s">
        <v>120</v>
      </c>
      <c r="C41" s="6" t="s">
        <v>123</v>
      </c>
      <c r="D41" s="9" t="s">
        <v>144</v>
      </c>
      <c r="E41" s="9" t="s">
        <v>137</v>
      </c>
      <c r="F41" s="7">
        <v>20.872970573049798</v>
      </c>
      <c r="G41" s="7">
        <v>23.7315668929024</v>
      </c>
      <c r="H41" s="12">
        <f t="shared" si="1"/>
        <v>-2.8585963198526017</v>
      </c>
      <c r="I41" s="13">
        <f t="shared" ref="I41" si="15">AVERAGE(H41:H42)</f>
        <v>-2.8375561960105511</v>
      </c>
      <c r="K41" s="15" t="s">
        <v>161</v>
      </c>
      <c r="L41" s="23" t="s">
        <v>141</v>
      </c>
      <c r="M41" s="17">
        <v>-2.604048396631649</v>
      </c>
      <c r="N41" s="18">
        <f t="shared" ref="N41:N43" si="16">M41-$N$20</f>
        <v>0.11336256540501966</v>
      </c>
      <c r="O41" s="18">
        <f t="shared" ref="O41:O43" si="17">2^-N41</f>
        <v>0.92443092908371649</v>
      </c>
      <c r="P41" s="19"/>
      <c r="Q41" s="15"/>
      <c r="R41" s="21"/>
    </row>
    <row r="42" spans="1:18" ht="15" customHeight="1" x14ac:dyDescent="0.15">
      <c r="A42" s="2" t="s">
        <v>105</v>
      </c>
      <c r="B42" s="3" t="s">
        <v>120</v>
      </c>
      <c r="C42" s="6" t="s">
        <v>123</v>
      </c>
      <c r="E42" s="6" t="s">
        <v>34</v>
      </c>
      <c r="F42" s="7">
        <v>20.778022949462599</v>
      </c>
      <c r="G42" s="7">
        <v>23.5945390216311</v>
      </c>
      <c r="H42" s="12">
        <f t="shared" si="1"/>
        <v>-2.8165160721685005</v>
      </c>
      <c r="I42" s="11"/>
      <c r="K42" s="15" t="s">
        <v>161</v>
      </c>
      <c r="L42" s="23" t="s">
        <v>163</v>
      </c>
      <c r="M42" s="17">
        <v>-2.8640719454520003</v>
      </c>
      <c r="N42" s="18">
        <f t="shared" si="16"/>
        <v>-0.14666098341533162</v>
      </c>
      <c r="O42" s="18">
        <f t="shared" si="17"/>
        <v>1.1070044207313936</v>
      </c>
      <c r="P42" s="19"/>
      <c r="Q42" s="15"/>
      <c r="R42" s="21"/>
    </row>
    <row r="43" spans="1:18" ht="15" customHeight="1" x14ac:dyDescent="0.15">
      <c r="A43" s="2" t="s">
        <v>106</v>
      </c>
      <c r="B43" s="3" t="s">
        <v>120</v>
      </c>
      <c r="C43" s="6" t="s">
        <v>123</v>
      </c>
      <c r="D43" s="9" t="s">
        <v>143</v>
      </c>
      <c r="E43" s="9" t="s">
        <v>138</v>
      </c>
      <c r="F43" s="7">
        <v>20.608524914559599</v>
      </c>
      <c r="G43" s="7">
        <v>25.312772306303099</v>
      </c>
      <c r="H43" s="12">
        <f t="shared" si="1"/>
        <v>-4.7042473917435004</v>
      </c>
      <c r="I43" s="13">
        <f t="shared" ref="I43" si="18">AVERAGE(H43:H44)</f>
        <v>-4.6456927818668987</v>
      </c>
      <c r="K43" s="15" t="s">
        <v>161</v>
      </c>
      <c r="L43" s="23" t="s">
        <v>164</v>
      </c>
      <c r="M43" s="17">
        <v>-2.844860043758251</v>
      </c>
      <c r="N43" s="18">
        <f t="shared" si="16"/>
        <v>-0.12744908172158231</v>
      </c>
      <c r="O43" s="18">
        <f t="shared" si="17"/>
        <v>1.0923605225165576</v>
      </c>
      <c r="P43" s="19"/>
      <c r="Q43" s="15"/>
      <c r="R43" s="21"/>
    </row>
    <row r="44" spans="1:18" ht="15" customHeight="1" x14ac:dyDescent="0.15">
      <c r="A44" s="2" t="s">
        <v>107</v>
      </c>
      <c r="B44" s="3" t="s">
        <v>120</v>
      </c>
      <c r="C44" s="6" t="s">
        <v>123</v>
      </c>
      <c r="E44" s="6" t="s">
        <v>34</v>
      </c>
      <c r="F44" s="7">
        <v>20.753114479744202</v>
      </c>
      <c r="G44" s="7">
        <v>25.340252651734499</v>
      </c>
      <c r="H44" s="12">
        <f t="shared" si="1"/>
        <v>-4.5871381719902971</v>
      </c>
      <c r="I44" s="11"/>
    </row>
    <row r="45" spans="1:18" ht="15" customHeight="1" x14ac:dyDescent="0.15">
      <c r="A45" s="2" t="s">
        <v>116</v>
      </c>
      <c r="B45" s="3" t="s">
        <v>120</v>
      </c>
      <c r="C45" s="6" t="s">
        <v>123</v>
      </c>
      <c r="D45" s="9" t="s">
        <v>144</v>
      </c>
      <c r="E45" s="9" t="s">
        <v>139</v>
      </c>
      <c r="F45" s="7">
        <v>20.882501386311201</v>
      </c>
      <c r="G45" s="7">
        <v>24.363741201921499</v>
      </c>
      <c r="H45" s="12">
        <f t="shared" si="1"/>
        <v>-3.4812398156102979</v>
      </c>
      <c r="I45" s="13">
        <f t="shared" ref="I45" si="19">AVERAGE(H45:H46)</f>
        <v>-3.5242097277123481</v>
      </c>
      <c r="K45" s="11"/>
      <c r="L45" s="11" t="s">
        <v>197</v>
      </c>
      <c r="M45" s="11" t="s">
        <v>153</v>
      </c>
      <c r="N45" s="12">
        <f>AVERAGE(M47:M58)</f>
        <v>-2.4996216066779464</v>
      </c>
      <c r="O45" s="11"/>
      <c r="P45" s="11"/>
      <c r="Q45" s="11"/>
      <c r="R45" s="11"/>
    </row>
    <row r="46" spans="1:18" ht="15" customHeight="1" x14ac:dyDescent="0.15">
      <c r="A46" s="2" t="s">
        <v>117</v>
      </c>
      <c r="B46" s="3" t="s">
        <v>120</v>
      </c>
      <c r="C46" s="6" t="s">
        <v>123</v>
      </c>
      <c r="E46" s="6" t="s">
        <v>34</v>
      </c>
      <c r="F46" s="7">
        <v>20.652985108734601</v>
      </c>
      <c r="G46" s="7">
        <v>24.220164748548999</v>
      </c>
      <c r="H46" s="12">
        <f t="shared" si="1"/>
        <v>-3.5671796398143982</v>
      </c>
      <c r="I46" s="11"/>
      <c r="K46" s="11"/>
      <c r="L46" s="14" t="s">
        <v>123</v>
      </c>
      <c r="M46" s="15" t="s">
        <v>152</v>
      </c>
      <c r="N46" s="15" t="s">
        <v>155</v>
      </c>
      <c r="O46" s="15" t="s">
        <v>156</v>
      </c>
      <c r="P46" s="15" t="s">
        <v>157</v>
      </c>
      <c r="Q46" s="15" t="s">
        <v>158</v>
      </c>
      <c r="R46" s="15" t="s">
        <v>159</v>
      </c>
    </row>
    <row r="47" spans="1:18" ht="15" customHeight="1" x14ac:dyDescent="0.15">
      <c r="A47" s="2" t="s">
        <v>118</v>
      </c>
      <c r="B47" s="3" t="s">
        <v>120</v>
      </c>
      <c r="C47" s="6" t="s">
        <v>123</v>
      </c>
      <c r="D47" s="9" t="s">
        <v>143</v>
      </c>
      <c r="E47" s="9" t="s">
        <v>140</v>
      </c>
      <c r="F47" s="7">
        <v>20.825497622415</v>
      </c>
      <c r="G47" s="7">
        <v>24.587256250284899</v>
      </c>
      <c r="H47" s="12">
        <f t="shared" si="1"/>
        <v>-3.7617586278698987</v>
      </c>
      <c r="I47" s="13">
        <f t="shared" ref="I47" si="20">AVERAGE(H47:H48)</f>
        <v>-3.7982684227616978</v>
      </c>
      <c r="K47" s="15" t="s">
        <v>151</v>
      </c>
      <c r="L47" s="16" t="s">
        <v>145</v>
      </c>
      <c r="M47" s="17">
        <v>-0.40139150819585012</v>
      </c>
      <c r="N47" s="18">
        <f>M47-$N$45</f>
        <v>2.0982300984820963</v>
      </c>
      <c r="O47" s="18">
        <f t="shared" ref="O47:O53" si="21">2^-N47</f>
        <v>0.23354458523057578</v>
      </c>
      <c r="P47" s="19">
        <f>AVERAGE(O47:O58)</f>
        <v>1.1827685136853172</v>
      </c>
      <c r="Q47" s="15">
        <f>STDEV(O47:O58)</f>
        <v>0.71534265439277001</v>
      </c>
      <c r="R47" s="15"/>
    </row>
    <row r="48" spans="1:18" ht="15" customHeight="1" x14ac:dyDescent="0.15">
      <c r="A48" s="2" t="s">
        <v>119</v>
      </c>
      <c r="B48" s="3" t="s">
        <v>120</v>
      </c>
      <c r="C48" s="6" t="s">
        <v>123</v>
      </c>
      <c r="E48" s="6" t="s">
        <v>34</v>
      </c>
      <c r="F48" s="7">
        <v>21.112840629825001</v>
      </c>
      <c r="G48" s="7">
        <v>24.947618847478498</v>
      </c>
      <c r="H48" s="12">
        <f t="shared" si="1"/>
        <v>-3.834778217653497</v>
      </c>
      <c r="I48" s="11"/>
      <c r="K48" s="15" t="s">
        <v>151</v>
      </c>
      <c r="L48" s="20" t="s">
        <v>146</v>
      </c>
      <c r="M48" s="17">
        <v>-1.8484351547532487</v>
      </c>
      <c r="N48" s="18">
        <f t="shared" ref="N48:N68" si="22">M48-$N$45</f>
        <v>0.65118645192469771</v>
      </c>
      <c r="O48" s="18">
        <f t="shared" si="21"/>
        <v>0.63675643881807453</v>
      </c>
      <c r="P48" s="15"/>
      <c r="Q48" s="15"/>
      <c r="R48" s="15"/>
    </row>
    <row r="49" spans="1:18" ht="15" customHeight="1" x14ac:dyDescent="0.15">
      <c r="A49" s="9" t="s">
        <v>88</v>
      </c>
      <c r="B49" s="9" t="s">
        <v>120</v>
      </c>
      <c r="C49" s="9" t="s">
        <v>123</v>
      </c>
      <c r="D49" s="9" t="s">
        <v>151</v>
      </c>
      <c r="E49" s="9" t="s">
        <v>145</v>
      </c>
      <c r="F49" s="10">
        <v>23.699543749676401</v>
      </c>
      <c r="G49" s="10">
        <v>24.104336623247601</v>
      </c>
      <c r="H49" s="12">
        <f t="shared" si="1"/>
        <v>-0.40479287357119986</v>
      </c>
      <c r="I49" s="13">
        <f t="shared" ref="I49" si="23">AVERAGE(H49:H50)</f>
        <v>-0.40139150819585012</v>
      </c>
      <c r="K49" s="15" t="s">
        <v>151</v>
      </c>
      <c r="L49" s="20" t="s">
        <v>168</v>
      </c>
      <c r="M49" s="17">
        <v>-2.2332609508472991</v>
      </c>
      <c r="N49" s="18">
        <f t="shared" si="22"/>
        <v>0.26636065583064727</v>
      </c>
      <c r="O49" s="18">
        <f t="shared" si="21"/>
        <v>0.83141422916901586</v>
      </c>
      <c r="P49" s="15"/>
      <c r="Q49" s="15"/>
      <c r="R49" s="15"/>
    </row>
    <row r="50" spans="1:18" ht="15" customHeight="1" x14ac:dyDescent="0.15">
      <c r="A50" s="9" t="s">
        <v>89</v>
      </c>
      <c r="B50" s="9" t="s">
        <v>120</v>
      </c>
      <c r="C50" s="9" t="s">
        <v>123</v>
      </c>
      <c r="D50" s="9"/>
      <c r="E50" s="9"/>
      <c r="F50" s="10">
        <v>23.680762255627599</v>
      </c>
      <c r="G50" s="10">
        <v>24.078752398448099</v>
      </c>
      <c r="H50" s="12">
        <f t="shared" si="1"/>
        <v>-0.39799014282050038</v>
      </c>
      <c r="I50" s="11"/>
      <c r="K50" s="15" t="s">
        <v>151</v>
      </c>
      <c r="L50" s="20" t="s">
        <v>169</v>
      </c>
      <c r="M50" s="17">
        <v>-4.0600445167981505</v>
      </c>
      <c r="N50" s="18">
        <f t="shared" si="22"/>
        <v>-1.5604229101202041</v>
      </c>
      <c r="O50" s="18">
        <f t="shared" si="21"/>
        <v>2.9494028927619103</v>
      </c>
      <c r="P50" s="15"/>
      <c r="Q50" s="15"/>
      <c r="R50" s="15"/>
    </row>
    <row r="51" spans="1:18" ht="15" customHeight="1" x14ac:dyDescent="0.15">
      <c r="A51" s="9" t="s">
        <v>90</v>
      </c>
      <c r="B51" s="9" t="s">
        <v>120</v>
      </c>
      <c r="C51" s="9" t="s">
        <v>123</v>
      </c>
      <c r="D51" s="9" t="s">
        <v>151</v>
      </c>
      <c r="E51" s="9" t="s">
        <v>146</v>
      </c>
      <c r="F51" s="10">
        <v>22.078593413367201</v>
      </c>
      <c r="G51" s="10">
        <v>24.008248335319699</v>
      </c>
      <c r="H51" s="12">
        <f t="shared" si="1"/>
        <v>-1.9296549219524977</v>
      </c>
      <c r="I51" s="13">
        <f t="shared" ref="I51:I107" si="24">AVERAGE(H51:H52)</f>
        <v>-1.8484351547532487</v>
      </c>
      <c r="K51" s="15" t="s">
        <v>151</v>
      </c>
      <c r="L51" s="16" t="s">
        <v>170</v>
      </c>
      <c r="M51" s="17">
        <v>-3.4764834738379005</v>
      </c>
      <c r="N51" s="18">
        <f t="shared" si="22"/>
        <v>-0.97686186715995404</v>
      </c>
      <c r="O51" s="18">
        <f t="shared" si="21"/>
        <v>1.9681795889579967</v>
      </c>
      <c r="P51" s="19"/>
      <c r="Q51" s="15"/>
      <c r="R51" s="21"/>
    </row>
    <row r="52" spans="1:18" ht="15" customHeight="1" x14ac:dyDescent="0.15">
      <c r="A52" s="9" t="s">
        <v>91</v>
      </c>
      <c r="B52" s="9" t="s">
        <v>120</v>
      </c>
      <c r="C52" s="9" t="s">
        <v>123</v>
      </c>
      <c r="D52" s="9"/>
      <c r="E52" s="9"/>
      <c r="F52" s="10">
        <v>22.2980823698264</v>
      </c>
      <c r="G52" s="10">
        <v>24.065297757380399</v>
      </c>
      <c r="H52" s="12">
        <f t="shared" si="1"/>
        <v>-1.7672153875539998</v>
      </c>
      <c r="I52" s="11"/>
      <c r="K52" s="15" t="s">
        <v>151</v>
      </c>
      <c r="L52" s="20" t="s">
        <v>173</v>
      </c>
      <c r="M52" s="17">
        <v>-2.0301077360646502</v>
      </c>
      <c r="N52" s="18">
        <f t="shared" si="22"/>
        <v>0.46951387061329619</v>
      </c>
      <c r="O52" s="18">
        <f t="shared" si="21"/>
        <v>0.72220791137556739</v>
      </c>
      <c r="P52" s="15"/>
      <c r="Q52" s="15"/>
      <c r="R52" s="15"/>
    </row>
    <row r="53" spans="1:18" ht="15" customHeight="1" x14ac:dyDescent="0.15">
      <c r="A53" s="22" t="s">
        <v>59</v>
      </c>
      <c r="B53" s="22" t="s">
        <v>120</v>
      </c>
      <c r="C53" s="22" t="s">
        <v>123</v>
      </c>
      <c r="D53" s="22" t="s">
        <v>144</v>
      </c>
      <c r="E53" s="22" t="s">
        <v>141</v>
      </c>
      <c r="F53" s="10">
        <v>21.276457949658901</v>
      </c>
      <c r="G53" s="10">
        <v>23.9792873626124</v>
      </c>
      <c r="H53" s="12">
        <f t="shared" ref="H53:H80" si="25">F53-G53</f>
        <v>-2.7028294129534984</v>
      </c>
      <c r="I53" s="13">
        <f t="shared" si="24"/>
        <v>-2.604048396631649</v>
      </c>
      <c r="K53" s="15" t="s">
        <v>151</v>
      </c>
      <c r="L53" s="20" t="s">
        <v>183</v>
      </c>
      <c r="M53" s="17">
        <v>-2.6773277164697493</v>
      </c>
      <c r="N53" s="18">
        <f t="shared" si="22"/>
        <v>-0.1777061097918029</v>
      </c>
      <c r="O53" s="18">
        <f t="shared" si="21"/>
        <v>1.1310840271882883</v>
      </c>
      <c r="P53" s="15"/>
      <c r="Q53" s="15"/>
      <c r="R53" s="15"/>
    </row>
    <row r="54" spans="1:18" ht="15" customHeight="1" x14ac:dyDescent="0.15">
      <c r="A54" s="9" t="s">
        <v>61</v>
      </c>
      <c r="B54" s="9" t="s">
        <v>120</v>
      </c>
      <c r="C54" s="9" t="s">
        <v>123</v>
      </c>
      <c r="D54" s="9"/>
      <c r="E54" s="9" t="s">
        <v>34</v>
      </c>
      <c r="F54" s="10">
        <v>21.014536425667799</v>
      </c>
      <c r="G54" s="10">
        <v>23.519803805977599</v>
      </c>
      <c r="H54" s="12">
        <f t="shared" si="25"/>
        <v>-2.5052673803097996</v>
      </c>
      <c r="I54" s="11"/>
      <c r="K54" s="15" t="s">
        <v>151</v>
      </c>
      <c r="L54" s="20" t="s">
        <v>186</v>
      </c>
      <c r="M54" s="17">
        <v>-2.112241549880201</v>
      </c>
      <c r="N54" s="18">
        <f t="shared" si="22"/>
        <v>0.38738005679774545</v>
      </c>
      <c r="O54" s="18">
        <f>2^-N54</f>
        <v>0.76451671172339564</v>
      </c>
      <c r="P54" s="19"/>
      <c r="Q54" s="15"/>
      <c r="R54" s="21"/>
    </row>
    <row r="55" spans="1:18" ht="15" customHeight="1" x14ac:dyDescent="0.15">
      <c r="A55" s="9" t="s">
        <v>62</v>
      </c>
      <c r="B55" s="9" t="s">
        <v>120</v>
      </c>
      <c r="C55" s="9" t="s">
        <v>123</v>
      </c>
      <c r="D55" s="9" t="s">
        <v>143</v>
      </c>
      <c r="E55" s="9" t="s">
        <v>162</v>
      </c>
      <c r="F55" s="10">
        <v>21.314235640910599</v>
      </c>
      <c r="G55" s="10">
        <v>23.987658818310301</v>
      </c>
      <c r="H55" s="12">
        <f t="shared" si="25"/>
        <v>-2.6734231773997017</v>
      </c>
      <c r="I55" s="13">
        <f t="shared" si="24"/>
        <v>-2.678025634020452</v>
      </c>
      <c r="K55" s="15" t="s">
        <v>151</v>
      </c>
      <c r="L55" s="23" t="s">
        <v>187</v>
      </c>
      <c r="M55" s="17">
        <v>-2.9336653206240992</v>
      </c>
      <c r="N55" s="18">
        <f t="shared" si="22"/>
        <v>-0.43404371394615282</v>
      </c>
      <c r="O55" s="18">
        <f t="shared" ref="O55:O67" si="26">2^-N55</f>
        <v>1.351015019938776</v>
      </c>
      <c r="P55" s="19"/>
      <c r="Q55" s="15"/>
      <c r="R55" s="21"/>
    </row>
    <row r="56" spans="1:18" ht="15" customHeight="1" x14ac:dyDescent="0.15">
      <c r="A56" s="9" t="s">
        <v>63</v>
      </c>
      <c r="B56" s="9" t="s">
        <v>120</v>
      </c>
      <c r="C56" s="9" t="s">
        <v>123</v>
      </c>
      <c r="D56" s="9"/>
      <c r="E56" s="9" t="s">
        <v>34</v>
      </c>
      <c r="F56" s="10">
        <v>21.257704084413898</v>
      </c>
      <c r="G56" s="10">
        <v>23.940332175055101</v>
      </c>
      <c r="H56" s="12">
        <f t="shared" si="25"/>
        <v>-2.6826280906412023</v>
      </c>
      <c r="I56" s="11"/>
      <c r="K56" s="15" t="s">
        <v>151</v>
      </c>
      <c r="L56" s="23" t="s">
        <v>188</v>
      </c>
      <c r="M56" s="17">
        <v>-2.6599878871017992</v>
      </c>
      <c r="N56" s="18">
        <f t="shared" si="22"/>
        <v>-0.16036628042385281</v>
      </c>
      <c r="O56" s="18">
        <f t="shared" si="26"/>
        <v>1.1175708379183757</v>
      </c>
      <c r="P56" s="19"/>
      <c r="Q56" s="15"/>
      <c r="R56" s="21"/>
    </row>
    <row r="57" spans="1:18" ht="15" customHeight="1" x14ac:dyDescent="0.15">
      <c r="A57" s="9" t="s">
        <v>64</v>
      </c>
      <c r="B57" s="9" t="s">
        <v>120</v>
      </c>
      <c r="C57" s="9" t="s">
        <v>123</v>
      </c>
      <c r="D57" s="9" t="s">
        <v>144</v>
      </c>
      <c r="E57" s="9" t="s">
        <v>163</v>
      </c>
      <c r="F57" s="10">
        <v>21.8349521161159</v>
      </c>
      <c r="G57" s="10">
        <v>24.726029137556001</v>
      </c>
      <c r="H57" s="12">
        <f t="shared" si="25"/>
        <v>-2.8910770214401005</v>
      </c>
      <c r="I57" s="13">
        <f t="shared" si="24"/>
        <v>-2.8640719454520003</v>
      </c>
      <c r="K57" s="15" t="s">
        <v>151</v>
      </c>
      <c r="L57" s="23" t="s">
        <v>193</v>
      </c>
      <c r="M57" s="17">
        <v>-3.0913805816387505</v>
      </c>
      <c r="N57" s="18">
        <f t="shared" si="22"/>
        <v>-0.5917589749608041</v>
      </c>
      <c r="O57" s="18">
        <f t="shared" si="26"/>
        <v>1.5070831064405434</v>
      </c>
      <c r="P57" s="19"/>
      <c r="Q57" s="15"/>
      <c r="R57" s="21"/>
    </row>
    <row r="58" spans="1:18" ht="15" customHeight="1" x14ac:dyDescent="0.15">
      <c r="A58" s="9" t="s">
        <v>65</v>
      </c>
      <c r="B58" s="9" t="s">
        <v>120</v>
      </c>
      <c r="C58" s="9" t="s">
        <v>123</v>
      </c>
      <c r="D58" s="9"/>
      <c r="E58" s="9" t="s">
        <v>34</v>
      </c>
      <c r="F58" s="10">
        <v>21.803342130421299</v>
      </c>
      <c r="G58" s="10">
        <v>24.640408999885199</v>
      </c>
      <c r="H58" s="12">
        <f t="shared" si="25"/>
        <v>-2.8370668694639001</v>
      </c>
      <c r="I58" s="11"/>
      <c r="K58" s="15" t="s">
        <v>151</v>
      </c>
      <c r="L58" s="23" t="s">
        <v>196</v>
      </c>
      <c r="M58" s="17">
        <v>-2.4711328839236497</v>
      </c>
      <c r="N58" s="18">
        <f t="shared" si="22"/>
        <v>2.8488722754296703E-2</v>
      </c>
      <c r="O58" s="18">
        <f t="shared" si="26"/>
        <v>0.98044681470128825</v>
      </c>
      <c r="P58" s="19"/>
      <c r="Q58" s="15"/>
      <c r="R58" s="21"/>
    </row>
    <row r="59" spans="1:18" ht="15" customHeight="1" x14ac:dyDescent="0.15">
      <c r="A59" s="9" t="s">
        <v>66</v>
      </c>
      <c r="B59" s="9" t="s">
        <v>120</v>
      </c>
      <c r="C59" s="9" t="s">
        <v>123</v>
      </c>
      <c r="D59" s="9" t="s">
        <v>143</v>
      </c>
      <c r="E59" s="9" t="s">
        <v>142</v>
      </c>
      <c r="F59" s="10">
        <v>21.589702206981901</v>
      </c>
      <c r="G59" s="10">
        <v>23.9318599164686</v>
      </c>
      <c r="H59" s="12">
        <f t="shared" si="25"/>
        <v>-2.342157709486699</v>
      </c>
      <c r="I59" s="13">
        <f t="shared" si="24"/>
        <v>-2.2770444722615988</v>
      </c>
      <c r="K59" s="15" t="s">
        <v>174</v>
      </c>
      <c r="L59" s="23" t="s">
        <v>171</v>
      </c>
      <c r="M59" s="17">
        <v>-3.0349623779239998</v>
      </c>
      <c r="N59" s="18">
        <f t="shared" si="22"/>
        <v>-0.53534077124605339</v>
      </c>
      <c r="O59" s="18">
        <f t="shared" si="26"/>
        <v>1.4492844418214212</v>
      </c>
      <c r="P59" s="19"/>
      <c r="Q59" s="15"/>
      <c r="R59" s="21"/>
    </row>
    <row r="60" spans="1:18" ht="15" customHeight="1" x14ac:dyDescent="0.15">
      <c r="A60" s="9" t="s">
        <v>67</v>
      </c>
      <c r="B60" s="9" t="s">
        <v>120</v>
      </c>
      <c r="C60" s="9" t="s">
        <v>123</v>
      </c>
      <c r="D60" s="9"/>
      <c r="E60" s="9" t="s">
        <v>34</v>
      </c>
      <c r="F60" s="10">
        <v>21.457213533172201</v>
      </c>
      <c r="G60" s="10">
        <v>23.6691447682087</v>
      </c>
      <c r="H60" s="12">
        <f t="shared" si="25"/>
        <v>-2.2119312350364986</v>
      </c>
      <c r="I60" s="11"/>
      <c r="K60" s="15" t="s">
        <v>174</v>
      </c>
      <c r="L60" s="20" t="s">
        <v>172</v>
      </c>
      <c r="M60" s="17">
        <v>-2.5588871425095494</v>
      </c>
      <c r="N60" s="18">
        <f t="shared" si="22"/>
        <v>-5.9265535831602989E-2</v>
      </c>
      <c r="O60" s="18">
        <f t="shared" ref="O60:O65" si="27">2^-N60</f>
        <v>1.0419351851716399</v>
      </c>
      <c r="P60" s="19">
        <f>AVERAGE(O59:O68)</f>
        <v>1.242292772146627</v>
      </c>
      <c r="Q60" s="15">
        <f>STDEV(O59:O68)</f>
        <v>0.29997486220097719</v>
      </c>
      <c r="R60" s="21">
        <f>TTEST(O47:O58,O59:O68,2,2)</f>
        <v>0.80894319212108301</v>
      </c>
    </row>
    <row r="61" spans="1:18" ht="15" customHeight="1" x14ac:dyDescent="0.15">
      <c r="A61" s="9" t="s">
        <v>68</v>
      </c>
      <c r="B61" s="9" t="s">
        <v>120</v>
      </c>
      <c r="C61" s="9" t="s">
        <v>123</v>
      </c>
      <c r="D61" s="9" t="s">
        <v>144</v>
      </c>
      <c r="E61" s="9" t="s">
        <v>164</v>
      </c>
      <c r="F61" s="10">
        <v>21.219406516639999</v>
      </c>
      <c r="G61" s="10">
        <v>24.169240490867502</v>
      </c>
      <c r="H61" s="12">
        <f t="shared" si="25"/>
        <v>-2.9498339742275022</v>
      </c>
      <c r="I61" s="13">
        <f t="shared" si="24"/>
        <v>-2.844860043758251</v>
      </c>
      <c r="K61" s="15" t="s">
        <v>174</v>
      </c>
      <c r="L61" s="20" t="s">
        <v>184</v>
      </c>
      <c r="M61" s="17">
        <v>-2.8835282116715515</v>
      </c>
      <c r="N61" s="18">
        <f t="shared" si="22"/>
        <v>-0.38390660499360507</v>
      </c>
      <c r="O61" s="18">
        <f t="shared" si="27"/>
        <v>1.3048704722264415</v>
      </c>
      <c r="P61" s="15"/>
      <c r="Q61" s="15"/>
      <c r="R61" s="21"/>
    </row>
    <row r="62" spans="1:18" ht="15" customHeight="1" x14ac:dyDescent="0.15">
      <c r="A62" s="9" t="s">
        <v>69</v>
      </c>
      <c r="B62" s="9" t="s">
        <v>120</v>
      </c>
      <c r="C62" s="9" t="s">
        <v>123</v>
      </c>
      <c r="D62" s="9"/>
      <c r="E62" s="9" t="s">
        <v>34</v>
      </c>
      <c r="F62" s="10">
        <v>21.012088190366399</v>
      </c>
      <c r="G62" s="10">
        <v>23.751974303655398</v>
      </c>
      <c r="H62" s="12">
        <f t="shared" si="25"/>
        <v>-2.7398861132889998</v>
      </c>
      <c r="I62" s="11"/>
      <c r="K62" s="15" t="s">
        <v>174</v>
      </c>
      <c r="L62" s="20" t="s">
        <v>185</v>
      </c>
      <c r="M62" s="17">
        <v>-2.522893375648799</v>
      </c>
      <c r="N62" s="18">
        <f t="shared" si="22"/>
        <v>-2.3271768970852591E-2</v>
      </c>
      <c r="O62" s="18">
        <f t="shared" si="27"/>
        <v>1.0162615641461954</v>
      </c>
      <c r="P62" s="15"/>
      <c r="Q62" s="15"/>
      <c r="R62" s="15"/>
    </row>
    <row r="63" spans="1:18" ht="15" customHeight="1" x14ac:dyDescent="0.15">
      <c r="A63" s="9" t="s">
        <v>70</v>
      </c>
      <c r="B63" s="9" t="s">
        <v>120</v>
      </c>
      <c r="C63" s="9" t="s">
        <v>123</v>
      </c>
      <c r="D63" s="9" t="s">
        <v>143</v>
      </c>
      <c r="E63" s="9" t="s">
        <v>165</v>
      </c>
      <c r="F63" s="10">
        <v>21.318625014681899</v>
      </c>
      <c r="G63" s="10">
        <v>23.640266606589101</v>
      </c>
      <c r="H63" s="12">
        <f t="shared" si="25"/>
        <v>-2.321641591907202</v>
      </c>
      <c r="I63" s="13">
        <f t="shared" si="24"/>
        <v>-2.2486747652527015</v>
      </c>
      <c r="K63" s="15" t="s">
        <v>174</v>
      </c>
      <c r="L63" s="20" t="s">
        <v>189</v>
      </c>
      <c r="M63" s="17">
        <v>-3.2306080635229986</v>
      </c>
      <c r="N63" s="18">
        <f t="shared" si="22"/>
        <v>-0.73098645684505215</v>
      </c>
      <c r="O63" s="18">
        <f t="shared" si="27"/>
        <v>1.6597735901487833</v>
      </c>
      <c r="P63" s="15"/>
      <c r="Q63" s="15"/>
      <c r="R63" s="15"/>
    </row>
    <row r="64" spans="1:18" ht="15" customHeight="1" x14ac:dyDescent="0.15">
      <c r="A64" s="9" t="s">
        <v>71</v>
      </c>
      <c r="B64" s="9" t="s">
        <v>120</v>
      </c>
      <c r="C64" s="9" t="s">
        <v>123</v>
      </c>
      <c r="D64" s="9"/>
      <c r="E64" s="9" t="s">
        <v>34</v>
      </c>
      <c r="F64" s="10">
        <v>21.308694815418299</v>
      </c>
      <c r="G64" s="10">
        <v>23.4844027540165</v>
      </c>
      <c r="H64" s="12">
        <f t="shared" si="25"/>
        <v>-2.175707938598201</v>
      </c>
      <c r="I64" s="11"/>
      <c r="K64" s="15" t="s">
        <v>174</v>
      </c>
      <c r="L64" s="20" t="s">
        <v>190</v>
      </c>
      <c r="M64" s="17">
        <v>-2.7618779716052</v>
      </c>
      <c r="N64" s="18">
        <f t="shared" si="22"/>
        <v>-0.26225636492725357</v>
      </c>
      <c r="O64" s="18">
        <f t="shared" si="27"/>
        <v>1.1993530182404222</v>
      </c>
      <c r="P64" s="19"/>
      <c r="Q64" s="15"/>
      <c r="R64" s="21"/>
    </row>
    <row r="65" spans="1:18" ht="15" customHeight="1" x14ac:dyDescent="0.15">
      <c r="A65" s="9" t="s">
        <v>96</v>
      </c>
      <c r="B65" s="9" t="s">
        <v>120</v>
      </c>
      <c r="C65" s="9" t="s">
        <v>123</v>
      </c>
      <c r="D65" s="9" t="s">
        <v>143</v>
      </c>
      <c r="E65" s="9" t="s">
        <v>166</v>
      </c>
      <c r="F65" s="10">
        <v>22.417022819214299</v>
      </c>
      <c r="G65" s="10">
        <v>23.993286010846901</v>
      </c>
      <c r="H65" s="12">
        <f t="shared" si="25"/>
        <v>-1.5762631916326022</v>
      </c>
      <c r="I65" s="13">
        <f t="shared" si="24"/>
        <v>-1.5980118672247006</v>
      </c>
      <c r="K65" s="15" t="s">
        <v>174</v>
      </c>
      <c r="L65" s="20" t="s">
        <v>191</v>
      </c>
      <c r="M65" s="17">
        <v>-3.2370739030373503</v>
      </c>
      <c r="N65" s="18">
        <f t="shared" si="22"/>
        <v>-0.7374522963594039</v>
      </c>
      <c r="O65" s="18">
        <f t="shared" si="27"/>
        <v>1.6672290219400125</v>
      </c>
      <c r="P65" s="19"/>
      <c r="Q65" s="15"/>
      <c r="R65" s="21"/>
    </row>
    <row r="66" spans="1:18" ht="15" customHeight="1" x14ac:dyDescent="0.15">
      <c r="A66" s="9" t="s">
        <v>97</v>
      </c>
      <c r="B66" s="9" t="s">
        <v>120</v>
      </c>
      <c r="C66" s="9" t="s">
        <v>123</v>
      </c>
      <c r="D66" s="9"/>
      <c r="E66" s="9" t="s">
        <v>34</v>
      </c>
      <c r="F66" s="10">
        <v>22.3629935177702</v>
      </c>
      <c r="G66" s="10">
        <v>23.982754060586998</v>
      </c>
      <c r="H66" s="12">
        <f t="shared" si="25"/>
        <v>-1.6197605428167989</v>
      </c>
      <c r="I66" s="11"/>
      <c r="K66" s="15" t="s">
        <v>174</v>
      </c>
      <c r="L66" s="23" t="s">
        <v>192</v>
      </c>
      <c r="M66" s="17">
        <v>-2.740606845834602</v>
      </c>
      <c r="N66" s="18">
        <f t="shared" si="22"/>
        <v>-0.2409852391566556</v>
      </c>
      <c r="O66" s="18">
        <f t="shared" ref="O66:O68" si="28">2^-N66</f>
        <v>1.181799455365897</v>
      </c>
      <c r="P66" s="19"/>
      <c r="Q66" s="15"/>
      <c r="R66" s="21"/>
    </row>
    <row r="67" spans="1:18" ht="15" customHeight="1" x14ac:dyDescent="0.15">
      <c r="A67" s="9" t="s">
        <v>98</v>
      </c>
      <c r="B67" s="9" t="s">
        <v>120</v>
      </c>
      <c r="C67" s="9" t="s">
        <v>123</v>
      </c>
      <c r="D67" s="9" t="s">
        <v>143</v>
      </c>
      <c r="E67" s="9" t="s">
        <v>167</v>
      </c>
      <c r="F67" s="10">
        <v>20.1608158989849</v>
      </c>
      <c r="G67" s="10">
        <v>22.360546007505199</v>
      </c>
      <c r="H67" s="12">
        <f t="shared" si="25"/>
        <v>-2.1997301085202992</v>
      </c>
      <c r="I67" s="13">
        <f t="shared" si="24"/>
        <v>-2.0986135546657501</v>
      </c>
      <c r="K67" s="15" t="s">
        <v>174</v>
      </c>
      <c r="L67" s="23" t="s">
        <v>194</v>
      </c>
      <c r="M67" s="17">
        <v>-2.7837959593469481</v>
      </c>
      <c r="N67" s="18">
        <f t="shared" si="22"/>
        <v>-0.28417435266900171</v>
      </c>
      <c r="O67" s="18">
        <f t="shared" si="28"/>
        <v>1.2177131729174424</v>
      </c>
      <c r="P67" s="19"/>
      <c r="Q67" s="15"/>
      <c r="R67" s="21"/>
    </row>
    <row r="68" spans="1:18" ht="15" customHeight="1" x14ac:dyDescent="0.15">
      <c r="A68" s="9" t="s">
        <v>99</v>
      </c>
      <c r="B68" s="9" t="s">
        <v>120</v>
      </c>
      <c r="C68" s="9" t="s">
        <v>123</v>
      </c>
      <c r="D68" s="9"/>
      <c r="E68" s="9" t="s">
        <v>34</v>
      </c>
      <c r="F68" s="10">
        <v>20.295713147085898</v>
      </c>
      <c r="G68" s="10">
        <v>22.293210147897099</v>
      </c>
      <c r="H68" s="12">
        <f t="shared" si="25"/>
        <v>-1.997497000811201</v>
      </c>
      <c r="I68" s="11"/>
      <c r="K68" s="15" t="s">
        <v>174</v>
      </c>
      <c r="L68" s="23" t="s">
        <v>195</v>
      </c>
      <c r="M68" s="17">
        <v>-1.9531819580143992</v>
      </c>
      <c r="N68" s="18">
        <f t="shared" si="22"/>
        <v>0.54643964866354722</v>
      </c>
      <c r="O68" s="18">
        <f t="shared" si="28"/>
        <v>0.68470779948801397</v>
      </c>
      <c r="P68" s="19"/>
      <c r="Q68" s="15"/>
      <c r="R68" s="21"/>
    </row>
    <row r="69" spans="1:18" ht="15" customHeight="1" x14ac:dyDescent="0.15">
      <c r="A69" s="9" t="s">
        <v>100</v>
      </c>
      <c r="B69" s="9" t="s">
        <v>120</v>
      </c>
      <c r="C69" s="9" t="s">
        <v>123</v>
      </c>
      <c r="D69" s="9" t="s">
        <v>151</v>
      </c>
      <c r="E69" s="9" t="s">
        <v>168</v>
      </c>
      <c r="F69" s="10">
        <v>21.2990008806802</v>
      </c>
      <c r="G69" s="10">
        <v>23.447487104030198</v>
      </c>
      <c r="H69" s="12">
        <f t="shared" si="25"/>
        <v>-2.1484862233499982</v>
      </c>
      <c r="I69" s="13">
        <f t="shared" si="24"/>
        <v>-2.2332609508472991</v>
      </c>
    </row>
    <row r="70" spans="1:18" ht="15" customHeight="1" x14ac:dyDescent="0.15">
      <c r="A70" s="9" t="s">
        <v>101</v>
      </c>
      <c r="B70" s="9" t="s">
        <v>120</v>
      </c>
      <c r="C70" s="9" t="s">
        <v>123</v>
      </c>
      <c r="D70" s="9"/>
      <c r="E70" s="9" t="s">
        <v>34</v>
      </c>
      <c r="F70" s="10">
        <v>21.291245058717401</v>
      </c>
      <c r="G70" s="10">
        <v>23.609280737062001</v>
      </c>
      <c r="H70" s="12">
        <f t="shared" si="25"/>
        <v>-2.3180356783446001</v>
      </c>
      <c r="I70" s="11"/>
    </row>
    <row r="71" spans="1:18" ht="15" customHeight="1" x14ac:dyDescent="0.15">
      <c r="A71" s="9" t="s">
        <v>102</v>
      </c>
      <c r="B71" s="9" t="s">
        <v>120</v>
      </c>
      <c r="C71" s="9" t="s">
        <v>123</v>
      </c>
      <c r="D71" s="9" t="s">
        <v>151</v>
      </c>
      <c r="E71" s="9" t="s">
        <v>169</v>
      </c>
      <c r="F71" s="10">
        <v>19.426516470048298</v>
      </c>
      <c r="G71" s="10">
        <v>23.439779920837399</v>
      </c>
      <c r="H71" s="12">
        <f t="shared" si="25"/>
        <v>-4.0132634507891005</v>
      </c>
      <c r="I71" s="13">
        <f t="shared" si="24"/>
        <v>-4.0600445167981505</v>
      </c>
    </row>
    <row r="72" spans="1:18" ht="15" customHeight="1" x14ac:dyDescent="0.15">
      <c r="A72" s="9" t="s">
        <v>103</v>
      </c>
      <c r="B72" s="9" t="s">
        <v>120</v>
      </c>
      <c r="C72" s="9" t="s">
        <v>123</v>
      </c>
      <c r="D72" s="9"/>
      <c r="E72" s="9" t="s">
        <v>34</v>
      </c>
      <c r="F72" s="10">
        <v>19.428473507278699</v>
      </c>
      <c r="G72" s="10">
        <v>23.5352990900859</v>
      </c>
      <c r="H72" s="12">
        <f t="shared" si="25"/>
        <v>-4.1068255828072004</v>
      </c>
      <c r="I72" s="11"/>
    </row>
    <row r="73" spans="1:18" ht="15" customHeight="1" x14ac:dyDescent="0.15">
      <c r="A73" s="9" t="s">
        <v>104</v>
      </c>
      <c r="B73" s="9" t="s">
        <v>120</v>
      </c>
      <c r="C73" s="9" t="s">
        <v>123</v>
      </c>
      <c r="D73" s="9" t="s">
        <v>151</v>
      </c>
      <c r="E73" s="9" t="s">
        <v>170</v>
      </c>
      <c r="F73" s="10">
        <v>19.757098749908099</v>
      </c>
      <c r="G73" s="10">
        <v>23.2007342800614</v>
      </c>
      <c r="H73" s="12">
        <f t="shared" si="25"/>
        <v>-3.4436355301533013</v>
      </c>
      <c r="I73" s="13">
        <f t="shared" si="24"/>
        <v>-3.4764834738379005</v>
      </c>
    </row>
    <row r="74" spans="1:18" ht="15" customHeight="1" x14ac:dyDescent="0.15">
      <c r="A74" s="9" t="s">
        <v>105</v>
      </c>
      <c r="B74" s="9" t="s">
        <v>120</v>
      </c>
      <c r="C74" s="9" t="s">
        <v>123</v>
      </c>
      <c r="D74" s="9"/>
      <c r="E74" s="9" t="s">
        <v>34</v>
      </c>
      <c r="F74" s="10">
        <v>19.675846177686399</v>
      </c>
      <c r="G74" s="10">
        <v>23.185177595208899</v>
      </c>
      <c r="H74" s="12">
        <f t="shared" si="25"/>
        <v>-3.5093314175224997</v>
      </c>
      <c r="I74" s="11"/>
    </row>
    <row r="75" spans="1:18" ht="15" customHeight="1" x14ac:dyDescent="0.15">
      <c r="A75" s="9" t="s">
        <v>106</v>
      </c>
      <c r="B75" s="9" t="s">
        <v>120</v>
      </c>
      <c r="C75" s="9" t="s">
        <v>123</v>
      </c>
      <c r="D75" s="9" t="s">
        <v>174</v>
      </c>
      <c r="E75" s="9" t="s">
        <v>171</v>
      </c>
      <c r="F75" s="10">
        <v>21.043471100388601</v>
      </c>
      <c r="G75" s="10">
        <v>24.001257583553102</v>
      </c>
      <c r="H75" s="12">
        <f t="shared" si="25"/>
        <v>-2.9577864831645009</v>
      </c>
      <c r="I75" s="13">
        <f t="shared" si="24"/>
        <v>-3.0349623779239998</v>
      </c>
    </row>
    <row r="76" spans="1:18" ht="15" customHeight="1" x14ac:dyDescent="0.15">
      <c r="A76" s="9" t="s">
        <v>107</v>
      </c>
      <c r="B76" s="9" t="s">
        <v>120</v>
      </c>
      <c r="C76" s="9" t="s">
        <v>123</v>
      </c>
      <c r="D76" s="9"/>
      <c r="E76" s="9" t="s">
        <v>34</v>
      </c>
      <c r="F76" s="10">
        <v>21.0627396016496</v>
      </c>
      <c r="G76" s="10">
        <v>24.174877874333099</v>
      </c>
      <c r="H76" s="12">
        <f t="shared" si="25"/>
        <v>-3.1121382726834987</v>
      </c>
      <c r="I76" s="11"/>
    </row>
    <row r="77" spans="1:18" ht="15" customHeight="1" x14ac:dyDescent="0.15">
      <c r="A77" s="9" t="s">
        <v>116</v>
      </c>
      <c r="B77" s="9" t="s">
        <v>120</v>
      </c>
      <c r="C77" s="9" t="s">
        <v>123</v>
      </c>
      <c r="D77" s="9" t="s">
        <v>174</v>
      </c>
      <c r="E77" s="9" t="s">
        <v>172</v>
      </c>
      <c r="F77" s="10">
        <v>19.657069753745201</v>
      </c>
      <c r="G77" s="10">
        <v>22.231264735787001</v>
      </c>
      <c r="H77" s="12">
        <f t="shared" si="25"/>
        <v>-2.5741949820417993</v>
      </c>
      <c r="I77" s="13">
        <f t="shared" si="24"/>
        <v>-2.5588871425095494</v>
      </c>
    </row>
    <row r="78" spans="1:18" ht="15" customHeight="1" x14ac:dyDescent="0.15">
      <c r="A78" s="9" t="s">
        <v>117</v>
      </c>
      <c r="B78" s="9" t="s">
        <v>120</v>
      </c>
      <c r="C78" s="9" t="s">
        <v>123</v>
      </c>
      <c r="D78" s="9"/>
      <c r="E78" s="9" t="s">
        <v>34</v>
      </c>
      <c r="F78" s="10">
        <v>19.680558867563501</v>
      </c>
      <c r="G78" s="10">
        <v>22.224138170540801</v>
      </c>
      <c r="H78" s="12">
        <f t="shared" si="25"/>
        <v>-2.5435793029772995</v>
      </c>
      <c r="I78" s="11"/>
    </row>
    <row r="79" spans="1:18" ht="15" customHeight="1" x14ac:dyDescent="0.15">
      <c r="A79" s="9" t="s">
        <v>118</v>
      </c>
      <c r="B79" s="9" t="s">
        <v>120</v>
      </c>
      <c r="C79" s="9" t="s">
        <v>123</v>
      </c>
      <c r="D79" s="9" t="s">
        <v>151</v>
      </c>
      <c r="E79" s="9" t="s">
        <v>173</v>
      </c>
      <c r="F79" s="10">
        <v>21.6950581975291</v>
      </c>
      <c r="G79" s="10">
        <v>23.611020187221101</v>
      </c>
      <c r="H79" s="12">
        <f t="shared" si="25"/>
        <v>-1.9159619896920006</v>
      </c>
      <c r="I79" s="13">
        <f t="shared" si="24"/>
        <v>-2.0301077360646502</v>
      </c>
    </row>
    <row r="80" spans="1:18" ht="15" customHeight="1" x14ac:dyDescent="0.15">
      <c r="A80" s="9" t="s">
        <v>119</v>
      </c>
      <c r="B80" s="9" t="s">
        <v>120</v>
      </c>
      <c r="C80" s="9" t="s">
        <v>123</v>
      </c>
      <c r="D80" s="9"/>
      <c r="E80" s="9" t="s">
        <v>34</v>
      </c>
      <c r="F80" s="10">
        <v>21.751488429709301</v>
      </c>
      <c r="G80" s="10">
        <v>23.895741912146601</v>
      </c>
      <c r="H80" s="12">
        <f t="shared" si="25"/>
        <v>-2.1442534824372999</v>
      </c>
      <c r="I80" s="11"/>
    </row>
    <row r="81" spans="1:9" s="11" customFormat="1" ht="15" customHeight="1" x14ac:dyDescent="0.15">
      <c r="A81" s="22" t="s">
        <v>59</v>
      </c>
      <c r="B81" s="22" t="s">
        <v>120</v>
      </c>
      <c r="C81" s="22" t="s">
        <v>123</v>
      </c>
      <c r="D81" s="22" t="s">
        <v>151</v>
      </c>
      <c r="E81" s="22" t="s">
        <v>183</v>
      </c>
      <c r="F81" s="10">
        <v>20.6996715258866</v>
      </c>
      <c r="G81" s="10">
        <v>23.338471339605199</v>
      </c>
      <c r="H81" s="12">
        <f t="shared" ref="H81:H108" si="29">F81-G81</f>
        <v>-2.6387998137185988</v>
      </c>
      <c r="I81" s="13">
        <f t="shared" si="24"/>
        <v>-2.6773277164697493</v>
      </c>
    </row>
    <row r="82" spans="1:9" s="11" customFormat="1" ht="15" customHeight="1" x14ac:dyDescent="0.15">
      <c r="A82" s="9" t="s">
        <v>61</v>
      </c>
      <c r="B82" s="9" t="s">
        <v>120</v>
      </c>
      <c r="C82" s="9" t="s">
        <v>123</v>
      </c>
      <c r="D82" s="9"/>
      <c r="E82" s="9" t="s">
        <v>34</v>
      </c>
      <c r="F82" s="10">
        <v>20.521183441412202</v>
      </c>
      <c r="G82" s="10">
        <v>23.237039060633101</v>
      </c>
      <c r="H82" s="12">
        <f t="shared" si="29"/>
        <v>-2.7158556192208998</v>
      </c>
    </row>
    <row r="83" spans="1:9" s="11" customFormat="1" ht="15" customHeight="1" x14ac:dyDescent="0.15">
      <c r="A83" s="9" t="s">
        <v>64</v>
      </c>
      <c r="B83" s="9" t="s">
        <v>120</v>
      </c>
      <c r="C83" s="9" t="s">
        <v>123</v>
      </c>
      <c r="D83" s="9" t="s">
        <v>174</v>
      </c>
      <c r="E83" s="9" t="s">
        <v>184</v>
      </c>
      <c r="F83" s="10">
        <v>21.892219416042298</v>
      </c>
      <c r="G83" s="10">
        <v>24.774837137267198</v>
      </c>
      <c r="H83" s="12">
        <f t="shared" si="29"/>
        <v>-2.8826177212249</v>
      </c>
      <c r="I83" s="13">
        <f t="shared" si="24"/>
        <v>-2.8835282116715515</v>
      </c>
    </row>
    <row r="84" spans="1:9" s="11" customFormat="1" ht="15" customHeight="1" x14ac:dyDescent="0.15">
      <c r="A84" s="9" t="s">
        <v>65</v>
      </c>
      <c r="B84" s="9" t="s">
        <v>120</v>
      </c>
      <c r="C84" s="9" t="s">
        <v>123</v>
      </c>
      <c r="D84" s="9"/>
      <c r="E84" s="9" t="s">
        <v>34</v>
      </c>
      <c r="F84" s="10">
        <v>21.820208350481199</v>
      </c>
      <c r="G84" s="10">
        <v>24.704647052599402</v>
      </c>
      <c r="H84" s="12">
        <f t="shared" si="29"/>
        <v>-2.884438702118203</v>
      </c>
    </row>
    <row r="85" spans="1:9" s="11" customFormat="1" ht="15" customHeight="1" x14ac:dyDescent="0.15">
      <c r="A85" s="9" t="s">
        <v>66</v>
      </c>
      <c r="B85" s="9" t="s">
        <v>120</v>
      </c>
      <c r="C85" s="9" t="s">
        <v>123</v>
      </c>
      <c r="D85" s="9" t="s">
        <v>174</v>
      </c>
      <c r="E85" s="9" t="s">
        <v>185</v>
      </c>
      <c r="F85" s="10">
        <v>22.243227253652201</v>
      </c>
      <c r="G85" s="10">
        <v>24.7441416488264</v>
      </c>
      <c r="H85" s="12">
        <f t="shared" si="29"/>
        <v>-2.500914395174199</v>
      </c>
      <c r="I85" s="13">
        <f t="shared" si="24"/>
        <v>-2.522893375648799</v>
      </c>
    </row>
    <row r="86" spans="1:9" s="11" customFormat="1" ht="15" customHeight="1" x14ac:dyDescent="0.15">
      <c r="A86" s="9" t="s">
        <v>67</v>
      </c>
      <c r="B86" s="9" t="s">
        <v>120</v>
      </c>
      <c r="C86" s="9" t="s">
        <v>123</v>
      </c>
      <c r="D86" s="9"/>
      <c r="E86" s="9" t="s">
        <v>34</v>
      </c>
      <c r="F86" s="10">
        <v>22.219838747507001</v>
      </c>
      <c r="G86" s="10">
        <v>24.7647111036304</v>
      </c>
      <c r="H86" s="12">
        <f t="shared" si="29"/>
        <v>-2.544872356123399</v>
      </c>
    </row>
    <row r="87" spans="1:9" s="11" customFormat="1" ht="15" customHeight="1" x14ac:dyDescent="0.15">
      <c r="A87" s="9" t="s">
        <v>68</v>
      </c>
      <c r="B87" s="9" t="s">
        <v>120</v>
      </c>
      <c r="C87" s="9" t="s">
        <v>123</v>
      </c>
      <c r="D87" s="9" t="s">
        <v>151</v>
      </c>
      <c r="E87" s="9" t="s">
        <v>186</v>
      </c>
      <c r="F87" s="10">
        <v>22.051019151102199</v>
      </c>
      <c r="G87" s="10">
        <v>24.2411955621175</v>
      </c>
      <c r="H87" s="12">
        <f t="shared" si="29"/>
        <v>-2.190176411015301</v>
      </c>
      <c r="I87" s="13">
        <f t="shared" si="24"/>
        <v>-2.112241549880201</v>
      </c>
    </row>
    <row r="88" spans="1:9" s="11" customFormat="1" ht="15" customHeight="1" x14ac:dyDescent="0.15">
      <c r="A88" s="9" t="s">
        <v>69</v>
      </c>
      <c r="B88" s="9" t="s">
        <v>120</v>
      </c>
      <c r="C88" s="9" t="s">
        <v>123</v>
      </c>
      <c r="D88" s="9"/>
      <c r="E88" s="9" t="s">
        <v>34</v>
      </c>
      <c r="F88" s="10">
        <v>21.748906894974599</v>
      </c>
      <c r="G88" s="10">
        <v>23.7832135837197</v>
      </c>
      <c r="H88" s="12">
        <f t="shared" si="29"/>
        <v>-2.0343066887451009</v>
      </c>
    </row>
    <row r="89" spans="1:9" s="11" customFormat="1" ht="15" customHeight="1" x14ac:dyDescent="0.15">
      <c r="A89" s="9" t="s">
        <v>70</v>
      </c>
      <c r="B89" s="9" t="s">
        <v>120</v>
      </c>
      <c r="C89" s="9" t="s">
        <v>123</v>
      </c>
      <c r="D89" s="9" t="s">
        <v>151</v>
      </c>
      <c r="E89" s="9" t="s">
        <v>187</v>
      </c>
      <c r="F89" s="10">
        <v>19.668205183478101</v>
      </c>
      <c r="G89" s="10">
        <v>22.517946569915999</v>
      </c>
      <c r="H89" s="12">
        <f t="shared" si="29"/>
        <v>-2.8497413864378984</v>
      </c>
      <c r="I89" s="13">
        <f t="shared" si="24"/>
        <v>-2.9336653206240992</v>
      </c>
    </row>
    <row r="90" spans="1:9" s="11" customFormat="1" ht="15" customHeight="1" x14ac:dyDescent="0.15">
      <c r="A90" s="9" t="s">
        <v>71</v>
      </c>
      <c r="B90" s="9" t="s">
        <v>120</v>
      </c>
      <c r="C90" s="9" t="s">
        <v>123</v>
      </c>
      <c r="D90" s="9"/>
      <c r="E90" s="9" t="s">
        <v>34</v>
      </c>
      <c r="F90" s="10">
        <v>19.746090383693598</v>
      </c>
      <c r="G90" s="10">
        <v>22.763679638503898</v>
      </c>
      <c r="H90" s="12">
        <f t="shared" si="29"/>
        <v>-3.0175892548103</v>
      </c>
    </row>
    <row r="91" spans="1:9" s="11" customFormat="1" ht="15" customHeight="1" x14ac:dyDescent="0.15">
      <c r="A91" s="9" t="s">
        <v>96</v>
      </c>
      <c r="B91" s="9" t="s">
        <v>120</v>
      </c>
      <c r="C91" s="9" t="s">
        <v>123</v>
      </c>
      <c r="D91" s="9" t="s">
        <v>151</v>
      </c>
      <c r="E91" s="9" t="s">
        <v>188</v>
      </c>
      <c r="F91" s="10">
        <v>20.967369371176801</v>
      </c>
      <c r="G91" s="10">
        <v>23.703632286650301</v>
      </c>
      <c r="H91" s="12">
        <f t="shared" si="29"/>
        <v>-2.7362629154734996</v>
      </c>
      <c r="I91" s="13">
        <f t="shared" si="24"/>
        <v>-2.6599878871017992</v>
      </c>
    </row>
    <row r="92" spans="1:9" s="11" customFormat="1" ht="15" customHeight="1" x14ac:dyDescent="0.15">
      <c r="A92" s="9" t="s">
        <v>97</v>
      </c>
      <c r="B92" s="9" t="s">
        <v>120</v>
      </c>
      <c r="C92" s="9" t="s">
        <v>123</v>
      </c>
      <c r="D92" s="9"/>
      <c r="E92" s="9" t="s">
        <v>34</v>
      </c>
      <c r="F92" s="10">
        <v>21.0009550893602</v>
      </c>
      <c r="G92" s="10">
        <v>23.584667948090299</v>
      </c>
      <c r="H92" s="12">
        <f t="shared" si="29"/>
        <v>-2.5837128587300988</v>
      </c>
    </row>
    <row r="93" spans="1:9" s="11" customFormat="1" ht="15" customHeight="1" x14ac:dyDescent="0.15">
      <c r="A93" s="9" t="s">
        <v>98</v>
      </c>
      <c r="B93" s="9" t="s">
        <v>120</v>
      </c>
      <c r="C93" s="9" t="s">
        <v>123</v>
      </c>
      <c r="D93" s="9" t="s">
        <v>174</v>
      </c>
      <c r="E93" s="9" t="s">
        <v>189</v>
      </c>
      <c r="F93" s="10">
        <v>19.5952150576836</v>
      </c>
      <c r="G93" s="10">
        <v>22.891276322591299</v>
      </c>
      <c r="H93" s="12">
        <f t="shared" si="29"/>
        <v>-3.2960612649076992</v>
      </c>
      <c r="I93" s="13">
        <f t="shared" si="24"/>
        <v>-3.2306080635229986</v>
      </c>
    </row>
    <row r="94" spans="1:9" s="11" customFormat="1" ht="15" customHeight="1" x14ac:dyDescent="0.15">
      <c r="A94" s="9" t="s">
        <v>99</v>
      </c>
      <c r="B94" s="9" t="s">
        <v>120</v>
      </c>
      <c r="C94" s="9" t="s">
        <v>123</v>
      </c>
      <c r="D94" s="9"/>
      <c r="E94" s="9"/>
      <c r="F94" s="10">
        <v>19.579305331713702</v>
      </c>
      <c r="G94" s="10">
        <v>22.744460193851999</v>
      </c>
      <c r="H94" s="12">
        <f t="shared" si="29"/>
        <v>-3.1651548621382979</v>
      </c>
    </row>
    <row r="95" spans="1:9" s="11" customFormat="1" ht="15" customHeight="1" x14ac:dyDescent="0.15">
      <c r="A95" s="9" t="s">
        <v>100</v>
      </c>
      <c r="B95" s="9" t="s">
        <v>120</v>
      </c>
      <c r="C95" s="9" t="s">
        <v>123</v>
      </c>
      <c r="D95" s="9" t="s">
        <v>174</v>
      </c>
      <c r="E95" s="9" t="s">
        <v>190</v>
      </c>
      <c r="F95" s="10">
        <v>19.7310416648853</v>
      </c>
      <c r="G95" s="10">
        <v>22.447970819349301</v>
      </c>
      <c r="H95" s="12">
        <f t="shared" si="29"/>
        <v>-2.7169291544640011</v>
      </c>
      <c r="I95" s="13">
        <f t="shared" si="24"/>
        <v>-2.7618779716052</v>
      </c>
    </row>
    <row r="96" spans="1:9" s="11" customFormat="1" ht="15" customHeight="1" x14ac:dyDescent="0.15">
      <c r="A96" s="9" t="s">
        <v>101</v>
      </c>
      <c r="B96" s="9" t="s">
        <v>120</v>
      </c>
      <c r="C96" s="9" t="s">
        <v>123</v>
      </c>
      <c r="D96" s="9"/>
      <c r="E96" s="9" t="s">
        <v>34</v>
      </c>
      <c r="F96" s="10">
        <v>19.6786974505407</v>
      </c>
      <c r="G96" s="10">
        <v>22.485524239287098</v>
      </c>
      <c r="H96" s="12">
        <f t="shared" si="29"/>
        <v>-2.8068267887463989</v>
      </c>
    </row>
    <row r="97" spans="1:18" s="11" customFormat="1" ht="15" customHeight="1" x14ac:dyDescent="0.15">
      <c r="A97" s="9" t="s">
        <v>102</v>
      </c>
      <c r="B97" s="9" t="s">
        <v>120</v>
      </c>
      <c r="C97" s="9" t="s">
        <v>123</v>
      </c>
      <c r="D97" s="9" t="s">
        <v>174</v>
      </c>
      <c r="E97" s="9" t="s">
        <v>191</v>
      </c>
      <c r="F97" s="10">
        <v>21.588047798985301</v>
      </c>
      <c r="G97" s="10">
        <v>24.789566772568701</v>
      </c>
      <c r="H97" s="12">
        <f t="shared" si="29"/>
        <v>-3.2015189735834007</v>
      </c>
      <c r="I97" s="13">
        <f t="shared" si="24"/>
        <v>-3.2370739030373503</v>
      </c>
    </row>
    <row r="98" spans="1:18" s="11" customFormat="1" ht="15" customHeight="1" x14ac:dyDescent="0.15">
      <c r="A98" s="9" t="s">
        <v>103</v>
      </c>
      <c r="B98" s="9" t="s">
        <v>120</v>
      </c>
      <c r="C98" s="9" t="s">
        <v>123</v>
      </c>
      <c r="D98" s="9"/>
      <c r="E98" s="9" t="s">
        <v>34</v>
      </c>
      <c r="F98" s="10">
        <v>21.6085182617086</v>
      </c>
      <c r="G98" s="10">
        <v>24.8811470941999</v>
      </c>
      <c r="H98" s="12">
        <f t="shared" si="29"/>
        <v>-3.2726288324913</v>
      </c>
    </row>
    <row r="99" spans="1:18" s="11" customFormat="1" ht="15" customHeight="1" x14ac:dyDescent="0.15">
      <c r="A99" s="9" t="s">
        <v>106</v>
      </c>
      <c r="B99" s="9" t="s">
        <v>120</v>
      </c>
      <c r="C99" s="9" t="s">
        <v>123</v>
      </c>
      <c r="D99" s="9" t="s">
        <v>174</v>
      </c>
      <c r="E99" s="9" t="s">
        <v>192</v>
      </c>
      <c r="F99" s="10">
        <v>19.739604586850898</v>
      </c>
      <c r="G99" s="10">
        <v>22.383550609979</v>
      </c>
      <c r="H99" s="12">
        <f t="shared" si="29"/>
        <v>-2.6439460231281018</v>
      </c>
      <c r="I99" s="13">
        <f t="shared" si="24"/>
        <v>-2.740606845834602</v>
      </c>
    </row>
    <row r="100" spans="1:18" s="11" customFormat="1" ht="15" customHeight="1" x14ac:dyDescent="0.15">
      <c r="A100" s="9" t="s">
        <v>107</v>
      </c>
      <c r="B100" s="9" t="s">
        <v>120</v>
      </c>
      <c r="C100" s="9" t="s">
        <v>123</v>
      </c>
      <c r="D100" s="9"/>
      <c r="E100" s="9" t="s">
        <v>34</v>
      </c>
      <c r="F100" s="10">
        <v>19.624786123707199</v>
      </c>
      <c r="G100" s="10">
        <v>22.462053792248302</v>
      </c>
      <c r="H100" s="12">
        <f t="shared" si="29"/>
        <v>-2.8372676685411022</v>
      </c>
    </row>
    <row r="101" spans="1:18" s="11" customFormat="1" ht="15" customHeight="1" x14ac:dyDescent="0.15">
      <c r="A101" s="9" t="s">
        <v>116</v>
      </c>
      <c r="B101" s="9" t="s">
        <v>120</v>
      </c>
      <c r="C101" s="9" t="s">
        <v>123</v>
      </c>
      <c r="D101" s="9" t="s">
        <v>151</v>
      </c>
      <c r="E101" s="9" t="s">
        <v>193</v>
      </c>
      <c r="F101" s="10">
        <v>21.501830509013502</v>
      </c>
      <c r="G101" s="10">
        <v>24.6049981367821</v>
      </c>
      <c r="H101" s="12">
        <f t="shared" si="29"/>
        <v>-3.1031676277685989</v>
      </c>
      <c r="I101" s="13">
        <f t="shared" si="24"/>
        <v>-3.0913805816387505</v>
      </c>
    </row>
    <row r="102" spans="1:18" s="11" customFormat="1" ht="15" customHeight="1" x14ac:dyDescent="0.15">
      <c r="A102" s="9" t="s">
        <v>117</v>
      </c>
      <c r="B102" s="9" t="s">
        <v>120</v>
      </c>
      <c r="C102" s="9" t="s">
        <v>123</v>
      </c>
      <c r="D102" s="9"/>
      <c r="E102" s="9" t="s">
        <v>34</v>
      </c>
      <c r="F102" s="10">
        <v>21.577670137400599</v>
      </c>
      <c r="G102" s="10">
        <v>24.657263672909501</v>
      </c>
      <c r="H102" s="12">
        <f t="shared" si="29"/>
        <v>-3.0795935355089021</v>
      </c>
    </row>
    <row r="103" spans="1:18" s="11" customFormat="1" ht="15" customHeight="1" x14ac:dyDescent="0.15">
      <c r="A103" s="9" t="s">
        <v>118</v>
      </c>
      <c r="B103" s="9" t="s">
        <v>120</v>
      </c>
      <c r="C103" s="9" t="s">
        <v>123</v>
      </c>
      <c r="D103" s="9" t="s">
        <v>174</v>
      </c>
      <c r="E103" s="9" t="s">
        <v>194</v>
      </c>
      <c r="F103" s="10">
        <v>20.7835670227897</v>
      </c>
      <c r="G103" s="10">
        <v>23.554633636101499</v>
      </c>
      <c r="H103" s="12">
        <f t="shared" si="29"/>
        <v>-2.7710666133117989</v>
      </c>
      <c r="I103" s="13">
        <f t="shared" si="24"/>
        <v>-2.7837959593469481</v>
      </c>
    </row>
    <row r="104" spans="1:18" s="11" customFormat="1" ht="15" customHeight="1" x14ac:dyDescent="0.15">
      <c r="A104" s="9" t="s">
        <v>119</v>
      </c>
      <c r="B104" s="9" t="s">
        <v>120</v>
      </c>
      <c r="C104" s="9" t="s">
        <v>123</v>
      </c>
      <c r="D104" s="9"/>
      <c r="E104" s="9" t="s">
        <v>34</v>
      </c>
      <c r="F104" s="10">
        <v>21.035774100934201</v>
      </c>
      <c r="G104" s="10">
        <v>23.832299406316299</v>
      </c>
      <c r="H104" s="12">
        <f t="shared" si="29"/>
        <v>-2.7965253053820973</v>
      </c>
    </row>
    <row r="105" spans="1:18" s="11" customFormat="1" ht="15" customHeight="1" x14ac:dyDescent="0.15">
      <c r="A105" s="9" t="s">
        <v>175</v>
      </c>
      <c r="B105" s="9" t="s">
        <v>120</v>
      </c>
      <c r="C105" s="9" t="s">
        <v>123</v>
      </c>
      <c r="D105" s="9" t="s">
        <v>174</v>
      </c>
      <c r="E105" s="9" t="s">
        <v>195</v>
      </c>
      <c r="F105" s="10">
        <v>21.327591246599798</v>
      </c>
      <c r="G105" s="10">
        <v>23.336851784514099</v>
      </c>
      <c r="H105" s="12">
        <f t="shared" si="29"/>
        <v>-2.0092605379143009</v>
      </c>
      <c r="I105" s="13">
        <f t="shared" si="24"/>
        <v>-1.9531819580143992</v>
      </c>
    </row>
    <row r="106" spans="1:18" s="11" customFormat="1" ht="15" customHeight="1" x14ac:dyDescent="0.15">
      <c r="A106" s="9" t="s">
        <v>176</v>
      </c>
      <c r="B106" s="9" t="s">
        <v>120</v>
      </c>
      <c r="C106" s="9" t="s">
        <v>123</v>
      </c>
      <c r="D106" s="9"/>
      <c r="E106" s="9" t="s">
        <v>34</v>
      </c>
      <c r="F106" s="10">
        <v>21.432175233463902</v>
      </c>
      <c r="G106" s="10">
        <v>23.329278611578399</v>
      </c>
      <c r="H106" s="12">
        <f t="shared" si="29"/>
        <v>-1.8971033781144975</v>
      </c>
    </row>
    <row r="107" spans="1:18" s="11" customFormat="1" ht="15" customHeight="1" x14ac:dyDescent="0.15">
      <c r="A107" s="9" t="s">
        <v>177</v>
      </c>
      <c r="B107" s="9" t="s">
        <v>120</v>
      </c>
      <c r="C107" s="9" t="s">
        <v>123</v>
      </c>
      <c r="D107" s="9" t="s">
        <v>151</v>
      </c>
      <c r="E107" s="9" t="s">
        <v>196</v>
      </c>
      <c r="F107" s="10">
        <v>21.1176693862541</v>
      </c>
      <c r="G107" s="10">
        <v>23.530808563676601</v>
      </c>
      <c r="H107" s="12">
        <f t="shared" si="29"/>
        <v>-2.4131391774225008</v>
      </c>
      <c r="I107" s="13">
        <f t="shared" si="24"/>
        <v>-2.4711328839236497</v>
      </c>
    </row>
    <row r="108" spans="1:18" s="11" customFormat="1" ht="15" customHeight="1" x14ac:dyDescent="0.15">
      <c r="A108" s="9" t="s">
        <v>178</v>
      </c>
      <c r="B108" s="9" t="s">
        <v>120</v>
      </c>
      <c r="C108" s="9" t="s">
        <v>123</v>
      </c>
      <c r="D108" s="9"/>
      <c r="E108" s="9" t="s">
        <v>34</v>
      </c>
      <c r="F108" s="10">
        <v>21.253760904677101</v>
      </c>
      <c r="G108" s="10">
        <v>23.7828874951019</v>
      </c>
      <c r="H108" s="12">
        <f t="shared" si="29"/>
        <v>-2.5291265904247986</v>
      </c>
    </row>
    <row r="109" spans="1:18" ht="15" customHeight="1" x14ac:dyDescent="0.15">
      <c r="A109" s="2" t="s">
        <v>59</v>
      </c>
      <c r="B109" s="3" t="s">
        <v>32</v>
      </c>
      <c r="C109" s="6" t="s">
        <v>60</v>
      </c>
      <c r="D109" s="9" t="s">
        <v>143</v>
      </c>
      <c r="E109" s="9" t="s">
        <v>127</v>
      </c>
      <c r="F109" s="7">
        <v>24.139120884641802</v>
      </c>
      <c r="G109" s="7">
        <v>23.695384870630001</v>
      </c>
      <c r="H109" s="12">
        <f t="shared" si="1"/>
        <v>0.44373601401180096</v>
      </c>
      <c r="I109" s="13">
        <f t="shared" ref="I109" si="30">AVERAGE(H109:H110)</f>
        <v>0.49608244553840031</v>
      </c>
      <c r="K109" s="11"/>
      <c r="L109" s="11" t="s">
        <v>154</v>
      </c>
      <c r="M109" s="11" t="s">
        <v>153</v>
      </c>
      <c r="N109" s="12">
        <f>AVERAGE(M111:M123)</f>
        <v>1.6722876848478885</v>
      </c>
      <c r="O109" s="11"/>
      <c r="P109" s="11"/>
      <c r="Q109" s="11"/>
      <c r="R109" s="11"/>
    </row>
    <row r="110" spans="1:18" ht="15" customHeight="1" x14ac:dyDescent="0.15">
      <c r="A110" s="2" t="s">
        <v>61</v>
      </c>
      <c r="B110" s="3" t="s">
        <v>32</v>
      </c>
      <c r="C110" s="6" t="s">
        <v>60</v>
      </c>
      <c r="E110" s="6" t="s">
        <v>34</v>
      </c>
      <c r="F110" s="7">
        <v>24.0447981222928</v>
      </c>
      <c r="G110" s="7">
        <v>23.4963692452278</v>
      </c>
      <c r="H110" s="12">
        <f t="shared" si="1"/>
        <v>0.54842887706499965</v>
      </c>
      <c r="I110" s="11"/>
      <c r="K110" s="11"/>
      <c r="L110" s="14" t="s">
        <v>60</v>
      </c>
      <c r="M110" s="15" t="s">
        <v>152</v>
      </c>
      <c r="N110" s="15" t="s">
        <v>155</v>
      </c>
      <c r="O110" s="15" t="s">
        <v>156</v>
      </c>
      <c r="P110" s="15" t="s">
        <v>157</v>
      </c>
      <c r="Q110" s="15" t="s">
        <v>158</v>
      </c>
      <c r="R110" s="15" t="s">
        <v>159</v>
      </c>
    </row>
    <row r="111" spans="1:18" ht="15" customHeight="1" x14ac:dyDescent="0.15">
      <c r="A111" s="2" t="s">
        <v>62</v>
      </c>
      <c r="B111" s="3" t="s">
        <v>32</v>
      </c>
      <c r="C111" s="6" t="s">
        <v>60</v>
      </c>
      <c r="D111" s="9" t="s">
        <v>144</v>
      </c>
      <c r="E111" s="9" t="s">
        <v>128</v>
      </c>
      <c r="F111" s="7">
        <v>26.285699118988301</v>
      </c>
      <c r="G111" s="7">
        <v>22.960419072720601</v>
      </c>
      <c r="H111" s="12">
        <f t="shared" si="1"/>
        <v>3.3252800462677001</v>
      </c>
      <c r="I111" s="13">
        <f t="shared" ref="I111" si="31">AVERAGE(H111:H112)</f>
        <v>3.413786492962851</v>
      </c>
      <c r="K111" s="15" t="s">
        <v>160</v>
      </c>
      <c r="L111" s="16" t="s">
        <v>127</v>
      </c>
      <c r="M111" s="17">
        <v>0.49608244553840031</v>
      </c>
      <c r="N111" s="18">
        <f>M111-$N$109</f>
        <v>-1.1762052393094882</v>
      </c>
      <c r="O111" s="18">
        <f t="shared" ref="O111:O117" si="32">2^-N111</f>
        <v>2.2598158900524363</v>
      </c>
      <c r="P111" s="19">
        <f>AVERAGE(O111:O123)</f>
        <v>1.2906693049836997</v>
      </c>
      <c r="Q111" s="15">
        <f>STDEV(O111:O123)</f>
        <v>0.78963778823780706</v>
      </c>
      <c r="R111" s="15"/>
    </row>
    <row r="112" spans="1:18" ht="15" customHeight="1" x14ac:dyDescent="0.15">
      <c r="A112" s="2" t="s">
        <v>63</v>
      </c>
      <c r="B112" s="3" t="s">
        <v>32</v>
      </c>
      <c r="C112" s="6" t="s">
        <v>60</v>
      </c>
      <c r="E112" s="6" t="s">
        <v>34</v>
      </c>
      <c r="F112" s="7">
        <v>26.533130353184202</v>
      </c>
      <c r="G112" s="7">
        <v>23.0308374135262</v>
      </c>
      <c r="H112" s="12">
        <f t="shared" si="1"/>
        <v>3.5022929396580018</v>
      </c>
      <c r="I112" s="11"/>
      <c r="K112" s="15" t="s">
        <v>160</v>
      </c>
      <c r="L112" s="20" t="s">
        <v>129</v>
      </c>
      <c r="M112" s="17">
        <v>1.4723766541297501</v>
      </c>
      <c r="N112" s="18">
        <f t="shared" ref="N112:N132" si="33">M112-$N$109</f>
        <v>-0.19991103071813843</v>
      </c>
      <c r="O112" s="18">
        <f t="shared" si="32"/>
        <v>1.1486275183242478</v>
      </c>
      <c r="P112" s="15"/>
      <c r="Q112" s="15"/>
      <c r="R112" s="15"/>
    </row>
    <row r="113" spans="1:18" ht="15" customHeight="1" x14ac:dyDescent="0.15">
      <c r="A113" s="2" t="s">
        <v>64</v>
      </c>
      <c r="B113" s="3" t="s">
        <v>32</v>
      </c>
      <c r="C113" s="6" t="s">
        <v>60</v>
      </c>
      <c r="D113" s="9" t="s">
        <v>143</v>
      </c>
      <c r="E113" s="9" t="s">
        <v>129</v>
      </c>
      <c r="F113" s="7">
        <v>25.7521128788411</v>
      </c>
      <c r="G113" s="7">
        <v>24.282809372591199</v>
      </c>
      <c r="H113" s="12">
        <f t="shared" si="1"/>
        <v>1.4693035062499007</v>
      </c>
      <c r="I113" s="13">
        <f t="shared" ref="I113" si="34">AVERAGE(H113:H114)</f>
        <v>1.4723766541297501</v>
      </c>
      <c r="K113" s="15" t="s">
        <v>160</v>
      </c>
      <c r="L113" s="20" t="s">
        <v>130</v>
      </c>
      <c r="M113" s="17">
        <v>2.7596584939623501</v>
      </c>
      <c r="N113" s="18">
        <f t="shared" si="33"/>
        <v>1.0873708091144616</v>
      </c>
      <c r="O113" s="18">
        <f t="shared" si="32"/>
        <v>0.47061825592952738</v>
      </c>
      <c r="P113" s="15"/>
      <c r="Q113" s="15"/>
      <c r="R113" s="15"/>
    </row>
    <row r="114" spans="1:18" ht="15" customHeight="1" x14ac:dyDescent="0.15">
      <c r="A114" s="2" t="s">
        <v>65</v>
      </c>
      <c r="B114" s="3" t="s">
        <v>32</v>
      </c>
      <c r="C114" s="6" t="s">
        <v>60</v>
      </c>
      <c r="E114" s="6" t="s">
        <v>34</v>
      </c>
      <c r="F114" s="7">
        <v>25.5714844917017</v>
      </c>
      <c r="G114" s="7">
        <v>24.0960346896921</v>
      </c>
      <c r="H114" s="12">
        <f t="shared" si="1"/>
        <v>1.4754498020095994</v>
      </c>
      <c r="I114" s="11"/>
      <c r="K114" s="15" t="s">
        <v>160</v>
      </c>
      <c r="L114" s="20" t="s">
        <v>132</v>
      </c>
      <c r="M114" s="17">
        <v>3.8044853334614999</v>
      </c>
      <c r="N114" s="18">
        <f t="shared" si="33"/>
        <v>2.1321976486136114</v>
      </c>
      <c r="O114" s="18">
        <f t="shared" si="32"/>
        <v>0.22811011900474892</v>
      </c>
      <c r="P114" s="15"/>
      <c r="Q114" s="15"/>
      <c r="R114" s="15"/>
    </row>
    <row r="115" spans="1:18" ht="15" customHeight="1" x14ac:dyDescent="0.15">
      <c r="A115" s="2" t="s">
        <v>66</v>
      </c>
      <c r="B115" s="3" t="s">
        <v>32</v>
      </c>
      <c r="C115" s="6" t="s">
        <v>60</v>
      </c>
      <c r="D115" s="9" t="s">
        <v>143</v>
      </c>
      <c r="E115" s="9" t="s">
        <v>130</v>
      </c>
      <c r="F115" s="7">
        <v>26.7159052071434</v>
      </c>
      <c r="G115" s="7">
        <v>23.815453421891</v>
      </c>
      <c r="H115" s="12">
        <f t="shared" si="1"/>
        <v>2.9004517852524003</v>
      </c>
      <c r="I115" s="13">
        <f t="shared" ref="I115" si="35">AVERAGE(H115:H116)</f>
        <v>2.7596584939623501</v>
      </c>
      <c r="K115" s="15" t="s">
        <v>160</v>
      </c>
      <c r="L115" s="16" t="s">
        <v>135</v>
      </c>
      <c r="M115" s="17">
        <v>2.4423246023046019</v>
      </c>
      <c r="N115" s="18">
        <f t="shared" si="33"/>
        <v>0.77003691745671343</v>
      </c>
      <c r="O115" s="18">
        <f t="shared" si="32"/>
        <v>0.58640246883569291</v>
      </c>
      <c r="P115" s="19"/>
      <c r="Q115" s="15"/>
      <c r="R115" s="21"/>
    </row>
    <row r="116" spans="1:18" ht="15" customHeight="1" x14ac:dyDescent="0.15">
      <c r="A116" s="2" t="s">
        <v>67</v>
      </c>
      <c r="B116" s="3" t="s">
        <v>32</v>
      </c>
      <c r="C116" s="6" t="s">
        <v>60</v>
      </c>
      <c r="E116" s="6" t="s">
        <v>34</v>
      </c>
      <c r="F116" s="7">
        <v>26.604440521731298</v>
      </c>
      <c r="G116" s="7">
        <v>23.985575319058999</v>
      </c>
      <c r="H116" s="12">
        <f t="shared" si="1"/>
        <v>2.6188652026722998</v>
      </c>
      <c r="I116" s="11"/>
      <c r="K116" s="15" t="s">
        <v>160</v>
      </c>
      <c r="L116" s="20" t="s">
        <v>136</v>
      </c>
      <c r="M116" s="17">
        <v>0.98882255028644828</v>
      </c>
      <c r="N116" s="18">
        <f t="shared" si="33"/>
        <v>-0.6834651345614402</v>
      </c>
      <c r="O116" s="18">
        <f t="shared" si="32"/>
        <v>1.6059924767230132</v>
      </c>
      <c r="P116" s="15"/>
      <c r="Q116" s="15"/>
      <c r="R116" s="15"/>
    </row>
    <row r="117" spans="1:18" ht="15" customHeight="1" x14ac:dyDescent="0.15">
      <c r="A117" s="2" t="s">
        <v>68</v>
      </c>
      <c r="B117" s="3" t="s">
        <v>32</v>
      </c>
      <c r="C117" s="6" t="s">
        <v>60</v>
      </c>
      <c r="D117" s="9" t="s">
        <v>144</v>
      </c>
      <c r="E117" s="9" t="s">
        <v>131</v>
      </c>
      <c r="F117" s="7">
        <v>26.261485319500601</v>
      </c>
      <c r="G117" s="7">
        <v>24.111656298533799</v>
      </c>
      <c r="H117" s="12">
        <f t="shared" si="1"/>
        <v>2.1498290209668021</v>
      </c>
      <c r="I117" s="13">
        <f t="shared" ref="I117" si="36">AVERAGE(H117:H118)</f>
        <v>2.1292267384756514</v>
      </c>
      <c r="K117" s="15" t="s">
        <v>160</v>
      </c>
      <c r="L117" s="20" t="s">
        <v>138</v>
      </c>
      <c r="M117" s="17">
        <v>3.9623552233641011</v>
      </c>
      <c r="N117" s="18">
        <f t="shared" si="33"/>
        <v>2.2900675385162126</v>
      </c>
      <c r="O117" s="18">
        <f t="shared" si="32"/>
        <v>0.20446594251975037</v>
      </c>
      <c r="P117" s="15"/>
      <c r="Q117" s="15"/>
      <c r="R117" s="15"/>
    </row>
    <row r="118" spans="1:18" ht="15" customHeight="1" x14ac:dyDescent="0.15">
      <c r="A118" s="2" t="s">
        <v>69</v>
      </c>
      <c r="B118" s="3" t="s">
        <v>32</v>
      </c>
      <c r="C118" s="6" t="s">
        <v>60</v>
      </c>
      <c r="E118" s="6" t="s">
        <v>34</v>
      </c>
      <c r="F118" s="7">
        <v>26.279006115184501</v>
      </c>
      <c r="G118" s="7">
        <v>24.1703816592</v>
      </c>
      <c r="H118" s="12">
        <f t="shared" si="1"/>
        <v>2.1086244559845007</v>
      </c>
      <c r="I118" s="11"/>
      <c r="K118" s="15" t="s">
        <v>160</v>
      </c>
      <c r="L118" s="20" t="s">
        <v>140</v>
      </c>
      <c r="M118" s="17">
        <v>1.2123102385218019</v>
      </c>
      <c r="N118" s="18">
        <f t="shared" si="33"/>
        <v>-0.45997744632608661</v>
      </c>
      <c r="O118" s="18">
        <f>2^-N118</f>
        <v>1.3755203144412858</v>
      </c>
      <c r="P118" s="19"/>
      <c r="Q118" s="15"/>
      <c r="R118" s="21"/>
    </row>
    <row r="119" spans="1:18" ht="15" customHeight="1" x14ac:dyDescent="0.15">
      <c r="A119" s="2" t="s">
        <v>70</v>
      </c>
      <c r="B119" s="3" t="s">
        <v>32</v>
      </c>
      <c r="C119" s="6" t="s">
        <v>60</v>
      </c>
      <c r="D119" s="9" t="s">
        <v>143</v>
      </c>
      <c r="E119" s="9" t="s">
        <v>132</v>
      </c>
      <c r="F119" s="7">
        <v>26.575946942198399</v>
      </c>
      <c r="G119" s="7">
        <v>22.750777821696701</v>
      </c>
      <c r="H119" s="12">
        <f t="shared" si="1"/>
        <v>3.8251691205016982</v>
      </c>
      <c r="I119" s="13">
        <f t="shared" ref="I119" si="37">AVERAGE(H119:H120)</f>
        <v>3.8044853334614999</v>
      </c>
      <c r="K119" s="15" t="s">
        <v>160</v>
      </c>
      <c r="L119" s="23" t="s">
        <v>162</v>
      </c>
      <c r="M119" s="17">
        <v>0.64797842396594874</v>
      </c>
      <c r="N119" s="18">
        <f t="shared" si="33"/>
        <v>-1.0243092608819397</v>
      </c>
      <c r="O119" s="18">
        <f t="shared" ref="O119:O123" si="38">2^-N119</f>
        <v>2.0339853116753783</v>
      </c>
      <c r="P119" s="19"/>
      <c r="Q119" s="15"/>
      <c r="R119" s="21"/>
    </row>
    <row r="120" spans="1:18" ht="15" customHeight="1" x14ac:dyDescent="0.15">
      <c r="A120" s="2" t="s">
        <v>71</v>
      </c>
      <c r="B120" s="3" t="s">
        <v>32</v>
      </c>
      <c r="C120" s="6" t="s">
        <v>60</v>
      </c>
      <c r="E120" s="6" t="s">
        <v>34</v>
      </c>
      <c r="F120" s="7">
        <v>26.843923628217802</v>
      </c>
      <c r="G120" s="7">
        <v>23.0601220817965</v>
      </c>
      <c r="H120" s="12">
        <f t="shared" si="1"/>
        <v>3.7838015464213015</v>
      </c>
      <c r="I120" s="11"/>
      <c r="K120" s="15" t="s">
        <v>160</v>
      </c>
      <c r="L120" s="23" t="s">
        <v>142</v>
      </c>
      <c r="M120" s="17">
        <v>0.95209595181365181</v>
      </c>
      <c r="N120" s="18">
        <f t="shared" si="33"/>
        <v>-0.72019173303423667</v>
      </c>
      <c r="O120" s="18">
        <f t="shared" si="38"/>
        <v>1.6474009582767977</v>
      </c>
      <c r="P120" s="19"/>
      <c r="Q120" s="15"/>
      <c r="R120" s="21"/>
    </row>
    <row r="121" spans="1:18" ht="15" customHeight="1" x14ac:dyDescent="0.15">
      <c r="A121" s="2" t="s">
        <v>96</v>
      </c>
      <c r="B121" s="3" t="s">
        <v>32</v>
      </c>
      <c r="C121" s="6" t="s">
        <v>60</v>
      </c>
      <c r="D121" s="9" t="s">
        <v>144</v>
      </c>
      <c r="E121" s="9" t="s">
        <v>133</v>
      </c>
      <c r="F121" s="7">
        <v>27.608759967968801</v>
      </c>
      <c r="G121" s="7">
        <v>25.372223491238699</v>
      </c>
      <c r="H121" s="12">
        <f t="shared" si="1"/>
        <v>2.2365364767301017</v>
      </c>
      <c r="I121" s="13">
        <f t="shared" ref="I121" si="39">AVERAGE(H121:H122)</f>
        <v>2.2518140901096011</v>
      </c>
      <c r="K121" s="15" t="s">
        <v>160</v>
      </c>
      <c r="L121" s="23" t="s">
        <v>165</v>
      </c>
      <c r="M121" s="17">
        <v>1.1480483162546484</v>
      </c>
      <c r="N121" s="18">
        <f t="shared" si="33"/>
        <v>-0.52423936859324005</v>
      </c>
      <c r="O121" s="18">
        <f t="shared" si="38"/>
        <v>1.4381751317129876</v>
      </c>
      <c r="P121" s="19"/>
      <c r="Q121" s="15"/>
      <c r="R121" s="21"/>
    </row>
    <row r="122" spans="1:18" ht="15" customHeight="1" x14ac:dyDescent="0.15">
      <c r="A122" s="2" t="s">
        <v>97</v>
      </c>
      <c r="B122" s="3" t="s">
        <v>32</v>
      </c>
      <c r="C122" s="6" t="s">
        <v>60</v>
      </c>
      <c r="E122" s="6" t="s">
        <v>34</v>
      </c>
      <c r="F122" s="7">
        <v>27.496955377102701</v>
      </c>
      <c r="G122" s="7">
        <v>25.2298636736136</v>
      </c>
      <c r="H122" s="12">
        <f t="shared" si="1"/>
        <v>2.2670917034891005</v>
      </c>
      <c r="I122" s="11"/>
      <c r="K122" s="15" t="s">
        <v>160</v>
      </c>
      <c r="L122" s="23" t="s">
        <v>166</v>
      </c>
      <c r="M122" s="17">
        <v>0.20687136891394964</v>
      </c>
      <c r="N122" s="18">
        <f t="shared" si="33"/>
        <v>-1.4654163159339388</v>
      </c>
      <c r="O122" s="18">
        <f t="shared" si="38"/>
        <v>2.7614314531774737</v>
      </c>
      <c r="P122" s="19"/>
      <c r="Q122" s="15"/>
      <c r="R122" s="21"/>
    </row>
    <row r="123" spans="1:18" ht="15" customHeight="1" x14ac:dyDescent="0.15">
      <c r="A123" s="2" t="s">
        <v>98</v>
      </c>
      <c r="B123" s="3" t="s">
        <v>32</v>
      </c>
      <c r="C123" s="6" t="s">
        <v>60</v>
      </c>
      <c r="D123" s="9" t="s">
        <v>144</v>
      </c>
      <c r="E123" s="9" t="s">
        <v>134</v>
      </c>
      <c r="F123" s="7">
        <v>27.1333290229135</v>
      </c>
      <c r="G123" s="7">
        <v>23.578722037230101</v>
      </c>
      <c r="H123" s="12">
        <f t="shared" si="1"/>
        <v>3.5546069856833995</v>
      </c>
      <c r="I123" s="13">
        <f t="shared" ref="I123" si="40">AVERAGE(H123:H124)</f>
        <v>3.5798823924241496</v>
      </c>
      <c r="K123" s="15" t="s">
        <v>160</v>
      </c>
      <c r="L123" s="23" t="s">
        <v>167</v>
      </c>
      <c r="M123" s="17">
        <v>1.6463303005054009</v>
      </c>
      <c r="N123" s="18">
        <f t="shared" si="33"/>
        <v>-2.5957384342487622E-2</v>
      </c>
      <c r="O123" s="18">
        <f t="shared" si="38"/>
        <v>1.0181551241147588</v>
      </c>
      <c r="P123" s="19"/>
      <c r="Q123" s="15"/>
      <c r="R123" s="21"/>
    </row>
    <row r="124" spans="1:18" ht="15" customHeight="1" x14ac:dyDescent="0.15">
      <c r="A124" s="2" t="s">
        <v>99</v>
      </c>
      <c r="B124" s="3" t="s">
        <v>32</v>
      </c>
      <c r="C124" s="6" t="s">
        <v>60</v>
      </c>
      <c r="E124" s="6" t="s">
        <v>34</v>
      </c>
      <c r="F124" s="7">
        <v>27.333308427318499</v>
      </c>
      <c r="G124" s="7">
        <v>23.7281506281536</v>
      </c>
      <c r="H124" s="12">
        <f t="shared" si="1"/>
        <v>3.6051577991648998</v>
      </c>
      <c r="I124" s="11"/>
      <c r="K124" s="15" t="s">
        <v>161</v>
      </c>
      <c r="L124" s="20" t="s">
        <v>128</v>
      </c>
      <c r="M124" s="17">
        <v>3.413786492962851</v>
      </c>
      <c r="N124" s="18">
        <f t="shared" si="33"/>
        <v>1.7414988081149625</v>
      </c>
      <c r="O124" s="18">
        <f t="shared" ref="O124:O129" si="41">2^-N124</f>
        <v>0.29905882410827511</v>
      </c>
      <c r="P124" s="19">
        <f>AVERAGE(O124:O132)</f>
        <v>1.2172207085480187</v>
      </c>
      <c r="Q124" s="15">
        <f>STDEV(O124:O132)</f>
        <v>1.2956960382148632</v>
      </c>
      <c r="R124" s="21">
        <f>TTEST(O111:O123,O124:O132,2,2)</f>
        <v>0.87010108156896226</v>
      </c>
    </row>
    <row r="125" spans="1:18" ht="15" customHeight="1" x14ac:dyDescent="0.15">
      <c r="A125" s="2" t="s">
        <v>100</v>
      </c>
      <c r="B125" s="3" t="s">
        <v>32</v>
      </c>
      <c r="C125" s="6" t="s">
        <v>60</v>
      </c>
      <c r="D125" s="9" t="s">
        <v>143</v>
      </c>
      <c r="E125" s="9" t="s">
        <v>135</v>
      </c>
      <c r="F125" s="7">
        <v>26.6190219116191</v>
      </c>
      <c r="G125" s="7">
        <v>24.147624217945399</v>
      </c>
      <c r="H125" s="12">
        <f t="shared" si="1"/>
        <v>2.4713976936737012</v>
      </c>
      <c r="I125" s="13">
        <f t="shared" ref="I125" si="42">AVERAGE(H125:H126)</f>
        <v>2.4423246023046019</v>
      </c>
      <c r="K125" s="15" t="s">
        <v>161</v>
      </c>
      <c r="L125" s="20" t="s">
        <v>131</v>
      </c>
      <c r="M125" s="17">
        <v>2.1292267384756514</v>
      </c>
      <c r="N125" s="18">
        <f t="shared" si="33"/>
        <v>0.45693905362776288</v>
      </c>
      <c r="O125" s="18">
        <f t="shared" si="41"/>
        <v>0.72853033292157721</v>
      </c>
      <c r="P125" s="15"/>
      <c r="Q125" s="15"/>
      <c r="R125" s="21"/>
    </row>
    <row r="126" spans="1:18" ht="15" customHeight="1" x14ac:dyDescent="0.15">
      <c r="A126" s="2" t="s">
        <v>101</v>
      </c>
      <c r="B126" s="3" t="s">
        <v>32</v>
      </c>
      <c r="C126" s="6" t="s">
        <v>60</v>
      </c>
      <c r="E126" s="6" t="s">
        <v>34</v>
      </c>
      <c r="F126" s="7">
        <v>26.554877220699101</v>
      </c>
      <c r="G126" s="7">
        <v>24.141625709763598</v>
      </c>
      <c r="H126" s="12">
        <f t="shared" si="1"/>
        <v>2.4132515109355026</v>
      </c>
      <c r="I126" s="11"/>
      <c r="K126" s="15" t="s">
        <v>161</v>
      </c>
      <c r="L126" s="20" t="s">
        <v>133</v>
      </c>
      <c r="M126" s="17">
        <v>2.2518140901096011</v>
      </c>
      <c r="N126" s="18">
        <f t="shared" si="33"/>
        <v>0.57952640526171262</v>
      </c>
      <c r="O126" s="18">
        <f t="shared" si="41"/>
        <v>0.66918341475424548</v>
      </c>
      <c r="P126" s="15"/>
      <c r="Q126" s="15"/>
      <c r="R126" s="15"/>
    </row>
    <row r="127" spans="1:18" ht="15" customHeight="1" x14ac:dyDescent="0.15">
      <c r="A127" s="2" t="s">
        <v>102</v>
      </c>
      <c r="B127" s="3" t="s">
        <v>32</v>
      </c>
      <c r="C127" s="6" t="s">
        <v>60</v>
      </c>
      <c r="D127" s="9" t="s">
        <v>143</v>
      </c>
      <c r="E127" s="9" t="s">
        <v>136</v>
      </c>
      <c r="F127" s="7">
        <v>25.488449951212399</v>
      </c>
      <c r="G127" s="7">
        <v>24.422714718579201</v>
      </c>
      <c r="H127" s="12">
        <f t="shared" si="1"/>
        <v>1.0657352326331981</v>
      </c>
      <c r="I127" s="13">
        <f t="shared" ref="I127" si="43">AVERAGE(H127:H128)</f>
        <v>0.98882255028644828</v>
      </c>
      <c r="K127" s="15" t="s">
        <v>161</v>
      </c>
      <c r="L127" s="20" t="s">
        <v>134</v>
      </c>
      <c r="M127" s="17">
        <v>3.5798823924241496</v>
      </c>
      <c r="N127" s="18">
        <f t="shared" si="33"/>
        <v>1.9075947075762612</v>
      </c>
      <c r="O127" s="18">
        <f t="shared" si="41"/>
        <v>0.26653655089423017</v>
      </c>
      <c r="P127" s="15"/>
      <c r="Q127" s="15"/>
      <c r="R127" s="15"/>
    </row>
    <row r="128" spans="1:18" ht="15" customHeight="1" x14ac:dyDescent="0.15">
      <c r="A128" s="2" t="s">
        <v>103</v>
      </c>
      <c r="B128" s="3" t="s">
        <v>32</v>
      </c>
      <c r="C128" s="6" t="s">
        <v>60</v>
      </c>
      <c r="E128" s="6" t="s">
        <v>34</v>
      </c>
      <c r="F128" s="7">
        <v>25.4222478302725</v>
      </c>
      <c r="G128" s="7">
        <v>24.510337962332802</v>
      </c>
      <c r="H128" s="12">
        <f t="shared" si="1"/>
        <v>0.91190986793969842</v>
      </c>
      <c r="I128" s="11"/>
      <c r="K128" s="15" t="s">
        <v>161</v>
      </c>
      <c r="L128" s="20" t="s">
        <v>137</v>
      </c>
      <c r="M128" s="17">
        <v>3.7357178808979512</v>
      </c>
      <c r="N128" s="18">
        <f t="shared" si="33"/>
        <v>2.0634301960500627</v>
      </c>
      <c r="O128" s="18">
        <f t="shared" si="41"/>
        <v>0.23924651318985962</v>
      </c>
      <c r="P128" s="19"/>
      <c r="Q128" s="15"/>
      <c r="R128" s="21"/>
    </row>
    <row r="129" spans="1:18" ht="15" customHeight="1" x14ac:dyDescent="0.15">
      <c r="A129" s="2" t="s">
        <v>104</v>
      </c>
      <c r="B129" s="3" t="s">
        <v>32</v>
      </c>
      <c r="C129" s="6" t="s">
        <v>60</v>
      </c>
      <c r="D129" s="9" t="s">
        <v>144</v>
      </c>
      <c r="E129" s="9" t="s">
        <v>137</v>
      </c>
      <c r="F129" s="7">
        <v>27.511030906235401</v>
      </c>
      <c r="G129" s="7">
        <v>23.7315668929024</v>
      </c>
      <c r="H129" s="12">
        <f t="shared" si="1"/>
        <v>3.7794640133330013</v>
      </c>
      <c r="I129" s="13">
        <f t="shared" ref="I129" si="44">AVERAGE(H129:H130)</f>
        <v>3.7357178808979512</v>
      </c>
      <c r="K129" s="15" t="s">
        <v>161</v>
      </c>
      <c r="L129" s="20" t="s">
        <v>139</v>
      </c>
      <c r="M129" s="17">
        <v>-0.19513552310595017</v>
      </c>
      <c r="N129" s="18">
        <f t="shared" si="33"/>
        <v>-1.8674232079538386</v>
      </c>
      <c r="O129" s="18">
        <f t="shared" si="41"/>
        <v>3.6488028646377284</v>
      </c>
      <c r="P129" s="19"/>
      <c r="Q129" s="15"/>
      <c r="R129" s="21"/>
    </row>
    <row r="130" spans="1:18" ht="15" customHeight="1" x14ac:dyDescent="0.15">
      <c r="A130" s="2" t="s">
        <v>105</v>
      </c>
      <c r="B130" s="3" t="s">
        <v>32</v>
      </c>
      <c r="C130" s="6" t="s">
        <v>60</v>
      </c>
      <c r="E130" s="6" t="s">
        <v>34</v>
      </c>
      <c r="F130" s="7">
        <v>27.286510770094001</v>
      </c>
      <c r="G130" s="7">
        <v>23.5945390216311</v>
      </c>
      <c r="H130" s="12">
        <f t="shared" si="1"/>
        <v>3.6919717484629011</v>
      </c>
      <c r="I130" s="11"/>
      <c r="K130" s="15" t="s">
        <v>161</v>
      </c>
      <c r="L130" s="23" t="s">
        <v>141</v>
      </c>
      <c r="M130" s="17">
        <v>-4.8567967323993599E-3</v>
      </c>
      <c r="N130" s="18">
        <f t="shared" si="33"/>
        <v>-1.6771444815802878</v>
      </c>
      <c r="O130" s="18">
        <f t="shared" ref="O130:O132" si="45">2^-N130</f>
        <v>3.1979435698284115</v>
      </c>
      <c r="P130" s="19"/>
      <c r="Q130" s="15"/>
      <c r="R130" s="21"/>
    </row>
    <row r="131" spans="1:18" ht="15" customHeight="1" x14ac:dyDescent="0.15">
      <c r="A131" s="2" t="s">
        <v>106</v>
      </c>
      <c r="B131" s="3" t="s">
        <v>32</v>
      </c>
      <c r="C131" s="6" t="s">
        <v>60</v>
      </c>
      <c r="D131" s="9" t="s">
        <v>143</v>
      </c>
      <c r="E131" s="9" t="s">
        <v>138</v>
      </c>
      <c r="F131" s="7">
        <v>29.275312260459099</v>
      </c>
      <c r="G131" s="7">
        <v>25.312772306303099</v>
      </c>
      <c r="H131" s="12">
        <f t="shared" si="1"/>
        <v>3.962539954156</v>
      </c>
      <c r="I131" s="13">
        <f t="shared" ref="I131" si="46">AVERAGE(H131:H132)</f>
        <v>3.9623552233641011</v>
      </c>
      <c r="K131" s="15" t="s">
        <v>161</v>
      </c>
      <c r="L131" s="23" t="s">
        <v>163</v>
      </c>
      <c r="M131" s="17">
        <v>2.3461287805053992</v>
      </c>
      <c r="N131" s="18">
        <f t="shared" si="33"/>
        <v>0.67384109565751071</v>
      </c>
      <c r="O131" s="18">
        <f t="shared" si="45"/>
        <v>0.62683554865364588</v>
      </c>
      <c r="P131" s="19"/>
      <c r="Q131" s="15"/>
      <c r="R131" s="21"/>
    </row>
    <row r="132" spans="1:18" ht="15" customHeight="1" x14ac:dyDescent="0.15">
      <c r="A132" s="2" t="s">
        <v>107</v>
      </c>
      <c r="B132" s="3" t="s">
        <v>32</v>
      </c>
      <c r="C132" s="6" t="s">
        <v>60</v>
      </c>
      <c r="E132" s="6" t="s">
        <v>34</v>
      </c>
      <c r="F132" s="7">
        <v>29.302423144306701</v>
      </c>
      <c r="G132" s="7">
        <v>25.340252651734499</v>
      </c>
      <c r="H132" s="12">
        <f t="shared" si="1"/>
        <v>3.9621704925722021</v>
      </c>
      <c r="I132" s="11"/>
      <c r="K132" s="15" t="s">
        <v>161</v>
      </c>
      <c r="L132" s="23" t="s">
        <v>164</v>
      </c>
      <c r="M132" s="17">
        <v>1.3174420297493494</v>
      </c>
      <c r="N132" s="18">
        <f t="shared" si="33"/>
        <v>-0.35484565509853905</v>
      </c>
      <c r="O132" s="18">
        <f t="shared" si="45"/>
        <v>1.2788487579441965</v>
      </c>
      <c r="P132" s="19"/>
      <c r="Q132" s="15"/>
      <c r="R132" s="21"/>
    </row>
    <row r="133" spans="1:18" ht="15" customHeight="1" x14ac:dyDescent="0.15">
      <c r="A133" s="2" t="s">
        <v>116</v>
      </c>
      <c r="B133" s="3" t="s">
        <v>32</v>
      </c>
      <c r="C133" s="6" t="s">
        <v>60</v>
      </c>
      <c r="D133" s="9" t="s">
        <v>144</v>
      </c>
      <c r="E133" s="9" t="s">
        <v>139</v>
      </c>
      <c r="F133" s="7">
        <v>24.222862530981399</v>
      </c>
      <c r="G133" s="7">
        <v>24.363741201921499</v>
      </c>
      <c r="H133" s="12">
        <f t="shared" si="1"/>
        <v>-0.14087867094010065</v>
      </c>
      <c r="I133" s="13">
        <f t="shared" ref="I133" si="47">AVERAGE(H133:H134)</f>
        <v>-0.19513552310595017</v>
      </c>
    </row>
    <row r="134" spans="1:18" ht="15" customHeight="1" x14ac:dyDescent="0.15">
      <c r="A134" s="2" t="s">
        <v>117</v>
      </c>
      <c r="B134" s="3" t="s">
        <v>32</v>
      </c>
      <c r="C134" s="6" t="s">
        <v>60</v>
      </c>
      <c r="E134" s="6" t="s">
        <v>34</v>
      </c>
      <c r="F134" s="7">
        <v>23.9707723732772</v>
      </c>
      <c r="G134" s="7">
        <v>24.220164748548999</v>
      </c>
      <c r="H134" s="12">
        <f t="shared" si="1"/>
        <v>-0.24939237527179969</v>
      </c>
      <c r="I134" s="11"/>
      <c r="K134" s="11"/>
      <c r="L134" s="11" t="s">
        <v>197</v>
      </c>
      <c r="M134" s="11" t="s">
        <v>153</v>
      </c>
      <c r="N134" s="12">
        <f>AVERAGE(M136:M147)</f>
        <v>1.3635983427181415</v>
      </c>
      <c r="O134" s="11"/>
      <c r="P134" s="11"/>
      <c r="Q134" s="11"/>
      <c r="R134" s="11"/>
    </row>
    <row r="135" spans="1:18" ht="15" customHeight="1" x14ac:dyDescent="0.15">
      <c r="A135" s="2" t="s">
        <v>118</v>
      </c>
      <c r="B135" s="3" t="s">
        <v>32</v>
      </c>
      <c r="C135" s="6" t="s">
        <v>60</v>
      </c>
      <c r="D135" s="9" t="s">
        <v>143</v>
      </c>
      <c r="E135" s="9" t="s">
        <v>140</v>
      </c>
      <c r="F135" s="7">
        <v>25.7647325650535</v>
      </c>
      <c r="G135" s="7">
        <v>24.587256250284899</v>
      </c>
      <c r="H135" s="12">
        <f t="shared" si="1"/>
        <v>1.1774763147686009</v>
      </c>
      <c r="I135" s="13">
        <f t="shared" ref="I135" si="48">AVERAGE(H135:H136)</f>
        <v>1.2123102385218019</v>
      </c>
      <c r="K135" s="11"/>
      <c r="L135" s="14" t="s">
        <v>60</v>
      </c>
      <c r="M135" s="15" t="s">
        <v>152</v>
      </c>
      <c r="N135" s="15" t="s">
        <v>155</v>
      </c>
      <c r="O135" s="15" t="s">
        <v>156</v>
      </c>
      <c r="P135" s="15" t="s">
        <v>157</v>
      </c>
      <c r="Q135" s="15" t="s">
        <v>158</v>
      </c>
      <c r="R135" s="15" t="s">
        <v>159</v>
      </c>
    </row>
    <row r="136" spans="1:18" ht="15" customHeight="1" x14ac:dyDescent="0.15">
      <c r="A136" s="2" t="s">
        <v>119</v>
      </c>
      <c r="B136" s="3" t="s">
        <v>32</v>
      </c>
      <c r="C136" s="6" t="s">
        <v>60</v>
      </c>
      <c r="E136" s="6" t="s">
        <v>34</v>
      </c>
      <c r="F136" s="7">
        <v>26.194763009753501</v>
      </c>
      <c r="G136" s="7">
        <v>24.947618847478498</v>
      </c>
      <c r="H136" s="12">
        <f t="shared" si="1"/>
        <v>1.2471441622750028</v>
      </c>
      <c r="I136" s="11"/>
      <c r="K136" s="15" t="s">
        <v>151</v>
      </c>
      <c r="L136" s="16" t="s">
        <v>145</v>
      </c>
      <c r="M136" s="17">
        <v>6.4864079787065503</v>
      </c>
      <c r="N136" s="18">
        <f>M136-$N$134</f>
        <v>5.1228096359884088</v>
      </c>
      <c r="O136" s="18">
        <f t="shared" ref="O136:O142" si="49">2^-N136</f>
        <v>2.8699916784065294E-2</v>
      </c>
      <c r="P136" s="19">
        <f>AVERAGE(O136:O147)</f>
        <v>2.5953024394284174</v>
      </c>
      <c r="Q136" s="15">
        <f>STDEV(O136:O147)</f>
        <v>4.0851248093770289</v>
      </c>
      <c r="R136" s="15"/>
    </row>
    <row r="137" spans="1:18" ht="15" customHeight="1" x14ac:dyDescent="0.15">
      <c r="A137" s="9" t="s">
        <v>88</v>
      </c>
      <c r="B137" s="9" t="s">
        <v>32</v>
      </c>
      <c r="C137" s="9" t="s">
        <v>60</v>
      </c>
      <c r="D137" s="9" t="s">
        <v>151</v>
      </c>
      <c r="E137" s="9" t="s">
        <v>145</v>
      </c>
      <c r="F137" s="10">
        <v>30.292029704651501</v>
      </c>
      <c r="G137" s="10">
        <v>24.104336623247601</v>
      </c>
      <c r="H137" s="12">
        <f t="shared" si="1"/>
        <v>6.1876930814039</v>
      </c>
      <c r="I137" s="13">
        <f t="shared" ref="I137" si="50">AVERAGE(H137:H138)</f>
        <v>6.4864079787065503</v>
      </c>
      <c r="K137" s="15" t="s">
        <v>151</v>
      </c>
      <c r="L137" s="20" t="s">
        <v>146</v>
      </c>
      <c r="M137" s="17">
        <v>-7.3340108355649747E-2</v>
      </c>
      <c r="N137" s="18">
        <f t="shared" ref="N137:N157" si="51">M137-$N$134</f>
        <v>-1.4369384510737913</v>
      </c>
      <c r="O137" s="18">
        <f t="shared" si="49"/>
        <v>2.7074570488502938</v>
      </c>
      <c r="P137" s="15"/>
      <c r="Q137" s="15"/>
      <c r="R137" s="15"/>
    </row>
    <row r="138" spans="1:18" ht="15" customHeight="1" x14ac:dyDescent="0.15">
      <c r="A138" s="9" t="s">
        <v>89</v>
      </c>
      <c r="B138" s="9" t="s">
        <v>32</v>
      </c>
      <c r="C138" s="9" t="s">
        <v>60</v>
      </c>
      <c r="D138" s="9"/>
      <c r="E138" s="9"/>
      <c r="F138" s="10">
        <v>30.8638752744573</v>
      </c>
      <c r="G138" s="10">
        <v>24.078752398448099</v>
      </c>
      <c r="H138" s="12">
        <f t="shared" si="1"/>
        <v>6.7851228760092006</v>
      </c>
      <c r="I138" s="11"/>
      <c r="K138" s="15" t="s">
        <v>151</v>
      </c>
      <c r="L138" s="20" t="s">
        <v>168</v>
      </c>
      <c r="M138" s="17">
        <v>0.21521777210770132</v>
      </c>
      <c r="N138" s="18">
        <f t="shared" si="51"/>
        <v>-1.1483805706104402</v>
      </c>
      <c r="O138" s="18">
        <f t="shared" si="49"/>
        <v>2.2166493517497874</v>
      </c>
      <c r="P138" s="15"/>
      <c r="Q138" s="15"/>
      <c r="R138" s="15"/>
    </row>
    <row r="139" spans="1:18" ht="15" customHeight="1" x14ac:dyDescent="0.15">
      <c r="A139" s="9" t="s">
        <v>90</v>
      </c>
      <c r="B139" s="9" t="s">
        <v>32</v>
      </c>
      <c r="C139" s="9" t="s">
        <v>60</v>
      </c>
      <c r="D139" s="9" t="s">
        <v>151</v>
      </c>
      <c r="E139" s="9" t="s">
        <v>146</v>
      </c>
      <c r="F139" s="10">
        <v>23.8605829627802</v>
      </c>
      <c r="G139" s="10">
        <v>24.008248335319699</v>
      </c>
      <c r="H139" s="12">
        <f t="shared" si="1"/>
        <v>-0.14766537253949963</v>
      </c>
      <c r="I139" s="13">
        <f t="shared" ref="I139:I195" si="52">AVERAGE(H139:H140)</f>
        <v>-7.3340108355649747E-2</v>
      </c>
      <c r="K139" s="15" t="s">
        <v>151</v>
      </c>
      <c r="L139" s="20" t="s">
        <v>169</v>
      </c>
      <c r="M139" s="17">
        <v>4.1287828037100738E-2</v>
      </c>
      <c r="N139" s="18">
        <f t="shared" si="51"/>
        <v>-1.3223105146810408</v>
      </c>
      <c r="O139" s="18">
        <f t="shared" si="49"/>
        <v>2.5006627708419602</v>
      </c>
      <c r="P139" s="15"/>
      <c r="Q139" s="15"/>
      <c r="R139" s="15"/>
    </row>
    <row r="140" spans="1:18" ht="15" customHeight="1" x14ac:dyDescent="0.15">
      <c r="A140" s="9" t="s">
        <v>91</v>
      </c>
      <c r="B140" s="9" t="s">
        <v>32</v>
      </c>
      <c r="C140" s="9" t="s">
        <v>60</v>
      </c>
      <c r="D140" s="9"/>
      <c r="E140" s="9"/>
      <c r="F140" s="10">
        <v>24.0662829132086</v>
      </c>
      <c r="G140" s="10">
        <v>24.065297757380399</v>
      </c>
      <c r="H140" s="12">
        <f t="shared" si="1"/>
        <v>9.8515582820013492E-4</v>
      </c>
      <c r="I140" s="11"/>
      <c r="K140" s="15" t="s">
        <v>151</v>
      </c>
      <c r="L140" s="16" t="s">
        <v>170</v>
      </c>
      <c r="M140" s="17">
        <v>2.0340134096937508</v>
      </c>
      <c r="N140" s="18">
        <f t="shared" si="51"/>
        <v>0.67041506697560926</v>
      </c>
      <c r="O140" s="18">
        <f t="shared" si="49"/>
        <v>0.6283258903223925</v>
      </c>
      <c r="P140" s="19"/>
      <c r="Q140" s="15"/>
      <c r="R140" s="21"/>
    </row>
    <row r="141" spans="1:18" s="11" customFormat="1" ht="15" customHeight="1" x14ac:dyDescent="0.15">
      <c r="A141" s="9" t="s">
        <v>59</v>
      </c>
      <c r="B141" s="9" t="s">
        <v>32</v>
      </c>
      <c r="C141" s="9" t="s">
        <v>60</v>
      </c>
      <c r="D141" s="22" t="s">
        <v>144</v>
      </c>
      <c r="E141" s="22" t="s">
        <v>141</v>
      </c>
      <c r="F141" s="10">
        <v>23.9019310600785</v>
      </c>
      <c r="G141" s="10">
        <v>23.9792873626124</v>
      </c>
      <c r="H141" s="12">
        <f t="shared" ref="H141:H168" si="53">F141-G141</f>
        <v>-7.7356302533900134E-2</v>
      </c>
      <c r="I141" s="13">
        <f t="shared" si="52"/>
        <v>-4.8567967323993599E-3</v>
      </c>
      <c r="K141" s="15" t="s">
        <v>151</v>
      </c>
      <c r="L141" s="20" t="s">
        <v>173</v>
      </c>
      <c r="M141" s="17">
        <v>-1.1026001103805996</v>
      </c>
      <c r="N141" s="18">
        <f t="shared" si="51"/>
        <v>-2.4661984530987411</v>
      </c>
      <c r="O141" s="18">
        <f t="shared" si="49"/>
        <v>5.5258578618652141</v>
      </c>
      <c r="P141" s="15"/>
      <c r="Q141" s="15"/>
      <c r="R141" s="15"/>
    </row>
    <row r="142" spans="1:18" s="11" customFormat="1" ht="15" customHeight="1" x14ac:dyDescent="0.15">
      <c r="A142" s="9" t="s">
        <v>61</v>
      </c>
      <c r="B142" s="9" t="s">
        <v>32</v>
      </c>
      <c r="C142" s="9" t="s">
        <v>60</v>
      </c>
      <c r="D142" s="9"/>
      <c r="E142" s="9" t="s">
        <v>34</v>
      </c>
      <c r="F142" s="10">
        <v>23.5874465150467</v>
      </c>
      <c r="G142" s="10">
        <v>23.519803805977599</v>
      </c>
      <c r="H142" s="12">
        <f t="shared" si="53"/>
        <v>6.7642709069101414E-2</v>
      </c>
      <c r="K142" s="15" t="s">
        <v>151</v>
      </c>
      <c r="L142" s="20" t="s">
        <v>183</v>
      </c>
      <c r="M142" s="17">
        <v>1.7599112664938996</v>
      </c>
      <c r="N142" s="18">
        <f t="shared" si="51"/>
        <v>0.39631292377575811</v>
      </c>
      <c r="O142" s="18">
        <f t="shared" si="49"/>
        <v>0.75979760852868705</v>
      </c>
      <c r="P142" s="15"/>
      <c r="Q142" s="15"/>
      <c r="R142" s="15"/>
    </row>
    <row r="143" spans="1:18" s="11" customFormat="1" ht="15" customHeight="1" x14ac:dyDescent="0.15">
      <c r="A143" s="9" t="s">
        <v>62</v>
      </c>
      <c r="B143" s="9" t="s">
        <v>32</v>
      </c>
      <c r="C143" s="9" t="s">
        <v>60</v>
      </c>
      <c r="D143" s="9" t="s">
        <v>143</v>
      </c>
      <c r="E143" s="9" t="s">
        <v>162</v>
      </c>
      <c r="F143" s="10">
        <v>24.595581420167999</v>
      </c>
      <c r="G143" s="10">
        <v>23.987658818310301</v>
      </c>
      <c r="H143" s="12">
        <f t="shared" si="53"/>
        <v>0.6079226018576982</v>
      </c>
      <c r="I143" s="13">
        <f t="shared" si="52"/>
        <v>0.64797842396594874</v>
      </c>
      <c r="K143" s="15" t="s">
        <v>151</v>
      </c>
      <c r="L143" s="20" t="s">
        <v>186</v>
      </c>
      <c r="M143" s="17">
        <v>1.3620866079984495</v>
      </c>
      <c r="N143" s="18">
        <f t="shared" si="51"/>
        <v>-1.511734719692015E-3</v>
      </c>
      <c r="O143" s="18">
        <f>2^-N143</f>
        <v>1.0010484038502094</v>
      </c>
      <c r="P143" s="19"/>
      <c r="Q143" s="15"/>
      <c r="R143" s="21"/>
    </row>
    <row r="144" spans="1:18" s="11" customFormat="1" ht="15" customHeight="1" x14ac:dyDescent="0.15">
      <c r="A144" s="9" t="s">
        <v>63</v>
      </c>
      <c r="B144" s="9" t="s">
        <v>32</v>
      </c>
      <c r="C144" s="9" t="s">
        <v>60</v>
      </c>
      <c r="D144" s="9"/>
      <c r="E144" s="9" t="s">
        <v>34</v>
      </c>
      <c r="F144" s="10">
        <v>24.6283664211293</v>
      </c>
      <c r="G144" s="10">
        <v>23.940332175055101</v>
      </c>
      <c r="H144" s="12">
        <f t="shared" si="53"/>
        <v>0.68803424607419927</v>
      </c>
      <c r="K144" s="15" t="s">
        <v>151</v>
      </c>
      <c r="L144" s="23" t="s">
        <v>187</v>
      </c>
      <c r="M144" s="17">
        <v>2.8965918494224017</v>
      </c>
      <c r="N144" s="18">
        <f t="shared" si="51"/>
        <v>1.5329935067042602</v>
      </c>
      <c r="O144" s="18">
        <f t="shared" ref="O144:O148" si="54">2^-N144</f>
        <v>0.34555960692665388</v>
      </c>
      <c r="P144" s="19"/>
      <c r="Q144" s="15"/>
      <c r="R144" s="21"/>
    </row>
    <row r="145" spans="1:18" s="11" customFormat="1" ht="15" customHeight="1" x14ac:dyDescent="0.15">
      <c r="A145" s="9" t="s">
        <v>64</v>
      </c>
      <c r="B145" s="9" t="s">
        <v>32</v>
      </c>
      <c r="C145" s="9" t="s">
        <v>60</v>
      </c>
      <c r="D145" s="9" t="s">
        <v>144</v>
      </c>
      <c r="E145" s="9" t="s">
        <v>163</v>
      </c>
      <c r="F145" s="10">
        <v>26.970356087254199</v>
      </c>
      <c r="G145" s="10">
        <v>24.726029137556001</v>
      </c>
      <c r="H145" s="12">
        <f t="shared" si="53"/>
        <v>2.2443269496981983</v>
      </c>
      <c r="I145" s="13">
        <f t="shared" si="52"/>
        <v>2.3461287805053992</v>
      </c>
      <c r="K145" s="15" t="s">
        <v>151</v>
      </c>
      <c r="L145" s="23" t="s">
        <v>188</v>
      </c>
      <c r="M145" s="17">
        <v>2.7404954129706489</v>
      </c>
      <c r="N145" s="18">
        <f t="shared" si="51"/>
        <v>1.3768970702525074</v>
      </c>
      <c r="O145" s="18">
        <f t="shared" si="54"/>
        <v>0.38504605742781572</v>
      </c>
      <c r="P145" s="19"/>
      <c r="Q145" s="15"/>
      <c r="R145" s="21"/>
    </row>
    <row r="146" spans="1:18" s="11" customFormat="1" ht="15" customHeight="1" x14ac:dyDescent="0.15">
      <c r="A146" s="9" t="s">
        <v>65</v>
      </c>
      <c r="B146" s="9" t="s">
        <v>32</v>
      </c>
      <c r="C146" s="9" t="s">
        <v>60</v>
      </c>
      <c r="D146" s="9"/>
      <c r="E146" s="9" t="s">
        <v>34</v>
      </c>
      <c r="F146" s="10">
        <v>27.088339611197799</v>
      </c>
      <c r="G146" s="10">
        <v>24.640408999885199</v>
      </c>
      <c r="H146" s="12">
        <f t="shared" si="53"/>
        <v>2.4479306113126</v>
      </c>
      <c r="K146" s="15" t="s">
        <v>151</v>
      </c>
      <c r="L146" s="23" t="s">
        <v>193</v>
      </c>
      <c r="M146" s="17">
        <v>-2.5034781205961014</v>
      </c>
      <c r="N146" s="18">
        <f t="shared" si="51"/>
        <v>-3.8670764633142429</v>
      </c>
      <c r="O146" s="18">
        <f t="shared" si="54"/>
        <v>14.591703992959228</v>
      </c>
      <c r="P146" s="19"/>
      <c r="Q146" s="15"/>
      <c r="R146" s="21"/>
    </row>
    <row r="147" spans="1:18" s="11" customFormat="1" ht="15" customHeight="1" x14ac:dyDescent="0.15">
      <c r="A147" s="9" t="s">
        <v>66</v>
      </c>
      <c r="B147" s="9" t="s">
        <v>32</v>
      </c>
      <c r="C147" s="9" t="s">
        <v>60</v>
      </c>
      <c r="D147" s="9" t="s">
        <v>143</v>
      </c>
      <c r="E147" s="9" t="s">
        <v>142</v>
      </c>
      <c r="F147" s="10">
        <v>24.859496858983501</v>
      </c>
      <c r="G147" s="10">
        <v>23.9318599164686</v>
      </c>
      <c r="H147" s="12">
        <f t="shared" si="53"/>
        <v>0.92763694251490136</v>
      </c>
      <c r="I147" s="13">
        <f t="shared" si="52"/>
        <v>0.95209595181365181</v>
      </c>
      <c r="K147" s="15" t="s">
        <v>151</v>
      </c>
      <c r="L147" s="23" t="s">
        <v>196</v>
      </c>
      <c r="M147" s="17">
        <v>2.5065863265195496</v>
      </c>
      <c r="N147" s="18">
        <f t="shared" si="51"/>
        <v>1.1429879838014081</v>
      </c>
      <c r="O147" s="18">
        <f t="shared" si="54"/>
        <v>0.45282076303470264</v>
      </c>
      <c r="P147" s="19"/>
      <c r="Q147" s="15"/>
      <c r="R147" s="21"/>
    </row>
    <row r="148" spans="1:18" s="11" customFormat="1" ht="15" customHeight="1" x14ac:dyDescent="0.15">
      <c r="A148" s="9" t="s">
        <v>67</v>
      </c>
      <c r="B148" s="9" t="s">
        <v>32</v>
      </c>
      <c r="C148" s="9" t="s">
        <v>60</v>
      </c>
      <c r="D148" s="9"/>
      <c r="E148" s="9" t="s">
        <v>34</v>
      </c>
      <c r="F148" s="10">
        <v>24.645699729321102</v>
      </c>
      <c r="G148" s="10">
        <v>23.6691447682087</v>
      </c>
      <c r="H148" s="12">
        <f t="shared" si="53"/>
        <v>0.97655496111240225</v>
      </c>
      <c r="K148" s="15" t="s">
        <v>174</v>
      </c>
      <c r="L148" s="23" t="s">
        <v>171</v>
      </c>
      <c r="M148" s="17">
        <v>1.6117496473353992</v>
      </c>
      <c r="N148" s="18">
        <f t="shared" si="51"/>
        <v>0.24815130461725765</v>
      </c>
      <c r="O148" s="18">
        <f t="shared" si="54"/>
        <v>0.84197464573427738</v>
      </c>
      <c r="P148" s="19"/>
      <c r="Q148" s="15"/>
      <c r="R148" s="21"/>
    </row>
    <row r="149" spans="1:18" s="11" customFormat="1" ht="15" customHeight="1" x14ac:dyDescent="0.15">
      <c r="A149" s="9" t="s">
        <v>68</v>
      </c>
      <c r="B149" s="9" t="s">
        <v>32</v>
      </c>
      <c r="C149" s="9" t="s">
        <v>60</v>
      </c>
      <c r="D149" s="9" t="s">
        <v>144</v>
      </c>
      <c r="E149" s="9" t="s">
        <v>164</v>
      </c>
      <c r="F149" s="10">
        <v>25.4585183799262</v>
      </c>
      <c r="G149" s="10">
        <v>24.169240490867502</v>
      </c>
      <c r="H149" s="12">
        <f t="shared" si="53"/>
        <v>1.2892778890586989</v>
      </c>
      <c r="I149" s="13">
        <f t="shared" si="52"/>
        <v>1.3174420297493494</v>
      </c>
      <c r="K149" s="15" t="s">
        <v>174</v>
      </c>
      <c r="L149" s="20" t="s">
        <v>172</v>
      </c>
      <c r="M149" s="17">
        <v>1.6717968154191496</v>
      </c>
      <c r="N149" s="18">
        <f t="shared" si="51"/>
        <v>0.30819847270100809</v>
      </c>
      <c r="O149" s="18">
        <f t="shared" ref="O149:O154" si="55">2^-N149</f>
        <v>0.80764966096215751</v>
      </c>
      <c r="P149" s="19">
        <f>AVERAGE(O148:O157)</f>
        <v>1.66211785391739</v>
      </c>
      <c r="Q149" s="15">
        <f>STDEV(O148:O157)</f>
        <v>2.0784351423948038</v>
      </c>
      <c r="R149" s="21">
        <f>TTEST(O136:O147,O148:O157,2,2)</f>
        <v>0.52087681829442256</v>
      </c>
    </row>
    <row r="150" spans="1:18" s="11" customFormat="1" ht="15" customHeight="1" x14ac:dyDescent="0.15">
      <c r="A150" s="9" t="s">
        <v>69</v>
      </c>
      <c r="B150" s="9" t="s">
        <v>32</v>
      </c>
      <c r="C150" s="9" t="s">
        <v>60</v>
      </c>
      <c r="D150" s="9"/>
      <c r="E150" s="9" t="s">
        <v>34</v>
      </c>
      <c r="F150" s="10">
        <v>25.097580474095398</v>
      </c>
      <c r="G150" s="10">
        <v>23.751974303655398</v>
      </c>
      <c r="H150" s="12">
        <f t="shared" si="53"/>
        <v>1.34560617044</v>
      </c>
      <c r="K150" s="15" t="s">
        <v>174</v>
      </c>
      <c r="L150" s="20" t="s">
        <v>184</v>
      </c>
      <c r="M150" s="17">
        <v>-1.3607256310319489</v>
      </c>
      <c r="N150" s="18">
        <f t="shared" si="51"/>
        <v>-2.7243239737500904</v>
      </c>
      <c r="O150" s="18">
        <f t="shared" si="55"/>
        <v>6.6085051686487644</v>
      </c>
      <c r="P150" s="15"/>
      <c r="Q150" s="15"/>
      <c r="R150" s="21"/>
    </row>
    <row r="151" spans="1:18" s="11" customFormat="1" ht="15" customHeight="1" x14ac:dyDescent="0.15">
      <c r="A151" s="9" t="s">
        <v>70</v>
      </c>
      <c r="B151" s="9" t="s">
        <v>32</v>
      </c>
      <c r="C151" s="9" t="s">
        <v>60</v>
      </c>
      <c r="D151" s="9" t="s">
        <v>143</v>
      </c>
      <c r="E151" s="9" t="s">
        <v>165</v>
      </c>
      <c r="F151" s="10">
        <v>24.747537839444998</v>
      </c>
      <c r="G151" s="10">
        <v>23.640266606589101</v>
      </c>
      <c r="H151" s="12">
        <f t="shared" si="53"/>
        <v>1.1072712328558971</v>
      </c>
      <c r="I151" s="13">
        <f t="shared" si="52"/>
        <v>1.1480483162546484</v>
      </c>
      <c r="K151" s="15" t="s">
        <v>174</v>
      </c>
      <c r="L151" s="20" t="s">
        <v>185</v>
      </c>
      <c r="M151" s="17">
        <v>2.46058852079865</v>
      </c>
      <c r="N151" s="18">
        <f t="shared" si="51"/>
        <v>1.0969901780805085</v>
      </c>
      <c r="O151" s="18">
        <f t="shared" si="55"/>
        <v>0.4674907815588723</v>
      </c>
      <c r="P151" s="15"/>
      <c r="Q151" s="15"/>
      <c r="R151" s="15"/>
    </row>
    <row r="152" spans="1:18" s="11" customFormat="1" ht="15" customHeight="1" x14ac:dyDescent="0.15">
      <c r="A152" s="9" t="s">
        <v>71</v>
      </c>
      <c r="B152" s="9" t="s">
        <v>32</v>
      </c>
      <c r="C152" s="9" t="s">
        <v>60</v>
      </c>
      <c r="D152" s="9"/>
      <c r="E152" s="9" t="s">
        <v>34</v>
      </c>
      <c r="F152" s="10">
        <v>24.6732281536699</v>
      </c>
      <c r="G152" s="10">
        <v>23.4844027540165</v>
      </c>
      <c r="H152" s="12">
        <f t="shared" si="53"/>
        <v>1.1888253996533997</v>
      </c>
      <c r="K152" s="15" t="s">
        <v>174</v>
      </c>
      <c r="L152" s="20" t="s">
        <v>189</v>
      </c>
      <c r="M152" s="17">
        <v>0.17288253066634951</v>
      </c>
      <c r="N152" s="18">
        <f t="shared" si="51"/>
        <v>-1.190715812051792</v>
      </c>
      <c r="O152" s="18">
        <f t="shared" si="55"/>
        <v>2.2826597223498699</v>
      </c>
      <c r="P152" s="15"/>
      <c r="Q152" s="15"/>
      <c r="R152" s="15"/>
    </row>
    <row r="153" spans="1:18" s="11" customFormat="1" ht="15" customHeight="1" x14ac:dyDescent="0.15">
      <c r="A153" s="9" t="s">
        <v>96</v>
      </c>
      <c r="B153" s="9" t="s">
        <v>32</v>
      </c>
      <c r="C153" s="9" t="s">
        <v>60</v>
      </c>
      <c r="D153" s="9" t="s">
        <v>143</v>
      </c>
      <c r="E153" s="9" t="s">
        <v>166</v>
      </c>
      <c r="F153" s="10">
        <v>24.2046497053908</v>
      </c>
      <c r="G153" s="10">
        <v>23.993286010846901</v>
      </c>
      <c r="H153" s="12">
        <f t="shared" si="53"/>
        <v>0.21136369454389836</v>
      </c>
      <c r="I153" s="13">
        <f t="shared" si="52"/>
        <v>0.20687136891394964</v>
      </c>
      <c r="K153" s="15" t="s">
        <v>174</v>
      </c>
      <c r="L153" s="20" t="s">
        <v>190</v>
      </c>
      <c r="M153" s="17">
        <v>2.2908379727221515</v>
      </c>
      <c r="N153" s="18">
        <f t="shared" si="51"/>
        <v>0.92723963000401</v>
      </c>
      <c r="O153" s="18">
        <f t="shared" si="55"/>
        <v>0.52586353701266941</v>
      </c>
      <c r="P153" s="19"/>
      <c r="Q153" s="15"/>
      <c r="R153" s="21"/>
    </row>
    <row r="154" spans="1:18" s="11" customFormat="1" ht="15" customHeight="1" x14ac:dyDescent="0.15">
      <c r="A154" s="9" t="s">
        <v>97</v>
      </c>
      <c r="B154" s="9" t="s">
        <v>32</v>
      </c>
      <c r="C154" s="9" t="s">
        <v>60</v>
      </c>
      <c r="D154" s="9"/>
      <c r="E154" s="9" t="s">
        <v>34</v>
      </c>
      <c r="F154" s="10">
        <v>24.185133103870999</v>
      </c>
      <c r="G154" s="10">
        <v>23.982754060586998</v>
      </c>
      <c r="H154" s="12">
        <f t="shared" si="53"/>
        <v>0.20237904328400091</v>
      </c>
      <c r="K154" s="15" t="s">
        <v>174</v>
      </c>
      <c r="L154" s="20" t="s">
        <v>191</v>
      </c>
      <c r="M154" s="17">
        <v>-0.60336812452665001</v>
      </c>
      <c r="N154" s="18">
        <f t="shared" si="51"/>
        <v>-1.9669664672447915</v>
      </c>
      <c r="O154" s="18">
        <f t="shared" si="55"/>
        <v>3.9094521966630609</v>
      </c>
      <c r="P154" s="19"/>
      <c r="Q154" s="15"/>
      <c r="R154" s="21"/>
    </row>
    <row r="155" spans="1:18" s="11" customFormat="1" ht="15" customHeight="1" x14ac:dyDescent="0.15">
      <c r="A155" s="9" t="s">
        <v>98</v>
      </c>
      <c r="B155" s="9" t="s">
        <v>32</v>
      </c>
      <c r="C155" s="9" t="s">
        <v>60</v>
      </c>
      <c r="D155" s="9" t="s">
        <v>143</v>
      </c>
      <c r="E155" s="9" t="s">
        <v>167</v>
      </c>
      <c r="F155" s="10">
        <v>23.8327497736609</v>
      </c>
      <c r="G155" s="10">
        <v>22.360546007505199</v>
      </c>
      <c r="H155" s="12">
        <f t="shared" si="53"/>
        <v>1.472203766155701</v>
      </c>
      <c r="I155" s="13">
        <f t="shared" si="52"/>
        <v>1.6463303005054009</v>
      </c>
      <c r="K155" s="15" t="s">
        <v>174</v>
      </c>
      <c r="L155" s="23" t="s">
        <v>192</v>
      </c>
      <c r="M155" s="17">
        <v>2.6266449641893495</v>
      </c>
      <c r="N155" s="18">
        <f t="shared" si="51"/>
        <v>1.2630466214712079</v>
      </c>
      <c r="O155" s="18">
        <f t="shared" ref="O155:O157" si="56">2^-N155</f>
        <v>0.41666313866717269</v>
      </c>
      <c r="P155" s="19"/>
      <c r="Q155" s="15"/>
      <c r="R155" s="21"/>
    </row>
    <row r="156" spans="1:18" s="11" customFormat="1" ht="15" customHeight="1" x14ac:dyDescent="0.15">
      <c r="A156" s="9" t="s">
        <v>99</v>
      </c>
      <c r="B156" s="9" t="s">
        <v>32</v>
      </c>
      <c r="C156" s="9" t="s">
        <v>60</v>
      </c>
      <c r="D156" s="9"/>
      <c r="E156" s="9" t="s">
        <v>34</v>
      </c>
      <c r="F156" s="10">
        <v>24.1136669827522</v>
      </c>
      <c r="G156" s="10">
        <v>22.293210147897099</v>
      </c>
      <c r="H156" s="12">
        <f t="shared" si="53"/>
        <v>1.8204568348551007</v>
      </c>
      <c r="K156" s="15" t="s">
        <v>174</v>
      </c>
      <c r="L156" s="23" t="s">
        <v>194</v>
      </c>
      <c r="M156" s="17">
        <v>2.4264833261715513</v>
      </c>
      <c r="N156" s="18">
        <f t="shared" si="51"/>
        <v>1.0628849834534098</v>
      </c>
      <c r="O156" s="18">
        <f t="shared" si="56"/>
        <v>0.47867388908403607</v>
      </c>
      <c r="P156" s="19"/>
      <c r="Q156" s="15"/>
      <c r="R156" s="21"/>
    </row>
    <row r="157" spans="1:18" s="11" customFormat="1" ht="15" customHeight="1" x14ac:dyDescent="0.15">
      <c r="A157" s="9" t="s">
        <v>100</v>
      </c>
      <c r="B157" s="9" t="s">
        <v>32</v>
      </c>
      <c r="C157" s="9" t="s">
        <v>60</v>
      </c>
      <c r="D157" s="9" t="s">
        <v>151</v>
      </c>
      <c r="E157" s="9" t="s">
        <v>168</v>
      </c>
      <c r="F157" s="10">
        <v>23.694528469989901</v>
      </c>
      <c r="G157" s="10">
        <v>23.447487104030198</v>
      </c>
      <c r="H157" s="12">
        <f t="shared" si="53"/>
        <v>0.24704136595970283</v>
      </c>
      <c r="I157" s="13">
        <f t="shared" si="52"/>
        <v>0.21521777210770132</v>
      </c>
      <c r="K157" s="15" t="s">
        <v>174</v>
      </c>
      <c r="L157" s="23" t="s">
        <v>195</v>
      </c>
      <c r="M157" s="17">
        <v>3.1885743323854516</v>
      </c>
      <c r="N157" s="18">
        <f t="shared" si="51"/>
        <v>1.8249759896673101</v>
      </c>
      <c r="O157" s="18">
        <f t="shared" si="56"/>
        <v>0.28224579849301729</v>
      </c>
      <c r="P157" s="19"/>
      <c r="Q157" s="15"/>
      <c r="R157" s="21"/>
    </row>
    <row r="158" spans="1:18" s="11" customFormat="1" ht="15" customHeight="1" x14ac:dyDescent="0.15">
      <c r="A158" s="9" t="s">
        <v>101</v>
      </c>
      <c r="B158" s="9" t="s">
        <v>32</v>
      </c>
      <c r="C158" s="9" t="s">
        <v>60</v>
      </c>
      <c r="D158" s="9"/>
      <c r="E158" s="9" t="s">
        <v>34</v>
      </c>
      <c r="F158" s="10">
        <v>23.792674915317701</v>
      </c>
      <c r="G158" s="10">
        <v>23.609280737062001</v>
      </c>
      <c r="H158" s="12">
        <f t="shared" si="53"/>
        <v>0.18339417825569981</v>
      </c>
    </row>
    <row r="159" spans="1:18" s="11" customFormat="1" ht="15" customHeight="1" x14ac:dyDescent="0.15">
      <c r="A159" s="9" t="s">
        <v>102</v>
      </c>
      <c r="B159" s="9" t="s">
        <v>32</v>
      </c>
      <c r="C159" s="9" t="s">
        <v>60</v>
      </c>
      <c r="D159" s="9" t="s">
        <v>151</v>
      </c>
      <c r="E159" s="9" t="s">
        <v>169</v>
      </c>
      <c r="F159" s="10">
        <v>23.523113158205099</v>
      </c>
      <c r="G159" s="10">
        <v>23.439779920837399</v>
      </c>
      <c r="H159" s="12">
        <f t="shared" si="53"/>
        <v>8.3333237367700264E-2</v>
      </c>
      <c r="I159" s="13">
        <f t="shared" si="52"/>
        <v>4.1287828037100738E-2</v>
      </c>
    </row>
    <row r="160" spans="1:18" s="11" customFormat="1" ht="15" customHeight="1" x14ac:dyDescent="0.15">
      <c r="A160" s="9" t="s">
        <v>103</v>
      </c>
      <c r="B160" s="9" t="s">
        <v>32</v>
      </c>
      <c r="C160" s="9" t="s">
        <v>60</v>
      </c>
      <c r="D160" s="9"/>
      <c r="E160" s="9" t="s">
        <v>34</v>
      </c>
      <c r="F160" s="10">
        <v>23.534541508792401</v>
      </c>
      <c r="G160" s="10">
        <v>23.5352990900859</v>
      </c>
      <c r="H160" s="12">
        <f t="shared" si="53"/>
        <v>-7.57581293498788E-4</v>
      </c>
    </row>
    <row r="161" spans="1:9" s="11" customFormat="1" ht="15" customHeight="1" x14ac:dyDescent="0.15">
      <c r="A161" s="9" t="s">
        <v>104</v>
      </c>
      <c r="B161" s="9" t="s">
        <v>32</v>
      </c>
      <c r="C161" s="9" t="s">
        <v>60</v>
      </c>
      <c r="D161" s="9" t="s">
        <v>151</v>
      </c>
      <c r="E161" s="9" t="s">
        <v>170</v>
      </c>
      <c r="F161" s="10">
        <v>25.220961080309099</v>
      </c>
      <c r="G161" s="10">
        <v>23.2007342800614</v>
      </c>
      <c r="H161" s="12">
        <f t="shared" si="53"/>
        <v>2.0202268002476984</v>
      </c>
      <c r="I161" s="13">
        <f t="shared" si="52"/>
        <v>2.0340134096937508</v>
      </c>
    </row>
    <row r="162" spans="1:9" s="11" customFormat="1" ht="15" customHeight="1" x14ac:dyDescent="0.15">
      <c r="A162" s="9" t="s">
        <v>105</v>
      </c>
      <c r="B162" s="9" t="s">
        <v>32</v>
      </c>
      <c r="C162" s="9" t="s">
        <v>60</v>
      </c>
      <c r="D162" s="9"/>
      <c r="E162" s="9" t="s">
        <v>34</v>
      </c>
      <c r="F162" s="10">
        <v>25.232977614348702</v>
      </c>
      <c r="G162" s="10">
        <v>23.185177595208899</v>
      </c>
      <c r="H162" s="12">
        <f t="shared" si="53"/>
        <v>2.0478000191398031</v>
      </c>
    </row>
    <row r="163" spans="1:9" s="11" customFormat="1" ht="15" customHeight="1" x14ac:dyDescent="0.15">
      <c r="A163" s="9" t="s">
        <v>106</v>
      </c>
      <c r="B163" s="9" t="s">
        <v>32</v>
      </c>
      <c r="C163" s="9" t="s">
        <v>60</v>
      </c>
      <c r="D163" s="9" t="s">
        <v>174</v>
      </c>
      <c r="E163" s="9" t="s">
        <v>171</v>
      </c>
      <c r="F163" s="10">
        <v>25.7587860181388</v>
      </c>
      <c r="G163" s="10">
        <v>24.001257583553102</v>
      </c>
      <c r="H163" s="12">
        <f t="shared" si="53"/>
        <v>1.7575284345856979</v>
      </c>
      <c r="I163" s="13">
        <f t="shared" si="52"/>
        <v>1.6117496473353992</v>
      </c>
    </row>
    <row r="164" spans="1:9" s="11" customFormat="1" ht="15" customHeight="1" x14ac:dyDescent="0.15">
      <c r="A164" s="9" t="s">
        <v>107</v>
      </c>
      <c r="B164" s="9" t="s">
        <v>32</v>
      </c>
      <c r="C164" s="9" t="s">
        <v>60</v>
      </c>
      <c r="D164" s="9"/>
      <c r="E164" s="9" t="s">
        <v>34</v>
      </c>
      <c r="F164" s="10">
        <v>25.640848734418199</v>
      </c>
      <c r="G164" s="10">
        <v>24.174877874333099</v>
      </c>
      <c r="H164" s="12">
        <f t="shared" si="53"/>
        <v>1.4659708600851005</v>
      </c>
    </row>
    <row r="165" spans="1:9" s="11" customFormat="1" ht="15" customHeight="1" x14ac:dyDescent="0.15">
      <c r="A165" s="9" t="s">
        <v>116</v>
      </c>
      <c r="B165" s="9" t="s">
        <v>32</v>
      </c>
      <c r="C165" s="9" t="s">
        <v>60</v>
      </c>
      <c r="D165" s="9" t="s">
        <v>174</v>
      </c>
      <c r="E165" s="9" t="s">
        <v>172</v>
      </c>
      <c r="F165" s="10">
        <v>23.837070169748401</v>
      </c>
      <c r="G165" s="10">
        <v>22.231264735787001</v>
      </c>
      <c r="H165" s="12">
        <f t="shared" si="53"/>
        <v>1.6058054339614003</v>
      </c>
      <c r="I165" s="13">
        <f t="shared" si="52"/>
        <v>1.6717968154191496</v>
      </c>
    </row>
    <row r="166" spans="1:9" s="11" customFormat="1" ht="15" customHeight="1" x14ac:dyDescent="0.15">
      <c r="A166" s="9" t="s">
        <v>117</v>
      </c>
      <c r="B166" s="9" t="s">
        <v>32</v>
      </c>
      <c r="C166" s="9" t="s">
        <v>60</v>
      </c>
      <c r="D166" s="9"/>
      <c r="E166" s="9" t="s">
        <v>34</v>
      </c>
      <c r="F166" s="10">
        <v>23.9619263674177</v>
      </c>
      <c r="G166" s="10">
        <v>22.224138170540801</v>
      </c>
      <c r="H166" s="12">
        <f t="shared" si="53"/>
        <v>1.7377881968768989</v>
      </c>
    </row>
    <row r="167" spans="1:9" s="11" customFormat="1" ht="15" customHeight="1" x14ac:dyDescent="0.15">
      <c r="A167" s="9" t="s">
        <v>118</v>
      </c>
      <c r="B167" s="9" t="s">
        <v>32</v>
      </c>
      <c r="C167" s="9" t="s">
        <v>60</v>
      </c>
      <c r="D167" s="9" t="s">
        <v>151</v>
      </c>
      <c r="E167" s="9" t="s">
        <v>173</v>
      </c>
      <c r="F167" s="10">
        <v>22.492289714663901</v>
      </c>
      <c r="G167" s="10">
        <v>23.611020187221101</v>
      </c>
      <c r="H167" s="12">
        <f t="shared" si="53"/>
        <v>-1.1187304725571998</v>
      </c>
      <c r="I167" s="13">
        <f t="shared" si="52"/>
        <v>-1.1026001103805996</v>
      </c>
    </row>
    <row r="168" spans="1:9" s="11" customFormat="1" ht="15" customHeight="1" x14ac:dyDescent="0.15">
      <c r="A168" s="9" t="s">
        <v>119</v>
      </c>
      <c r="B168" s="9" t="s">
        <v>32</v>
      </c>
      <c r="C168" s="9" t="s">
        <v>60</v>
      </c>
      <c r="D168" s="9"/>
      <c r="E168" s="9" t="s">
        <v>34</v>
      </c>
      <c r="F168" s="10">
        <v>22.809272163942602</v>
      </c>
      <c r="G168" s="10">
        <v>23.895741912146601</v>
      </c>
      <c r="H168" s="12">
        <f t="shared" si="53"/>
        <v>-1.0864697482039993</v>
      </c>
    </row>
    <row r="169" spans="1:9" s="11" customFormat="1" ht="15" customHeight="1" x14ac:dyDescent="0.15">
      <c r="A169" s="9" t="s">
        <v>59</v>
      </c>
      <c r="B169" s="9" t="s">
        <v>32</v>
      </c>
      <c r="C169" s="9" t="s">
        <v>60</v>
      </c>
      <c r="D169" s="22" t="s">
        <v>151</v>
      </c>
      <c r="E169" s="22" t="s">
        <v>183</v>
      </c>
      <c r="F169" s="10">
        <v>25.111712542955999</v>
      </c>
      <c r="G169" s="10">
        <v>23.338471339605199</v>
      </c>
      <c r="H169" s="12">
        <f t="shared" ref="H169:H196" si="57">F169-G169</f>
        <v>1.7732412033507998</v>
      </c>
      <c r="I169" s="13">
        <f t="shared" si="52"/>
        <v>1.7599112664938996</v>
      </c>
    </row>
    <row r="170" spans="1:9" s="11" customFormat="1" ht="15" customHeight="1" x14ac:dyDescent="0.15">
      <c r="A170" s="9" t="s">
        <v>61</v>
      </c>
      <c r="B170" s="9" t="s">
        <v>32</v>
      </c>
      <c r="C170" s="9" t="s">
        <v>60</v>
      </c>
      <c r="D170" s="9"/>
      <c r="E170" s="9" t="s">
        <v>34</v>
      </c>
      <c r="F170" s="10">
        <v>24.983620390270101</v>
      </c>
      <c r="G170" s="10">
        <v>23.237039060633101</v>
      </c>
      <c r="H170" s="12">
        <f t="shared" si="57"/>
        <v>1.7465813296369994</v>
      </c>
    </row>
    <row r="171" spans="1:9" s="11" customFormat="1" ht="15" customHeight="1" x14ac:dyDescent="0.15">
      <c r="A171" s="9" t="s">
        <v>64</v>
      </c>
      <c r="B171" s="9" t="s">
        <v>32</v>
      </c>
      <c r="C171" s="9" t="s">
        <v>60</v>
      </c>
      <c r="D171" s="9" t="s">
        <v>174</v>
      </c>
      <c r="E171" s="9" t="s">
        <v>184</v>
      </c>
      <c r="F171" s="10">
        <v>23.366283787107001</v>
      </c>
      <c r="G171" s="10">
        <v>24.774837137267198</v>
      </c>
      <c r="H171" s="12">
        <f t="shared" si="57"/>
        <v>-1.4085533501601972</v>
      </c>
      <c r="I171" s="13">
        <f t="shared" si="52"/>
        <v>-1.3607256310319489</v>
      </c>
    </row>
    <row r="172" spans="1:9" s="11" customFormat="1" ht="15" customHeight="1" x14ac:dyDescent="0.15">
      <c r="A172" s="9" t="s">
        <v>65</v>
      </c>
      <c r="B172" s="9" t="s">
        <v>32</v>
      </c>
      <c r="C172" s="9" t="s">
        <v>60</v>
      </c>
      <c r="D172" s="9"/>
      <c r="E172" s="9" t="s">
        <v>34</v>
      </c>
      <c r="F172" s="10">
        <v>23.391749140695701</v>
      </c>
      <c r="G172" s="10">
        <v>24.704647052599402</v>
      </c>
      <c r="H172" s="12">
        <f t="shared" si="57"/>
        <v>-1.3128979119037005</v>
      </c>
    </row>
    <row r="173" spans="1:9" s="11" customFormat="1" ht="15" customHeight="1" x14ac:dyDescent="0.15">
      <c r="A173" s="9" t="s">
        <v>66</v>
      </c>
      <c r="B173" s="9" t="s">
        <v>32</v>
      </c>
      <c r="C173" s="9" t="s">
        <v>60</v>
      </c>
      <c r="D173" s="9" t="s">
        <v>174</v>
      </c>
      <c r="E173" s="9" t="s">
        <v>185</v>
      </c>
      <c r="F173" s="10">
        <v>27.1820477570888</v>
      </c>
      <c r="G173" s="10">
        <v>24.7441416488264</v>
      </c>
      <c r="H173" s="12">
        <f t="shared" si="57"/>
        <v>2.4379061082623998</v>
      </c>
      <c r="I173" s="13">
        <f t="shared" si="52"/>
        <v>2.46058852079865</v>
      </c>
    </row>
    <row r="174" spans="1:9" s="11" customFormat="1" ht="15" customHeight="1" x14ac:dyDescent="0.15">
      <c r="A174" s="9" t="s">
        <v>67</v>
      </c>
      <c r="B174" s="9" t="s">
        <v>32</v>
      </c>
      <c r="C174" s="9" t="s">
        <v>60</v>
      </c>
      <c r="D174" s="9"/>
      <c r="E174" s="9" t="s">
        <v>34</v>
      </c>
      <c r="F174" s="10">
        <v>27.247982036965301</v>
      </c>
      <c r="G174" s="10">
        <v>24.7647111036304</v>
      </c>
      <c r="H174" s="12">
        <f t="shared" si="57"/>
        <v>2.4832709333349001</v>
      </c>
    </row>
    <row r="175" spans="1:9" s="11" customFormat="1" ht="15" customHeight="1" x14ac:dyDescent="0.15">
      <c r="A175" s="9" t="s">
        <v>68</v>
      </c>
      <c r="B175" s="9" t="s">
        <v>32</v>
      </c>
      <c r="C175" s="9" t="s">
        <v>60</v>
      </c>
      <c r="D175" s="9" t="s">
        <v>151</v>
      </c>
      <c r="E175" s="9" t="s">
        <v>186</v>
      </c>
      <c r="F175" s="10">
        <v>25.544417707553201</v>
      </c>
      <c r="G175" s="10">
        <v>24.2411955621175</v>
      </c>
      <c r="H175" s="12">
        <f t="shared" si="57"/>
        <v>1.3032221454357007</v>
      </c>
      <c r="I175" s="13">
        <f t="shared" si="52"/>
        <v>1.3620866079984495</v>
      </c>
    </row>
    <row r="176" spans="1:9" s="11" customFormat="1" ht="15" customHeight="1" x14ac:dyDescent="0.15">
      <c r="A176" s="9" t="s">
        <v>69</v>
      </c>
      <c r="B176" s="9" t="s">
        <v>32</v>
      </c>
      <c r="C176" s="9" t="s">
        <v>60</v>
      </c>
      <c r="D176" s="9"/>
      <c r="E176" s="9" t="s">
        <v>34</v>
      </c>
      <c r="F176" s="10">
        <v>25.204164654280898</v>
      </c>
      <c r="G176" s="10">
        <v>23.7832135837197</v>
      </c>
      <c r="H176" s="12">
        <f t="shared" si="57"/>
        <v>1.4209510705611983</v>
      </c>
    </row>
    <row r="177" spans="1:9" s="11" customFormat="1" ht="15" customHeight="1" x14ac:dyDescent="0.15">
      <c r="A177" s="9" t="s">
        <v>70</v>
      </c>
      <c r="B177" s="9" t="s">
        <v>32</v>
      </c>
      <c r="C177" s="9" t="s">
        <v>60</v>
      </c>
      <c r="D177" s="9" t="s">
        <v>151</v>
      </c>
      <c r="E177" s="9" t="s">
        <v>187</v>
      </c>
      <c r="F177" s="10">
        <v>25.5397852871182</v>
      </c>
      <c r="G177" s="10">
        <v>22.517946569915999</v>
      </c>
      <c r="H177" s="12">
        <f t="shared" si="57"/>
        <v>3.0218387172022005</v>
      </c>
      <c r="I177" s="13">
        <f t="shared" si="52"/>
        <v>2.8965918494224017</v>
      </c>
    </row>
    <row r="178" spans="1:9" s="11" customFormat="1" ht="15" customHeight="1" x14ac:dyDescent="0.15">
      <c r="A178" s="9" t="s">
        <v>71</v>
      </c>
      <c r="B178" s="9" t="s">
        <v>32</v>
      </c>
      <c r="C178" s="9" t="s">
        <v>60</v>
      </c>
      <c r="D178" s="9"/>
      <c r="E178" s="9" t="s">
        <v>34</v>
      </c>
      <c r="F178" s="10">
        <v>25.535024620146501</v>
      </c>
      <c r="G178" s="10">
        <v>22.763679638503898</v>
      </c>
      <c r="H178" s="12">
        <f t="shared" si="57"/>
        <v>2.7713449816426028</v>
      </c>
    </row>
    <row r="179" spans="1:9" s="11" customFormat="1" ht="15" customHeight="1" x14ac:dyDescent="0.15">
      <c r="A179" s="9" t="s">
        <v>96</v>
      </c>
      <c r="B179" s="9" t="s">
        <v>32</v>
      </c>
      <c r="C179" s="9" t="s">
        <v>60</v>
      </c>
      <c r="D179" s="9" t="s">
        <v>151</v>
      </c>
      <c r="E179" s="9" t="s">
        <v>188</v>
      </c>
      <c r="F179" s="10">
        <v>26.353304728119198</v>
      </c>
      <c r="G179" s="10">
        <v>23.703632286650301</v>
      </c>
      <c r="H179" s="12">
        <f t="shared" si="57"/>
        <v>2.6496724414688977</v>
      </c>
      <c r="I179" s="13">
        <f t="shared" si="52"/>
        <v>2.7404954129706489</v>
      </c>
    </row>
    <row r="180" spans="1:9" s="11" customFormat="1" ht="15" customHeight="1" x14ac:dyDescent="0.15">
      <c r="A180" s="9" t="s">
        <v>97</v>
      </c>
      <c r="B180" s="9" t="s">
        <v>32</v>
      </c>
      <c r="C180" s="9" t="s">
        <v>60</v>
      </c>
      <c r="D180" s="9"/>
      <c r="E180" s="9" t="s">
        <v>34</v>
      </c>
      <c r="F180" s="10">
        <v>26.415986332562699</v>
      </c>
      <c r="G180" s="10">
        <v>23.584667948090299</v>
      </c>
      <c r="H180" s="12">
        <f t="shared" si="57"/>
        <v>2.8313183844724001</v>
      </c>
    </row>
    <row r="181" spans="1:9" s="11" customFormat="1" ht="15" customHeight="1" x14ac:dyDescent="0.15">
      <c r="A181" s="9" t="s">
        <v>98</v>
      </c>
      <c r="B181" s="9" t="s">
        <v>32</v>
      </c>
      <c r="C181" s="9" t="s">
        <v>60</v>
      </c>
      <c r="D181" s="9" t="s">
        <v>174</v>
      </c>
      <c r="E181" s="9" t="s">
        <v>189</v>
      </c>
      <c r="F181" s="10">
        <v>23.021086053410698</v>
      </c>
      <c r="G181" s="10">
        <v>22.891276322591299</v>
      </c>
      <c r="H181" s="12">
        <f t="shared" si="57"/>
        <v>0.1298097308193995</v>
      </c>
      <c r="I181" s="13">
        <f t="shared" si="52"/>
        <v>0.17288253066634951</v>
      </c>
    </row>
    <row r="182" spans="1:9" s="11" customFormat="1" ht="15" customHeight="1" x14ac:dyDescent="0.15">
      <c r="A182" s="9" t="s">
        <v>99</v>
      </c>
      <c r="B182" s="9" t="s">
        <v>32</v>
      </c>
      <c r="C182" s="9" t="s">
        <v>60</v>
      </c>
      <c r="D182" s="9"/>
      <c r="E182" s="9"/>
      <c r="F182" s="10">
        <v>22.960415524365299</v>
      </c>
      <c r="G182" s="10">
        <v>22.744460193851999</v>
      </c>
      <c r="H182" s="12">
        <f t="shared" si="57"/>
        <v>0.21595533051329951</v>
      </c>
    </row>
    <row r="183" spans="1:9" s="11" customFormat="1" ht="15" customHeight="1" x14ac:dyDescent="0.15">
      <c r="A183" s="9" t="s">
        <v>100</v>
      </c>
      <c r="B183" s="9" t="s">
        <v>32</v>
      </c>
      <c r="C183" s="9" t="s">
        <v>60</v>
      </c>
      <c r="D183" s="9" t="s">
        <v>174</v>
      </c>
      <c r="E183" s="9" t="s">
        <v>190</v>
      </c>
      <c r="F183" s="10">
        <v>24.764352429674801</v>
      </c>
      <c r="G183" s="10">
        <v>22.447970819349301</v>
      </c>
      <c r="H183" s="12">
        <f t="shared" si="57"/>
        <v>2.3163816103255002</v>
      </c>
      <c r="I183" s="13">
        <f t="shared" si="52"/>
        <v>2.2908379727221515</v>
      </c>
    </row>
    <row r="184" spans="1:9" s="11" customFormat="1" ht="15" customHeight="1" x14ac:dyDescent="0.15">
      <c r="A184" s="9" t="s">
        <v>101</v>
      </c>
      <c r="B184" s="9" t="s">
        <v>32</v>
      </c>
      <c r="C184" s="9" t="s">
        <v>60</v>
      </c>
      <c r="D184" s="9"/>
      <c r="E184" s="9" t="s">
        <v>34</v>
      </c>
      <c r="F184" s="10">
        <v>24.750818574405901</v>
      </c>
      <c r="G184" s="10">
        <v>22.485524239287098</v>
      </c>
      <c r="H184" s="12">
        <f t="shared" si="57"/>
        <v>2.2652943351188028</v>
      </c>
    </row>
    <row r="185" spans="1:9" s="11" customFormat="1" ht="15" customHeight="1" x14ac:dyDescent="0.15">
      <c r="A185" s="9" t="s">
        <v>102</v>
      </c>
      <c r="B185" s="9" t="s">
        <v>32</v>
      </c>
      <c r="C185" s="9" t="s">
        <v>60</v>
      </c>
      <c r="D185" s="9" t="s">
        <v>174</v>
      </c>
      <c r="E185" s="9" t="s">
        <v>191</v>
      </c>
      <c r="F185" s="10">
        <v>24.202666816992402</v>
      </c>
      <c r="G185" s="10">
        <v>24.789566772568701</v>
      </c>
      <c r="H185" s="12">
        <f t="shared" si="57"/>
        <v>-0.5868999555762997</v>
      </c>
      <c r="I185" s="13">
        <f t="shared" si="52"/>
        <v>-0.60336812452665001</v>
      </c>
    </row>
    <row r="186" spans="1:9" s="11" customFormat="1" ht="15" customHeight="1" x14ac:dyDescent="0.15">
      <c r="A186" s="9" t="s">
        <v>103</v>
      </c>
      <c r="B186" s="9" t="s">
        <v>32</v>
      </c>
      <c r="C186" s="9" t="s">
        <v>60</v>
      </c>
      <c r="D186" s="9"/>
      <c r="E186" s="9" t="s">
        <v>34</v>
      </c>
      <c r="F186" s="10">
        <v>24.261310800722899</v>
      </c>
      <c r="G186" s="10">
        <v>24.8811470941999</v>
      </c>
      <c r="H186" s="12">
        <f t="shared" si="57"/>
        <v>-0.61983629347700031</v>
      </c>
    </row>
    <row r="187" spans="1:9" s="11" customFormat="1" ht="15" customHeight="1" x14ac:dyDescent="0.15">
      <c r="A187" s="9" t="s">
        <v>106</v>
      </c>
      <c r="B187" s="9" t="s">
        <v>32</v>
      </c>
      <c r="C187" s="9" t="s">
        <v>60</v>
      </c>
      <c r="D187" s="9" t="s">
        <v>174</v>
      </c>
      <c r="E187" s="9" t="s">
        <v>192</v>
      </c>
      <c r="F187" s="10">
        <v>25.100522659988901</v>
      </c>
      <c r="G187" s="10">
        <v>22.383550609979</v>
      </c>
      <c r="H187" s="12">
        <f t="shared" si="57"/>
        <v>2.7169720500099004</v>
      </c>
      <c r="I187" s="13">
        <f t="shared" si="52"/>
        <v>2.6266449641893495</v>
      </c>
    </row>
    <row r="188" spans="1:9" s="11" customFormat="1" ht="15" customHeight="1" x14ac:dyDescent="0.15">
      <c r="A188" s="9" t="s">
        <v>107</v>
      </c>
      <c r="B188" s="9" t="s">
        <v>32</v>
      </c>
      <c r="C188" s="9" t="s">
        <v>60</v>
      </c>
      <c r="D188" s="9"/>
      <c r="E188" s="9" t="s">
        <v>34</v>
      </c>
      <c r="F188" s="10">
        <v>24.9983716706171</v>
      </c>
      <c r="G188" s="10">
        <v>22.462053792248302</v>
      </c>
      <c r="H188" s="12">
        <f t="shared" si="57"/>
        <v>2.5363178783687985</v>
      </c>
    </row>
    <row r="189" spans="1:9" s="11" customFormat="1" ht="15" customHeight="1" x14ac:dyDescent="0.15">
      <c r="A189" s="9" t="s">
        <v>116</v>
      </c>
      <c r="B189" s="9" t="s">
        <v>32</v>
      </c>
      <c r="C189" s="9" t="s">
        <v>60</v>
      </c>
      <c r="D189" s="9" t="s">
        <v>151</v>
      </c>
      <c r="E189" s="9" t="s">
        <v>193</v>
      </c>
      <c r="F189" s="10">
        <v>22.062555807542498</v>
      </c>
      <c r="G189" s="10">
        <v>24.6049981367821</v>
      </c>
      <c r="H189" s="12">
        <f t="shared" si="57"/>
        <v>-2.5424423292396021</v>
      </c>
      <c r="I189" s="13">
        <f t="shared" si="52"/>
        <v>-2.5034781205961014</v>
      </c>
    </row>
    <row r="190" spans="1:9" s="11" customFormat="1" ht="15" customHeight="1" x14ac:dyDescent="0.15">
      <c r="A190" s="9" t="s">
        <v>117</v>
      </c>
      <c r="B190" s="9" t="s">
        <v>32</v>
      </c>
      <c r="C190" s="9" t="s">
        <v>60</v>
      </c>
      <c r="D190" s="9"/>
      <c r="E190" s="9" t="s">
        <v>34</v>
      </c>
      <c r="F190" s="10">
        <v>22.1927497609569</v>
      </c>
      <c r="G190" s="10">
        <v>24.657263672909501</v>
      </c>
      <c r="H190" s="12">
        <f t="shared" si="57"/>
        <v>-2.4645139119526007</v>
      </c>
    </row>
    <row r="191" spans="1:9" s="11" customFormat="1" ht="15" customHeight="1" x14ac:dyDescent="0.15">
      <c r="A191" s="9" t="s">
        <v>118</v>
      </c>
      <c r="B191" s="9" t="s">
        <v>32</v>
      </c>
      <c r="C191" s="9" t="s">
        <v>60</v>
      </c>
      <c r="D191" s="9" t="s">
        <v>174</v>
      </c>
      <c r="E191" s="9" t="s">
        <v>194</v>
      </c>
      <c r="F191" s="10">
        <v>26.020642281764001</v>
      </c>
      <c r="G191" s="10">
        <v>23.554633636101499</v>
      </c>
      <c r="H191" s="12">
        <f t="shared" si="57"/>
        <v>2.4660086456625017</v>
      </c>
      <c r="I191" s="13">
        <f t="shared" si="52"/>
        <v>2.4264833261715513</v>
      </c>
    </row>
    <row r="192" spans="1:9" s="11" customFormat="1" ht="15" customHeight="1" x14ac:dyDescent="0.15">
      <c r="A192" s="9" t="s">
        <v>119</v>
      </c>
      <c r="B192" s="9" t="s">
        <v>32</v>
      </c>
      <c r="C192" s="9" t="s">
        <v>60</v>
      </c>
      <c r="D192" s="9"/>
      <c r="E192" s="9" t="s">
        <v>34</v>
      </c>
      <c r="F192" s="10">
        <v>26.2192574129969</v>
      </c>
      <c r="G192" s="10">
        <v>23.832299406316299</v>
      </c>
      <c r="H192" s="12">
        <f t="shared" si="57"/>
        <v>2.3869580066806009</v>
      </c>
    </row>
    <row r="193" spans="1:18" s="11" customFormat="1" ht="15" customHeight="1" x14ac:dyDescent="0.15">
      <c r="A193" s="9" t="s">
        <v>175</v>
      </c>
      <c r="B193" s="9" t="s">
        <v>32</v>
      </c>
      <c r="C193" s="9" t="s">
        <v>60</v>
      </c>
      <c r="D193" s="9" t="s">
        <v>174</v>
      </c>
      <c r="E193" s="9" t="s">
        <v>195</v>
      </c>
      <c r="F193" s="10">
        <v>26.490525493643801</v>
      </c>
      <c r="G193" s="10">
        <v>23.336851784514099</v>
      </c>
      <c r="H193" s="12">
        <f t="shared" si="57"/>
        <v>3.153673709129702</v>
      </c>
      <c r="I193" s="13">
        <f t="shared" si="52"/>
        <v>3.1885743323854516</v>
      </c>
    </row>
    <row r="194" spans="1:18" s="11" customFormat="1" ht="15" customHeight="1" x14ac:dyDescent="0.15">
      <c r="A194" s="9" t="s">
        <v>176</v>
      </c>
      <c r="B194" s="9" t="s">
        <v>32</v>
      </c>
      <c r="C194" s="9" t="s">
        <v>60</v>
      </c>
      <c r="D194" s="9"/>
      <c r="E194" s="9" t="s">
        <v>34</v>
      </c>
      <c r="F194" s="10">
        <v>26.5527535672196</v>
      </c>
      <c r="G194" s="10">
        <v>23.329278611578399</v>
      </c>
      <c r="H194" s="12">
        <f t="shared" si="57"/>
        <v>3.2234749556412012</v>
      </c>
    </row>
    <row r="195" spans="1:18" s="11" customFormat="1" ht="15" customHeight="1" x14ac:dyDescent="0.15">
      <c r="A195" s="9" t="s">
        <v>177</v>
      </c>
      <c r="B195" s="9" t="s">
        <v>32</v>
      </c>
      <c r="C195" s="9" t="s">
        <v>60</v>
      </c>
      <c r="D195" s="9" t="s">
        <v>151</v>
      </c>
      <c r="E195" s="9" t="s">
        <v>196</v>
      </c>
      <c r="F195" s="10">
        <v>26.0793869008527</v>
      </c>
      <c r="G195" s="10">
        <v>23.530808563676601</v>
      </c>
      <c r="H195" s="12">
        <f t="shared" si="57"/>
        <v>2.5485783371760995</v>
      </c>
      <c r="I195" s="13">
        <f t="shared" si="52"/>
        <v>2.5065863265195496</v>
      </c>
    </row>
    <row r="196" spans="1:18" s="11" customFormat="1" ht="15" customHeight="1" x14ac:dyDescent="0.15">
      <c r="A196" s="9" t="s">
        <v>178</v>
      </c>
      <c r="B196" s="9" t="s">
        <v>32</v>
      </c>
      <c r="C196" s="9" t="s">
        <v>60</v>
      </c>
      <c r="D196" s="9"/>
      <c r="E196" s="9" t="s">
        <v>34</v>
      </c>
      <c r="F196" s="10">
        <v>26.247481810964899</v>
      </c>
      <c r="G196" s="10">
        <v>23.7828874951019</v>
      </c>
      <c r="H196" s="12">
        <f t="shared" si="57"/>
        <v>2.4645943158629997</v>
      </c>
    </row>
    <row r="197" spans="1:18" ht="15" customHeight="1" x14ac:dyDescent="0.15">
      <c r="A197" s="2" t="s">
        <v>46</v>
      </c>
      <c r="B197" s="3" t="s">
        <v>120</v>
      </c>
      <c r="C197" s="6" t="s">
        <v>122</v>
      </c>
      <c r="D197" s="9" t="s">
        <v>143</v>
      </c>
      <c r="E197" s="9" t="s">
        <v>127</v>
      </c>
      <c r="F197" s="7">
        <v>31.7310071805625</v>
      </c>
      <c r="G197" s="7">
        <v>23.896574882958198</v>
      </c>
      <c r="H197" s="12">
        <f t="shared" si="1"/>
        <v>7.8344322976043017</v>
      </c>
      <c r="I197" s="13">
        <f t="shared" ref="I197" si="58">AVERAGE(H197:H198)</f>
        <v>7.8297866373494003</v>
      </c>
      <c r="K197" s="11"/>
      <c r="L197" s="11" t="s">
        <v>154</v>
      </c>
      <c r="M197" s="11" t="s">
        <v>153</v>
      </c>
      <c r="N197" s="12">
        <f>AVERAGE(M199:M211)</f>
        <v>6.1268497307595844</v>
      </c>
      <c r="O197" s="11"/>
      <c r="P197" s="11"/>
      <c r="Q197" s="11"/>
      <c r="R197" s="11"/>
    </row>
    <row r="198" spans="1:18" ht="15" customHeight="1" x14ac:dyDescent="0.15">
      <c r="A198" s="2" t="s">
        <v>48</v>
      </c>
      <c r="B198" s="3" t="s">
        <v>120</v>
      </c>
      <c r="C198" s="6" t="s">
        <v>122</v>
      </c>
      <c r="E198" s="6" t="s">
        <v>34</v>
      </c>
      <c r="F198" s="7">
        <v>31.600577502764999</v>
      </c>
      <c r="G198" s="7">
        <v>23.7754365256705</v>
      </c>
      <c r="H198" s="12">
        <f t="shared" si="1"/>
        <v>7.8251409770944989</v>
      </c>
      <c r="I198" s="11"/>
      <c r="K198" s="11"/>
      <c r="L198" s="14" t="s">
        <v>122</v>
      </c>
      <c r="M198" s="15" t="s">
        <v>152</v>
      </c>
      <c r="N198" s="15" t="s">
        <v>155</v>
      </c>
      <c r="O198" s="15" t="s">
        <v>156</v>
      </c>
      <c r="P198" s="15" t="s">
        <v>157</v>
      </c>
      <c r="Q198" s="15" t="s">
        <v>158</v>
      </c>
      <c r="R198" s="15" t="s">
        <v>159</v>
      </c>
    </row>
    <row r="199" spans="1:18" ht="15" customHeight="1" x14ac:dyDescent="0.15">
      <c r="A199" s="2" t="s">
        <v>49</v>
      </c>
      <c r="B199" s="3" t="s">
        <v>120</v>
      </c>
      <c r="C199" s="6" t="s">
        <v>122</v>
      </c>
      <c r="D199" s="9" t="s">
        <v>144</v>
      </c>
      <c r="E199" s="9" t="s">
        <v>128</v>
      </c>
      <c r="F199" s="7">
        <v>29.380980065023302</v>
      </c>
      <c r="G199" s="7">
        <v>23.2558222894884</v>
      </c>
      <c r="H199" s="12">
        <f t="shared" ref="H199:H374" si="59">F199-G199</f>
        <v>6.1251577755349018</v>
      </c>
      <c r="I199" s="13">
        <f t="shared" ref="I199" si="60">AVERAGE(H199:H200)</f>
        <v>6.1287375128730517</v>
      </c>
      <c r="K199" s="15" t="s">
        <v>160</v>
      </c>
      <c r="L199" s="16" t="s">
        <v>127</v>
      </c>
      <c r="M199" s="17">
        <v>7.8297866373494003</v>
      </c>
      <c r="N199" s="18">
        <f>M199-$N$197</f>
        <v>1.7029369065898159</v>
      </c>
      <c r="O199" s="18">
        <f t="shared" ref="O199:O205" si="61">2^-N199</f>
        <v>0.30716017785969446</v>
      </c>
      <c r="P199" s="19">
        <f>AVERAGE(O199:O211)</f>
        <v>1.1401560121877332</v>
      </c>
      <c r="Q199" s="15">
        <f>STDEV(O199:O211)</f>
        <v>0.58979384811413849</v>
      </c>
      <c r="R199" s="15"/>
    </row>
    <row r="200" spans="1:18" ht="15" customHeight="1" x14ac:dyDescent="0.15">
      <c r="A200" s="2" t="s">
        <v>50</v>
      </c>
      <c r="B200" s="3" t="s">
        <v>120</v>
      </c>
      <c r="C200" s="6" t="s">
        <v>122</v>
      </c>
      <c r="E200" s="6" t="s">
        <v>34</v>
      </c>
      <c r="F200" s="7">
        <v>29.385112841301101</v>
      </c>
      <c r="G200" s="7">
        <v>23.2527955910899</v>
      </c>
      <c r="H200" s="12">
        <f t="shared" si="59"/>
        <v>6.1323172502112016</v>
      </c>
      <c r="I200" s="11"/>
      <c r="K200" s="15" t="s">
        <v>160</v>
      </c>
      <c r="L200" s="20" t="s">
        <v>129</v>
      </c>
      <c r="M200" s="17">
        <v>6.9145581763763513</v>
      </c>
      <c r="N200" s="18">
        <f t="shared" ref="N200:N220" si="62">M200-$N$197</f>
        <v>0.78770844561676689</v>
      </c>
      <c r="O200" s="18">
        <f t="shared" si="61"/>
        <v>0.57926345467818008</v>
      </c>
      <c r="P200" s="15"/>
      <c r="Q200" s="15"/>
      <c r="R200" s="15"/>
    </row>
    <row r="201" spans="1:18" ht="15" customHeight="1" x14ac:dyDescent="0.15">
      <c r="A201" s="2" t="s">
        <v>51</v>
      </c>
      <c r="B201" s="3" t="s">
        <v>120</v>
      </c>
      <c r="C201" s="6" t="s">
        <v>122</v>
      </c>
      <c r="D201" s="9" t="s">
        <v>143</v>
      </c>
      <c r="E201" s="9" t="s">
        <v>129</v>
      </c>
      <c r="F201" s="7">
        <v>31.356657079371001</v>
      </c>
      <c r="G201" s="7">
        <v>24.4461859857918</v>
      </c>
      <c r="H201" s="12">
        <f t="shared" si="59"/>
        <v>6.9104710935792006</v>
      </c>
      <c r="I201" s="13">
        <f t="shared" ref="I201" si="63">AVERAGE(H201:H202)</f>
        <v>6.9145581763763513</v>
      </c>
      <c r="K201" s="15" t="s">
        <v>160</v>
      </c>
      <c r="L201" s="20" t="s">
        <v>130</v>
      </c>
      <c r="M201" s="17">
        <v>4.8337606804080977</v>
      </c>
      <c r="N201" s="18">
        <f t="shared" si="62"/>
        <v>-1.2930890503514867</v>
      </c>
      <c r="O201" s="18">
        <f t="shared" si="61"/>
        <v>2.4505219176067468</v>
      </c>
      <c r="P201" s="15"/>
      <c r="Q201" s="15"/>
      <c r="R201" s="15"/>
    </row>
    <row r="202" spans="1:18" ht="15" customHeight="1" x14ac:dyDescent="0.15">
      <c r="A202" s="2" t="s">
        <v>52</v>
      </c>
      <c r="B202" s="3" t="s">
        <v>120</v>
      </c>
      <c r="C202" s="6" t="s">
        <v>122</v>
      </c>
      <c r="E202" s="6" t="s">
        <v>34</v>
      </c>
      <c r="F202" s="7">
        <v>31.346936078171701</v>
      </c>
      <c r="G202" s="7">
        <v>24.4282908189982</v>
      </c>
      <c r="H202" s="12">
        <f t="shared" si="59"/>
        <v>6.9186452591735019</v>
      </c>
      <c r="I202" s="11"/>
      <c r="K202" s="15" t="s">
        <v>160</v>
      </c>
      <c r="L202" s="20" t="s">
        <v>132</v>
      </c>
      <c r="M202" s="17">
        <v>5.9083306407546985</v>
      </c>
      <c r="N202" s="18">
        <f t="shared" si="62"/>
        <v>-0.2185190900048859</v>
      </c>
      <c r="O202" s="18">
        <f t="shared" si="61"/>
        <v>1.1635386141517954</v>
      </c>
      <c r="P202" s="15"/>
      <c r="Q202" s="15"/>
      <c r="R202" s="15"/>
    </row>
    <row r="203" spans="1:18" ht="15" customHeight="1" x14ac:dyDescent="0.15">
      <c r="A203" s="2" t="s">
        <v>53</v>
      </c>
      <c r="B203" s="3" t="s">
        <v>120</v>
      </c>
      <c r="C203" s="6" t="s">
        <v>122</v>
      </c>
      <c r="D203" s="9" t="s">
        <v>143</v>
      </c>
      <c r="E203" s="9" t="s">
        <v>130</v>
      </c>
      <c r="F203" s="7">
        <v>28.931704828122498</v>
      </c>
      <c r="G203" s="7">
        <v>24.0434201061347</v>
      </c>
      <c r="H203" s="12">
        <f t="shared" si="59"/>
        <v>4.8882847219877981</v>
      </c>
      <c r="I203" s="13">
        <f t="shared" ref="I203" si="64">AVERAGE(H203:H204)</f>
        <v>4.8337606804080977</v>
      </c>
      <c r="K203" s="15" t="s">
        <v>160</v>
      </c>
      <c r="L203" s="16" t="s">
        <v>135</v>
      </c>
      <c r="M203" s="17">
        <v>5.2345794774226011</v>
      </c>
      <c r="N203" s="18">
        <f t="shared" si="62"/>
        <v>-0.89227025333698329</v>
      </c>
      <c r="O203" s="18">
        <f t="shared" si="61"/>
        <v>1.8560946139306593</v>
      </c>
      <c r="P203" s="19"/>
      <c r="Q203" s="15"/>
      <c r="R203" s="21"/>
    </row>
    <row r="204" spans="1:18" ht="15" customHeight="1" x14ac:dyDescent="0.15">
      <c r="A204" s="2" t="s">
        <v>54</v>
      </c>
      <c r="B204" s="3" t="s">
        <v>120</v>
      </c>
      <c r="C204" s="6" t="s">
        <v>122</v>
      </c>
      <c r="E204" s="6" t="s">
        <v>34</v>
      </c>
      <c r="F204" s="7">
        <v>28.938901166486598</v>
      </c>
      <c r="G204" s="7">
        <v>24.159664527658201</v>
      </c>
      <c r="H204" s="12">
        <f t="shared" si="59"/>
        <v>4.7792366388283973</v>
      </c>
      <c r="I204" s="11"/>
      <c r="K204" s="15" t="s">
        <v>160</v>
      </c>
      <c r="L204" s="20" t="s">
        <v>136</v>
      </c>
      <c r="M204" s="17">
        <v>6.4251783040947998</v>
      </c>
      <c r="N204" s="18">
        <f t="shared" si="62"/>
        <v>0.29832857333521545</v>
      </c>
      <c r="O204" s="18">
        <f t="shared" si="61"/>
        <v>0.81319397237264546</v>
      </c>
      <c r="P204" s="15"/>
      <c r="Q204" s="15"/>
      <c r="R204" s="15"/>
    </row>
    <row r="205" spans="1:18" ht="15" customHeight="1" x14ac:dyDescent="0.15">
      <c r="A205" s="2" t="s">
        <v>55</v>
      </c>
      <c r="B205" s="3" t="s">
        <v>120</v>
      </c>
      <c r="C205" s="6" t="s">
        <v>122</v>
      </c>
      <c r="D205" s="9" t="s">
        <v>144</v>
      </c>
      <c r="E205" s="9" t="s">
        <v>131</v>
      </c>
      <c r="F205" s="7">
        <v>31.514191996147101</v>
      </c>
      <c r="G205" s="7">
        <v>24.335338362433401</v>
      </c>
      <c r="H205" s="12">
        <f t="shared" si="59"/>
        <v>7.1788536337137003</v>
      </c>
      <c r="I205" s="13">
        <f t="shared" ref="I205" si="65">AVERAGE(H205:H206)</f>
        <v>7.2776614931749002</v>
      </c>
      <c r="K205" s="15" t="s">
        <v>160</v>
      </c>
      <c r="L205" s="20" t="s">
        <v>138</v>
      </c>
      <c r="M205" s="17">
        <v>6.5672516044636495</v>
      </c>
      <c r="N205" s="18">
        <f t="shared" si="62"/>
        <v>0.44040187370406514</v>
      </c>
      <c r="O205" s="18">
        <f t="shared" si="61"/>
        <v>0.7369293027758097</v>
      </c>
      <c r="P205" s="15"/>
      <c r="Q205" s="15"/>
      <c r="R205" s="15"/>
    </row>
    <row r="206" spans="1:18" ht="15" customHeight="1" x14ac:dyDescent="0.15">
      <c r="A206" s="2" t="s">
        <v>56</v>
      </c>
      <c r="B206" s="3" t="s">
        <v>120</v>
      </c>
      <c r="C206" s="6" t="s">
        <v>122</v>
      </c>
      <c r="E206" s="6" t="s">
        <v>34</v>
      </c>
      <c r="F206" s="7">
        <v>31.754580596714199</v>
      </c>
      <c r="G206" s="7">
        <v>24.378111244078099</v>
      </c>
      <c r="H206" s="12">
        <f t="shared" si="59"/>
        <v>7.3764693526361</v>
      </c>
      <c r="I206" s="11"/>
      <c r="K206" s="15" t="s">
        <v>160</v>
      </c>
      <c r="L206" s="20" t="s">
        <v>140</v>
      </c>
      <c r="M206" s="17">
        <v>5.6923467943210504</v>
      </c>
      <c r="N206" s="18">
        <f t="shared" si="62"/>
        <v>-0.43450293643853399</v>
      </c>
      <c r="O206" s="18">
        <f>2^-N206</f>
        <v>1.3514451283259248</v>
      </c>
      <c r="P206" s="19"/>
      <c r="Q206" s="15"/>
      <c r="R206" s="21"/>
    </row>
    <row r="207" spans="1:18" ht="15" customHeight="1" x14ac:dyDescent="0.15">
      <c r="A207" s="2" t="s">
        <v>57</v>
      </c>
      <c r="B207" s="3" t="s">
        <v>120</v>
      </c>
      <c r="C207" s="6" t="s">
        <v>122</v>
      </c>
      <c r="D207" s="9" t="s">
        <v>143</v>
      </c>
      <c r="E207" s="9" t="s">
        <v>132</v>
      </c>
      <c r="F207" s="7">
        <v>29.1592576826792</v>
      </c>
      <c r="G207" s="7">
        <v>23.061182178859202</v>
      </c>
      <c r="H207" s="12">
        <f t="shared" si="59"/>
        <v>6.0980755038199987</v>
      </c>
      <c r="I207" s="13">
        <f t="shared" ref="I207" si="66">AVERAGE(H207:H208)</f>
        <v>5.9083306407546985</v>
      </c>
      <c r="K207" s="15" t="s">
        <v>160</v>
      </c>
      <c r="L207" s="23" t="s">
        <v>162</v>
      </c>
      <c r="M207" s="17">
        <v>6.0297300263991005</v>
      </c>
      <c r="N207" s="18">
        <f t="shared" si="62"/>
        <v>-9.7119704360483894E-2</v>
      </c>
      <c r="O207" s="18">
        <f t="shared" ref="O207:O211" si="67">2^-N207</f>
        <v>1.0696358348193908</v>
      </c>
      <c r="P207" s="19"/>
      <c r="Q207" s="15"/>
      <c r="R207" s="21"/>
    </row>
    <row r="208" spans="1:18" ht="15" customHeight="1" x14ac:dyDescent="0.15">
      <c r="A208" s="2" t="s">
        <v>58</v>
      </c>
      <c r="B208" s="3" t="s">
        <v>120</v>
      </c>
      <c r="C208" s="6" t="s">
        <v>122</v>
      </c>
      <c r="E208" s="6" t="s">
        <v>34</v>
      </c>
      <c r="F208" s="7">
        <v>29.074282755118499</v>
      </c>
      <c r="G208" s="7">
        <v>23.355696977429101</v>
      </c>
      <c r="H208" s="12">
        <f t="shared" si="59"/>
        <v>5.7185857776893982</v>
      </c>
      <c r="I208" s="11"/>
      <c r="K208" s="15" t="s">
        <v>160</v>
      </c>
      <c r="L208" s="23" t="s">
        <v>142</v>
      </c>
      <c r="M208" s="17">
        <v>6.7467184669870992</v>
      </c>
      <c r="N208" s="18">
        <f t="shared" si="62"/>
        <v>0.61986873622751482</v>
      </c>
      <c r="O208" s="18">
        <f t="shared" si="67"/>
        <v>0.65073013178268024</v>
      </c>
      <c r="P208" s="19"/>
      <c r="Q208" s="15"/>
      <c r="R208" s="21"/>
    </row>
    <row r="209" spans="1:18" ht="15" customHeight="1" x14ac:dyDescent="0.15">
      <c r="A209" s="2" t="s">
        <v>84</v>
      </c>
      <c r="B209" s="3" t="s">
        <v>120</v>
      </c>
      <c r="C209" s="6" t="s">
        <v>122</v>
      </c>
      <c r="D209" s="9" t="s">
        <v>144</v>
      </c>
      <c r="E209" s="9" t="s">
        <v>133</v>
      </c>
      <c r="F209" s="7">
        <v>31.613848053523199</v>
      </c>
      <c r="G209" s="7">
        <v>25.560502102233499</v>
      </c>
      <c r="H209" s="12">
        <f t="shared" si="59"/>
        <v>6.0533459512896997</v>
      </c>
      <c r="I209" s="13">
        <f t="shared" ref="I209" si="68">AVERAGE(H209:H210)</f>
        <v>5.8962071265976501</v>
      </c>
      <c r="K209" s="15" t="s">
        <v>160</v>
      </c>
      <c r="L209" s="23" t="s">
        <v>165</v>
      </c>
      <c r="M209" s="17">
        <v>5.4350908812721492</v>
      </c>
      <c r="N209" s="18">
        <f t="shared" si="62"/>
        <v>-0.69175884948743516</v>
      </c>
      <c r="O209" s="18">
        <f t="shared" si="67"/>
        <v>1.6152515388388595</v>
      </c>
      <c r="P209" s="19"/>
      <c r="Q209" s="15"/>
      <c r="R209" s="21"/>
    </row>
    <row r="210" spans="1:18" ht="15" customHeight="1" x14ac:dyDescent="0.15">
      <c r="A210" s="2" t="s">
        <v>85</v>
      </c>
      <c r="B210" s="3" t="s">
        <v>120</v>
      </c>
      <c r="C210" s="6" t="s">
        <v>122</v>
      </c>
      <c r="E210" s="6" t="s">
        <v>34</v>
      </c>
      <c r="F210" s="7">
        <v>31.1261818082179</v>
      </c>
      <c r="G210" s="7">
        <v>25.3871135063123</v>
      </c>
      <c r="H210" s="12">
        <f t="shared" si="59"/>
        <v>5.7390683019056006</v>
      </c>
      <c r="I210" s="11"/>
      <c r="K210" s="15" t="s">
        <v>160</v>
      </c>
      <c r="L210" s="23" t="s">
        <v>166</v>
      </c>
      <c r="M210" s="17">
        <v>5.6539394616823486</v>
      </c>
      <c r="N210" s="18">
        <f t="shared" si="62"/>
        <v>-0.47291026907723577</v>
      </c>
      <c r="O210" s="18">
        <f t="shared" si="67"/>
        <v>1.38790639308333</v>
      </c>
      <c r="P210" s="19"/>
      <c r="Q210" s="15"/>
      <c r="R210" s="21"/>
    </row>
    <row r="211" spans="1:18" ht="15" customHeight="1" x14ac:dyDescent="0.15">
      <c r="A211" s="2" t="s">
        <v>86</v>
      </c>
      <c r="B211" s="3" t="s">
        <v>120</v>
      </c>
      <c r="C211" s="6" t="s">
        <v>122</v>
      </c>
      <c r="D211" s="9" t="s">
        <v>144</v>
      </c>
      <c r="E211" s="9" t="s">
        <v>134</v>
      </c>
      <c r="F211" s="7">
        <v>30.850432809281301</v>
      </c>
      <c r="G211" s="7">
        <v>23.6748419677721</v>
      </c>
      <c r="H211" s="12">
        <f t="shared" si="59"/>
        <v>7.1755908415092016</v>
      </c>
      <c r="I211" s="13">
        <f t="shared" ref="I211" si="69">AVERAGE(H211:H212)</f>
        <v>7.2407736958101001</v>
      </c>
      <c r="K211" s="15" t="s">
        <v>160</v>
      </c>
      <c r="L211" s="23" t="s">
        <v>167</v>
      </c>
      <c r="M211" s="17">
        <v>6.3777753483432509</v>
      </c>
      <c r="N211" s="18">
        <f t="shared" si="62"/>
        <v>0.25092561758366649</v>
      </c>
      <c r="O211" s="18">
        <f t="shared" si="67"/>
        <v>0.8403570782148162</v>
      </c>
      <c r="P211" s="19"/>
      <c r="Q211" s="15"/>
      <c r="R211" s="21"/>
    </row>
    <row r="212" spans="1:18" ht="15" customHeight="1" x14ac:dyDescent="0.15">
      <c r="A212" s="2" t="s">
        <v>87</v>
      </c>
      <c r="B212" s="3" t="s">
        <v>120</v>
      </c>
      <c r="C212" s="6" t="s">
        <v>122</v>
      </c>
      <c r="E212" s="6" t="s">
        <v>34</v>
      </c>
      <c r="F212" s="7">
        <v>31.065621093251</v>
      </c>
      <c r="G212" s="7">
        <v>23.759664543140001</v>
      </c>
      <c r="H212" s="12">
        <f t="shared" si="59"/>
        <v>7.3059565501109986</v>
      </c>
      <c r="I212" s="11"/>
      <c r="K212" s="15" t="s">
        <v>161</v>
      </c>
      <c r="L212" s="20" t="s">
        <v>128</v>
      </c>
      <c r="M212" s="17">
        <v>6.1287375128730517</v>
      </c>
      <c r="N212" s="18">
        <f t="shared" si="62"/>
        <v>1.8877821134672956E-3</v>
      </c>
      <c r="O212" s="18">
        <f t="shared" ref="O212:O217" si="70">2^-N212</f>
        <v>0.99869234487757685</v>
      </c>
      <c r="P212" s="19">
        <f>AVERAGE(O212:O220)</f>
        <v>0.93287238110676796</v>
      </c>
      <c r="Q212" s="15">
        <f>STDEV(O212:O220)</f>
        <v>0.33074283929459769</v>
      </c>
      <c r="R212" s="21">
        <f>TTEST(O199:O211,O212:O220,2,2)</f>
        <v>0.35278200895049883</v>
      </c>
    </row>
    <row r="213" spans="1:18" ht="15" customHeight="1" x14ac:dyDescent="0.15">
      <c r="A213" s="2" t="s">
        <v>88</v>
      </c>
      <c r="B213" s="3" t="s">
        <v>120</v>
      </c>
      <c r="C213" s="6" t="s">
        <v>122</v>
      </c>
      <c r="D213" s="9" t="s">
        <v>143</v>
      </c>
      <c r="E213" s="9" t="s">
        <v>135</v>
      </c>
      <c r="F213" s="7">
        <v>29.407079216326402</v>
      </c>
      <c r="G213" s="7">
        <v>24.255716487347399</v>
      </c>
      <c r="H213" s="12">
        <f t="shared" si="59"/>
        <v>5.1513627289790023</v>
      </c>
      <c r="I213" s="13">
        <f t="shared" ref="I213" si="71">AVERAGE(H213:H214)</f>
        <v>5.2345794774226011</v>
      </c>
      <c r="K213" s="15" t="s">
        <v>161</v>
      </c>
      <c r="L213" s="20" t="s">
        <v>131</v>
      </c>
      <c r="M213" s="17">
        <v>7.2776614931749002</v>
      </c>
      <c r="N213" s="18">
        <f t="shared" si="62"/>
        <v>1.1508117624153158</v>
      </c>
      <c r="O213" s="18">
        <f t="shared" si="70"/>
        <v>0.45037174895299104</v>
      </c>
      <c r="P213" s="15"/>
      <c r="Q213" s="15"/>
      <c r="R213" s="21"/>
    </row>
    <row r="214" spans="1:18" ht="15" customHeight="1" x14ac:dyDescent="0.15">
      <c r="A214" s="2" t="s">
        <v>89</v>
      </c>
      <c r="B214" s="3" t="s">
        <v>120</v>
      </c>
      <c r="C214" s="6" t="s">
        <v>122</v>
      </c>
      <c r="E214" s="6" t="s">
        <v>34</v>
      </c>
      <c r="F214" s="7">
        <v>29.5799866119855</v>
      </c>
      <c r="G214" s="7">
        <v>24.2621903861193</v>
      </c>
      <c r="H214" s="12">
        <f t="shared" si="59"/>
        <v>5.3177962258661999</v>
      </c>
      <c r="I214" s="11"/>
      <c r="K214" s="15" t="s">
        <v>161</v>
      </c>
      <c r="L214" s="20" t="s">
        <v>133</v>
      </c>
      <c r="M214" s="17">
        <v>5.8962071265976501</v>
      </c>
      <c r="N214" s="18">
        <f t="shared" si="62"/>
        <v>-0.23064260416193427</v>
      </c>
      <c r="O214" s="18">
        <f t="shared" si="70"/>
        <v>1.1733574688721753</v>
      </c>
      <c r="P214" s="15"/>
      <c r="Q214" s="15"/>
      <c r="R214" s="15"/>
    </row>
    <row r="215" spans="1:18" ht="15" customHeight="1" x14ac:dyDescent="0.15">
      <c r="A215" s="2" t="s">
        <v>90</v>
      </c>
      <c r="B215" s="3" t="s">
        <v>120</v>
      </c>
      <c r="C215" s="6" t="s">
        <v>122</v>
      </c>
      <c r="D215" s="9" t="s">
        <v>143</v>
      </c>
      <c r="E215" s="9" t="s">
        <v>136</v>
      </c>
      <c r="F215" s="7">
        <v>31.0940265835718</v>
      </c>
      <c r="G215" s="7">
        <v>24.558759384653001</v>
      </c>
      <c r="H215" s="12">
        <f t="shared" si="59"/>
        <v>6.5352671989187989</v>
      </c>
      <c r="I215" s="13">
        <f t="shared" ref="I215" si="72">AVERAGE(H215:H216)</f>
        <v>6.4251783040947998</v>
      </c>
      <c r="K215" s="15" t="s">
        <v>161</v>
      </c>
      <c r="L215" s="20" t="s">
        <v>134</v>
      </c>
      <c r="M215" s="17">
        <v>7.2407736958101001</v>
      </c>
      <c r="N215" s="18">
        <f t="shared" si="62"/>
        <v>1.1139239650505157</v>
      </c>
      <c r="O215" s="18">
        <f t="shared" si="70"/>
        <v>0.46203563643571505</v>
      </c>
      <c r="P215" s="15"/>
      <c r="Q215" s="15"/>
      <c r="R215" s="15"/>
    </row>
    <row r="216" spans="1:18" ht="15" customHeight="1" x14ac:dyDescent="0.15">
      <c r="A216" s="2" t="s">
        <v>91</v>
      </c>
      <c r="B216" s="3" t="s">
        <v>120</v>
      </c>
      <c r="C216" s="6" t="s">
        <v>122</v>
      </c>
      <c r="E216" s="6" t="s">
        <v>34</v>
      </c>
      <c r="F216" s="7">
        <v>30.928571572023401</v>
      </c>
      <c r="G216" s="7">
        <v>24.6134821627526</v>
      </c>
      <c r="H216" s="12">
        <f t="shared" si="59"/>
        <v>6.3150894092708008</v>
      </c>
      <c r="I216" s="11"/>
      <c r="K216" s="15" t="s">
        <v>161</v>
      </c>
      <c r="L216" s="20" t="s">
        <v>137</v>
      </c>
      <c r="M216" s="17">
        <v>6.3648663729291997</v>
      </c>
      <c r="N216" s="18">
        <f t="shared" si="62"/>
        <v>0.23801664216961527</v>
      </c>
      <c r="O216" s="18">
        <f t="shared" si="70"/>
        <v>0.84791018353174941</v>
      </c>
      <c r="P216" s="19"/>
      <c r="Q216" s="15"/>
      <c r="R216" s="21"/>
    </row>
    <row r="217" spans="1:18" ht="15" customHeight="1" x14ac:dyDescent="0.15">
      <c r="A217" s="2" t="s">
        <v>92</v>
      </c>
      <c r="B217" s="3" t="s">
        <v>120</v>
      </c>
      <c r="C217" s="6" t="s">
        <v>122</v>
      </c>
      <c r="D217" s="9" t="s">
        <v>144</v>
      </c>
      <c r="E217" s="9" t="s">
        <v>137</v>
      </c>
      <c r="F217" s="7">
        <v>30.395293545119799</v>
      </c>
      <c r="G217" s="7">
        <v>24.075234926877499</v>
      </c>
      <c r="H217" s="12">
        <f t="shared" si="59"/>
        <v>6.3200586182422995</v>
      </c>
      <c r="I217" s="13">
        <f t="shared" ref="I217" si="73">AVERAGE(H217:H218)</f>
        <v>6.3648663729291997</v>
      </c>
      <c r="K217" s="15" t="s">
        <v>161</v>
      </c>
      <c r="L217" s="20" t="s">
        <v>139</v>
      </c>
      <c r="M217" s="17">
        <v>6.3194808523227994</v>
      </c>
      <c r="N217" s="18">
        <f t="shared" si="62"/>
        <v>0.19263112156321505</v>
      </c>
      <c r="O217" s="18">
        <f t="shared" si="70"/>
        <v>0.87500846463771265</v>
      </c>
      <c r="P217" s="19"/>
      <c r="Q217" s="15"/>
      <c r="R217" s="21"/>
    </row>
    <row r="218" spans="1:18" ht="15" customHeight="1" x14ac:dyDescent="0.15">
      <c r="A218" s="2" t="s">
        <v>93</v>
      </c>
      <c r="B218" s="3" t="s">
        <v>120</v>
      </c>
      <c r="C218" s="6" t="s">
        <v>122</v>
      </c>
      <c r="E218" s="6" t="s">
        <v>34</v>
      </c>
      <c r="F218" s="7">
        <v>30.368529956940801</v>
      </c>
      <c r="G218" s="7">
        <v>23.958855829324701</v>
      </c>
      <c r="H218" s="12">
        <f t="shared" si="59"/>
        <v>6.4096741276160998</v>
      </c>
      <c r="I218" s="11"/>
      <c r="K218" s="15" t="s">
        <v>161</v>
      </c>
      <c r="L218" s="23" t="s">
        <v>141</v>
      </c>
      <c r="M218" s="17">
        <v>5.7485178061592013</v>
      </c>
      <c r="N218" s="18">
        <f t="shared" si="62"/>
        <v>-0.37833192460038312</v>
      </c>
      <c r="O218" s="18">
        <f t="shared" ref="O218:O220" si="74">2^-N218</f>
        <v>1.299838085184678</v>
      </c>
      <c r="P218" s="19"/>
      <c r="Q218" s="15"/>
      <c r="R218" s="21"/>
    </row>
    <row r="219" spans="1:18" ht="15" customHeight="1" x14ac:dyDescent="0.15">
      <c r="A219" s="2" t="s">
        <v>94</v>
      </c>
      <c r="B219" s="3" t="s">
        <v>120</v>
      </c>
      <c r="C219" s="6" t="s">
        <v>122</v>
      </c>
      <c r="D219" s="9" t="s">
        <v>143</v>
      </c>
      <c r="E219" s="9" t="s">
        <v>138</v>
      </c>
      <c r="F219" s="7">
        <v>31.8148794028886</v>
      </c>
      <c r="G219" s="7">
        <v>25.357481622083899</v>
      </c>
      <c r="H219" s="12">
        <f t="shared" si="59"/>
        <v>6.4573977808047012</v>
      </c>
      <c r="I219" s="13">
        <f t="shared" ref="I219" si="75">AVERAGE(H219:H220)</f>
        <v>6.5672516044636495</v>
      </c>
      <c r="K219" s="15" t="s">
        <v>161</v>
      </c>
      <c r="L219" s="23" t="s">
        <v>163</v>
      </c>
      <c r="M219" s="17">
        <v>6.2860776801741007</v>
      </c>
      <c r="N219" s="18">
        <f t="shared" si="62"/>
        <v>0.15922794941451635</v>
      </c>
      <c r="O219" s="18">
        <f t="shared" si="74"/>
        <v>0.89550416702046387</v>
      </c>
      <c r="P219" s="19"/>
      <c r="Q219" s="15"/>
      <c r="R219" s="21"/>
    </row>
    <row r="220" spans="1:18" ht="15" customHeight="1" x14ac:dyDescent="0.15">
      <c r="A220" s="2" t="s">
        <v>95</v>
      </c>
      <c r="B220" s="3" t="s">
        <v>120</v>
      </c>
      <c r="C220" s="6" t="s">
        <v>122</v>
      </c>
      <c r="E220" s="6" t="s">
        <v>34</v>
      </c>
      <c r="F220" s="7">
        <v>32.106677311024697</v>
      </c>
      <c r="G220" s="7">
        <v>25.429571882902099</v>
      </c>
      <c r="H220" s="12">
        <f t="shared" si="59"/>
        <v>6.6771054281225979</v>
      </c>
      <c r="I220" s="11"/>
      <c r="K220" s="15" t="s">
        <v>161</v>
      </c>
      <c r="L220" s="23" t="s">
        <v>164</v>
      </c>
      <c r="M220" s="17">
        <v>5.6485163924392996</v>
      </c>
      <c r="N220" s="18">
        <f t="shared" si="62"/>
        <v>-0.4783333383202848</v>
      </c>
      <c r="O220" s="18">
        <f t="shared" si="74"/>
        <v>1.393133330447849</v>
      </c>
      <c r="P220" s="19"/>
      <c r="Q220" s="15"/>
      <c r="R220" s="21"/>
    </row>
    <row r="221" spans="1:18" ht="15" customHeight="1" x14ac:dyDescent="0.15">
      <c r="A221" s="2" t="s">
        <v>112</v>
      </c>
      <c r="B221" s="3" t="s">
        <v>120</v>
      </c>
      <c r="C221" s="6" t="s">
        <v>122</v>
      </c>
      <c r="D221" s="9" t="s">
        <v>144</v>
      </c>
      <c r="E221" s="9" t="s">
        <v>139</v>
      </c>
      <c r="F221" s="7">
        <v>30.936785208903402</v>
      </c>
      <c r="G221" s="7">
        <v>24.627861374324802</v>
      </c>
      <c r="H221" s="12">
        <f t="shared" si="59"/>
        <v>6.3089238345786001</v>
      </c>
      <c r="I221" s="13">
        <f t="shared" ref="I221" si="76">AVERAGE(H221:H222)</f>
        <v>6.3194808523227994</v>
      </c>
    </row>
    <row r="222" spans="1:18" ht="15" customHeight="1" x14ac:dyDescent="0.15">
      <c r="A222" s="2" t="s">
        <v>113</v>
      </c>
      <c r="B222" s="3" t="s">
        <v>120</v>
      </c>
      <c r="C222" s="6" t="s">
        <v>122</v>
      </c>
      <c r="E222" s="6" t="s">
        <v>34</v>
      </c>
      <c r="F222" s="7">
        <v>30.8973221509215</v>
      </c>
      <c r="G222" s="7">
        <v>24.567284280854501</v>
      </c>
      <c r="H222" s="12">
        <f t="shared" si="59"/>
        <v>6.3300378700669988</v>
      </c>
      <c r="I222" s="11"/>
      <c r="K222" s="11"/>
      <c r="L222" s="11" t="s">
        <v>197</v>
      </c>
      <c r="M222" s="11" t="s">
        <v>153</v>
      </c>
      <c r="N222" s="12">
        <f>AVERAGE(M224:M235)</f>
        <v>6.2286935451115832</v>
      </c>
      <c r="O222" s="11"/>
      <c r="P222" s="11"/>
      <c r="Q222" s="11"/>
      <c r="R222" s="11"/>
    </row>
    <row r="223" spans="1:18" ht="15" customHeight="1" x14ac:dyDescent="0.15">
      <c r="A223" s="2" t="s">
        <v>114</v>
      </c>
      <c r="B223" s="3" t="s">
        <v>120</v>
      </c>
      <c r="C223" s="6" t="s">
        <v>122</v>
      </c>
      <c r="D223" s="9" t="s">
        <v>143</v>
      </c>
      <c r="E223" s="9" t="s">
        <v>140</v>
      </c>
      <c r="F223" s="7">
        <v>30.3759769945671</v>
      </c>
      <c r="G223" s="7">
        <v>24.721118243020399</v>
      </c>
      <c r="H223" s="12">
        <f t="shared" si="59"/>
        <v>5.6548587515467013</v>
      </c>
      <c r="I223" s="13">
        <f t="shared" ref="I223" si="77">AVERAGE(H223:H224)</f>
        <v>5.6923467943210504</v>
      </c>
      <c r="K223" s="11"/>
      <c r="L223" s="14" t="s">
        <v>122</v>
      </c>
      <c r="M223" s="15" t="s">
        <v>152</v>
      </c>
      <c r="N223" s="15" t="s">
        <v>155</v>
      </c>
      <c r="O223" s="15" t="s">
        <v>156</v>
      </c>
      <c r="P223" s="15" t="s">
        <v>157</v>
      </c>
      <c r="Q223" s="15" t="s">
        <v>158</v>
      </c>
      <c r="R223" s="15" t="s">
        <v>159</v>
      </c>
    </row>
    <row r="224" spans="1:18" ht="15" customHeight="1" x14ac:dyDescent="0.15">
      <c r="A224" s="2" t="s">
        <v>115</v>
      </c>
      <c r="B224" s="3" t="s">
        <v>120</v>
      </c>
      <c r="C224" s="6" t="s">
        <v>122</v>
      </c>
      <c r="E224" s="6" t="s">
        <v>34</v>
      </c>
      <c r="F224" s="7">
        <v>30.477355024007998</v>
      </c>
      <c r="G224" s="7">
        <v>24.747520186912599</v>
      </c>
      <c r="H224" s="12">
        <f t="shared" si="59"/>
        <v>5.7298348370953995</v>
      </c>
      <c r="I224" s="11"/>
      <c r="K224" s="15" t="s">
        <v>151</v>
      </c>
      <c r="L224" s="16" t="s">
        <v>145</v>
      </c>
      <c r="M224" s="17">
        <v>7.05904949185385</v>
      </c>
      <c r="N224" s="18">
        <f>M224-$N$222</f>
        <v>0.83035594674226676</v>
      </c>
      <c r="O224" s="18">
        <f t="shared" ref="O224:O230" si="78">2^-N224</f>
        <v>0.56239047029152978</v>
      </c>
      <c r="P224" s="19">
        <f>AVERAGE(O224:O235)</f>
        <v>1.1714224510958962</v>
      </c>
      <c r="Q224" s="15">
        <f>STDEV(O224:O235)</f>
        <v>0.64725884810038403</v>
      </c>
      <c r="R224" s="15"/>
    </row>
    <row r="225" spans="1:18" ht="15" customHeight="1" x14ac:dyDescent="0.15">
      <c r="A225" s="9" t="s">
        <v>147</v>
      </c>
      <c r="B225" s="9" t="s">
        <v>120</v>
      </c>
      <c r="C225" s="9" t="s">
        <v>122</v>
      </c>
      <c r="D225" s="9" t="s">
        <v>151</v>
      </c>
      <c r="E225" s="9" t="s">
        <v>145</v>
      </c>
      <c r="F225" s="10">
        <v>31.559334981219099</v>
      </c>
      <c r="G225" s="10">
        <v>24.542174014910799</v>
      </c>
      <c r="H225" s="12">
        <f t="shared" si="59"/>
        <v>7.0171609663082997</v>
      </c>
      <c r="I225" s="13">
        <f t="shared" ref="I225" si="79">AVERAGE(H225:H226)</f>
        <v>7.05904949185385</v>
      </c>
      <c r="K225" s="15" t="s">
        <v>151</v>
      </c>
      <c r="L225" s="20" t="s">
        <v>146</v>
      </c>
      <c r="M225" s="17">
        <v>6.538653683230649</v>
      </c>
      <c r="N225" s="18">
        <f t="shared" ref="N225:N245" si="80">M225-$N$222</f>
        <v>0.30996013811906575</v>
      </c>
      <c r="O225" s="18">
        <f t="shared" si="78"/>
        <v>0.80666404716314577</v>
      </c>
      <c r="P225" s="15"/>
      <c r="Q225" s="15"/>
      <c r="R225" s="15"/>
    </row>
    <row r="226" spans="1:18" ht="15" customHeight="1" x14ac:dyDescent="0.15">
      <c r="A226" s="9" t="s">
        <v>148</v>
      </c>
      <c r="B226" s="9" t="s">
        <v>120</v>
      </c>
      <c r="C226" s="9" t="s">
        <v>122</v>
      </c>
      <c r="D226" s="9"/>
      <c r="E226" s="9"/>
      <c r="F226" s="10">
        <v>31.6959527452514</v>
      </c>
      <c r="G226" s="10">
        <v>24.595014727852</v>
      </c>
      <c r="H226" s="12">
        <f t="shared" si="59"/>
        <v>7.1009380173994003</v>
      </c>
      <c r="I226" s="11"/>
      <c r="K226" s="15" t="s">
        <v>151</v>
      </c>
      <c r="L226" s="20" t="s">
        <v>168</v>
      </c>
      <c r="M226" s="17">
        <v>7.2277202065252997</v>
      </c>
      <c r="N226" s="18">
        <f t="shared" si="80"/>
        <v>0.99902666141371643</v>
      </c>
      <c r="O226" s="18">
        <f t="shared" si="78"/>
        <v>0.50033744726785701</v>
      </c>
      <c r="P226" s="15"/>
      <c r="Q226" s="15"/>
      <c r="R226" s="15"/>
    </row>
    <row r="227" spans="1:18" ht="15" customHeight="1" x14ac:dyDescent="0.15">
      <c r="A227" s="9" t="s">
        <v>149</v>
      </c>
      <c r="B227" s="9" t="s">
        <v>120</v>
      </c>
      <c r="C227" s="9" t="s">
        <v>122</v>
      </c>
      <c r="D227" s="9" t="s">
        <v>151</v>
      </c>
      <c r="E227" s="9" t="s">
        <v>146</v>
      </c>
      <c r="F227" s="10">
        <v>30.966415217616699</v>
      </c>
      <c r="G227" s="10">
        <v>24.3976671087275</v>
      </c>
      <c r="H227" s="12">
        <f t="shared" si="59"/>
        <v>6.5687481088891992</v>
      </c>
      <c r="I227" s="13">
        <f t="shared" ref="I227:I283" si="81">AVERAGE(H227:H228)</f>
        <v>6.538653683230649</v>
      </c>
      <c r="K227" s="15" t="s">
        <v>151</v>
      </c>
      <c r="L227" s="20" t="s">
        <v>169</v>
      </c>
      <c r="M227" s="17">
        <v>5.4516385261214992</v>
      </c>
      <c r="N227" s="18">
        <f t="shared" si="80"/>
        <v>-0.777055018990084</v>
      </c>
      <c r="O227" s="18">
        <f t="shared" si="78"/>
        <v>1.7136292596983402</v>
      </c>
      <c r="P227" s="15"/>
      <c r="Q227" s="15"/>
      <c r="R227" s="15"/>
    </row>
    <row r="228" spans="1:18" ht="15" customHeight="1" x14ac:dyDescent="0.15">
      <c r="A228" s="9" t="s">
        <v>150</v>
      </c>
      <c r="B228" s="9" t="s">
        <v>120</v>
      </c>
      <c r="C228" s="9" t="s">
        <v>122</v>
      </c>
      <c r="D228" s="9"/>
      <c r="E228" s="9"/>
      <c r="F228" s="10">
        <v>30.878052348312799</v>
      </c>
      <c r="G228" s="10">
        <v>24.369493090740701</v>
      </c>
      <c r="H228" s="12">
        <f t="shared" si="59"/>
        <v>6.5085592575720987</v>
      </c>
      <c r="I228" s="11"/>
      <c r="K228" s="15" t="s">
        <v>151</v>
      </c>
      <c r="L228" s="16" t="s">
        <v>170</v>
      </c>
      <c r="M228" s="17">
        <v>6.2428197922394997</v>
      </c>
      <c r="N228" s="18">
        <f t="shared" si="80"/>
        <v>1.4126247127916436E-2</v>
      </c>
      <c r="O228" s="18">
        <f t="shared" si="78"/>
        <v>0.99025621295840605</v>
      </c>
      <c r="P228" s="19"/>
      <c r="Q228" s="15"/>
      <c r="R228" s="21"/>
    </row>
    <row r="229" spans="1:18" s="11" customFormat="1" ht="15" customHeight="1" x14ac:dyDescent="0.15">
      <c r="A229" s="9" t="s">
        <v>46</v>
      </c>
      <c r="B229" s="9" t="s">
        <v>120</v>
      </c>
      <c r="C229" s="9" t="s">
        <v>122</v>
      </c>
      <c r="D229" s="22" t="s">
        <v>144</v>
      </c>
      <c r="E229" s="22" t="s">
        <v>141</v>
      </c>
      <c r="F229" s="10">
        <v>29.892777381701201</v>
      </c>
      <c r="G229" s="10">
        <v>24.157519950815999</v>
      </c>
      <c r="H229" s="12">
        <f t="shared" ref="H229:H256" si="82">F229-G229</f>
        <v>5.735257430885202</v>
      </c>
      <c r="I229" s="13">
        <f t="shared" si="81"/>
        <v>5.7485178061592013</v>
      </c>
      <c r="K229" s="15" t="s">
        <v>151</v>
      </c>
      <c r="L229" s="20" t="s">
        <v>173</v>
      </c>
      <c r="M229" s="17">
        <v>5.7179610174634998</v>
      </c>
      <c r="N229" s="18">
        <f t="shared" si="80"/>
        <v>-0.51073252764808341</v>
      </c>
      <c r="O229" s="18">
        <f t="shared" si="78"/>
        <v>1.4247734399326935</v>
      </c>
      <c r="P229" s="15"/>
      <c r="Q229" s="15"/>
      <c r="R229" s="15"/>
    </row>
    <row r="230" spans="1:18" s="11" customFormat="1" ht="15" customHeight="1" x14ac:dyDescent="0.15">
      <c r="A230" s="9" t="s">
        <v>48</v>
      </c>
      <c r="B230" s="9" t="s">
        <v>120</v>
      </c>
      <c r="C230" s="9" t="s">
        <v>122</v>
      </c>
      <c r="D230" s="9"/>
      <c r="E230" s="9" t="s">
        <v>34</v>
      </c>
      <c r="F230" s="10">
        <v>29.5745484950424</v>
      </c>
      <c r="G230" s="10">
        <v>23.812770313609199</v>
      </c>
      <c r="H230" s="12">
        <f t="shared" si="82"/>
        <v>5.7617781814332005</v>
      </c>
      <c r="K230" s="15" t="s">
        <v>151</v>
      </c>
      <c r="L230" s="20" t="s">
        <v>183</v>
      </c>
      <c r="M230" s="17">
        <v>5.8811587260597502</v>
      </c>
      <c r="N230" s="18">
        <f t="shared" si="80"/>
        <v>-0.34753481905183303</v>
      </c>
      <c r="O230" s="18">
        <f t="shared" si="78"/>
        <v>1.2723846028817081</v>
      </c>
      <c r="P230" s="15"/>
      <c r="Q230" s="15"/>
      <c r="R230" s="15"/>
    </row>
    <row r="231" spans="1:18" s="11" customFormat="1" ht="15" customHeight="1" x14ac:dyDescent="0.15">
      <c r="A231" s="9" t="s">
        <v>49</v>
      </c>
      <c r="B231" s="9" t="s">
        <v>120</v>
      </c>
      <c r="C231" s="9" t="s">
        <v>122</v>
      </c>
      <c r="D231" s="9" t="s">
        <v>143</v>
      </c>
      <c r="E231" s="9" t="s">
        <v>162</v>
      </c>
      <c r="F231" s="10">
        <v>30.162105124791101</v>
      </c>
      <c r="G231" s="10">
        <v>24.151441937036601</v>
      </c>
      <c r="H231" s="12">
        <f t="shared" si="82"/>
        <v>6.0106631877544991</v>
      </c>
      <c r="I231" s="13">
        <f t="shared" si="81"/>
        <v>6.0297300263991005</v>
      </c>
      <c r="K231" s="15" t="s">
        <v>151</v>
      </c>
      <c r="L231" s="20" t="s">
        <v>186</v>
      </c>
      <c r="M231" s="17">
        <v>5.0241939820580512</v>
      </c>
      <c r="N231" s="18">
        <f t="shared" si="80"/>
        <v>-1.204499563053532</v>
      </c>
      <c r="O231" s="18">
        <f>2^-N231</f>
        <v>2.3045731527612321</v>
      </c>
      <c r="P231" s="19"/>
      <c r="Q231" s="15"/>
      <c r="R231" s="21"/>
    </row>
    <row r="232" spans="1:18" s="11" customFormat="1" ht="15" customHeight="1" x14ac:dyDescent="0.15">
      <c r="A232" s="9" t="s">
        <v>50</v>
      </c>
      <c r="B232" s="9" t="s">
        <v>120</v>
      </c>
      <c r="C232" s="9" t="s">
        <v>122</v>
      </c>
      <c r="D232" s="9"/>
      <c r="E232" s="9" t="s">
        <v>34</v>
      </c>
      <c r="F232" s="10">
        <v>30.283673470130001</v>
      </c>
      <c r="G232" s="10">
        <v>24.234876605086299</v>
      </c>
      <c r="H232" s="12">
        <f t="shared" si="82"/>
        <v>6.0487968650437018</v>
      </c>
      <c r="K232" s="15" t="s">
        <v>151</v>
      </c>
      <c r="L232" s="23" t="s">
        <v>187</v>
      </c>
      <c r="M232" s="17">
        <v>7.8109240957686001</v>
      </c>
      <c r="N232" s="18">
        <f t="shared" si="80"/>
        <v>1.5822305506570169</v>
      </c>
      <c r="O232" s="18">
        <f t="shared" ref="O232:O236" si="83">2^-N232</f>
        <v>0.33396514585315973</v>
      </c>
      <c r="P232" s="19"/>
      <c r="Q232" s="15"/>
      <c r="R232" s="21"/>
    </row>
    <row r="233" spans="1:18" s="11" customFormat="1" ht="15" customHeight="1" x14ac:dyDescent="0.15">
      <c r="A233" s="9" t="s">
        <v>51</v>
      </c>
      <c r="B233" s="9" t="s">
        <v>120</v>
      </c>
      <c r="C233" s="9" t="s">
        <v>122</v>
      </c>
      <c r="D233" s="9" t="s">
        <v>144</v>
      </c>
      <c r="E233" s="9" t="s">
        <v>163</v>
      </c>
      <c r="F233" s="10">
        <v>31.258187216367901</v>
      </c>
      <c r="G233" s="10">
        <v>25.0956111734979</v>
      </c>
      <c r="H233" s="12">
        <f t="shared" si="82"/>
        <v>6.1625760428700005</v>
      </c>
      <c r="I233" s="13">
        <f t="shared" si="81"/>
        <v>6.2860776801741007</v>
      </c>
      <c r="K233" s="15" t="s">
        <v>151</v>
      </c>
      <c r="L233" s="23" t="s">
        <v>188</v>
      </c>
      <c r="M233" s="17">
        <v>6.8937546960393998</v>
      </c>
      <c r="N233" s="18">
        <f t="shared" si="80"/>
        <v>0.66506115092781659</v>
      </c>
      <c r="O233" s="18">
        <f t="shared" si="83"/>
        <v>0.63066197223661891</v>
      </c>
      <c r="P233" s="19"/>
      <c r="Q233" s="15"/>
      <c r="R233" s="21"/>
    </row>
    <row r="234" spans="1:18" s="11" customFormat="1" ht="15" customHeight="1" x14ac:dyDescent="0.15">
      <c r="A234" s="9" t="s">
        <v>52</v>
      </c>
      <c r="B234" s="9" t="s">
        <v>120</v>
      </c>
      <c r="C234" s="9" t="s">
        <v>122</v>
      </c>
      <c r="D234" s="9"/>
      <c r="E234" s="9" t="s">
        <v>34</v>
      </c>
      <c r="F234" s="10">
        <v>31.264110351376502</v>
      </c>
      <c r="G234" s="10">
        <v>24.854531033898301</v>
      </c>
      <c r="H234" s="12">
        <f t="shared" si="82"/>
        <v>6.409579317478201</v>
      </c>
      <c r="K234" s="15" t="s">
        <v>151</v>
      </c>
      <c r="L234" s="23" t="s">
        <v>193</v>
      </c>
      <c r="M234" s="17">
        <v>5.1335272819014488</v>
      </c>
      <c r="N234" s="18">
        <f t="shared" si="80"/>
        <v>-1.0951662632101344</v>
      </c>
      <c r="O234" s="18">
        <f t="shared" si="83"/>
        <v>2.1363770084112335</v>
      </c>
      <c r="P234" s="19"/>
      <c r="Q234" s="15"/>
      <c r="R234" s="21"/>
    </row>
    <row r="235" spans="1:18" s="11" customFormat="1" ht="15" customHeight="1" x14ac:dyDescent="0.15">
      <c r="A235" s="9" t="s">
        <v>53</v>
      </c>
      <c r="B235" s="9" t="s">
        <v>120</v>
      </c>
      <c r="C235" s="9" t="s">
        <v>122</v>
      </c>
      <c r="D235" s="9" t="s">
        <v>143</v>
      </c>
      <c r="E235" s="9" t="s">
        <v>142</v>
      </c>
      <c r="F235" s="10">
        <v>30.6638475187439</v>
      </c>
      <c r="G235" s="10">
        <v>23.910307008108202</v>
      </c>
      <c r="H235" s="12">
        <f t="shared" si="82"/>
        <v>6.7535405106356983</v>
      </c>
      <c r="I235" s="13">
        <f t="shared" si="81"/>
        <v>6.7467184669870992</v>
      </c>
      <c r="K235" s="15" t="s">
        <v>151</v>
      </c>
      <c r="L235" s="23" t="s">
        <v>196</v>
      </c>
      <c r="M235" s="17">
        <v>5.7629210420774495</v>
      </c>
      <c r="N235" s="18">
        <f t="shared" si="80"/>
        <v>-0.46577250303413376</v>
      </c>
      <c r="O235" s="18">
        <f t="shared" si="83"/>
        <v>1.3810566536948314</v>
      </c>
      <c r="P235" s="19"/>
      <c r="Q235" s="15"/>
      <c r="R235" s="21"/>
    </row>
    <row r="236" spans="1:18" s="11" customFormat="1" ht="15" customHeight="1" x14ac:dyDescent="0.15">
      <c r="A236" s="9" t="s">
        <v>54</v>
      </c>
      <c r="B236" s="9" t="s">
        <v>120</v>
      </c>
      <c r="C236" s="9" t="s">
        <v>122</v>
      </c>
      <c r="D236" s="9"/>
      <c r="E236" s="9" t="s">
        <v>34</v>
      </c>
      <c r="F236" s="10">
        <v>30.691151922629299</v>
      </c>
      <c r="G236" s="10">
        <v>23.951255499290799</v>
      </c>
      <c r="H236" s="12">
        <f t="shared" si="82"/>
        <v>6.7398964233385001</v>
      </c>
      <c r="K236" s="15" t="s">
        <v>174</v>
      </c>
      <c r="L236" s="23" t="s">
        <v>171</v>
      </c>
      <c r="M236" s="17">
        <v>5.5248202575608492</v>
      </c>
      <c r="N236" s="18">
        <f t="shared" si="80"/>
        <v>-0.70387328755073408</v>
      </c>
      <c r="O236" s="18">
        <f t="shared" si="83"/>
        <v>1.6288720554109137</v>
      </c>
      <c r="P236" s="19"/>
      <c r="Q236" s="15"/>
      <c r="R236" s="21"/>
    </row>
    <row r="237" spans="1:18" s="11" customFormat="1" ht="15" customHeight="1" x14ac:dyDescent="0.15">
      <c r="A237" s="9" t="s">
        <v>55</v>
      </c>
      <c r="B237" s="9" t="s">
        <v>120</v>
      </c>
      <c r="C237" s="9" t="s">
        <v>122</v>
      </c>
      <c r="D237" s="9" t="s">
        <v>144</v>
      </c>
      <c r="E237" s="9" t="s">
        <v>164</v>
      </c>
      <c r="F237" s="10">
        <v>29.6328011246503</v>
      </c>
      <c r="G237" s="10">
        <v>24.065189694858301</v>
      </c>
      <c r="H237" s="12">
        <f t="shared" si="82"/>
        <v>5.5676114297919987</v>
      </c>
      <c r="I237" s="13">
        <f t="shared" si="81"/>
        <v>5.6485163924392996</v>
      </c>
      <c r="K237" s="15" t="s">
        <v>174</v>
      </c>
      <c r="L237" s="20" t="s">
        <v>172</v>
      </c>
      <c r="M237" s="17">
        <v>5.8236249353025507</v>
      </c>
      <c r="N237" s="18">
        <f t="shared" si="80"/>
        <v>-0.40506860980903259</v>
      </c>
      <c r="O237" s="18">
        <f t="shared" ref="O237:O242" si="84">2^-N237</f>
        <v>1.3241518811861044</v>
      </c>
      <c r="P237" s="19">
        <f>AVERAGE(O236:O245)</f>
        <v>1.3523672745933519</v>
      </c>
      <c r="Q237" s="15">
        <f>STDEV(O236:O245)</f>
        <v>0.65393882084862753</v>
      </c>
      <c r="R237" s="21">
        <f>TTEST(O224:O235,O236:O245,2,2)</f>
        <v>0.5231682997881042</v>
      </c>
    </row>
    <row r="238" spans="1:18" s="11" customFormat="1" ht="15" customHeight="1" x14ac:dyDescent="0.15">
      <c r="A238" s="9" t="s">
        <v>56</v>
      </c>
      <c r="B238" s="9" t="s">
        <v>120</v>
      </c>
      <c r="C238" s="9" t="s">
        <v>122</v>
      </c>
      <c r="D238" s="9"/>
      <c r="E238" s="9" t="s">
        <v>34</v>
      </c>
      <c r="F238" s="10">
        <v>29.552669451591999</v>
      </c>
      <c r="G238" s="10">
        <v>23.823248096505399</v>
      </c>
      <c r="H238" s="12">
        <f t="shared" si="82"/>
        <v>5.7294213550866004</v>
      </c>
      <c r="K238" s="15" t="s">
        <v>174</v>
      </c>
      <c r="L238" s="20" t="s">
        <v>184</v>
      </c>
      <c r="M238" s="17">
        <v>4.9733047296411002</v>
      </c>
      <c r="N238" s="18">
        <f t="shared" si="80"/>
        <v>-1.2553888154704831</v>
      </c>
      <c r="O238" s="18">
        <f t="shared" si="84"/>
        <v>2.3873147958615792</v>
      </c>
      <c r="P238" s="15"/>
      <c r="Q238" s="15"/>
      <c r="R238" s="21"/>
    </row>
    <row r="239" spans="1:18" s="11" customFormat="1" ht="15" customHeight="1" x14ac:dyDescent="0.15">
      <c r="A239" s="9" t="s">
        <v>57</v>
      </c>
      <c r="B239" s="9" t="s">
        <v>120</v>
      </c>
      <c r="C239" s="9" t="s">
        <v>122</v>
      </c>
      <c r="D239" s="9" t="s">
        <v>143</v>
      </c>
      <c r="E239" s="9" t="s">
        <v>165</v>
      </c>
      <c r="F239" s="10">
        <v>29.000180221375601</v>
      </c>
      <c r="G239" s="10">
        <v>23.5389630642639</v>
      </c>
      <c r="H239" s="12">
        <f t="shared" si="82"/>
        <v>5.461217157111701</v>
      </c>
      <c r="I239" s="13">
        <f t="shared" si="81"/>
        <v>5.4350908812721492</v>
      </c>
      <c r="K239" s="15" t="s">
        <v>174</v>
      </c>
      <c r="L239" s="20" t="s">
        <v>185</v>
      </c>
      <c r="M239" s="17">
        <v>6.1381836299841002</v>
      </c>
      <c r="N239" s="18">
        <f t="shared" si="80"/>
        <v>-9.0509915127483076E-2</v>
      </c>
      <c r="O239" s="18">
        <f t="shared" si="84"/>
        <v>1.0647464465754526</v>
      </c>
      <c r="P239" s="15"/>
      <c r="Q239" s="15"/>
      <c r="R239" s="15"/>
    </row>
    <row r="240" spans="1:18" s="11" customFormat="1" ht="15" customHeight="1" x14ac:dyDescent="0.15">
      <c r="A240" s="9" t="s">
        <v>58</v>
      </c>
      <c r="B240" s="9" t="s">
        <v>120</v>
      </c>
      <c r="C240" s="9" t="s">
        <v>122</v>
      </c>
      <c r="D240" s="9"/>
      <c r="E240" s="9" t="s">
        <v>34</v>
      </c>
      <c r="F240" s="10">
        <v>29.062046471070499</v>
      </c>
      <c r="G240" s="10">
        <v>23.653081865637901</v>
      </c>
      <c r="H240" s="12">
        <f t="shared" si="82"/>
        <v>5.4089646054325975</v>
      </c>
      <c r="K240" s="15" t="s">
        <v>174</v>
      </c>
      <c r="L240" s="20" t="s">
        <v>189</v>
      </c>
      <c r="M240" s="17">
        <v>6.5538583993521495</v>
      </c>
      <c r="N240" s="18">
        <f t="shared" si="80"/>
        <v>0.32516485424056629</v>
      </c>
      <c r="O240" s="18">
        <f t="shared" si="84"/>
        <v>0.79820717140701081</v>
      </c>
      <c r="P240" s="15"/>
      <c r="Q240" s="15"/>
      <c r="R240" s="15"/>
    </row>
    <row r="241" spans="1:18" s="11" customFormat="1" ht="15" customHeight="1" x14ac:dyDescent="0.15">
      <c r="A241" s="9" t="s">
        <v>84</v>
      </c>
      <c r="B241" s="9" t="s">
        <v>120</v>
      </c>
      <c r="C241" s="9" t="s">
        <v>122</v>
      </c>
      <c r="D241" s="9" t="s">
        <v>143</v>
      </c>
      <c r="E241" s="9" t="s">
        <v>166</v>
      </c>
      <c r="F241" s="10">
        <v>29.7545536007602</v>
      </c>
      <c r="G241" s="10">
        <v>24.116159835491501</v>
      </c>
      <c r="H241" s="12">
        <f t="shared" si="82"/>
        <v>5.6383937652686988</v>
      </c>
      <c r="I241" s="13">
        <f t="shared" si="81"/>
        <v>5.6539394616823486</v>
      </c>
      <c r="K241" s="15" t="s">
        <v>174</v>
      </c>
      <c r="L241" s="20" t="s">
        <v>190</v>
      </c>
      <c r="M241" s="17">
        <v>7.7353995673912479</v>
      </c>
      <c r="N241" s="18">
        <f t="shared" si="80"/>
        <v>1.5067060222796647</v>
      </c>
      <c r="O241" s="18">
        <f t="shared" si="84"/>
        <v>0.35191379593940691</v>
      </c>
      <c r="P241" s="19"/>
      <c r="Q241" s="15"/>
      <c r="R241" s="21"/>
    </row>
    <row r="242" spans="1:18" s="11" customFormat="1" ht="15" customHeight="1" x14ac:dyDescent="0.15">
      <c r="A242" s="9" t="s">
        <v>85</v>
      </c>
      <c r="B242" s="9" t="s">
        <v>120</v>
      </c>
      <c r="C242" s="9" t="s">
        <v>122</v>
      </c>
      <c r="D242" s="9"/>
      <c r="E242" s="9" t="s">
        <v>34</v>
      </c>
      <c r="F242" s="10">
        <v>29.508750014238199</v>
      </c>
      <c r="G242" s="10">
        <v>23.839264856142201</v>
      </c>
      <c r="H242" s="12">
        <f t="shared" si="82"/>
        <v>5.6694851580959984</v>
      </c>
      <c r="K242" s="15" t="s">
        <v>174</v>
      </c>
      <c r="L242" s="20" t="s">
        <v>191</v>
      </c>
      <c r="M242" s="17">
        <v>6.5844959223037502</v>
      </c>
      <c r="N242" s="18">
        <f t="shared" si="80"/>
        <v>0.35580237719216701</v>
      </c>
      <c r="O242" s="18">
        <f t="shared" si="84"/>
        <v>0.78143491511814667</v>
      </c>
      <c r="P242" s="19"/>
      <c r="Q242" s="15"/>
      <c r="R242" s="21"/>
    </row>
    <row r="243" spans="1:18" s="11" customFormat="1" ht="15" customHeight="1" x14ac:dyDescent="0.15">
      <c r="A243" s="9" t="s">
        <v>86</v>
      </c>
      <c r="B243" s="9" t="s">
        <v>120</v>
      </c>
      <c r="C243" s="9" t="s">
        <v>122</v>
      </c>
      <c r="D243" s="9" t="s">
        <v>143</v>
      </c>
      <c r="E243" s="9" t="s">
        <v>167</v>
      </c>
      <c r="F243" s="10">
        <v>28.965851263044499</v>
      </c>
      <c r="G243" s="10">
        <v>22.480473424361598</v>
      </c>
      <c r="H243" s="12">
        <f t="shared" si="82"/>
        <v>6.4853778386829006</v>
      </c>
      <c r="I243" s="13">
        <f t="shared" si="81"/>
        <v>6.3777753483432509</v>
      </c>
      <c r="K243" s="15" t="s">
        <v>174</v>
      </c>
      <c r="L243" s="23" t="s">
        <v>192</v>
      </c>
      <c r="M243" s="17">
        <v>5.7399487855019515</v>
      </c>
      <c r="N243" s="18">
        <f t="shared" si="80"/>
        <v>-0.48874475960963171</v>
      </c>
      <c r="O243" s="18">
        <f t="shared" ref="O243:O245" si="85">2^-N243</f>
        <v>1.4032234469678126</v>
      </c>
      <c r="P243" s="19"/>
      <c r="Q243" s="15"/>
      <c r="R243" s="21"/>
    </row>
    <row r="244" spans="1:18" s="11" customFormat="1" ht="15" customHeight="1" x14ac:dyDescent="0.15">
      <c r="A244" s="9" t="s">
        <v>87</v>
      </c>
      <c r="B244" s="9" t="s">
        <v>120</v>
      </c>
      <c r="C244" s="9" t="s">
        <v>122</v>
      </c>
      <c r="D244" s="9"/>
      <c r="E244" s="9" t="s">
        <v>34</v>
      </c>
      <c r="F244" s="10">
        <v>28.9093538146975</v>
      </c>
      <c r="G244" s="10">
        <v>22.639180956693899</v>
      </c>
      <c r="H244" s="12">
        <f t="shared" si="82"/>
        <v>6.2701728580036011</v>
      </c>
      <c r="K244" s="15" t="s">
        <v>174</v>
      </c>
      <c r="L244" s="23" t="s">
        <v>194</v>
      </c>
      <c r="M244" s="17">
        <v>5.6973075391649015</v>
      </c>
      <c r="N244" s="18">
        <f t="shared" si="80"/>
        <v>-0.53138600594668173</v>
      </c>
      <c r="O244" s="18">
        <f t="shared" si="85"/>
        <v>1.4453170536842466</v>
      </c>
      <c r="P244" s="19"/>
      <c r="Q244" s="15"/>
      <c r="R244" s="21"/>
    </row>
    <row r="245" spans="1:18" s="11" customFormat="1" ht="15" customHeight="1" x14ac:dyDescent="0.15">
      <c r="A245" s="9" t="s">
        <v>88</v>
      </c>
      <c r="B245" s="9" t="s">
        <v>120</v>
      </c>
      <c r="C245" s="9" t="s">
        <v>122</v>
      </c>
      <c r="D245" s="9" t="s">
        <v>151</v>
      </c>
      <c r="E245" s="9" t="s">
        <v>168</v>
      </c>
      <c r="F245" s="10">
        <v>30.875286187606601</v>
      </c>
      <c r="G245" s="10">
        <v>23.6443510808387</v>
      </c>
      <c r="H245" s="12">
        <f t="shared" si="82"/>
        <v>7.2309351067679017</v>
      </c>
      <c r="I245" s="13">
        <f t="shared" si="81"/>
        <v>7.2277202065252997</v>
      </c>
      <c r="K245" s="15" t="s">
        <v>174</v>
      </c>
      <c r="L245" s="23" t="s">
        <v>195</v>
      </c>
      <c r="M245" s="17">
        <v>5.003115555369801</v>
      </c>
      <c r="N245" s="18">
        <f t="shared" si="80"/>
        <v>-1.2255779897417822</v>
      </c>
      <c r="O245" s="18">
        <f t="shared" si="85"/>
        <v>2.3384911837828448</v>
      </c>
      <c r="P245" s="19"/>
      <c r="Q245" s="15"/>
      <c r="R245" s="21"/>
    </row>
    <row r="246" spans="1:18" s="11" customFormat="1" ht="15" customHeight="1" x14ac:dyDescent="0.15">
      <c r="A246" s="9" t="s">
        <v>89</v>
      </c>
      <c r="B246" s="9" t="s">
        <v>120</v>
      </c>
      <c r="C246" s="9" t="s">
        <v>122</v>
      </c>
      <c r="D246" s="9"/>
      <c r="E246" s="9" t="s">
        <v>34</v>
      </c>
      <c r="F246" s="10">
        <v>30.738466439920899</v>
      </c>
      <c r="G246" s="10">
        <v>23.513961133638201</v>
      </c>
      <c r="H246" s="12">
        <f t="shared" si="82"/>
        <v>7.2245053062826976</v>
      </c>
    </row>
    <row r="247" spans="1:18" s="11" customFormat="1" ht="15" customHeight="1" x14ac:dyDescent="0.15">
      <c r="A247" s="9" t="s">
        <v>90</v>
      </c>
      <c r="B247" s="9" t="s">
        <v>120</v>
      </c>
      <c r="C247" s="9" t="s">
        <v>122</v>
      </c>
      <c r="D247" s="9" t="s">
        <v>151</v>
      </c>
      <c r="E247" s="9" t="s">
        <v>169</v>
      </c>
      <c r="F247" s="10">
        <v>29.281962731912699</v>
      </c>
      <c r="G247" s="10">
        <v>23.752469825786001</v>
      </c>
      <c r="H247" s="12">
        <f t="shared" si="82"/>
        <v>5.5294929061266984</v>
      </c>
      <c r="I247" s="13">
        <f t="shared" si="81"/>
        <v>5.4516385261214992</v>
      </c>
    </row>
    <row r="248" spans="1:18" s="11" customFormat="1" ht="15" customHeight="1" x14ac:dyDescent="0.15">
      <c r="A248" s="9" t="s">
        <v>91</v>
      </c>
      <c r="B248" s="9" t="s">
        <v>120</v>
      </c>
      <c r="C248" s="9" t="s">
        <v>122</v>
      </c>
      <c r="D248" s="9"/>
      <c r="E248" s="9" t="s">
        <v>34</v>
      </c>
      <c r="F248" s="10">
        <v>29.227707357236699</v>
      </c>
      <c r="G248" s="10">
        <v>23.853923211120399</v>
      </c>
      <c r="H248" s="12">
        <f t="shared" si="82"/>
        <v>5.3737841461163001</v>
      </c>
    </row>
    <row r="249" spans="1:18" s="11" customFormat="1" ht="15" customHeight="1" x14ac:dyDescent="0.15">
      <c r="A249" s="9" t="s">
        <v>92</v>
      </c>
      <c r="B249" s="9" t="s">
        <v>120</v>
      </c>
      <c r="C249" s="9" t="s">
        <v>122</v>
      </c>
      <c r="D249" s="9" t="s">
        <v>151</v>
      </c>
      <c r="E249" s="9" t="s">
        <v>170</v>
      </c>
      <c r="F249" s="10">
        <v>29.5791977735608</v>
      </c>
      <c r="G249" s="10">
        <v>23.382917930005</v>
      </c>
      <c r="H249" s="12">
        <f t="shared" si="82"/>
        <v>6.1962798435558</v>
      </c>
      <c r="I249" s="13">
        <f t="shared" si="81"/>
        <v>6.2428197922394997</v>
      </c>
    </row>
    <row r="250" spans="1:18" s="11" customFormat="1" ht="15" customHeight="1" x14ac:dyDescent="0.15">
      <c r="A250" s="9" t="s">
        <v>93</v>
      </c>
      <c r="B250" s="9" t="s">
        <v>120</v>
      </c>
      <c r="C250" s="9" t="s">
        <v>122</v>
      </c>
      <c r="D250" s="9"/>
      <c r="E250" s="9" t="s">
        <v>34</v>
      </c>
      <c r="F250" s="10">
        <v>29.6653240704048</v>
      </c>
      <c r="G250" s="10">
        <v>23.375964329481601</v>
      </c>
      <c r="H250" s="12">
        <f t="shared" si="82"/>
        <v>6.2893597409231994</v>
      </c>
    </row>
    <row r="251" spans="1:18" s="11" customFormat="1" ht="15" customHeight="1" x14ac:dyDescent="0.15">
      <c r="A251" s="9" t="s">
        <v>94</v>
      </c>
      <c r="B251" s="9" t="s">
        <v>120</v>
      </c>
      <c r="C251" s="9" t="s">
        <v>122</v>
      </c>
      <c r="D251" s="9" t="s">
        <v>174</v>
      </c>
      <c r="E251" s="9" t="s">
        <v>171</v>
      </c>
      <c r="F251" s="10">
        <v>29.731444958062198</v>
      </c>
      <c r="G251" s="10">
        <v>24.243801521500501</v>
      </c>
      <c r="H251" s="12">
        <f t="shared" si="82"/>
        <v>5.4876434365616973</v>
      </c>
      <c r="I251" s="13">
        <f t="shared" si="81"/>
        <v>5.5248202575608492</v>
      </c>
    </row>
    <row r="252" spans="1:18" s="11" customFormat="1" ht="15" customHeight="1" x14ac:dyDescent="0.15">
      <c r="A252" s="9" t="s">
        <v>95</v>
      </c>
      <c r="B252" s="9" t="s">
        <v>120</v>
      </c>
      <c r="C252" s="9" t="s">
        <v>122</v>
      </c>
      <c r="D252" s="9"/>
      <c r="E252" s="9" t="s">
        <v>34</v>
      </c>
      <c r="F252" s="10">
        <v>29.930573188322601</v>
      </c>
      <c r="G252" s="10">
        <v>24.3685761097626</v>
      </c>
      <c r="H252" s="12">
        <f t="shared" si="82"/>
        <v>5.561997078560001</v>
      </c>
    </row>
    <row r="253" spans="1:18" s="11" customFormat="1" ht="15" customHeight="1" x14ac:dyDescent="0.15">
      <c r="A253" s="9" t="s">
        <v>112</v>
      </c>
      <c r="B253" s="9" t="s">
        <v>120</v>
      </c>
      <c r="C253" s="9" t="s">
        <v>122</v>
      </c>
      <c r="D253" s="9" t="s">
        <v>174</v>
      </c>
      <c r="E253" s="9" t="s">
        <v>172</v>
      </c>
      <c r="F253" s="10">
        <v>28.1982429878415</v>
      </c>
      <c r="G253" s="10">
        <v>22.436022016400798</v>
      </c>
      <c r="H253" s="12">
        <f t="shared" si="82"/>
        <v>5.7622209714407013</v>
      </c>
      <c r="I253" s="13">
        <f t="shared" si="81"/>
        <v>5.8236249353025507</v>
      </c>
    </row>
    <row r="254" spans="1:18" s="11" customFormat="1" ht="15" customHeight="1" x14ac:dyDescent="0.15">
      <c r="A254" s="9" t="s">
        <v>113</v>
      </c>
      <c r="B254" s="9" t="s">
        <v>120</v>
      </c>
      <c r="C254" s="9" t="s">
        <v>122</v>
      </c>
      <c r="D254" s="9"/>
      <c r="E254" s="9" t="s">
        <v>34</v>
      </c>
      <c r="F254" s="10">
        <v>28.209141901145401</v>
      </c>
      <c r="G254" s="10">
        <v>22.324113001981001</v>
      </c>
      <c r="H254" s="12">
        <f t="shared" si="82"/>
        <v>5.8850288991644</v>
      </c>
    </row>
    <row r="255" spans="1:18" s="11" customFormat="1" ht="15" customHeight="1" x14ac:dyDescent="0.15">
      <c r="A255" s="9" t="s">
        <v>114</v>
      </c>
      <c r="B255" s="9" t="s">
        <v>120</v>
      </c>
      <c r="C255" s="9" t="s">
        <v>122</v>
      </c>
      <c r="D255" s="9" t="s">
        <v>151</v>
      </c>
      <c r="E255" s="9" t="s">
        <v>173</v>
      </c>
      <c r="F255" s="10">
        <v>29.1439804856753</v>
      </c>
      <c r="G255" s="10">
        <v>23.3520399568438</v>
      </c>
      <c r="H255" s="12">
        <f t="shared" si="82"/>
        <v>5.7919405288314998</v>
      </c>
      <c r="I255" s="13">
        <f t="shared" si="81"/>
        <v>5.7179610174634998</v>
      </c>
    </row>
    <row r="256" spans="1:18" s="11" customFormat="1" ht="15" customHeight="1" x14ac:dyDescent="0.15">
      <c r="A256" s="9" t="s">
        <v>115</v>
      </c>
      <c r="B256" s="9" t="s">
        <v>120</v>
      </c>
      <c r="C256" s="9" t="s">
        <v>122</v>
      </c>
      <c r="D256" s="9"/>
      <c r="E256" s="9" t="s">
        <v>34</v>
      </c>
      <c r="F256" s="10">
        <v>29.2914582812402</v>
      </c>
      <c r="G256" s="10">
        <v>23.6474767751447</v>
      </c>
      <c r="H256" s="12">
        <f t="shared" si="82"/>
        <v>5.6439815060954999</v>
      </c>
    </row>
    <row r="257" spans="1:9" s="11" customFormat="1" ht="15" customHeight="1" x14ac:dyDescent="0.15">
      <c r="A257" s="9" t="s">
        <v>46</v>
      </c>
      <c r="B257" s="9" t="s">
        <v>120</v>
      </c>
      <c r="C257" s="9" t="s">
        <v>122</v>
      </c>
      <c r="D257" s="22" t="s">
        <v>151</v>
      </c>
      <c r="E257" s="22" t="s">
        <v>183</v>
      </c>
      <c r="F257" s="10">
        <v>29.273477614541999</v>
      </c>
      <c r="G257" s="10">
        <v>23.337199866953998</v>
      </c>
      <c r="H257" s="12">
        <f t="shared" ref="H257:H284" si="86">F257-G257</f>
        <v>5.9362777475880009</v>
      </c>
      <c r="I257" s="13">
        <f t="shared" si="81"/>
        <v>5.8811587260597502</v>
      </c>
    </row>
    <row r="258" spans="1:9" s="11" customFormat="1" ht="15" customHeight="1" x14ac:dyDescent="0.15">
      <c r="A258" s="9" t="s">
        <v>48</v>
      </c>
      <c r="B258" s="9" t="s">
        <v>120</v>
      </c>
      <c r="C258" s="9" t="s">
        <v>122</v>
      </c>
      <c r="D258" s="9"/>
      <c r="E258" s="9" t="s">
        <v>34</v>
      </c>
      <c r="F258" s="10">
        <v>29.141410013322201</v>
      </c>
      <c r="G258" s="10">
        <v>23.315370308790701</v>
      </c>
      <c r="H258" s="12">
        <f t="shared" si="86"/>
        <v>5.8260397045314996</v>
      </c>
    </row>
    <row r="259" spans="1:9" s="11" customFormat="1" ht="15" customHeight="1" x14ac:dyDescent="0.15">
      <c r="A259" s="9" t="s">
        <v>51</v>
      </c>
      <c r="B259" s="9" t="s">
        <v>120</v>
      </c>
      <c r="C259" s="9" t="s">
        <v>122</v>
      </c>
      <c r="D259" s="9" t="s">
        <v>174</v>
      </c>
      <c r="E259" s="9" t="s">
        <v>184</v>
      </c>
      <c r="F259" s="10">
        <v>30.1667960797223</v>
      </c>
      <c r="G259" s="10">
        <v>25.243960333305701</v>
      </c>
      <c r="H259" s="12">
        <f t="shared" si="86"/>
        <v>4.9228357464165988</v>
      </c>
      <c r="I259" s="13">
        <f t="shared" si="81"/>
        <v>4.9733047296411002</v>
      </c>
    </row>
    <row r="260" spans="1:9" s="11" customFormat="1" ht="15" customHeight="1" x14ac:dyDescent="0.15">
      <c r="A260" s="9" t="s">
        <v>52</v>
      </c>
      <c r="B260" s="9" t="s">
        <v>120</v>
      </c>
      <c r="C260" s="9" t="s">
        <v>122</v>
      </c>
      <c r="D260" s="9"/>
      <c r="E260" s="9" t="s">
        <v>34</v>
      </c>
      <c r="F260" s="10">
        <v>30.197904569540501</v>
      </c>
      <c r="G260" s="10">
        <v>25.1741308566749</v>
      </c>
      <c r="H260" s="12">
        <f t="shared" si="86"/>
        <v>5.0237737128656015</v>
      </c>
    </row>
    <row r="261" spans="1:9" s="11" customFormat="1" ht="15" customHeight="1" x14ac:dyDescent="0.15">
      <c r="A261" s="9" t="s">
        <v>53</v>
      </c>
      <c r="B261" s="9" t="s">
        <v>120</v>
      </c>
      <c r="C261" s="9" t="s">
        <v>122</v>
      </c>
      <c r="D261" s="9" t="s">
        <v>174</v>
      </c>
      <c r="E261" s="9" t="s">
        <v>185</v>
      </c>
      <c r="F261" s="10">
        <v>31.16420648782</v>
      </c>
      <c r="G261" s="10">
        <v>24.945128132991901</v>
      </c>
      <c r="H261" s="12">
        <f t="shared" si="86"/>
        <v>6.219078354828099</v>
      </c>
      <c r="I261" s="13">
        <f t="shared" si="81"/>
        <v>6.1381836299841002</v>
      </c>
    </row>
    <row r="262" spans="1:9" s="11" customFormat="1" ht="15" customHeight="1" x14ac:dyDescent="0.15">
      <c r="A262" s="9" t="s">
        <v>54</v>
      </c>
      <c r="B262" s="9" t="s">
        <v>120</v>
      </c>
      <c r="C262" s="9" t="s">
        <v>122</v>
      </c>
      <c r="D262" s="9"/>
      <c r="E262" s="9" t="s">
        <v>34</v>
      </c>
      <c r="F262" s="10">
        <v>31.0600971129955</v>
      </c>
      <c r="G262" s="10">
        <v>25.002808207855399</v>
      </c>
      <c r="H262" s="12">
        <f t="shared" si="86"/>
        <v>6.0572889051401013</v>
      </c>
    </row>
    <row r="263" spans="1:9" s="11" customFormat="1" ht="15" customHeight="1" x14ac:dyDescent="0.15">
      <c r="A263" s="9" t="s">
        <v>55</v>
      </c>
      <c r="B263" s="9" t="s">
        <v>120</v>
      </c>
      <c r="C263" s="9" t="s">
        <v>122</v>
      </c>
      <c r="D263" s="9" t="s">
        <v>151</v>
      </c>
      <c r="E263" s="9" t="s">
        <v>186</v>
      </c>
      <c r="F263" s="10">
        <v>29.074337648757002</v>
      </c>
      <c r="G263" s="10">
        <v>24.0405558706018</v>
      </c>
      <c r="H263" s="12">
        <f t="shared" si="86"/>
        <v>5.0337817781552019</v>
      </c>
      <c r="I263" s="13">
        <f t="shared" si="81"/>
        <v>5.0241939820580512</v>
      </c>
    </row>
    <row r="264" spans="1:9" s="11" customFormat="1" ht="15" customHeight="1" x14ac:dyDescent="0.15">
      <c r="A264" s="9" t="s">
        <v>56</v>
      </c>
      <c r="B264" s="9" t="s">
        <v>120</v>
      </c>
      <c r="C264" s="9" t="s">
        <v>122</v>
      </c>
      <c r="D264" s="9"/>
      <c r="E264" s="9" t="s">
        <v>34</v>
      </c>
      <c r="F264" s="10">
        <v>29.180714349125299</v>
      </c>
      <c r="G264" s="10">
        <v>24.166108163164399</v>
      </c>
      <c r="H264" s="12">
        <f t="shared" si="86"/>
        <v>5.0146061859609006</v>
      </c>
    </row>
    <row r="265" spans="1:9" s="11" customFormat="1" ht="15" customHeight="1" x14ac:dyDescent="0.15">
      <c r="A265" s="9" t="s">
        <v>57</v>
      </c>
      <c r="B265" s="9" t="s">
        <v>120</v>
      </c>
      <c r="C265" s="9" t="s">
        <v>122</v>
      </c>
      <c r="D265" s="9" t="s">
        <v>151</v>
      </c>
      <c r="E265" s="9" t="s">
        <v>187</v>
      </c>
      <c r="F265" s="10">
        <v>30.774599441368601</v>
      </c>
      <c r="G265" s="10">
        <v>23.0202862116973</v>
      </c>
      <c r="H265" s="12">
        <f t="shared" si="86"/>
        <v>7.7543132296713004</v>
      </c>
      <c r="I265" s="13">
        <f t="shared" si="81"/>
        <v>7.8109240957686001</v>
      </c>
    </row>
    <row r="266" spans="1:9" s="11" customFormat="1" ht="15" customHeight="1" x14ac:dyDescent="0.15">
      <c r="A266" s="9" t="s">
        <v>58</v>
      </c>
      <c r="B266" s="9" t="s">
        <v>120</v>
      </c>
      <c r="C266" s="9" t="s">
        <v>122</v>
      </c>
      <c r="D266" s="9"/>
      <c r="E266" s="9" t="s">
        <v>34</v>
      </c>
      <c r="F266" s="10">
        <v>30.868893066325601</v>
      </c>
      <c r="G266" s="10">
        <v>23.001358104459701</v>
      </c>
      <c r="H266" s="12">
        <f t="shared" si="86"/>
        <v>7.8675349618658998</v>
      </c>
    </row>
    <row r="267" spans="1:9" s="11" customFormat="1" ht="15" customHeight="1" x14ac:dyDescent="0.15">
      <c r="A267" s="9" t="s">
        <v>84</v>
      </c>
      <c r="B267" s="9" t="s">
        <v>120</v>
      </c>
      <c r="C267" s="9" t="s">
        <v>122</v>
      </c>
      <c r="D267" s="9" t="s">
        <v>151</v>
      </c>
      <c r="E267" s="9" t="s">
        <v>188</v>
      </c>
      <c r="F267" s="10">
        <v>30.985016142536502</v>
      </c>
      <c r="G267" s="10">
        <v>23.982904050762301</v>
      </c>
      <c r="H267" s="12">
        <f t="shared" si="86"/>
        <v>7.002112091774201</v>
      </c>
      <c r="I267" s="13">
        <f t="shared" si="81"/>
        <v>6.8937546960393998</v>
      </c>
    </row>
    <row r="268" spans="1:9" s="11" customFormat="1" ht="15" customHeight="1" x14ac:dyDescent="0.15">
      <c r="A268" s="9" t="s">
        <v>85</v>
      </c>
      <c r="B268" s="9" t="s">
        <v>120</v>
      </c>
      <c r="C268" s="9" t="s">
        <v>122</v>
      </c>
      <c r="D268" s="9"/>
      <c r="E268" s="9" t="s">
        <v>34</v>
      </c>
      <c r="F268" s="10">
        <v>30.461796316027598</v>
      </c>
      <c r="G268" s="10">
        <v>23.676399015723</v>
      </c>
      <c r="H268" s="12">
        <f t="shared" si="86"/>
        <v>6.7853973003045986</v>
      </c>
    </row>
    <row r="269" spans="1:9" s="11" customFormat="1" ht="15" customHeight="1" x14ac:dyDescent="0.15">
      <c r="A269" s="9" t="s">
        <v>86</v>
      </c>
      <c r="B269" s="9" t="s">
        <v>120</v>
      </c>
      <c r="C269" s="9" t="s">
        <v>122</v>
      </c>
      <c r="D269" s="9" t="s">
        <v>174</v>
      </c>
      <c r="E269" s="9" t="s">
        <v>189</v>
      </c>
      <c r="F269" s="10">
        <v>29.575288891532299</v>
      </c>
      <c r="G269" s="10">
        <v>23.028022288247598</v>
      </c>
      <c r="H269" s="12">
        <f t="shared" si="86"/>
        <v>6.5472666032847009</v>
      </c>
      <c r="I269" s="13">
        <f t="shared" si="81"/>
        <v>6.5538583993521495</v>
      </c>
    </row>
    <row r="270" spans="1:9" s="11" customFormat="1" ht="15" customHeight="1" x14ac:dyDescent="0.15">
      <c r="A270" s="9" t="s">
        <v>87</v>
      </c>
      <c r="B270" s="9" t="s">
        <v>120</v>
      </c>
      <c r="C270" s="9" t="s">
        <v>122</v>
      </c>
      <c r="D270" s="9"/>
      <c r="E270" s="9"/>
      <c r="F270" s="10">
        <v>29.611087588006399</v>
      </c>
      <c r="G270" s="10">
        <v>23.0506373925868</v>
      </c>
      <c r="H270" s="12">
        <f t="shared" si="86"/>
        <v>6.5604501954195982</v>
      </c>
    </row>
    <row r="271" spans="1:9" s="11" customFormat="1" ht="15" customHeight="1" x14ac:dyDescent="0.15">
      <c r="A271" s="9" t="s">
        <v>88</v>
      </c>
      <c r="B271" s="9" t="s">
        <v>120</v>
      </c>
      <c r="C271" s="9" t="s">
        <v>122</v>
      </c>
      <c r="D271" s="9" t="s">
        <v>174</v>
      </c>
      <c r="E271" s="9" t="s">
        <v>190</v>
      </c>
      <c r="F271" s="10">
        <v>30.495454951488998</v>
      </c>
      <c r="G271" s="10">
        <v>22.798660610965701</v>
      </c>
      <c r="H271" s="12">
        <f t="shared" si="86"/>
        <v>7.6967943405232973</v>
      </c>
      <c r="I271" s="13">
        <f t="shared" si="81"/>
        <v>7.7353995673912479</v>
      </c>
    </row>
    <row r="272" spans="1:9" s="11" customFormat="1" ht="15" customHeight="1" x14ac:dyDescent="0.15">
      <c r="A272" s="9" t="s">
        <v>89</v>
      </c>
      <c r="B272" s="9" t="s">
        <v>120</v>
      </c>
      <c r="C272" s="9" t="s">
        <v>122</v>
      </c>
      <c r="D272" s="9"/>
      <c r="E272" s="9" t="s">
        <v>34</v>
      </c>
      <c r="F272" s="10">
        <v>30.3872315435808</v>
      </c>
      <c r="G272" s="10">
        <v>22.613226749321601</v>
      </c>
      <c r="H272" s="12">
        <f t="shared" si="86"/>
        <v>7.7740047942591985</v>
      </c>
    </row>
    <row r="273" spans="1:18" s="11" customFormat="1" ht="15" customHeight="1" x14ac:dyDescent="0.15">
      <c r="A273" s="9" t="s">
        <v>90</v>
      </c>
      <c r="B273" s="9" t="s">
        <v>120</v>
      </c>
      <c r="C273" s="9" t="s">
        <v>122</v>
      </c>
      <c r="D273" s="9" t="s">
        <v>174</v>
      </c>
      <c r="E273" s="9" t="s">
        <v>191</v>
      </c>
      <c r="F273" s="10">
        <v>31.671493681674299</v>
      </c>
      <c r="G273" s="10">
        <v>25.105374808767099</v>
      </c>
      <c r="H273" s="12">
        <f t="shared" si="86"/>
        <v>6.5661188729072002</v>
      </c>
      <c r="I273" s="13">
        <f t="shared" si="81"/>
        <v>6.5844959223037502</v>
      </c>
    </row>
    <row r="274" spans="1:18" s="11" customFormat="1" ht="15" customHeight="1" x14ac:dyDescent="0.15">
      <c r="A274" s="9" t="s">
        <v>91</v>
      </c>
      <c r="B274" s="9" t="s">
        <v>120</v>
      </c>
      <c r="C274" s="9" t="s">
        <v>122</v>
      </c>
      <c r="D274" s="9"/>
      <c r="E274" s="9" t="s">
        <v>34</v>
      </c>
      <c r="F274" s="10">
        <v>31.681508104688</v>
      </c>
      <c r="G274" s="10">
        <v>25.078635132987699</v>
      </c>
      <c r="H274" s="12">
        <f t="shared" si="86"/>
        <v>6.6028729717003003</v>
      </c>
    </row>
    <row r="275" spans="1:18" s="11" customFormat="1" ht="15" customHeight="1" x14ac:dyDescent="0.15">
      <c r="A275" s="9" t="s">
        <v>94</v>
      </c>
      <c r="B275" s="9" t="s">
        <v>120</v>
      </c>
      <c r="C275" s="9" t="s">
        <v>122</v>
      </c>
      <c r="D275" s="9" t="s">
        <v>174</v>
      </c>
      <c r="E275" s="9" t="s">
        <v>192</v>
      </c>
      <c r="F275" s="10">
        <v>28.223629888740401</v>
      </c>
      <c r="G275" s="10">
        <v>22.555770199565</v>
      </c>
      <c r="H275" s="12">
        <f t="shared" si="86"/>
        <v>5.6678596891754012</v>
      </c>
      <c r="I275" s="13">
        <f t="shared" si="81"/>
        <v>5.7399487855019515</v>
      </c>
    </row>
    <row r="276" spans="1:18" s="11" customFormat="1" ht="15" customHeight="1" x14ac:dyDescent="0.15">
      <c r="A276" s="9" t="s">
        <v>95</v>
      </c>
      <c r="B276" s="9" t="s">
        <v>120</v>
      </c>
      <c r="C276" s="9" t="s">
        <v>122</v>
      </c>
      <c r="D276" s="9"/>
      <c r="E276" s="9" t="s">
        <v>34</v>
      </c>
      <c r="F276" s="10">
        <v>28.549714216810202</v>
      </c>
      <c r="G276" s="10">
        <v>22.7376763349817</v>
      </c>
      <c r="H276" s="12">
        <f t="shared" si="86"/>
        <v>5.8120378818285019</v>
      </c>
    </row>
    <row r="277" spans="1:18" s="11" customFormat="1" ht="15" customHeight="1" x14ac:dyDescent="0.15">
      <c r="A277" s="9" t="s">
        <v>112</v>
      </c>
      <c r="B277" s="9" t="s">
        <v>120</v>
      </c>
      <c r="C277" s="9" t="s">
        <v>122</v>
      </c>
      <c r="D277" s="9" t="s">
        <v>151</v>
      </c>
      <c r="E277" s="9" t="s">
        <v>193</v>
      </c>
      <c r="F277" s="10">
        <v>30.066708805822799</v>
      </c>
      <c r="G277" s="10">
        <v>24.849175695679801</v>
      </c>
      <c r="H277" s="12">
        <f t="shared" si="86"/>
        <v>5.2175331101429983</v>
      </c>
      <c r="I277" s="13">
        <f t="shared" si="81"/>
        <v>5.1335272819014488</v>
      </c>
    </row>
    <row r="278" spans="1:18" s="11" customFormat="1" ht="15" customHeight="1" x14ac:dyDescent="0.15">
      <c r="A278" s="9" t="s">
        <v>113</v>
      </c>
      <c r="B278" s="9" t="s">
        <v>120</v>
      </c>
      <c r="C278" s="9" t="s">
        <v>122</v>
      </c>
      <c r="D278" s="9"/>
      <c r="E278" s="9" t="s">
        <v>34</v>
      </c>
      <c r="F278" s="10">
        <v>29.862469091325998</v>
      </c>
      <c r="G278" s="10">
        <v>24.812947637666099</v>
      </c>
      <c r="H278" s="12">
        <f t="shared" si="86"/>
        <v>5.0495214536598994</v>
      </c>
    </row>
    <row r="279" spans="1:18" s="11" customFormat="1" ht="15" customHeight="1" x14ac:dyDescent="0.15">
      <c r="A279" s="9" t="s">
        <v>114</v>
      </c>
      <c r="B279" s="9" t="s">
        <v>120</v>
      </c>
      <c r="C279" s="9" t="s">
        <v>122</v>
      </c>
      <c r="D279" s="9" t="s">
        <v>174</v>
      </c>
      <c r="E279" s="9" t="s">
        <v>194</v>
      </c>
      <c r="F279" s="10">
        <v>29.206368011936</v>
      </c>
      <c r="G279" s="10">
        <v>23.567431017537299</v>
      </c>
      <c r="H279" s="12">
        <f t="shared" si="86"/>
        <v>5.6389369943987013</v>
      </c>
      <c r="I279" s="13">
        <f t="shared" si="81"/>
        <v>5.6973075391649015</v>
      </c>
    </row>
    <row r="280" spans="1:18" s="11" customFormat="1" ht="15" customHeight="1" x14ac:dyDescent="0.15">
      <c r="A280" s="9" t="s">
        <v>115</v>
      </c>
      <c r="B280" s="9" t="s">
        <v>120</v>
      </c>
      <c r="C280" s="9" t="s">
        <v>122</v>
      </c>
      <c r="D280" s="9"/>
      <c r="E280" s="9" t="s">
        <v>34</v>
      </c>
      <c r="F280" s="10">
        <v>29.322277446557901</v>
      </c>
      <c r="G280" s="10">
        <v>23.5665993626268</v>
      </c>
      <c r="H280" s="12">
        <f t="shared" si="86"/>
        <v>5.7556780839311017</v>
      </c>
    </row>
    <row r="281" spans="1:18" s="11" customFormat="1" ht="15" customHeight="1" x14ac:dyDescent="0.15">
      <c r="A281" s="9" t="s">
        <v>179</v>
      </c>
      <c r="B281" s="9" t="s">
        <v>120</v>
      </c>
      <c r="C281" s="9" t="s">
        <v>122</v>
      </c>
      <c r="D281" s="9" t="s">
        <v>174</v>
      </c>
      <c r="E281" s="9" t="s">
        <v>195</v>
      </c>
      <c r="F281" s="10">
        <v>28.244560889833298</v>
      </c>
      <c r="G281" s="10">
        <v>23.202610829073599</v>
      </c>
      <c r="H281" s="12">
        <f t="shared" si="86"/>
        <v>5.0419500607596994</v>
      </c>
      <c r="I281" s="13">
        <f t="shared" si="81"/>
        <v>5.003115555369801</v>
      </c>
    </row>
    <row r="282" spans="1:18" s="11" customFormat="1" ht="15" customHeight="1" x14ac:dyDescent="0.15">
      <c r="A282" s="9" t="s">
        <v>180</v>
      </c>
      <c r="B282" s="9" t="s">
        <v>120</v>
      </c>
      <c r="C282" s="9" t="s">
        <v>122</v>
      </c>
      <c r="D282" s="9"/>
      <c r="E282" s="9" t="s">
        <v>34</v>
      </c>
      <c r="F282" s="10">
        <v>28.232879264409402</v>
      </c>
      <c r="G282" s="10">
        <v>23.268598214429499</v>
      </c>
      <c r="H282" s="12">
        <f t="shared" si="86"/>
        <v>4.9642810499799026</v>
      </c>
    </row>
    <row r="283" spans="1:18" s="11" customFormat="1" ht="15" customHeight="1" x14ac:dyDescent="0.15">
      <c r="A283" s="9" t="s">
        <v>181</v>
      </c>
      <c r="B283" s="9" t="s">
        <v>120</v>
      </c>
      <c r="C283" s="9" t="s">
        <v>122</v>
      </c>
      <c r="D283" s="9" t="s">
        <v>151</v>
      </c>
      <c r="E283" s="9" t="s">
        <v>196</v>
      </c>
      <c r="F283" s="10">
        <v>29.494694310132299</v>
      </c>
      <c r="G283" s="10">
        <v>23.708559474865201</v>
      </c>
      <c r="H283" s="12">
        <f t="shared" si="86"/>
        <v>5.7861348352670987</v>
      </c>
      <c r="I283" s="13">
        <f t="shared" si="81"/>
        <v>5.7629210420774495</v>
      </c>
    </row>
    <row r="284" spans="1:18" s="11" customFormat="1" ht="15" customHeight="1" x14ac:dyDescent="0.15">
      <c r="A284" s="9" t="s">
        <v>182</v>
      </c>
      <c r="B284" s="9" t="s">
        <v>120</v>
      </c>
      <c r="C284" s="9" t="s">
        <v>122</v>
      </c>
      <c r="D284" s="9"/>
      <c r="E284" s="9" t="s">
        <v>34</v>
      </c>
      <c r="F284" s="10">
        <v>29.4389018232709</v>
      </c>
      <c r="G284" s="10">
        <v>23.6991945743831</v>
      </c>
      <c r="H284" s="12">
        <f t="shared" si="86"/>
        <v>5.7397072488878003</v>
      </c>
    </row>
    <row r="285" spans="1:18" ht="15" customHeight="1" x14ac:dyDescent="0.15">
      <c r="A285" s="2" t="s">
        <v>31</v>
      </c>
      <c r="B285" s="3" t="s">
        <v>124</v>
      </c>
      <c r="C285" s="6" t="s">
        <v>125</v>
      </c>
      <c r="D285" s="9" t="s">
        <v>143</v>
      </c>
      <c r="E285" s="9" t="s">
        <v>127</v>
      </c>
      <c r="F285" s="7">
        <v>26.241983581393601</v>
      </c>
      <c r="G285" s="7">
        <v>23.896574882958198</v>
      </c>
      <c r="H285" s="12">
        <f t="shared" si="59"/>
        <v>2.3454086984354028</v>
      </c>
      <c r="I285" s="13">
        <f t="shared" ref="I285" si="87">AVERAGE(H285:H286)</f>
        <v>2.4568638257874511</v>
      </c>
      <c r="K285" s="11"/>
      <c r="L285" s="11" t="s">
        <v>154</v>
      </c>
      <c r="M285" s="11" t="s">
        <v>153</v>
      </c>
      <c r="N285" s="12">
        <f>AVERAGE(M287:M299)</f>
        <v>0.90439381140914632</v>
      </c>
      <c r="O285" s="11"/>
      <c r="P285" s="11"/>
      <c r="Q285" s="11"/>
      <c r="R285" s="11"/>
    </row>
    <row r="286" spans="1:18" ht="15" customHeight="1" x14ac:dyDescent="0.15">
      <c r="A286" s="2" t="s">
        <v>35</v>
      </c>
      <c r="B286" s="3" t="s">
        <v>124</v>
      </c>
      <c r="C286" s="6" t="s">
        <v>125</v>
      </c>
      <c r="E286" s="6" t="s">
        <v>34</v>
      </c>
      <c r="F286" s="7">
        <v>26.343755478809999</v>
      </c>
      <c r="G286" s="7">
        <v>23.7754365256705</v>
      </c>
      <c r="H286" s="12">
        <f t="shared" si="59"/>
        <v>2.5683189531394994</v>
      </c>
      <c r="I286" s="11"/>
      <c r="K286" s="11"/>
      <c r="L286" s="14" t="s">
        <v>125</v>
      </c>
      <c r="M286" s="15" t="s">
        <v>152</v>
      </c>
      <c r="N286" s="15" t="s">
        <v>155</v>
      </c>
      <c r="O286" s="15" t="s">
        <v>156</v>
      </c>
      <c r="P286" s="15" t="s">
        <v>157</v>
      </c>
      <c r="Q286" s="15" t="s">
        <v>158</v>
      </c>
      <c r="R286" s="15" t="s">
        <v>159</v>
      </c>
    </row>
    <row r="287" spans="1:18" ht="15" customHeight="1" x14ac:dyDescent="0.15">
      <c r="A287" s="2" t="s">
        <v>36</v>
      </c>
      <c r="B287" s="3" t="s">
        <v>124</v>
      </c>
      <c r="C287" s="6" t="s">
        <v>125</v>
      </c>
      <c r="D287" s="9" t="s">
        <v>144</v>
      </c>
      <c r="E287" s="9" t="s">
        <v>128</v>
      </c>
      <c r="F287" s="7">
        <v>24.438677433842201</v>
      </c>
      <c r="G287" s="7">
        <v>23.2558222894884</v>
      </c>
      <c r="H287" s="12">
        <f t="shared" si="59"/>
        <v>1.1828551443538018</v>
      </c>
      <c r="I287" s="13">
        <f t="shared" ref="I287" si="88">AVERAGE(H287:H288)</f>
        <v>1.1705945841182519</v>
      </c>
      <c r="K287" s="15" t="s">
        <v>160</v>
      </c>
      <c r="L287" s="16" t="s">
        <v>127</v>
      </c>
      <c r="M287" s="17">
        <v>2.4568638257874511</v>
      </c>
      <c r="N287" s="18">
        <f>M287-$N$285</f>
        <v>1.5524700143783048</v>
      </c>
      <c r="O287" s="18">
        <f t="shared" ref="O287:O293" si="89">2^-N287</f>
        <v>0.34092587067858005</v>
      </c>
      <c r="P287" s="19">
        <f>AVERAGE(O287:O299)</f>
        <v>1.1911442963392429</v>
      </c>
      <c r="Q287" s="15">
        <f>STDEV(O287:O299)</f>
        <v>0.77505515755566601</v>
      </c>
      <c r="R287" s="15"/>
    </row>
    <row r="288" spans="1:18" ht="15" customHeight="1" x14ac:dyDescent="0.15">
      <c r="A288" s="2" t="s">
        <v>37</v>
      </c>
      <c r="B288" s="3" t="s">
        <v>124</v>
      </c>
      <c r="C288" s="6" t="s">
        <v>125</v>
      </c>
      <c r="E288" s="6" t="s">
        <v>34</v>
      </c>
      <c r="F288" s="7">
        <v>24.411129614972602</v>
      </c>
      <c r="G288" s="7">
        <v>23.2527955910899</v>
      </c>
      <c r="H288" s="12">
        <f t="shared" si="59"/>
        <v>1.158334023882702</v>
      </c>
      <c r="I288" s="11"/>
      <c r="K288" s="15" t="s">
        <v>160</v>
      </c>
      <c r="L288" s="20" t="s">
        <v>129</v>
      </c>
      <c r="M288" s="17">
        <v>1.7906308150109513</v>
      </c>
      <c r="N288" s="18">
        <f t="shared" ref="N288:N308" si="90">M288-$N$285</f>
        <v>0.88623700360180502</v>
      </c>
      <c r="O288" s="18">
        <f t="shared" si="89"/>
        <v>0.54102343650924167</v>
      </c>
      <c r="P288" s="15"/>
      <c r="Q288" s="15"/>
      <c r="R288" s="15"/>
    </row>
    <row r="289" spans="1:18" ht="15" customHeight="1" x14ac:dyDescent="0.15">
      <c r="A289" s="2" t="s">
        <v>38</v>
      </c>
      <c r="B289" s="3" t="s">
        <v>124</v>
      </c>
      <c r="C289" s="6" t="s">
        <v>125</v>
      </c>
      <c r="D289" s="9" t="s">
        <v>143</v>
      </c>
      <c r="E289" s="9" t="s">
        <v>129</v>
      </c>
      <c r="F289" s="7">
        <v>26.293980611379801</v>
      </c>
      <c r="G289" s="7">
        <v>24.4461859857918</v>
      </c>
      <c r="H289" s="12">
        <f t="shared" si="59"/>
        <v>1.8477946255880013</v>
      </c>
      <c r="I289" s="13">
        <f t="shared" ref="I289" si="91">AVERAGE(H289:H290)</f>
        <v>1.7906308150109513</v>
      </c>
      <c r="K289" s="15" t="s">
        <v>160</v>
      </c>
      <c r="L289" s="20" t="s">
        <v>130</v>
      </c>
      <c r="M289" s="17">
        <v>-0.14261502101470036</v>
      </c>
      <c r="N289" s="18">
        <f t="shared" si="90"/>
        <v>-1.0470088324238467</v>
      </c>
      <c r="O289" s="18">
        <f t="shared" si="89"/>
        <v>2.066241425210162</v>
      </c>
      <c r="P289" s="15"/>
      <c r="Q289" s="15"/>
      <c r="R289" s="15"/>
    </row>
    <row r="290" spans="1:18" ht="15" customHeight="1" x14ac:dyDescent="0.15">
      <c r="A290" s="2" t="s">
        <v>39</v>
      </c>
      <c r="B290" s="3" t="s">
        <v>124</v>
      </c>
      <c r="C290" s="6" t="s">
        <v>125</v>
      </c>
      <c r="E290" s="6" t="s">
        <v>34</v>
      </c>
      <c r="F290" s="7">
        <v>26.161757823432101</v>
      </c>
      <c r="G290" s="7">
        <v>24.4282908189982</v>
      </c>
      <c r="H290" s="12">
        <f t="shared" si="59"/>
        <v>1.7334670044339013</v>
      </c>
      <c r="I290" s="11"/>
      <c r="K290" s="15" t="s">
        <v>160</v>
      </c>
      <c r="L290" s="20" t="s">
        <v>132</v>
      </c>
      <c r="M290" s="17">
        <v>1.5106384581704493</v>
      </c>
      <c r="N290" s="18">
        <f t="shared" si="90"/>
        <v>0.60624464676130296</v>
      </c>
      <c r="O290" s="18">
        <f t="shared" si="89"/>
        <v>0.65690440876731959</v>
      </c>
      <c r="P290" s="15"/>
      <c r="Q290" s="15"/>
      <c r="R290" s="15"/>
    </row>
    <row r="291" spans="1:18" ht="15" customHeight="1" x14ac:dyDescent="0.15">
      <c r="A291" s="2" t="s">
        <v>40</v>
      </c>
      <c r="B291" s="3" t="s">
        <v>124</v>
      </c>
      <c r="C291" s="6" t="s">
        <v>125</v>
      </c>
      <c r="D291" s="9" t="s">
        <v>143</v>
      </c>
      <c r="E291" s="9" t="s">
        <v>130</v>
      </c>
      <c r="F291" s="7">
        <v>24.099340034413</v>
      </c>
      <c r="G291" s="7">
        <v>24.0434201061347</v>
      </c>
      <c r="H291" s="12">
        <f t="shared" si="59"/>
        <v>5.5919928278299835E-2</v>
      </c>
      <c r="I291" s="13">
        <f t="shared" ref="I291" si="92">AVERAGE(H291:H292)</f>
        <v>-0.14261502101470036</v>
      </c>
      <c r="K291" s="15" t="s">
        <v>160</v>
      </c>
      <c r="L291" s="16" t="s">
        <v>135</v>
      </c>
      <c r="M291" s="17">
        <v>0.62440669683484984</v>
      </c>
      <c r="N291" s="18">
        <f t="shared" si="90"/>
        <v>-0.27998711457429648</v>
      </c>
      <c r="O291" s="18">
        <f t="shared" si="89"/>
        <v>1.2141840398661197</v>
      </c>
      <c r="P291" s="19"/>
      <c r="Q291" s="15"/>
      <c r="R291" s="21"/>
    </row>
    <row r="292" spans="1:18" ht="15" customHeight="1" x14ac:dyDescent="0.15">
      <c r="A292" s="2" t="s">
        <v>41</v>
      </c>
      <c r="B292" s="3" t="s">
        <v>124</v>
      </c>
      <c r="C292" s="6" t="s">
        <v>125</v>
      </c>
      <c r="E292" s="6" t="s">
        <v>34</v>
      </c>
      <c r="F292" s="7">
        <v>23.8185145573505</v>
      </c>
      <c r="G292" s="7">
        <v>24.159664527658201</v>
      </c>
      <c r="H292" s="12">
        <f t="shared" si="59"/>
        <v>-0.34114997030770056</v>
      </c>
      <c r="I292" s="11"/>
      <c r="K292" s="15" t="s">
        <v>160</v>
      </c>
      <c r="L292" s="20" t="s">
        <v>136</v>
      </c>
      <c r="M292" s="17">
        <v>-0.74468199920880096</v>
      </c>
      <c r="N292" s="18">
        <f t="shared" si="90"/>
        <v>-1.6490758106179473</v>
      </c>
      <c r="O292" s="18">
        <f t="shared" si="89"/>
        <v>3.136326619400903</v>
      </c>
      <c r="P292" s="15"/>
      <c r="Q292" s="15"/>
      <c r="R292" s="15"/>
    </row>
    <row r="293" spans="1:18" ht="15" customHeight="1" x14ac:dyDescent="0.15">
      <c r="A293" s="2" t="s">
        <v>42</v>
      </c>
      <c r="B293" s="3" t="s">
        <v>124</v>
      </c>
      <c r="C293" s="6" t="s">
        <v>125</v>
      </c>
      <c r="D293" s="9" t="s">
        <v>144</v>
      </c>
      <c r="E293" s="9" t="s">
        <v>131</v>
      </c>
      <c r="F293" s="7">
        <v>27.071423673223901</v>
      </c>
      <c r="G293" s="7">
        <v>24.335338362433401</v>
      </c>
      <c r="H293" s="12">
        <f t="shared" si="59"/>
        <v>2.7360853107905001</v>
      </c>
      <c r="I293" s="13">
        <f t="shared" ref="I293" si="93">AVERAGE(H293:H294)</f>
        <v>2.6457855613200003</v>
      </c>
      <c r="K293" s="15" t="s">
        <v>160</v>
      </c>
      <c r="L293" s="20" t="s">
        <v>138</v>
      </c>
      <c r="M293" s="17">
        <v>1.0733665982744007</v>
      </c>
      <c r="N293" s="18">
        <f t="shared" si="90"/>
        <v>0.16897278686525441</v>
      </c>
      <c r="O293" s="18">
        <f t="shared" si="89"/>
        <v>0.88947577130107203</v>
      </c>
      <c r="P293" s="15"/>
      <c r="Q293" s="15"/>
      <c r="R293" s="15"/>
    </row>
    <row r="294" spans="1:18" ht="15" customHeight="1" x14ac:dyDescent="0.15">
      <c r="A294" s="2" t="s">
        <v>43</v>
      </c>
      <c r="B294" s="3" t="s">
        <v>124</v>
      </c>
      <c r="C294" s="6" t="s">
        <v>125</v>
      </c>
      <c r="E294" s="6" t="s">
        <v>34</v>
      </c>
      <c r="F294" s="7">
        <v>26.933597055927599</v>
      </c>
      <c r="G294" s="7">
        <v>24.378111244078099</v>
      </c>
      <c r="H294" s="12">
        <f t="shared" si="59"/>
        <v>2.5554858118495005</v>
      </c>
      <c r="I294" s="11"/>
      <c r="K294" s="15" t="s">
        <v>160</v>
      </c>
      <c r="L294" s="20" t="s">
        <v>140</v>
      </c>
      <c r="M294" s="17">
        <v>0.9480842745703022</v>
      </c>
      <c r="N294" s="18">
        <f t="shared" si="90"/>
        <v>4.3690463161155879E-2</v>
      </c>
      <c r="O294" s="18">
        <f>2^-N294</f>
        <v>0.97017004244598481</v>
      </c>
      <c r="P294" s="19"/>
      <c r="Q294" s="15"/>
      <c r="R294" s="21"/>
    </row>
    <row r="295" spans="1:18" ht="15" customHeight="1" x14ac:dyDescent="0.15">
      <c r="A295" s="2" t="s">
        <v>44</v>
      </c>
      <c r="B295" s="3" t="s">
        <v>124</v>
      </c>
      <c r="C295" s="6" t="s">
        <v>125</v>
      </c>
      <c r="D295" s="9" t="s">
        <v>143</v>
      </c>
      <c r="E295" s="9" t="s">
        <v>132</v>
      </c>
      <c r="F295" s="7">
        <v>24.616272231380201</v>
      </c>
      <c r="G295" s="7">
        <v>23.061182178859202</v>
      </c>
      <c r="H295" s="12">
        <f t="shared" si="59"/>
        <v>1.555090052520999</v>
      </c>
      <c r="I295" s="13">
        <f t="shared" ref="I295" si="94">AVERAGE(H295:H296)</f>
        <v>1.5106384581704493</v>
      </c>
      <c r="K295" s="15" t="s">
        <v>160</v>
      </c>
      <c r="L295" s="23" t="s">
        <v>162</v>
      </c>
      <c r="M295" s="17">
        <v>1.2031060410251495</v>
      </c>
      <c r="N295" s="18">
        <f t="shared" si="90"/>
        <v>0.29871222961600319</v>
      </c>
      <c r="O295" s="18">
        <f t="shared" ref="O295:O299" si="95">2^-N295</f>
        <v>0.81297774823209934</v>
      </c>
      <c r="P295" s="19"/>
      <c r="Q295" s="15"/>
      <c r="R295" s="21"/>
    </row>
    <row r="296" spans="1:18" ht="15" customHeight="1" x14ac:dyDescent="0.15">
      <c r="A296" s="2" t="s">
        <v>45</v>
      </c>
      <c r="B296" s="3" t="s">
        <v>124</v>
      </c>
      <c r="C296" s="6" t="s">
        <v>125</v>
      </c>
      <c r="E296" s="6" t="s">
        <v>34</v>
      </c>
      <c r="F296" s="7">
        <v>24.821883841249001</v>
      </c>
      <c r="G296" s="7">
        <v>23.355696977429101</v>
      </c>
      <c r="H296" s="12">
        <f t="shared" si="59"/>
        <v>1.4661868638198996</v>
      </c>
      <c r="I296" s="11"/>
      <c r="K296" s="15" t="s">
        <v>160</v>
      </c>
      <c r="L296" s="23" t="s">
        <v>142</v>
      </c>
      <c r="M296" s="17">
        <v>1.7246957156534997</v>
      </c>
      <c r="N296" s="18">
        <f t="shared" si="90"/>
        <v>0.82030190424435334</v>
      </c>
      <c r="O296" s="18">
        <f t="shared" si="95"/>
        <v>0.56632341910008521</v>
      </c>
      <c r="P296" s="19"/>
      <c r="Q296" s="15"/>
      <c r="R296" s="21"/>
    </row>
    <row r="297" spans="1:18" ht="15" customHeight="1" x14ac:dyDescent="0.15">
      <c r="A297" s="2" t="s">
        <v>72</v>
      </c>
      <c r="B297" s="3" t="s">
        <v>124</v>
      </c>
      <c r="C297" s="6" t="s">
        <v>125</v>
      </c>
      <c r="D297" s="9" t="s">
        <v>144</v>
      </c>
      <c r="E297" s="9" t="s">
        <v>133</v>
      </c>
      <c r="F297" s="7">
        <v>26.074949269612201</v>
      </c>
      <c r="G297" s="7">
        <v>25.560502102233499</v>
      </c>
      <c r="H297" s="12">
        <f t="shared" si="59"/>
        <v>0.51444716737870166</v>
      </c>
      <c r="I297" s="13">
        <f t="shared" ref="I297" si="96">AVERAGE(H297:H298)</f>
        <v>0.49638474705010083</v>
      </c>
      <c r="K297" s="15" t="s">
        <v>160</v>
      </c>
      <c r="L297" s="23" t="s">
        <v>165</v>
      </c>
      <c r="M297" s="17">
        <v>2.81813104307993E-2</v>
      </c>
      <c r="N297" s="18">
        <f t="shared" si="90"/>
        <v>-0.87621250097834702</v>
      </c>
      <c r="O297" s="18">
        <f t="shared" si="95"/>
        <v>1.8355501110633881</v>
      </c>
      <c r="P297" s="19"/>
      <c r="Q297" s="15"/>
      <c r="R297" s="21"/>
    </row>
    <row r="298" spans="1:18" ht="15" customHeight="1" x14ac:dyDescent="0.15">
      <c r="A298" s="2" t="s">
        <v>73</v>
      </c>
      <c r="B298" s="3" t="s">
        <v>124</v>
      </c>
      <c r="C298" s="6" t="s">
        <v>125</v>
      </c>
      <c r="E298" s="6" t="s">
        <v>34</v>
      </c>
      <c r="F298" s="7">
        <v>25.8654358330338</v>
      </c>
      <c r="G298" s="7">
        <v>25.3871135063123</v>
      </c>
      <c r="H298" s="12">
        <f t="shared" si="59"/>
        <v>0.47832232672149999</v>
      </c>
      <c r="I298" s="11"/>
      <c r="K298" s="15" t="s">
        <v>160</v>
      </c>
      <c r="L298" s="23" t="s">
        <v>166</v>
      </c>
      <c r="M298" s="17">
        <v>0.33050290366384871</v>
      </c>
      <c r="N298" s="18">
        <f t="shared" si="90"/>
        <v>-0.57389090774529761</v>
      </c>
      <c r="O298" s="18">
        <f t="shared" si="95"/>
        <v>1.4885326925508771</v>
      </c>
      <c r="P298" s="19"/>
      <c r="Q298" s="15"/>
      <c r="R298" s="21"/>
    </row>
    <row r="299" spans="1:18" ht="15" customHeight="1" x14ac:dyDescent="0.15">
      <c r="A299" s="2" t="s">
        <v>74</v>
      </c>
      <c r="B299" s="3" t="s">
        <v>124</v>
      </c>
      <c r="C299" s="6" t="s">
        <v>125</v>
      </c>
      <c r="D299" s="9" t="s">
        <v>144</v>
      </c>
      <c r="E299" s="9" t="s">
        <v>134</v>
      </c>
      <c r="F299" s="7">
        <v>25.729368273993298</v>
      </c>
      <c r="G299" s="7">
        <v>23.6748419677721</v>
      </c>
      <c r="H299" s="12">
        <f t="shared" si="59"/>
        <v>2.0545263062211987</v>
      </c>
      <c r="I299" s="13">
        <f t="shared" ref="I299" si="97">AVERAGE(H299:H300)</f>
        <v>2.0134865029702986</v>
      </c>
      <c r="K299" s="15" t="s">
        <v>160</v>
      </c>
      <c r="L299" s="23" t="s">
        <v>167</v>
      </c>
      <c r="M299" s="17">
        <v>0.95393992912070225</v>
      </c>
      <c r="N299" s="18">
        <f t="shared" si="90"/>
        <v>4.9546117711555926E-2</v>
      </c>
      <c r="O299" s="18">
        <f t="shared" si="95"/>
        <v>0.96624026728433132</v>
      </c>
      <c r="P299" s="19"/>
      <c r="Q299" s="15"/>
      <c r="R299" s="21"/>
    </row>
    <row r="300" spans="1:18" ht="15" customHeight="1" x14ac:dyDescent="0.15">
      <c r="A300" s="2" t="s">
        <v>75</v>
      </c>
      <c r="B300" s="3" t="s">
        <v>124</v>
      </c>
      <c r="C300" s="6" t="s">
        <v>125</v>
      </c>
      <c r="E300" s="6" t="s">
        <v>34</v>
      </c>
      <c r="F300" s="7">
        <v>25.7321112428594</v>
      </c>
      <c r="G300" s="7">
        <v>23.759664543140001</v>
      </c>
      <c r="H300" s="12">
        <f t="shared" si="59"/>
        <v>1.9724466997193986</v>
      </c>
      <c r="I300" s="11"/>
      <c r="K300" s="15" t="s">
        <v>161</v>
      </c>
      <c r="L300" s="20" t="s">
        <v>128</v>
      </c>
      <c r="M300" s="17">
        <v>1.1705945841182519</v>
      </c>
      <c r="N300" s="18">
        <f t="shared" si="90"/>
        <v>0.26620077270910558</v>
      </c>
      <c r="O300" s="18">
        <f t="shared" ref="O300:O305" si="98">2^-N300</f>
        <v>0.83150637370720881</v>
      </c>
      <c r="P300" s="19">
        <f>AVERAGE(O300:O308)</f>
        <v>0.99544408737879542</v>
      </c>
      <c r="Q300" s="15">
        <f>STDEV(O300:O308)</f>
        <v>0.41650373118844913</v>
      </c>
      <c r="R300" s="21">
        <f>TTEST(O287:O299,O300:O308,2,2)</f>
        <v>0.49911809525252426</v>
      </c>
    </row>
    <row r="301" spans="1:18" ht="15" customHeight="1" x14ac:dyDescent="0.15">
      <c r="A301" s="2" t="s">
        <v>76</v>
      </c>
      <c r="B301" s="3" t="s">
        <v>124</v>
      </c>
      <c r="C301" s="6" t="s">
        <v>125</v>
      </c>
      <c r="D301" s="9" t="s">
        <v>143</v>
      </c>
      <c r="E301" s="9" t="s">
        <v>135</v>
      </c>
      <c r="F301" s="7">
        <v>24.847447136776999</v>
      </c>
      <c r="G301" s="7">
        <v>24.255716487347399</v>
      </c>
      <c r="H301" s="12">
        <f t="shared" si="59"/>
        <v>0.59173064942959996</v>
      </c>
      <c r="I301" s="13">
        <f t="shared" ref="I301" si="99">AVERAGE(H301:H302)</f>
        <v>0.62440669683484984</v>
      </c>
      <c r="K301" s="15" t="s">
        <v>161</v>
      </c>
      <c r="L301" s="20" t="s">
        <v>131</v>
      </c>
      <c r="M301" s="17">
        <v>2.6457855613200003</v>
      </c>
      <c r="N301" s="18">
        <f t="shared" si="90"/>
        <v>1.741391749910854</v>
      </c>
      <c r="O301" s="18">
        <f t="shared" si="98"/>
        <v>0.29908101721748176</v>
      </c>
      <c r="P301" s="15"/>
      <c r="Q301" s="15"/>
      <c r="R301" s="21"/>
    </row>
    <row r="302" spans="1:18" ht="15" customHeight="1" x14ac:dyDescent="0.15">
      <c r="A302" s="2" t="s">
        <v>77</v>
      </c>
      <c r="B302" s="3" t="s">
        <v>124</v>
      </c>
      <c r="C302" s="6" t="s">
        <v>125</v>
      </c>
      <c r="E302" s="6" t="s">
        <v>34</v>
      </c>
      <c r="F302" s="7">
        <v>24.9192731303594</v>
      </c>
      <c r="G302" s="7">
        <v>24.2621903861193</v>
      </c>
      <c r="H302" s="12">
        <f t="shared" si="59"/>
        <v>0.65708274424009971</v>
      </c>
      <c r="I302" s="11"/>
      <c r="K302" s="15" t="s">
        <v>161</v>
      </c>
      <c r="L302" s="20" t="s">
        <v>133</v>
      </c>
      <c r="M302" s="17">
        <v>0.49638474705010083</v>
      </c>
      <c r="N302" s="18">
        <f t="shared" si="90"/>
        <v>-0.40800906435904549</v>
      </c>
      <c r="O302" s="18">
        <f t="shared" si="98"/>
        <v>1.3268534771050124</v>
      </c>
      <c r="P302" s="15"/>
      <c r="Q302" s="15"/>
      <c r="R302" s="15"/>
    </row>
    <row r="303" spans="1:18" ht="15" customHeight="1" x14ac:dyDescent="0.15">
      <c r="A303" s="2" t="s">
        <v>78</v>
      </c>
      <c r="B303" s="3" t="s">
        <v>124</v>
      </c>
      <c r="C303" s="6" t="s">
        <v>125</v>
      </c>
      <c r="D303" s="9" t="s">
        <v>143</v>
      </c>
      <c r="E303" s="9" t="s">
        <v>136</v>
      </c>
      <c r="F303" s="7">
        <v>23.8501907790072</v>
      </c>
      <c r="G303" s="7">
        <v>24.558759384653001</v>
      </c>
      <c r="H303" s="12">
        <f t="shared" si="59"/>
        <v>-0.7085686056458016</v>
      </c>
      <c r="I303" s="13">
        <f t="shared" ref="I303" si="100">AVERAGE(H303:H304)</f>
        <v>-0.74468199920880096</v>
      </c>
      <c r="K303" s="15" t="s">
        <v>161</v>
      </c>
      <c r="L303" s="20" t="s">
        <v>134</v>
      </c>
      <c r="M303" s="17">
        <v>2.0134865029702986</v>
      </c>
      <c r="N303" s="18">
        <f t="shared" si="90"/>
        <v>1.1090926915611523</v>
      </c>
      <c r="O303" s="18">
        <f t="shared" si="98"/>
        <v>0.46358548740592126</v>
      </c>
      <c r="P303" s="15"/>
      <c r="Q303" s="15"/>
      <c r="R303" s="15"/>
    </row>
    <row r="304" spans="1:18" ht="15" customHeight="1" x14ac:dyDescent="0.15">
      <c r="A304" s="2" t="s">
        <v>79</v>
      </c>
      <c r="B304" s="3" t="s">
        <v>124</v>
      </c>
      <c r="C304" s="6" t="s">
        <v>125</v>
      </c>
      <c r="E304" s="6" t="s">
        <v>34</v>
      </c>
      <c r="F304" s="7">
        <v>23.8326867699808</v>
      </c>
      <c r="G304" s="7">
        <v>24.6134821627526</v>
      </c>
      <c r="H304" s="12">
        <f t="shared" si="59"/>
        <v>-0.78079539277180032</v>
      </c>
      <c r="I304" s="11"/>
      <c r="K304" s="15" t="s">
        <v>161</v>
      </c>
      <c r="L304" s="20" t="s">
        <v>137</v>
      </c>
      <c r="M304" s="17">
        <v>0.49318116683049951</v>
      </c>
      <c r="N304" s="18">
        <f t="shared" si="90"/>
        <v>-0.41121264457864681</v>
      </c>
      <c r="O304" s="18">
        <f t="shared" si="98"/>
        <v>1.3298030987222811</v>
      </c>
      <c r="P304" s="19"/>
      <c r="Q304" s="15"/>
      <c r="R304" s="21"/>
    </row>
    <row r="305" spans="1:18" ht="15" customHeight="1" x14ac:dyDescent="0.15">
      <c r="A305" s="2" t="s">
        <v>80</v>
      </c>
      <c r="B305" s="3" t="s">
        <v>124</v>
      </c>
      <c r="C305" s="6" t="s">
        <v>125</v>
      </c>
      <c r="D305" s="9" t="s">
        <v>144</v>
      </c>
      <c r="E305" s="9" t="s">
        <v>137</v>
      </c>
      <c r="F305" s="7">
        <v>24.547763823866099</v>
      </c>
      <c r="G305" s="7">
        <v>24.075234926877499</v>
      </c>
      <c r="H305" s="12">
        <f t="shared" si="59"/>
        <v>0.47252889698859946</v>
      </c>
      <c r="I305" s="13">
        <f t="shared" ref="I305" si="101">AVERAGE(H305:H306)</f>
        <v>0.49318116683049951</v>
      </c>
      <c r="K305" s="15" t="s">
        <v>161</v>
      </c>
      <c r="L305" s="20" t="s">
        <v>139</v>
      </c>
      <c r="M305" s="17">
        <v>0.5895753257518983</v>
      </c>
      <c r="N305" s="18">
        <f t="shared" si="90"/>
        <v>-0.31481848565724802</v>
      </c>
      <c r="O305" s="18">
        <f t="shared" si="98"/>
        <v>1.2438551463813436</v>
      </c>
      <c r="P305" s="19"/>
      <c r="Q305" s="15"/>
      <c r="R305" s="21"/>
    </row>
    <row r="306" spans="1:18" ht="15" customHeight="1" x14ac:dyDescent="0.15">
      <c r="A306" s="2" t="s">
        <v>81</v>
      </c>
      <c r="B306" s="3" t="s">
        <v>124</v>
      </c>
      <c r="C306" s="6" t="s">
        <v>125</v>
      </c>
      <c r="E306" s="6" t="s">
        <v>34</v>
      </c>
      <c r="F306" s="7">
        <v>24.472689265997101</v>
      </c>
      <c r="G306" s="7">
        <v>23.958855829324701</v>
      </c>
      <c r="H306" s="12">
        <f t="shared" si="59"/>
        <v>0.51383343667239956</v>
      </c>
      <c r="I306" s="11"/>
      <c r="K306" s="15" t="s">
        <v>161</v>
      </c>
      <c r="L306" s="23" t="s">
        <v>141</v>
      </c>
      <c r="M306" s="17">
        <v>0.58673343993880067</v>
      </c>
      <c r="N306" s="18">
        <f t="shared" si="90"/>
        <v>-0.31766037147034565</v>
      </c>
      <c r="O306" s="18">
        <f t="shared" ref="O306:O308" si="102">2^-N306</f>
        <v>1.2463077632394672</v>
      </c>
      <c r="P306" s="19"/>
      <c r="Q306" s="15"/>
      <c r="R306" s="21"/>
    </row>
    <row r="307" spans="1:18" ht="15" customHeight="1" x14ac:dyDescent="0.15">
      <c r="A307" s="2" t="s">
        <v>82</v>
      </c>
      <c r="B307" s="3" t="s">
        <v>124</v>
      </c>
      <c r="C307" s="6" t="s">
        <v>125</v>
      </c>
      <c r="D307" s="9" t="s">
        <v>143</v>
      </c>
      <c r="E307" s="9" t="s">
        <v>138</v>
      </c>
      <c r="F307" s="7">
        <v>26.3832913483871</v>
      </c>
      <c r="G307" s="7">
        <v>25.357481622083899</v>
      </c>
      <c r="H307" s="12">
        <f t="shared" si="59"/>
        <v>1.0258097263032013</v>
      </c>
      <c r="I307" s="13">
        <f t="shared" ref="I307" si="103">AVERAGE(H307:H308)</f>
        <v>1.0733665982744007</v>
      </c>
      <c r="K307" s="15" t="s">
        <v>161</v>
      </c>
      <c r="L307" s="23" t="s">
        <v>163</v>
      </c>
      <c r="M307" s="17">
        <v>1.2692760353831982</v>
      </c>
      <c r="N307" s="18">
        <f t="shared" si="90"/>
        <v>0.3648822239740519</v>
      </c>
      <c r="O307" s="18">
        <f t="shared" si="102"/>
        <v>0.77653226549498855</v>
      </c>
      <c r="P307" s="19"/>
      <c r="Q307" s="15"/>
      <c r="R307" s="21"/>
    </row>
    <row r="308" spans="1:18" ht="15" customHeight="1" x14ac:dyDescent="0.15">
      <c r="A308" s="2" t="s">
        <v>83</v>
      </c>
      <c r="B308" s="3" t="s">
        <v>124</v>
      </c>
      <c r="C308" s="6" t="s">
        <v>125</v>
      </c>
      <c r="E308" s="6" t="s">
        <v>34</v>
      </c>
      <c r="F308" s="7">
        <v>26.550495353147699</v>
      </c>
      <c r="G308" s="7">
        <v>25.429571882902099</v>
      </c>
      <c r="H308" s="12">
        <f t="shared" si="59"/>
        <v>1.1209234702456001</v>
      </c>
      <c r="I308" s="11"/>
      <c r="K308" s="15" t="s">
        <v>161</v>
      </c>
      <c r="L308" s="23" t="s">
        <v>164</v>
      </c>
      <c r="M308" s="17">
        <v>0.37685084079245001</v>
      </c>
      <c r="N308" s="18">
        <f t="shared" si="90"/>
        <v>-0.52754297061669631</v>
      </c>
      <c r="O308" s="18">
        <f t="shared" si="102"/>
        <v>1.4414721571354552</v>
      </c>
      <c r="P308" s="19"/>
      <c r="Q308" s="15"/>
      <c r="R308" s="21"/>
    </row>
    <row r="309" spans="1:18" ht="15" customHeight="1" x14ac:dyDescent="0.15">
      <c r="A309" s="2" t="s">
        <v>108</v>
      </c>
      <c r="B309" s="3" t="s">
        <v>124</v>
      </c>
      <c r="C309" s="6" t="s">
        <v>125</v>
      </c>
      <c r="D309" s="9" t="s">
        <v>144</v>
      </c>
      <c r="E309" s="9" t="s">
        <v>139</v>
      </c>
      <c r="F309" s="7">
        <v>25.2610355832153</v>
      </c>
      <c r="G309" s="7">
        <v>24.627861374324802</v>
      </c>
      <c r="H309" s="12">
        <f t="shared" si="59"/>
        <v>0.63317420889049814</v>
      </c>
      <c r="I309" s="13">
        <f t="shared" ref="I309" si="104">AVERAGE(H309:H310)</f>
        <v>0.5895753257518983</v>
      </c>
    </row>
    <row r="310" spans="1:18" ht="15" customHeight="1" x14ac:dyDescent="0.15">
      <c r="A310" s="2" t="s">
        <v>109</v>
      </c>
      <c r="B310" s="3" t="s">
        <v>124</v>
      </c>
      <c r="C310" s="6" t="s">
        <v>125</v>
      </c>
      <c r="E310" s="6" t="s">
        <v>34</v>
      </c>
      <c r="F310" s="7">
        <v>25.1132607234678</v>
      </c>
      <c r="G310" s="7">
        <v>24.567284280854501</v>
      </c>
      <c r="H310" s="12">
        <f t="shared" si="59"/>
        <v>0.54597644261329847</v>
      </c>
      <c r="I310" s="11"/>
      <c r="K310" s="11"/>
      <c r="L310" s="11" t="s">
        <v>197</v>
      </c>
      <c r="M310" s="11" t="s">
        <v>153</v>
      </c>
      <c r="N310" s="12">
        <f>AVERAGE(M312:M323)</f>
        <v>0.70261989916630441</v>
      </c>
      <c r="O310" s="11"/>
      <c r="P310" s="11"/>
      <c r="Q310" s="11"/>
      <c r="R310" s="11"/>
    </row>
    <row r="311" spans="1:18" ht="15" customHeight="1" x14ac:dyDescent="0.15">
      <c r="A311" s="2" t="s">
        <v>110</v>
      </c>
      <c r="B311" s="3" t="s">
        <v>124</v>
      </c>
      <c r="C311" s="6" t="s">
        <v>125</v>
      </c>
      <c r="D311" s="9" t="s">
        <v>143</v>
      </c>
      <c r="E311" s="9" t="s">
        <v>140</v>
      </c>
      <c r="F311" s="7">
        <v>25.558283844351902</v>
      </c>
      <c r="G311" s="7">
        <v>24.721118243020399</v>
      </c>
      <c r="H311" s="12">
        <f t="shared" si="59"/>
        <v>0.83716560133150253</v>
      </c>
      <c r="I311" s="13">
        <f t="shared" ref="I311" si="105">AVERAGE(H311:H312)</f>
        <v>0.9480842745703022</v>
      </c>
      <c r="K311" s="11"/>
      <c r="L311" s="14" t="s">
        <v>125</v>
      </c>
      <c r="M311" s="15" t="s">
        <v>152</v>
      </c>
      <c r="N311" s="15" t="s">
        <v>155</v>
      </c>
      <c r="O311" s="15" t="s">
        <v>156</v>
      </c>
      <c r="P311" s="15" t="s">
        <v>157</v>
      </c>
      <c r="Q311" s="15" t="s">
        <v>158</v>
      </c>
      <c r="R311" s="15" t="s">
        <v>159</v>
      </c>
    </row>
    <row r="312" spans="1:18" ht="15" customHeight="1" x14ac:dyDescent="0.15">
      <c r="A312" s="2" t="s">
        <v>111</v>
      </c>
      <c r="B312" s="3" t="s">
        <v>124</v>
      </c>
      <c r="C312" s="6" t="s">
        <v>125</v>
      </c>
      <c r="E312" s="6" t="s">
        <v>34</v>
      </c>
      <c r="F312" s="7">
        <v>25.806523134721701</v>
      </c>
      <c r="G312" s="7">
        <v>24.747520186912599</v>
      </c>
      <c r="H312" s="12">
        <f t="shared" si="59"/>
        <v>1.0590029478091019</v>
      </c>
      <c r="I312" s="11"/>
      <c r="K312" s="15" t="s">
        <v>151</v>
      </c>
      <c r="L312" s="16" t="s">
        <v>145</v>
      </c>
      <c r="M312" s="17">
        <v>-0.79219903850654916</v>
      </c>
      <c r="N312" s="18">
        <f>M312-$N$310</f>
        <v>-1.4948189376728536</v>
      </c>
      <c r="O312" s="18">
        <f t="shared" ref="O312:O318" si="106">2^-N312</f>
        <v>2.8182877849623695</v>
      </c>
      <c r="P312" s="19">
        <f>AVERAGE(O312:O323)</f>
        <v>1.1968939286611726</v>
      </c>
      <c r="Q312" s="15">
        <f>STDEV(O312:O323)</f>
        <v>0.73466790498077295</v>
      </c>
      <c r="R312" s="15"/>
    </row>
    <row r="313" spans="1:18" ht="15" customHeight="1" x14ac:dyDescent="0.15">
      <c r="A313" s="9" t="s">
        <v>96</v>
      </c>
      <c r="B313" s="9" t="s">
        <v>124</v>
      </c>
      <c r="C313" s="9" t="s">
        <v>125</v>
      </c>
      <c r="D313" s="9" t="s">
        <v>151</v>
      </c>
      <c r="E313" s="9" t="s">
        <v>145</v>
      </c>
      <c r="F313" s="10">
        <v>23.876335274044401</v>
      </c>
      <c r="G313" s="10">
        <v>24.542174014910799</v>
      </c>
      <c r="H313" s="12">
        <f t="shared" si="59"/>
        <v>-0.66583874086639838</v>
      </c>
      <c r="I313" s="13">
        <f t="shared" ref="I313" si="107">AVERAGE(H313:H314)</f>
        <v>-0.79219903850654916</v>
      </c>
      <c r="K313" s="15" t="s">
        <v>151</v>
      </c>
      <c r="L313" s="20" t="s">
        <v>146</v>
      </c>
      <c r="M313" s="17">
        <v>-0.18600516485200025</v>
      </c>
      <c r="N313" s="18">
        <f t="shared" ref="N313:N333" si="108">M313-$N$310</f>
        <v>-0.88862506401830466</v>
      </c>
      <c r="O313" s="18">
        <f t="shared" si="106"/>
        <v>1.8514108271081238</v>
      </c>
      <c r="P313" s="15"/>
      <c r="Q313" s="15"/>
      <c r="R313" s="15"/>
    </row>
    <row r="314" spans="1:18" ht="15" customHeight="1" x14ac:dyDescent="0.15">
      <c r="A314" s="9" t="s">
        <v>97</v>
      </c>
      <c r="B314" s="9" t="s">
        <v>124</v>
      </c>
      <c r="C314" s="9" t="s">
        <v>125</v>
      </c>
      <c r="D314" s="9"/>
      <c r="E314" s="9"/>
      <c r="F314" s="10">
        <v>23.6764553917053</v>
      </c>
      <c r="G314" s="10">
        <v>24.595014727852</v>
      </c>
      <c r="H314" s="12">
        <f t="shared" si="59"/>
        <v>-0.91855933614669993</v>
      </c>
      <c r="I314" s="11"/>
      <c r="K314" s="15" t="s">
        <v>151</v>
      </c>
      <c r="L314" s="20" t="s">
        <v>168</v>
      </c>
      <c r="M314" s="17">
        <v>2.0150734964228505</v>
      </c>
      <c r="N314" s="18">
        <f t="shared" si="108"/>
        <v>1.3124535972565461</v>
      </c>
      <c r="O314" s="18">
        <f t="shared" si="106"/>
        <v>0.40263553312047196</v>
      </c>
      <c r="P314" s="15"/>
      <c r="Q314" s="15"/>
      <c r="R314" s="15"/>
    </row>
    <row r="315" spans="1:18" ht="15" customHeight="1" x14ac:dyDescent="0.15">
      <c r="A315" s="9" t="s">
        <v>98</v>
      </c>
      <c r="B315" s="9" t="s">
        <v>124</v>
      </c>
      <c r="C315" s="9" t="s">
        <v>125</v>
      </c>
      <c r="D315" s="9" t="s">
        <v>151</v>
      </c>
      <c r="E315" s="9" t="s">
        <v>146</v>
      </c>
      <c r="F315" s="10">
        <v>24.1427820028008</v>
      </c>
      <c r="G315" s="10">
        <v>24.3976671087275</v>
      </c>
      <c r="H315" s="12">
        <f t="shared" si="59"/>
        <v>-0.25488510592670011</v>
      </c>
      <c r="I315" s="13">
        <f t="shared" ref="I315:I371" si="109">AVERAGE(H315:H316)</f>
        <v>-0.18600516485200025</v>
      </c>
      <c r="K315" s="15" t="s">
        <v>151</v>
      </c>
      <c r="L315" s="20" t="s">
        <v>169</v>
      </c>
      <c r="M315" s="17">
        <v>0.60863846422314971</v>
      </c>
      <c r="N315" s="18">
        <f t="shared" si="108"/>
        <v>-9.3981434943154696E-2</v>
      </c>
      <c r="O315" s="18">
        <f t="shared" si="106"/>
        <v>1.0673116034477423</v>
      </c>
      <c r="P315" s="15"/>
      <c r="Q315" s="15"/>
      <c r="R315" s="15"/>
    </row>
    <row r="316" spans="1:18" ht="15" customHeight="1" x14ac:dyDescent="0.15">
      <c r="A316" s="9" t="s">
        <v>99</v>
      </c>
      <c r="B316" s="9" t="s">
        <v>124</v>
      </c>
      <c r="C316" s="9" t="s">
        <v>125</v>
      </c>
      <c r="D316" s="9"/>
      <c r="E316" s="9"/>
      <c r="F316" s="10">
        <v>24.2523678669634</v>
      </c>
      <c r="G316" s="10">
        <v>24.369493090740701</v>
      </c>
      <c r="H316" s="12">
        <f t="shared" si="59"/>
        <v>-0.11712522377730039</v>
      </c>
      <c r="I316" s="11"/>
      <c r="K316" s="15" t="s">
        <v>151</v>
      </c>
      <c r="L316" s="16" t="s">
        <v>170</v>
      </c>
      <c r="M316" s="17">
        <v>0.25127231860479959</v>
      </c>
      <c r="N316" s="18">
        <f t="shared" si="108"/>
        <v>-0.45134758056150481</v>
      </c>
      <c r="O316" s="18">
        <f t="shared" si="106"/>
        <v>1.3673168323676554</v>
      </c>
      <c r="P316" s="19"/>
      <c r="Q316" s="15"/>
      <c r="R316" s="21"/>
    </row>
    <row r="317" spans="1:18" s="11" customFormat="1" ht="15" customHeight="1" x14ac:dyDescent="0.15">
      <c r="A317" s="9" t="s">
        <v>31</v>
      </c>
      <c r="B317" s="9" t="s">
        <v>124</v>
      </c>
      <c r="C317" s="9" t="s">
        <v>125</v>
      </c>
      <c r="D317" s="22" t="s">
        <v>144</v>
      </c>
      <c r="E317" s="22" t="s">
        <v>141</v>
      </c>
      <c r="F317" s="10">
        <v>24.486083724176101</v>
      </c>
      <c r="G317" s="10">
        <v>24.157519950815999</v>
      </c>
      <c r="H317" s="12">
        <f t="shared" ref="H317:H344" si="110">F317-G317</f>
        <v>0.32856377336010212</v>
      </c>
      <c r="I317" s="13">
        <f t="shared" si="109"/>
        <v>0.58673343993880067</v>
      </c>
      <c r="K317" s="15" t="s">
        <v>151</v>
      </c>
      <c r="L317" s="20" t="s">
        <v>173</v>
      </c>
      <c r="M317" s="17">
        <v>0.89882662428660076</v>
      </c>
      <c r="N317" s="18">
        <f t="shared" si="108"/>
        <v>0.19620672512029635</v>
      </c>
      <c r="O317" s="18">
        <f t="shared" si="106"/>
        <v>0.87284251175361405</v>
      </c>
      <c r="P317" s="15"/>
      <c r="Q317" s="15"/>
      <c r="R317" s="15"/>
    </row>
    <row r="318" spans="1:18" s="11" customFormat="1" ht="15" customHeight="1" x14ac:dyDescent="0.15">
      <c r="A318" s="9" t="s">
        <v>35</v>
      </c>
      <c r="B318" s="9" t="s">
        <v>124</v>
      </c>
      <c r="C318" s="9" t="s">
        <v>125</v>
      </c>
      <c r="D318" s="9"/>
      <c r="E318" s="9" t="s">
        <v>34</v>
      </c>
      <c r="F318" s="10">
        <v>24.657673420126699</v>
      </c>
      <c r="G318" s="10">
        <v>23.812770313609199</v>
      </c>
      <c r="H318" s="12">
        <f t="shared" si="110"/>
        <v>0.84490310651749922</v>
      </c>
      <c r="K318" s="15" t="s">
        <v>151</v>
      </c>
      <c r="L318" s="20" t="s">
        <v>183</v>
      </c>
      <c r="M318" s="17">
        <v>1.0755594603200507</v>
      </c>
      <c r="N318" s="18">
        <f t="shared" si="108"/>
        <v>0.37293956115374627</v>
      </c>
      <c r="O318" s="18">
        <f t="shared" si="106"/>
        <v>0.77220748251449822</v>
      </c>
      <c r="P318" s="15"/>
      <c r="Q318" s="15"/>
      <c r="R318" s="15"/>
    </row>
    <row r="319" spans="1:18" s="11" customFormat="1" ht="15" customHeight="1" x14ac:dyDescent="0.15">
      <c r="A319" s="9" t="s">
        <v>36</v>
      </c>
      <c r="B319" s="9" t="s">
        <v>124</v>
      </c>
      <c r="C319" s="9" t="s">
        <v>125</v>
      </c>
      <c r="D319" s="9" t="s">
        <v>143</v>
      </c>
      <c r="E319" s="9" t="s">
        <v>162</v>
      </c>
      <c r="F319" s="10">
        <v>25.389070323099599</v>
      </c>
      <c r="G319" s="10">
        <v>24.151441937036601</v>
      </c>
      <c r="H319" s="12">
        <f t="shared" si="110"/>
        <v>1.2376283860629975</v>
      </c>
      <c r="I319" s="13">
        <f t="shared" si="109"/>
        <v>1.2031060410251495</v>
      </c>
      <c r="K319" s="15" t="s">
        <v>151</v>
      </c>
      <c r="L319" s="20" t="s">
        <v>186</v>
      </c>
      <c r="M319" s="17">
        <v>0.17433877576855039</v>
      </c>
      <c r="N319" s="18">
        <f t="shared" si="108"/>
        <v>-0.52828112339775402</v>
      </c>
      <c r="O319" s="18">
        <f>2^-N319</f>
        <v>1.4422098729393573</v>
      </c>
      <c r="P319" s="19"/>
      <c r="Q319" s="15"/>
      <c r="R319" s="21"/>
    </row>
    <row r="320" spans="1:18" s="11" customFormat="1" ht="15" customHeight="1" x14ac:dyDescent="0.15">
      <c r="A320" s="9" t="s">
        <v>37</v>
      </c>
      <c r="B320" s="9" t="s">
        <v>124</v>
      </c>
      <c r="C320" s="9" t="s">
        <v>125</v>
      </c>
      <c r="D320" s="9"/>
      <c r="E320" s="9" t="s">
        <v>34</v>
      </c>
      <c r="F320" s="10">
        <v>25.403460301073601</v>
      </c>
      <c r="G320" s="10">
        <v>24.234876605086299</v>
      </c>
      <c r="H320" s="12">
        <f t="shared" si="110"/>
        <v>1.1685836959873015</v>
      </c>
      <c r="K320" s="15" t="s">
        <v>151</v>
      </c>
      <c r="L320" s="23" t="s">
        <v>187</v>
      </c>
      <c r="M320" s="17">
        <v>2.16140467175555</v>
      </c>
      <c r="N320" s="18">
        <f t="shared" si="108"/>
        <v>1.4587847725892455</v>
      </c>
      <c r="O320" s="18">
        <f t="shared" ref="O320:O324" si="111">2^-N320</f>
        <v>0.36379944001549608</v>
      </c>
      <c r="P320" s="19"/>
      <c r="Q320" s="15"/>
      <c r="R320" s="21"/>
    </row>
    <row r="321" spans="1:18" s="11" customFormat="1" ht="15" customHeight="1" x14ac:dyDescent="0.15">
      <c r="A321" s="9" t="s">
        <v>38</v>
      </c>
      <c r="B321" s="9" t="s">
        <v>124</v>
      </c>
      <c r="C321" s="9" t="s">
        <v>125</v>
      </c>
      <c r="D321" s="9" t="s">
        <v>144</v>
      </c>
      <c r="E321" s="9" t="s">
        <v>163</v>
      </c>
      <c r="F321" s="10">
        <v>26.282933529504099</v>
      </c>
      <c r="G321" s="10">
        <v>25.0956111734979</v>
      </c>
      <c r="H321" s="12">
        <f t="shared" si="110"/>
        <v>1.1873223560061987</v>
      </c>
      <c r="I321" s="13">
        <f t="shared" si="109"/>
        <v>1.2692760353831982</v>
      </c>
      <c r="K321" s="15" t="s">
        <v>151</v>
      </c>
      <c r="L321" s="23" t="s">
        <v>188</v>
      </c>
      <c r="M321" s="17">
        <v>1.6818809076091998</v>
      </c>
      <c r="N321" s="18">
        <f t="shared" si="108"/>
        <v>0.97926100844289543</v>
      </c>
      <c r="O321" s="18">
        <f t="shared" si="111"/>
        <v>0.50723949660561418</v>
      </c>
      <c r="P321" s="19"/>
      <c r="Q321" s="15"/>
      <c r="R321" s="21"/>
    </row>
    <row r="322" spans="1:18" s="11" customFormat="1" ht="15" customHeight="1" x14ac:dyDescent="0.15">
      <c r="A322" s="9" t="s">
        <v>39</v>
      </c>
      <c r="B322" s="9" t="s">
        <v>124</v>
      </c>
      <c r="C322" s="9" t="s">
        <v>125</v>
      </c>
      <c r="D322" s="9"/>
      <c r="E322" s="9" t="s">
        <v>34</v>
      </c>
      <c r="F322" s="10">
        <v>26.205760748658498</v>
      </c>
      <c r="G322" s="10">
        <v>24.854531033898301</v>
      </c>
      <c r="H322" s="12">
        <f t="shared" si="110"/>
        <v>1.3512297147601977</v>
      </c>
      <c r="K322" s="15" t="s">
        <v>151</v>
      </c>
      <c r="L322" s="23" t="s">
        <v>193</v>
      </c>
      <c r="M322" s="17">
        <v>-0.28169916300129927</v>
      </c>
      <c r="N322" s="18">
        <f t="shared" si="108"/>
        <v>-0.98431906216760368</v>
      </c>
      <c r="O322" s="18">
        <f t="shared" si="111"/>
        <v>1.9783793169012085</v>
      </c>
      <c r="P322" s="19"/>
      <c r="Q322" s="15"/>
      <c r="R322" s="21"/>
    </row>
    <row r="323" spans="1:18" s="11" customFormat="1" ht="15" customHeight="1" x14ac:dyDescent="0.15">
      <c r="A323" s="9" t="s">
        <v>40</v>
      </c>
      <c r="B323" s="9" t="s">
        <v>124</v>
      </c>
      <c r="C323" s="9" t="s">
        <v>125</v>
      </c>
      <c r="D323" s="9" t="s">
        <v>143</v>
      </c>
      <c r="E323" s="9" t="s">
        <v>142</v>
      </c>
      <c r="F323" s="10">
        <v>25.675648906245399</v>
      </c>
      <c r="G323" s="10">
        <v>23.910307008108202</v>
      </c>
      <c r="H323" s="12">
        <f t="shared" si="110"/>
        <v>1.7653418981371978</v>
      </c>
      <c r="I323" s="13">
        <f t="shared" si="109"/>
        <v>1.7246957156534997</v>
      </c>
      <c r="K323" s="15" t="s">
        <v>151</v>
      </c>
      <c r="L323" s="23" t="s">
        <v>196</v>
      </c>
      <c r="M323" s="17">
        <v>0.82434743736475014</v>
      </c>
      <c r="N323" s="18">
        <f t="shared" si="108"/>
        <v>0.12172753819844573</v>
      </c>
      <c r="O323" s="18">
        <f t="shared" si="111"/>
        <v>0.91908644219792257</v>
      </c>
      <c r="P323" s="19"/>
      <c r="Q323" s="15"/>
      <c r="R323" s="21"/>
    </row>
    <row r="324" spans="1:18" s="11" customFormat="1" ht="15" customHeight="1" x14ac:dyDescent="0.15">
      <c r="A324" s="9" t="s">
        <v>41</v>
      </c>
      <c r="B324" s="9" t="s">
        <v>124</v>
      </c>
      <c r="C324" s="9" t="s">
        <v>125</v>
      </c>
      <c r="D324" s="9"/>
      <c r="E324" s="9" t="s">
        <v>34</v>
      </c>
      <c r="F324" s="10">
        <v>25.6353050324606</v>
      </c>
      <c r="G324" s="10">
        <v>23.951255499290799</v>
      </c>
      <c r="H324" s="12">
        <f t="shared" si="110"/>
        <v>1.6840495331698015</v>
      </c>
      <c r="K324" s="15" t="s">
        <v>174</v>
      </c>
      <c r="L324" s="23" t="s">
        <v>171</v>
      </c>
      <c r="M324" s="17">
        <v>1.2028555683717492</v>
      </c>
      <c r="N324" s="18">
        <f t="shared" si="108"/>
        <v>0.50023566920544482</v>
      </c>
      <c r="O324" s="18">
        <f t="shared" si="111"/>
        <v>0.70699128229147457</v>
      </c>
      <c r="P324" s="19"/>
      <c r="Q324" s="15"/>
      <c r="R324" s="21"/>
    </row>
    <row r="325" spans="1:18" s="11" customFormat="1" ht="15" customHeight="1" x14ac:dyDescent="0.15">
      <c r="A325" s="9" t="s">
        <v>42</v>
      </c>
      <c r="B325" s="9" t="s">
        <v>124</v>
      </c>
      <c r="C325" s="9" t="s">
        <v>125</v>
      </c>
      <c r="D325" s="9" t="s">
        <v>144</v>
      </c>
      <c r="E325" s="9" t="s">
        <v>164</v>
      </c>
      <c r="F325" s="10">
        <v>24.3699252888978</v>
      </c>
      <c r="G325" s="10">
        <v>24.065189694858301</v>
      </c>
      <c r="H325" s="12">
        <f t="shared" si="110"/>
        <v>0.30473559403949935</v>
      </c>
      <c r="I325" s="13">
        <f t="shared" si="109"/>
        <v>0.37685084079245001</v>
      </c>
      <c r="K325" s="15" t="s">
        <v>174</v>
      </c>
      <c r="L325" s="20" t="s">
        <v>172</v>
      </c>
      <c r="M325" s="17">
        <v>0.99510604983030149</v>
      </c>
      <c r="N325" s="18">
        <f t="shared" si="108"/>
        <v>0.29248615066399708</v>
      </c>
      <c r="O325" s="18">
        <f t="shared" ref="O325:O330" si="112">2^-N325</f>
        <v>0.81649380759443069</v>
      </c>
      <c r="P325" s="19">
        <f>AVERAGE(O324:O333)</f>
        <v>1.0005726212672852</v>
      </c>
      <c r="Q325" s="15">
        <f>STDEV(O324:O333)</f>
        <v>0.49393928573455531</v>
      </c>
      <c r="R325" s="21">
        <f>TTEST(O312:O323,O324:O333,2,2)</f>
        <v>0.48044773811024277</v>
      </c>
    </row>
    <row r="326" spans="1:18" s="11" customFormat="1" ht="15" customHeight="1" x14ac:dyDescent="0.15">
      <c r="A326" s="9" t="s">
        <v>43</v>
      </c>
      <c r="B326" s="9" t="s">
        <v>124</v>
      </c>
      <c r="C326" s="9" t="s">
        <v>125</v>
      </c>
      <c r="D326" s="9"/>
      <c r="E326" s="9" t="s">
        <v>34</v>
      </c>
      <c r="F326" s="10">
        <v>24.272214184050799</v>
      </c>
      <c r="G326" s="10">
        <v>23.823248096505399</v>
      </c>
      <c r="H326" s="12">
        <f t="shared" si="110"/>
        <v>0.44896608754540068</v>
      </c>
      <c r="K326" s="15" t="s">
        <v>174</v>
      </c>
      <c r="L326" s="20" t="s">
        <v>184</v>
      </c>
      <c r="M326" s="17">
        <v>-0.17515061190935022</v>
      </c>
      <c r="N326" s="18">
        <f t="shared" si="108"/>
        <v>-0.87777051107565462</v>
      </c>
      <c r="O326" s="18">
        <f t="shared" si="112"/>
        <v>1.8375334479970098</v>
      </c>
      <c r="P326" s="15"/>
      <c r="Q326" s="15"/>
      <c r="R326" s="21"/>
    </row>
    <row r="327" spans="1:18" s="11" customFormat="1" ht="15" customHeight="1" x14ac:dyDescent="0.15">
      <c r="A327" s="9" t="s">
        <v>44</v>
      </c>
      <c r="B327" s="9" t="s">
        <v>124</v>
      </c>
      <c r="C327" s="9" t="s">
        <v>125</v>
      </c>
      <c r="D327" s="9" t="s">
        <v>143</v>
      </c>
      <c r="E327" s="9" t="s">
        <v>165</v>
      </c>
      <c r="F327" s="10">
        <v>23.527863183661001</v>
      </c>
      <c r="G327" s="10">
        <v>23.5389630642639</v>
      </c>
      <c r="H327" s="12">
        <f t="shared" si="110"/>
        <v>-1.1099880602898793E-2</v>
      </c>
      <c r="I327" s="13">
        <f t="shared" si="109"/>
        <v>2.81813104307993E-2</v>
      </c>
      <c r="K327" s="15" t="s">
        <v>174</v>
      </c>
      <c r="L327" s="20" t="s">
        <v>185</v>
      </c>
      <c r="M327" s="17">
        <v>-0.12296731292464891</v>
      </c>
      <c r="N327" s="18">
        <f t="shared" si="108"/>
        <v>-0.82558721209095332</v>
      </c>
      <c r="O327" s="18">
        <f t="shared" si="112"/>
        <v>1.7722562429640116</v>
      </c>
      <c r="P327" s="15"/>
      <c r="Q327" s="15"/>
      <c r="R327" s="15"/>
    </row>
    <row r="328" spans="1:18" s="11" customFormat="1" ht="15" customHeight="1" x14ac:dyDescent="0.15">
      <c r="A328" s="9" t="s">
        <v>45</v>
      </c>
      <c r="B328" s="9" t="s">
        <v>124</v>
      </c>
      <c r="C328" s="9" t="s">
        <v>125</v>
      </c>
      <c r="D328" s="9"/>
      <c r="E328" s="9" t="s">
        <v>34</v>
      </c>
      <c r="F328" s="10">
        <v>23.720544367102399</v>
      </c>
      <c r="G328" s="10">
        <v>23.653081865637901</v>
      </c>
      <c r="H328" s="12">
        <f t="shared" si="110"/>
        <v>6.7462501464497393E-2</v>
      </c>
      <c r="K328" s="15" t="s">
        <v>174</v>
      </c>
      <c r="L328" s="20" t="s">
        <v>189</v>
      </c>
      <c r="M328" s="17">
        <v>1.0543058408016517</v>
      </c>
      <c r="N328" s="18">
        <f t="shared" si="108"/>
        <v>0.35168594163534728</v>
      </c>
      <c r="O328" s="18">
        <f t="shared" si="112"/>
        <v>0.78366776397557825</v>
      </c>
      <c r="P328" s="15"/>
      <c r="Q328" s="15"/>
      <c r="R328" s="15"/>
    </row>
    <row r="329" spans="1:18" s="11" customFormat="1" ht="15" customHeight="1" x14ac:dyDescent="0.15">
      <c r="A329" s="9" t="s">
        <v>72</v>
      </c>
      <c r="B329" s="9" t="s">
        <v>124</v>
      </c>
      <c r="C329" s="9" t="s">
        <v>125</v>
      </c>
      <c r="D329" s="9" t="s">
        <v>143</v>
      </c>
      <c r="E329" s="9" t="s">
        <v>166</v>
      </c>
      <c r="F329" s="10">
        <v>24.381410657404199</v>
      </c>
      <c r="G329" s="10">
        <v>24.116159835491501</v>
      </c>
      <c r="H329" s="12">
        <f t="shared" si="110"/>
        <v>0.26525082191269789</v>
      </c>
      <c r="I329" s="13">
        <f t="shared" si="109"/>
        <v>0.33050290366384871</v>
      </c>
      <c r="K329" s="15" t="s">
        <v>174</v>
      </c>
      <c r="L329" s="20" t="s">
        <v>190</v>
      </c>
      <c r="M329" s="17">
        <v>2.333664466040549</v>
      </c>
      <c r="N329" s="18">
        <f t="shared" si="108"/>
        <v>1.6310445668742446</v>
      </c>
      <c r="O329" s="18">
        <f t="shared" si="112"/>
        <v>0.32285436399719319</v>
      </c>
      <c r="P329" s="19"/>
      <c r="Q329" s="15"/>
      <c r="R329" s="21"/>
    </row>
    <row r="330" spans="1:18" s="11" customFormat="1" ht="15" customHeight="1" x14ac:dyDescent="0.15">
      <c r="A330" s="9" t="s">
        <v>73</v>
      </c>
      <c r="B330" s="9" t="s">
        <v>124</v>
      </c>
      <c r="C330" s="9" t="s">
        <v>125</v>
      </c>
      <c r="D330" s="9"/>
      <c r="E330" s="9" t="s">
        <v>34</v>
      </c>
      <c r="F330" s="10">
        <v>24.2350198415572</v>
      </c>
      <c r="G330" s="10">
        <v>23.839264856142201</v>
      </c>
      <c r="H330" s="12">
        <f t="shared" si="110"/>
        <v>0.39575498541499954</v>
      </c>
      <c r="K330" s="15" t="s">
        <v>174</v>
      </c>
      <c r="L330" s="20" t="s">
        <v>191</v>
      </c>
      <c r="M330" s="17">
        <v>1.03056075174025</v>
      </c>
      <c r="N330" s="18">
        <f t="shared" si="108"/>
        <v>0.32794085257394556</v>
      </c>
      <c r="O330" s="18">
        <f t="shared" si="112"/>
        <v>0.79667275750348288</v>
      </c>
      <c r="P330" s="19"/>
      <c r="Q330" s="15"/>
      <c r="R330" s="21"/>
    </row>
    <row r="331" spans="1:18" s="11" customFormat="1" ht="15" customHeight="1" x14ac:dyDescent="0.15">
      <c r="A331" s="9" t="s">
        <v>74</v>
      </c>
      <c r="B331" s="9" t="s">
        <v>124</v>
      </c>
      <c r="C331" s="9" t="s">
        <v>125</v>
      </c>
      <c r="D331" s="9" t="s">
        <v>143</v>
      </c>
      <c r="E331" s="9" t="s">
        <v>167</v>
      </c>
      <c r="F331" s="10">
        <v>23.551810419637601</v>
      </c>
      <c r="G331" s="10">
        <v>22.480473424361598</v>
      </c>
      <c r="H331" s="12">
        <f t="shared" si="110"/>
        <v>1.0713369952760026</v>
      </c>
      <c r="I331" s="13">
        <f t="shared" si="109"/>
        <v>0.95393992912070225</v>
      </c>
      <c r="K331" s="15" t="s">
        <v>174</v>
      </c>
      <c r="L331" s="23" t="s">
        <v>192</v>
      </c>
      <c r="M331" s="17">
        <v>1.0962734163099501</v>
      </c>
      <c r="N331" s="18">
        <f t="shared" si="108"/>
        <v>0.39365351714364571</v>
      </c>
      <c r="O331" s="18">
        <f t="shared" ref="O331:O333" si="113">2^-N331</f>
        <v>0.76119948088805256</v>
      </c>
      <c r="P331" s="19"/>
      <c r="Q331" s="15"/>
      <c r="R331" s="21"/>
    </row>
    <row r="332" spans="1:18" s="11" customFormat="1" ht="15" customHeight="1" x14ac:dyDescent="0.15">
      <c r="A332" s="9" t="s">
        <v>75</v>
      </c>
      <c r="B332" s="9" t="s">
        <v>124</v>
      </c>
      <c r="C332" s="9" t="s">
        <v>125</v>
      </c>
      <c r="D332" s="9"/>
      <c r="E332" s="9" t="s">
        <v>34</v>
      </c>
      <c r="F332" s="10">
        <v>23.475723819659301</v>
      </c>
      <c r="G332" s="10">
        <v>22.639180956693899</v>
      </c>
      <c r="H332" s="12">
        <f t="shared" si="110"/>
        <v>0.83654286296540192</v>
      </c>
      <c r="K332" s="15" t="s">
        <v>174</v>
      </c>
      <c r="L332" s="23" t="s">
        <v>194</v>
      </c>
      <c r="M332" s="17">
        <v>0.97601466207300192</v>
      </c>
      <c r="N332" s="18">
        <f t="shared" si="108"/>
        <v>0.27339476290669751</v>
      </c>
      <c r="O332" s="18">
        <f t="shared" si="113"/>
        <v>0.82737039273742707</v>
      </c>
      <c r="P332" s="19"/>
      <c r="Q332" s="15"/>
      <c r="R332" s="21"/>
    </row>
    <row r="333" spans="1:18" s="11" customFormat="1" ht="15" customHeight="1" x14ac:dyDescent="0.15">
      <c r="A333" s="9" t="s">
        <v>76</v>
      </c>
      <c r="B333" s="9" t="s">
        <v>124</v>
      </c>
      <c r="C333" s="9" t="s">
        <v>125</v>
      </c>
      <c r="D333" s="9" t="s">
        <v>151</v>
      </c>
      <c r="E333" s="9" t="s">
        <v>168</v>
      </c>
      <c r="F333" s="10">
        <v>25.605212167000101</v>
      </c>
      <c r="G333" s="10">
        <v>23.6443510808387</v>
      </c>
      <c r="H333" s="12">
        <f t="shared" si="110"/>
        <v>1.9608610861614011</v>
      </c>
      <c r="I333" s="13">
        <f t="shared" si="109"/>
        <v>2.0150734964228505</v>
      </c>
      <c r="K333" s="15" t="s">
        <v>174</v>
      </c>
      <c r="L333" s="23" t="s">
        <v>195</v>
      </c>
      <c r="M333" s="17">
        <v>0.23723394162295186</v>
      </c>
      <c r="N333" s="18">
        <f t="shared" si="108"/>
        <v>-0.46538595754335255</v>
      </c>
      <c r="O333" s="18">
        <f t="shared" si="113"/>
        <v>1.3806866727241898</v>
      </c>
      <c r="P333" s="19"/>
      <c r="Q333" s="15"/>
      <c r="R333" s="21"/>
    </row>
    <row r="334" spans="1:18" s="11" customFormat="1" ht="15" customHeight="1" x14ac:dyDescent="0.15">
      <c r="A334" s="9" t="s">
        <v>77</v>
      </c>
      <c r="B334" s="9" t="s">
        <v>124</v>
      </c>
      <c r="C334" s="9" t="s">
        <v>125</v>
      </c>
      <c r="D334" s="9"/>
      <c r="E334" s="9" t="s">
        <v>34</v>
      </c>
      <c r="F334" s="10">
        <v>25.583247040322501</v>
      </c>
      <c r="G334" s="10">
        <v>23.513961133638201</v>
      </c>
      <c r="H334" s="12">
        <f t="shared" si="110"/>
        <v>2.0692859066842999</v>
      </c>
    </row>
    <row r="335" spans="1:18" s="11" customFormat="1" ht="15" customHeight="1" x14ac:dyDescent="0.15">
      <c r="A335" s="9" t="s">
        <v>78</v>
      </c>
      <c r="B335" s="9" t="s">
        <v>124</v>
      </c>
      <c r="C335" s="9" t="s">
        <v>125</v>
      </c>
      <c r="D335" s="9" t="s">
        <v>151</v>
      </c>
      <c r="E335" s="9" t="s">
        <v>169</v>
      </c>
      <c r="F335" s="10">
        <v>24.3731850430799</v>
      </c>
      <c r="G335" s="10">
        <v>23.752469825786001</v>
      </c>
      <c r="H335" s="12">
        <f t="shared" si="110"/>
        <v>0.620715217293899</v>
      </c>
      <c r="I335" s="13">
        <f t="shared" si="109"/>
        <v>0.60863846422314971</v>
      </c>
    </row>
    <row r="336" spans="1:18" s="11" customFormat="1" ht="15" customHeight="1" x14ac:dyDescent="0.15">
      <c r="A336" s="9" t="s">
        <v>79</v>
      </c>
      <c r="B336" s="9" t="s">
        <v>124</v>
      </c>
      <c r="C336" s="9" t="s">
        <v>125</v>
      </c>
      <c r="D336" s="9"/>
      <c r="E336" s="9" t="s">
        <v>34</v>
      </c>
      <c r="F336" s="10">
        <v>24.4504849222728</v>
      </c>
      <c r="G336" s="10">
        <v>23.853923211120399</v>
      </c>
      <c r="H336" s="12">
        <f t="shared" si="110"/>
        <v>0.59656171115240042</v>
      </c>
    </row>
    <row r="337" spans="1:9" s="11" customFormat="1" ht="15" customHeight="1" x14ac:dyDescent="0.15">
      <c r="A337" s="9" t="s">
        <v>80</v>
      </c>
      <c r="B337" s="9" t="s">
        <v>124</v>
      </c>
      <c r="C337" s="9" t="s">
        <v>125</v>
      </c>
      <c r="D337" s="9" t="s">
        <v>151</v>
      </c>
      <c r="E337" s="9" t="s">
        <v>170</v>
      </c>
      <c r="F337" s="10">
        <v>23.666855570054601</v>
      </c>
      <c r="G337" s="10">
        <v>23.382917930005</v>
      </c>
      <c r="H337" s="12">
        <f t="shared" si="110"/>
        <v>0.28393764004960076</v>
      </c>
      <c r="I337" s="13">
        <f t="shared" si="109"/>
        <v>0.25127231860479959</v>
      </c>
    </row>
    <row r="338" spans="1:9" s="11" customFormat="1" ht="15" customHeight="1" x14ac:dyDescent="0.15">
      <c r="A338" s="9" t="s">
        <v>81</v>
      </c>
      <c r="B338" s="9" t="s">
        <v>124</v>
      </c>
      <c r="C338" s="9" t="s">
        <v>125</v>
      </c>
      <c r="D338" s="9"/>
      <c r="E338" s="9" t="s">
        <v>34</v>
      </c>
      <c r="F338" s="10">
        <v>23.594571326641599</v>
      </c>
      <c r="G338" s="10">
        <v>23.375964329481601</v>
      </c>
      <c r="H338" s="12">
        <f t="shared" si="110"/>
        <v>0.21860699715999843</v>
      </c>
    </row>
    <row r="339" spans="1:9" s="11" customFormat="1" ht="15" customHeight="1" x14ac:dyDescent="0.15">
      <c r="A339" s="9" t="s">
        <v>82</v>
      </c>
      <c r="B339" s="9" t="s">
        <v>124</v>
      </c>
      <c r="C339" s="9" t="s">
        <v>125</v>
      </c>
      <c r="D339" s="9" t="s">
        <v>174</v>
      </c>
      <c r="E339" s="9" t="s">
        <v>171</v>
      </c>
      <c r="F339" s="10">
        <v>25.460399494482999</v>
      </c>
      <c r="G339" s="10">
        <v>24.243801521500501</v>
      </c>
      <c r="H339" s="12">
        <f t="shared" si="110"/>
        <v>1.2165979729824983</v>
      </c>
      <c r="I339" s="13">
        <f t="shared" si="109"/>
        <v>1.2028555683717492</v>
      </c>
    </row>
    <row r="340" spans="1:9" s="11" customFormat="1" ht="15" customHeight="1" x14ac:dyDescent="0.15">
      <c r="A340" s="9" t="s">
        <v>83</v>
      </c>
      <c r="B340" s="9" t="s">
        <v>124</v>
      </c>
      <c r="C340" s="9" t="s">
        <v>125</v>
      </c>
      <c r="D340" s="9"/>
      <c r="E340" s="9" t="s">
        <v>34</v>
      </c>
      <c r="F340" s="10">
        <v>25.5576892735236</v>
      </c>
      <c r="G340" s="10">
        <v>24.3685761097626</v>
      </c>
      <c r="H340" s="12">
        <f t="shared" si="110"/>
        <v>1.1891131637610002</v>
      </c>
    </row>
    <row r="341" spans="1:9" s="11" customFormat="1" ht="15" customHeight="1" x14ac:dyDescent="0.15">
      <c r="A341" s="9" t="s">
        <v>108</v>
      </c>
      <c r="B341" s="9" t="s">
        <v>124</v>
      </c>
      <c r="C341" s="9" t="s">
        <v>125</v>
      </c>
      <c r="D341" s="9" t="s">
        <v>174</v>
      </c>
      <c r="E341" s="9" t="s">
        <v>172</v>
      </c>
      <c r="F341" s="10">
        <v>23.426056045459401</v>
      </c>
      <c r="G341" s="10">
        <v>22.436022016400798</v>
      </c>
      <c r="H341" s="12">
        <f t="shared" si="110"/>
        <v>0.99003402905860227</v>
      </c>
      <c r="I341" s="13">
        <f t="shared" si="109"/>
        <v>0.99510604983030149</v>
      </c>
    </row>
    <row r="342" spans="1:9" s="11" customFormat="1" ht="15" customHeight="1" x14ac:dyDescent="0.15">
      <c r="A342" s="9" t="s">
        <v>109</v>
      </c>
      <c r="B342" s="9" t="s">
        <v>124</v>
      </c>
      <c r="C342" s="9" t="s">
        <v>125</v>
      </c>
      <c r="D342" s="9"/>
      <c r="E342" s="9" t="s">
        <v>34</v>
      </c>
      <c r="F342" s="10">
        <v>23.324291072583001</v>
      </c>
      <c r="G342" s="10">
        <v>22.324113001981001</v>
      </c>
      <c r="H342" s="12">
        <f t="shared" si="110"/>
        <v>1.0001780706020007</v>
      </c>
    </row>
    <row r="343" spans="1:9" s="11" customFormat="1" ht="15" customHeight="1" x14ac:dyDescent="0.15">
      <c r="A343" s="9" t="s">
        <v>110</v>
      </c>
      <c r="B343" s="9" t="s">
        <v>124</v>
      </c>
      <c r="C343" s="9" t="s">
        <v>125</v>
      </c>
      <c r="D343" s="9" t="s">
        <v>151</v>
      </c>
      <c r="E343" s="9" t="s">
        <v>173</v>
      </c>
      <c r="F343" s="10">
        <v>24.460544670950402</v>
      </c>
      <c r="G343" s="10">
        <v>23.3520399568438</v>
      </c>
      <c r="H343" s="12">
        <f t="shared" si="110"/>
        <v>1.1085047141066013</v>
      </c>
      <c r="I343" s="13">
        <f t="shared" si="109"/>
        <v>0.89882662428660076</v>
      </c>
    </row>
    <row r="344" spans="1:9" s="11" customFormat="1" ht="15" customHeight="1" x14ac:dyDescent="0.15">
      <c r="A344" s="9" t="s">
        <v>111</v>
      </c>
      <c r="B344" s="9" t="s">
        <v>124</v>
      </c>
      <c r="C344" s="9" t="s">
        <v>125</v>
      </c>
      <c r="D344" s="9"/>
      <c r="E344" s="9" t="s">
        <v>34</v>
      </c>
      <c r="F344" s="10">
        <v>24.3366253096113</v>
      </c>
      <c r="G344" s="10">
        <v>23.6474767751447</v>
      </c>
      <c r="H344" s="12">
        <f t="shared" si="110"/>
        <v>0.68914853446660018</v>
      </c>
    </row>
    <row r="345" spans="1:9" s="11" customFormat="1" ht="15" customHeight="1" x14ac:dyDescent="0.15">
      <c r="A345" s="9" t="s">
        <v>31</v>
      </c>
      <c r="B345" s="9" t="s">
        <v>124</v>
      </c>
      <c r="C345" s="9" t="s">
        <v>125</v>
      </c>
      <c r="D345" s="22" t="s">
        <v>151</v>
      </c>
      <c r="E345" s="22" t="s">
        <v>183</v>
      </c>
      <c r="F345" s="10">
        <v>24.330446897159</v>
      </c>
      <c r="G345" s="10">
        <v>23.337199866953998</v>
      </c>
      <c r="H345" s="12">
        <f t="shared" ref="H345:H372" si="114">F345-G345</f>
        <v>0.99324703020500138</v>
      </c>
      <c r="I345" s="13">
        <f t="shared" si="109"/>
        <v>1.0755594603200507</v>
      </c>
    </row>
    <row r="346" spans="1:9" s="11" customFormat="1" ht="15" customHeight="1" x14ac:dyDescent="0.15">
      <c r="A346" s="9" t="s">
        <v>35</v>
      </c>
      <c r="B346" s="9" t="s">
        <v>124</v>
      </c>
      <c r="C346" s="9" t="s">
        <v>125</v>
      </c>
      <c r="D346" s="9"/>
      <c r="E346" s="9" t="s">
        <v>34</v>
      </c>
      <c r="F346" s="10">
        <v>24.473242199225801</v>
      </c>
      <c r="G346" s="10">
        <v>23.315370308790701</v>
      </c>
      <c r="H346" s="12">
        <f t="shared" si="114"/>
        <v>1.1578718904351</v>
      </c>
    </row>
    <row r="347" spans="1:9" s="11" customFormat="1" ht="15" customHeight="1" x14ac:dyDescent="0.15">
      <c r="A347" s="9" t="s">
        <v>38</v>
      </c>
      <c r="B347" s="9" t="s">
        <v>124</v>
      </c>
      <c r="C347" s="9" t="s">
        <v>125</v>
      </c>
      <c r="D347" s="9" t="s">
        <v>174</v>
      </c>
      <c r="E347" s="9" t="s">
        <v>184</v>
      </c>
      <c r="F347" s="10">
        <v>25.0393520277701</v>
      </c>
      <c r="G347" s="10">
        <v>25.243960333305701</v>
      </c>
      <c r="H347" s="12">
        <f t="shared" si="114"/>
        <v>-0.20460830553560072</v>
      </c>
      <c r="I347" s="13">
        <f t="shared" si="109"/>
        <v>-0.17515061190935022</v>
      </c>
    </row>
    <row r="348" spans="1:9" s="11" customFormat="1" ht="15" customHeight="1" x14ac:dyDescent="0.15">
      <c r="A348" s="9" t="s">
        <v>39</v>
      </c>
      <c r="B348" s="9" t="s">
        <v>124</v>
      </c>
      <c r="C348" s="9" t="s">
        <v>125</v>
      </c>
      <c r="D348" s="9"/>
      <c r="E348" s="9" t="s">
        <v>34</v>
      </c>
      <c r="F348" s="10">
        <v>25.0284379383918</v>
      </c>
      <c r="G348" s="10">
        <v>25.1741308566749</v>
      </c>
      <c r="H348" s="12">
        <f t="shared" si="114"/>
        <v>-0.14569291828309971</v>
      </c>
    </row>
    <row r="349" spans="1:9" s="11" customFormat="1" ht="15" customHeight="1" x14ac:dyDescent="0.15">
      <c r="A349" s="9" t="s">
        <v>40</v>
      </c>
      <c r="B349" s="9" t="s">
        <v>124</v>
      </c>
      <c r="C349" s="9" t="s">
        <v>125</v>
      </c>
      <c r="D349" s="9" t="s">
        <v>174</v>
      </c>
      <c r="E349" s="9" t="s">
        <v>185</v>
      </c>
      <c r="F349" s="10">
        <v>24.779388771653601</v>
      </c>
      <c r="G349" s="10">
        <v>24.945128132991901</v>
      </c>
      <c r="H349" s="12">
        <f t="shared" si="114"/>
        <v>-0.16573936133830003</v>
      </c>
      <c r="I349" s="13">
        <f t="shared" si="109"/>
        <v>-0.12296731292464891</v>
      </c>
    </row>
    <row r="350" spans="1:9" s="11" customFormat="1" ht="15" customHeight="1" x14ac:dyDescent="0.15">
      <c r="A350" s="9" t="s">
        <v>41</v>
      </c>
      <c r="B350" s="9" t="s">
        <v>124</v>
      </c>
      <c r="C350" s="9" t="s">
        <v>125</v>
      </c>
      <c r="D350" s="9"/>
      <c r="E350" s="9" t="s">
        <v>34</v>
      </c>
      <c r="F350" s="10">
        <v>24.922612943344401</v>
      </c>
      <c r="G350" s="10">
        <v>25.002808207855399</v>
      </c>
      <c r="H350" s="12">
        <f t="shared" si="114"/>
        <v>-8.0195264510997788E-2</v>
      </c>
    </row>
    <row r="351" spans="1:9" s="11" customFormat="1" ht="15" customHeight="1" x14ac:dyDescent="0.15">
      <c r="A351" s="9" t="s">
        <v>42</v>
      </c>
      <c r="B351" s="9" t="s">
        <v>124</v>
      </c>
      <c r="C351" s="9" t="s">
        <v>125</v>
      </c>
      <c r="D351" s="9" t="s">
        <v>151</v>
      </c>
      <c r="E351" s="9" t="s">
        <v>186</v>
      </c>
      <c r="F351" s="10">
        <v>24.202719330675901</v>
      </c>
      <c r="G351" s="10">
        <v>24.0405558706018</v>
      </c>
      <c r="H351" s="12">
        <f t="shared" si="114"/>
        <v>0.1621634600741011</v>
      </c>
      <c r="I351" s="13">
        <f t="shared" si="109"/>
        <v>0.17433877576855039</v>
      </c>
    </row>
    <row r="352" spans="1:9" s="11" customFormat="1" ht="15" customHeight="1" x14ac:dyDescent="0.15">
      <c r="A352" s="9" t="s">
        <v>43</v>
      </c>
      <c r="B352" s="9" t="s">
        <v>124</v>
      </c>
      <c r="C352" s="9" t="s">
        <v>125</v>
      </c>
      <c r="D352" s="9"/>
      <c r="E352" s="9" t="s">
        <v>34</v>
      </c>
      <c r="F352" s="10">
        <v>24.352622254627398</v>
      </c>
      <c r="G352" s="10">
        <v>24.166108163164399</v>
      </c>
      <c r="H352" s="12">
        <f t="shared" si="114"/>
        <v>0.18651409146299969</v>
      </c>
    </row>
    <row r="353" spans="1:9" s="11" customFormat="1" ht="15" customHeight="1" x14ac:dyDescent="0.15">
      <c r="A353" s="9" t="s">
        <v>44</v>
      </c>
      <c r="B353" s="9" t="s">
        <v>124</v>
      </c>
      <c r="C353" s="9" t="s">
        <v>125</v>
      </c>
      <c r="D353" s="9" t="s">
        <v>151</v>
      </c>
      <c r="E353" s="9" t="s">
        <v>187</v>
      </c>
      <c r="F353" s="10">
        <v>25.1334272824034</v>
      </c>
      <c r="G353" s="10">
        <v>23.0202862116973</v>
      </c>
      <c r="H353" s="12">
        <f t="shared" si="114"/>
        <v>2.1131410707060994</v>
      </c>
      <c r="I353" s="13">
        <f t="shared" si="109"/>
        <v>2.16140467175555</v>
      </c>
    </row>
    <row r="354" spans="1:9" s="11" customFormat="1" ht="15" customHeight="1" x14ac:dyDescent="0.15">
      <c r="A354" s="9" t="s">
        <v>45</v>
      </c>
      <c r="B354" s="9" t="s">
        <v>124</v>
      </c>
      <c r="C354" s="9" t="s">
        <v>125</v>
      </c>
      <c r="D354" s="9"/>
      <c r="E354" s="9" t="s">
        <v>34</v>
      </c>
      <c r="F354" s="10">
        <v>25.211026377264702</v>
      </c>
      <c r="G354" s="10">
        <v>23.001358104459701</v>
      </c>
      <c r="H354" s="12">
        <f t="shared" si="114"/>
        <v>2.2096682728050006</v>
      </c>
    </row>
    <row r="355" spans="1:9" s="11" customFormat="1" ht="15" customHeight="1" x14ac:dyDescent="0.15">
      <c r="A355" s="9" t="s">
        <v>72</v>
      </c>
      <c r="B355" s="9" t="s">
        <v>124</v>
      </c>
      <c r="C355" s="9" t="s">
        <v>125</v>
      </c>
      <c r="D355" s="9" t="s">
        <v>151</v>
      </c>
      <c r="E355" s="9" t="s">
        <v>188</v>
      </c>
      <c r="F355" s="10">
        <v>25.725796833238199</v>
      </c>
      <c r="G355" s="10">
        <v>23.982904050762301</v>
      </c>
      <c r="H355" s="12">
        <f t="shared" si="114"/>
        <v>1.7428927824758986</v>
      </c>
      <c r="I355" s="13">
        <f t="shared" si="109"/>
        <v>1.6818809076091998</v>
      </c>
    </row>
    <row r="356" spans="1:9" s="11" customFormat="1" ht="15" customHeight="1" x14ac:dyDescent="0.15">
      <c r="A356" s="9" t="s">
        <v>73</v>
      </c>
      <c r="B356" s="9" t="s">
        <v>124</v>
      </c>
      <c r="C356" s="9" t="s">
        <v>125</v>
      </c>
      <c r="D356" s="9"/>
      <c r="E356" s="9" t="s">
        <v>34</v>
      </c>
      <c r="F356" s="10">
        <v>25.297268048465501</v>
      </c>
      <c r="G356" s="10">
        <v>23.676399015723</v>
      </c>
      <c r="H356" s="12">
        <f t="shared" si="114"/>
        <v>1.620869032742501</v>
      </c>
    </row>
    <row r="357" spans="1:9" s="11" customFormat="1" ht="15" customHeight="1" x14ac:dyDescent="0.15">
      <c r="A357" s="9" t="s">
        <v>74</v>
      </c>
      <c r="B357" s="9" t="s">
        <v>124</v>
      </c>
      <c r="C357" s="9" t="s">
        <v>125</v>
      </c>
      <c r="D357" s="9" t="s">
        <v>174</v>
      </c>
      <c r="E357" s="9" t="s">
        <v>189</v>
      </c>
      <c r="F357" s="10">
        <v>24.042321460233801</v>
      </c>
      <c r="G357" s="10">
        <v>23.028022288247598</v>
      </c>
      <c r="H357" s="12">
        <f t="shared" si="114"/>
        <v>1.0142991719862025</v>
      </c>
      <c r="I357" s="13">
        <f t="shared" si="109"/>
        <v>1.0543058408016517</v>
      </c>
    </row>
    <row r="358" spans="1:9" s="11" customFormat="1" ht="15" customHeight="1" x14ac:dyDescent="0.15">
      <c r="A358" s="9" t="s">
        <v>75</v>
      </c>
      <c r="B358" s="9" t="s">
        <v>124</v>
      </c>
      <c r="C358" s="9" t="s">
        <v>125</v>
      </c>
      <c r="D358" s="9"/>
      <c r="E358" s="9"/>
      <c r="F358" s="10">
        <v>24.144949902203901</v>
      </c>
      <c r="G358" s="10">
        <v>23.0506373925868</v>
      </c>
      <c r="H358" s="12">
        <f t="shared" si="114"/>
        <v>1.0943125096171009</v>
      </c>
    </row>
    <row r="359" spans="1:9" s="11" customFormat="1" ht="15" customHeight="1" x14ac:dyDescent="0.15">
      <c r="A359" s="9" t="s">
        <v>76</v>
      </c>
      <c r="B359" s="9" t="s">
        <v>124</v>
      </c>
      <c r="C359" s="9" t="s">
        <v>125</v>
      </c>
      <c r="D359" s="9" t="s">
        <v>174</v>
      </c>
      <c r="E359" s="9" t="s">
        <v>190</v>
      </c>
      <c r="F359" s="10">
        <v>25.028595902969599</v>
      </c>
      <c r="G359" s="10">
        <v>22.798660610965701</v>
      </c>
      <c r="H359" s="12">
        <f t="shared" si="114"/>
        <v>2.2299352920038977</v>
      </c>
      <c r="I359" s="13">
        <f t="shared" si="109"/>
        <v>2.333664466040549</v>
      </c>
    </row>
    <row r="360" spans="1:9" s="11" customFormat="1" ht="15" customHeight="1" x14ac:dyDescent="0.15">
      <c r="A360" s="9" t="s">
        <v>77</v>
      </c>
      <c r="B360" s="9" t="s">
        <v>124</v>
      </c>
      <c r="C360" s="9" t="s">
        <v>125</v>
      </c>
      <c r="D360" s="9"/>
      <c r="E360" s="9" t="s">
        <v>34</v>
      </c>
      <c r="F360" s="10">
        <v>25.050620389398802</v>
      </c>
      <c r="G360" s="10">
        <v>22.613226749321601</v>
      </c>
      <c r="H360" s="12">
        <f t="shared" si="114"/>
        <v>2.4373936400772003</v>
      </c>
    </row>
    <row r="361" spans="1:9" s="11" customFormat="1" ht="15" customHeight="1" x14ac:dyDescent="0.15">
      <c r="A361" s="9" t="s">
        <v>78</v>
      </c>
      <c r="B361" s="9" t="s">
        <v>124</v>
      </c>
      <c r="C361" s="9" t="s">
        <v>125</v>
      </c>
      <c r="D361" s="9" t="s">
        <v>174</v>
      </c>
      <c r="E361" s="9" t="s">
        <v>191</v>
      </c>
      <c r="F361" s="10">
        <v>26.1433884902142</v>
      </c>
      <c r="G361" s="10">
        <v>25.105374808767099</v>
      </c>
      <c r="H361" s="12">
        <f t="shared" si="114"/>
        <v>1.0380136814471008</v>
      </c>
      <c r="I361" s="13">
        <f t="shared" si="109"/>
        <v>1.03056075174025</v>
      </c>
    </row>
    <row r="362" spans="1:9" s="11" customFormat="1" ht="15" customHeight="1" x14ac:dyDescent="0.15">
      <c r="A362" s="9" t="s">
        <v>79</v>
      </c>
      <c r="B362" s="9" t="s">
        <v>124</v>
      </c>
      <c r="C362" s="9" t="s">
        <v>125</v>
      </c>
      <c r="D362" s="9"/>
      <c r="E362" s="9" t="s">
        <v>34</v>
      </c>
      <c r="F362" s="10">
        <v>26.101742955021098</v>
      </c>
      <c r="G362" s="10">
        <v>25.078635132987699</v>
      </c>
      <c r="H362" s="12">
        <f t="shared" si="114"/>
        <v>1.0231078220333991</v>
      </c>
    </row>
    <row r="363" spans="1:9" s="11" customFormat="1" ht="15" customHeight="1" x14ac:dyDescent="0.15">
      <c r="A363" s="9" t="s">
        <v>82</v>
      </c>
      <c r="B363" s="9" t="s">
        <v>124</v>
      </c>
      <c r="C363" s="9" t="s">
        <v>125</v>
      </c>
      <c r="D363" s="9" t="s">
        <v>174</v>
      </c>
      <c r="E363" s="9" t="s">
        <v>192</v>
      </c>
      <c r="F363" s="10">
        <v>23.681239009208401</v>
      </c>
      <c r="G363" s="10">
        <v>22.555770199565</v>
      </c>
      <c r="H363" s="12">
        <f t="shared" si="114"/>
        <v>1.1254688096434009</v>
      </c>
      <c r="I363" s="13">
        <f t="shared" si="109"/>
        <v>1.0962734163099501</v>
      </c>
    </row>
    <row r="364" spans="1:9" s="11" customFormat="1" ht="15" customHeight="1" x14ac:dyDescent="0.15">
      <c r="A364" s="9" t="s">
        <v>83</v>
      </c>
      <c r="B364" s="9" t="s">
        <v>124</v>
      </c>
      <c r="C364" s="9" t="s">
        <v>125</v>
      </c>
      <c r="D364" s="9"/>
      <c r="E364" s="9" t="s">
        <v>34</v>
      </c>
      <c r="F364" s="10">
        <v>23.804754357958199</v>
      </c>
      <c r="G364" s="10">
        <v>22.7376763349817</v>
      </c>
      <c r="H364" s="12">
        <f t="shared" si="114"/>
        <v>1.0670780229764993</v>
      </c>
    </row>
    <row r="365" spans="1:9" s="11" customFormat="1" ht="15" customHeight="1" x14ac:dyDescent="0.15">
      <c r="A365" s="9" t="s">
        <v>108</v>
      </c>
      <c r="B365" s="9" t="s">
        <v>124</v>
      </c>
      <c r="C365" s="9" t="s">
        <v>125</v>
      </c>
      <c r="D365" s="9" t="s">
        <v>151</v>
      </c>
      <c r="E365" s="9" t="s">
        <v>193</v>
      </c>
      <c r="F365" s="10">
        <v>24.6004458525023</v>
      </c>
      <c r="G365" s="10">
        <v>24.849175695679801</v>
      </c>
      <c r="H365" s="12">
        <f t="shared" si="114"/>
        <v>-0.24872984317750024</v>
      </c>
      <c r="I365" s="13">
        <f t="shared" si="109"/>
        <v>-0.28169916300129927</v>
      </c>
    </row>
    <row r="366" spans="1:9" s="11" customFormat="1" ht="15" customHeight="1" x14ac:dyDescent="0.15">
      <c r="A366" s="9" t="s">
        <v>109</v>
      </c>
      <c r="B366" s="9" t="s">
        <v>124</v>
      </c>
      <c r="C366" s="9" t="s">
        <v>125</v>
      </c>
      <c r="D366" s="9"/>
      <c r="E366" s="9" t="s">
        <v>34</v>
      </c>
      <c r="F366" s="10">
        <v>24.498279154841001</v>
      </c>
      <c r="G366" s="10">
        <v>24.812947637666099</v>
      </c>
      <c r="H366" s="12">
        <f t="shared" si="114"/>
        <v>-0.31466848282509829</v>
      </c>
    </row>
    <row r="367" spans="1:9" s="11" customFormat="1" ht="15" customHeight="1" x14ac:dyDescent="0.15">
      <c r="A367" s="9" t="s">
        <v>110</v>
      </c>
      <c r="B367" s="9" t="s">
        <v>124</v>
      </c>
      <c r="C367" s="9" t="s">
        <v>125</v>
      </c>
      <c r="D367" s="9" t="s">
        <v>174</v>
      </c>
      <c r="E367" s="9" t="s">
        <v>194</v>
      </c>
      <c r="F367" s="10">
        <v>24.581118396376201</v>
      </c>
      <c r="G367" s="10">
        <v>23.567431017537299</v>
      </c>
      <c r="H367" s="12">
        <f t="shared" si="114"/>
        <v>1.0136873788389025</v>
      </c>
      <c r="I367" s="13">
        <f t="shared" si="109"/>
        <v>0.97601466207300192</v>
      </c>
    </row>
    <row r="368" spans="1:9" s="11" customFormat="1" ht="15" customHeight="1" x14ac:dyDescent="0.15">
      <c r="A368" s="9" t="s">
        <v>111</v>
      </c>
      <c r="B368" s="9" t="s">
        <v>124</v>
      </c>
      <c r="C368" s="9" t="s">
        <v>125</v>
      </c>
      <c r="D368" s="9"/>
      <c r="E368" s="9" t="s">
        <v>34</v>
      </c>
      <c r="F368" s="10">
        <v>24.504941307933901</v>
      </c>
      <c r="G368" s="10">
        <v>23.5665993626268</v>
      </c>
      <c r="H368" s="12">
        <f t="shared" si="114"/>
        <v>0.93834194530710135</v>
      </c>
    </row>
    <row r="369" spans="1:18" s="11" customFormat="1" ht="15" customHeight="1" x14ac:dyDescent="0.15">
      <c r="A369" s="9" t="s">
        <v>147</v>
      </c>
      <c r="B369" s="9" t="s">
        <v>124</v>
      </c>
      <c r="C369" s="9" t="s">
        <v>125</v>
      </c>
      <c r="D369" s="9" t="s">
        <v>174</v>
      </c>
      <c r="E369" s="9" t="s">
        <v>195</v>
      </c>
      <c r="F369" s="10">
        <v>23.506380283642301</v>
      </c>
      <c r="G369" s="10">
        <v>23.202610829073599</v>
      </c>
      <c r="H369" s="12">
        <f t="shared" si="114"/>
        <v>0.30376945456870175</v>
      </c>
      <c r="I369" s="13">
        <f t="shared" si="109"/>
        <v>0.23723394162295186</v>
      </c>
    </row>
    <row r="370" spans="1:18" s="11" customFormat="1" ht="15" customHeight="1" x14ac:dyDescent="0.15">
      <c r="A370" s="9" t="s">
        <v>148</v>
      </c>
      <c r="B370" s="9" t="s">
        <v>124</v>
      </c>
      <c r="C370" s="9" t="s">
        <v>125</v>
      </c>
      <c r="D370" s="9"/>
      <c r="E370" s="9" t="s">
        <v>34</v>
      </c>
      <c r="F370" s="10">
        <v>23.439296643106701</v>
      </c>
      <c r="G370" s="10">
        <v>23.268598214429499</v>
      </c>
      <c r="H370" s="12">
        <f t="shared" si="114"/>
        <v>0.17069842867720197</v>
      </c>
    </row>
    <row r="371" spans="1:18" s="11" customFormat="1" ht="15" customHeight="1" x14ac:dyDescent="0.15">
      <c r="A371" s="9" t="s">
        <v>149</v>
      </c>
      <c r="B371" s="9" t="s">
        <v>124</v>
      </c>
      <c r="C371" s="9" t="s">
        <v>125</v>
      </c>
      <c r="D371" s="9" t="s">
        <v>151</v>
      </c>
      <c r="E371" s="9" t="s">
        <v>196</v>
      </c>
      <c r="F371" s="10">
        <v>24.458222095223199</v>
      </c>
      <c r="G371" s="10">
        <v>23.708559474865201</v>
      </c>
      <c r="H371" s="12">
        <f t="shared" si="114"/>
        <v>0.74966262035799858</v>
      </c>
      <c r="I371" s="13">
        <f t="shared" si="109"/>
        <v>0.82434743736475014</v>
      </c>
    </row>
    <row r="372" spans="1:18" s="11" customFormat="1" ht="15" customHeight="1" x14ac:dyDescent="0.15">
      <c r="A372" s="9" t="s">
        <v>150</v>
      </c>
      <c r="B372" s="9" t="s">
        <v>124</v>
      </c>
      <c r="C372" s="9" t="s">
        <v>125</v>
      </c>
      <c r="D372" s="9"/>
      <c r="E372" s="9" t="s">
        <v>34</v>
      </c>
      <c r="F372" s="10">
        <v>24.598226828754601</v>
      </c>
      <c r="G372" s="10">
        <v>23.6991945743831</v>
      </c>
      <c r="H372" s="12">
        <f t="shared" si="114"/>
        <v>0.89903225437150169</v>
      </c>
    </row>
    <row r="373" spans="1:18" ht="15" customHeight="1" x14ac:dyDescent="0.15">
      <c r="A373" s="2" t="s">
        <v>31</v>
      </c>
      <c r="B373" s="3" t="s">
        <v>32</v>
      </c>
      <c r="C373" s="6" t="s">
        <v>33</v>
      </c>
      <c r="D373" s="9" t="s">
        <v>143</v>
      </c>
      <c r="E373" s="9" t="s">
        <v>127</v>
      </c>
      <c r="F373" s="7">
        <v>27.621911090244801</v>
      </c>
      <c r="G373" s="7">
        <v>23.896574882958198</v>
      </c>
      <c r="H373" s="12">
        <f t="shared" si="59"/>
        <v>3.7253362072866025</v>
      </c>
      <c r="I373" s="13">
        <f t="shared" ref="I373" si="115">AVERAGE(H373:H374)</f>
        <v>3.9636551249234504</v>
      </c>
      <c r="K373" s="11"/>
      <c r="L373" s="11" t="s">
        <v>154</v>
      </c>
      <c r="M373" s="11" t="s">
        <v>153</v>
      </c>
      <c r="N373" s="12">
        <f>AVERAGE(M375:M387)</f>
        <v>3.9945282245661193</v>
      </c>
      <c r="O373" s="11"/>
      <c r="P373" s="11"/>
      <c r="Q373" s="11"/>
      <c r="R373" s="11"/>
    </row>
    <row r="374" spans="1:18" ht="15" customHeight="1" x14ac:dyDescent="0.15">
      <c r="A374" s="2" t="s">
        <v>35</v>
      </c>
      <c r="B374" s="3" t="s">
        <v>32</v>
      </c>
      <c r="C374" s="6" t="s">
        <v>33</v>
      </c>
      <c r="E374" s="6" t="s">
        <v>34</v>
      </c>
      <c r="F374" s="7">
        <v>27.977410568230798</v>
      </c>
      <c r="G374" s="7">
        <v>23.7754365256705</v>
      </c>
      <c r="H374" s="12">
        <f t="shared" si="59"/>
        <v>4.2019740425602983</v>
      </c>
      <c r="I374" s="11"/>
      <c r="K374" s="11"/>
      <c r="L374" s="14" t="s">
        <v>33</v>
      </c>
      <c r="M374" s="15" t="s">
        <v>152</v>
      </c>
      <c r="N374" s="15" t="s">
        <v>155</v>
      </c>
      <c r="O374" s="15" t="s">
        <v>156</v>
      </c>
      <c r="P374" s="15" t="s">
        <v>157</v>
      </c>
      <c r="Q374" s="15" t="s">
        <v>158</v>
      </c>
      <c r="R374" s="15" t="s">
        <v>159</v>
      </c>
    </row>
    <row r="375" spans="1:18" ht="15" customHeight="1" x14ac:dyDescent="0.15">
      <c r="A375" s="2" t="s">
        <v>36</v>
      </c>
      <c r="B375" s="3" t="s">
        <v>32</v>
      </c>
      <c r="C375" s="6" t="s">
        <v>33</v>
      </c>
      <c r="D375" s="9" t="s">
        <v>144</v>
      </c>
      <c r="E375" s="9" t="s">
        <v>128</v>
      </c>
      <c r="F375" s="7">
        <v>27.417977763942002</v>
      </c>
      <c r="G375" s="7">
        <v>23.2558222894884</v>
      </c>
      <c r="H375" s="12">
        <f t="shared" ref="H375:H479" si="116">F375-G375</f>
        <v>4.162155474453602</v>
      </c>
      <c r="I375" s="13">
        <f t="shared" ref="I375" si="117">AVERAGE(H375:H376)</f>
        <v>4.1644986347321513</v>
      </c>
      <c r="K375" s="15" t="s">
        <v>160</v>
      </c>
      <c r="L375" s="16" t="s">
        <v>127</v>
      </c>
      <c r="M375" s="17">
        <v>3.9636551249234504</v>
      </c>
      <c r="N375" s="18">
        <f>M375-$N$373</f>
        <v>-3.0873099642668933E-2</v>
      </c>
      <c r="O375" s="18">
        <f t="shared" ref="O375:O381" si="118">2^-N375</f>
        <v>1.0216302155298018</v>
      </c>
      <c r="P375" s="19">
        <f>AVERAGE(O375:O387)</f>
        <v>1.137102021012115</v>
      </c>
      <c r="Q375" s="15">
        <f>STDEV(O375:O387)</f>
        <v>0.62668592961978931</v>
      </c>
      <c r="R375" s="15"/>
    </row>
    <row r="376" spans="1:18" ht="15" customHeight="1" x14ac:dyDescent="0.15">
      <c r="A376" s="2" t="s">
        <v>37</v>
      </c>
      <c r="B376" s="3" t="s">
        <v>32</v>
      </c>
      <c r="C376" s="6" t="s">
        <v>33</v>
      </c>
      <c r="E376" s="6" t="s">
        <v>34</v>
      </c>
      <c r="F376" s="7">
        <v>27.4196373861006</v>
      </c>
      <c r="G376" s="7">
        <v>23.2527955910899</v>
      </c>
      <c r="H376" s="12">
        <f t="shared" si="116"/>
        <v>4.1668417950107006</v>
      </c>
      <c r="I376" s="11"/>
      <c r="K376" s="15" t="s">
        <v>160</v>
      </c>
      <c r="L376" s="20" t="s">
        <v>129</v>
      </c>
      <c r="M376" s="17">
        <v>3.879694339332751</v>
      </c>
      <c r="N376" s="18">
        <f t="shared" ref="N376:N396" si="119">M376-$N$373</f>
        <v>-0.11483388523336835</v>
      </c>
      <c r="O376" s="18">
        <f t="shared" si="118"/>
        <v>1.0828503568111654</v>
      </c>
      <c r="P376" s="15"/>
      <c r="Q376" s="15"/>
      <c r="R376" s="15"/>
    </row>
    <row r="377" spans="1:18" ht="15" customHeight="1" x14ac:dyDescent="0.15">
      <c r="A377" s="2" t="s">
        <v>38</v>
      </c>
      <c r="B377" s="3" t="s">
        <v>32</v>
      </c>
      <c r="C377" s="6" t="s">
        <v>33</v>
      </c>
      <c r="D377" s="9" t="s">
        <v>143</v>
      </c>
      <c r="E377" s="9" t="s">
        <v>129</v>
      </c>
      <c r="F377" s="7">
        <v>28.4059163195503</v>
      </c>
      <c r="G377" s="7">
        <v>24.4461859857918</v>
      </c>
      <c r="H377" s="12">
        <f t="shared" si="116"/>
        <v>3.9597303337585004</v>
      </c>
      <c r="I377" s="13">
        <f t="shared" ref="I377" si="120">AVERAGE(H377:H378)</f>
        <v>3.879694339332751</v>
      </c>
      <c r="K377" s="15" t="s">
        <v>160</v>
      </c>
      <c r="L377" s="20" t="s">
        <v>130</v>
      </c>
      <c r="M377" s="17">
        <v>3.1572932350772493</v>
      </c>
      <c r="N377" s="18">
        <f t="shared" si="119"/>
        <v>-0.83723498948886999</v>
      </c>
      <c r="O377" s="18">
        <f t="shared" si="118"/>
        <v>1.7866226902226838</v>
      </c>
      <c r="P377" s="15"/>
      <c r="Q377" s="15"/>
      <c r="R377" s="15"/>
    </row>
    <row r="378" spans="1:18" ht="15" customHeight="1" x14ac:dyDescent="0.15">
      <c r="A378" s="2" t="s">
        <v>39</v>
      </c>
      <c r="B378" s="3" t="s">
        <v>32</v>
      </c>
      <c r="C378" s="6" t="s">
        <v>33</v>
      </c>
      <c r="E378" s="6" t="s">
        <v>34</v>
      </c>
      <c r="F378" s="7">
        <v>28.227949163905201</v>
      </c>
      <c r="G378" s="7">
        <v>24.4282908189982</v>
      </c>
      <c r="H378" s="12">
        <f t="shared" si="116"/>
        <v>3.7996583449070016</v>
      </c>
      <c r="I378" s="11"/>
      <c r="K378" s="15" t="s">
        <v>160</v>
      </c>
      <c r="L378" s="20" t="s">
        <v>132</v>
      </c>
      <c r="M378" s="17">
        <v>4.6050166301957471</v>
      </c>
      <c r="N378" s="18">
        <f t="shared" si="119"/>
        <v>0.61048840562962781</v>
      </c>
      <c r="O378" s="18">
        <f t="shared" si="118"/>
        <v>0.65497493115395566</v>
      </c>
      <c r="P378" s="15"/>
      <c r="Q378" s="15"/>
      <c r="R378" s="15"/>
    </row>
    <row r="379" spans="1:18" ht="15" customHeight="1" x14ac:dyDescent="0.15">
      <c r="A379" s="2" t="s">
        <v>40</v>
      </c>
      <c r="B379" s="3" t="s">
        <v>32</v>
      </c>
      <c r="C379" s="6" t="s">
        <v>33</v>
      </c>
      <c r="D379" s="9" t="s">
        <v>143</v>
      </c>
      <c r="E379" s="9" t="s">
        <v>130</v>
      </c>
      <c r="F379" s="7">
        <v>27.349990638654301</v>
      </c>
      <c r="G379" s="7">
        <v>24.0434201061347</v>
      </c>
      <c r="H379" s="12">
        <f t="shared" si="116"/>
        <v>3.3065705325196006</v>
      </c>
      <c r="I379" s="13">
        <f t="shared" ref="I379" si="121">AVERAGE(H379:H380)</f>
        <v>3.1572932350772493</v>
      </c>
      <c r="K379" s="15" t="s">
        <v>160</v>
      </c>
      <c r="L379" s="16" t="s">
        <v>135</v>
      </c>
      <c r="M379" s="17">
        <v>4.3209546199896494</v>
      </c>
      <c r="N379" s="18">
        <f t="shared" si="119"/>
        <v>0.32642639542353002</v>
      </c>
      <c r="O379" s="18">
        <f t="shared" si="118"/>
        <v>0.79750949722483944</v>
      </c>
      <c r="P379" s="19"/>
      <c r="Q379" s="15"/>
      <c r="R379" s="21"/>
    </row>
    <row r="380" spans="1:18" ht="15" customHeight="1" x14ac:dyDescent="0.15">
      <c r="A380" s="2" t="s">
        <v>41</v>
      </c>
      <c r="B380" s="3" t="s">
        <v>32</v>
      </c>
      <c r="C380" s="6" t="s">
        <v>33</v>
      </c>
      <c r="E380" s="6" t="s">
        <v>34</v>
      </c>
      <c r="F380" s="7">
        <v>27.167680465293099</v>
      </c>
      <c r="G380" s="7">
        <v>24.159664527658201</v>
      </c>
      <c r="H380" s="12">
        <f t="shared" si="116"/>
        <v>3.0080159376348981</v>
      </c>
      <c r="I380" s="11"/>
      <c r="K380" s="15" t="s">
        <v>160</v>
      </c>
      <c r="L380" s="20" t="s">
        <v>136</v>
      </c>
      <c r="M380" s="17">
        <v>2.8702532730963988</v>
      </c>
      <c r="N380" s="18">
        <f t="shared" si="119"/>
        <v>-1.1242749514697206</v>
      </c>
      <c r="O380" s="18">
        <f t="shared" si="118"/>
        <v>2.1799196379272541</v>
      </c>
      <c r="P380" s="15"/>
      <c r="Q380" s="15"/>
      <c r="R380" s="15"/>
    </row>
    <row r="381" spans="1:18" ht="15" customHeight="1" x14ac:dyDescent="0.15">
      <c r="A381" s="2" t="s">
        <v>42</v>
      </c>
      <c r="B381" s="3" t="s">
        <v>32</v>
      </c>
      <c r="C381" s="6" t="s">
        <v>33</v>
      </c>
      <c r="D381" s="9" t="s">
        <v>144</v>
      </c>
      <c r="E381" s="9" t="s">
        <v>131</v>
      </c>
      <c r="F381" s="7">
        <v>29.6889382292627</v>
      </c>
      <c r="G381" s="7">
        <v>24.335338362433401</v>
      </c>
      <c r="H381" s="12">
        <f t="shared" si="116"/>
        <v>5.353599866829299</v>
      </c>
      <c r="I381" s="13">
        <f t="shared" ref="I381" si="122">AVERAGE(H381:H382)</f>
        <v>5.2872921642728006</v>
      </c>
      <c r="K381" s="15" t="s">
        <v>160</v>
      </c>
      <c r="L381" s="20" t="s">
        <v>138</v>
      </c>
      <c r="M381" s="17">
        <v>4.9353294213564514</v>
      </c>
      <c r="N381" s="18">
        <f t="shared" si="119"/>
        <v>0.94080119679033203</v>
      </c>
      <c r="O381" s="18">
        <f t="shared" si="118"/>
        <v>0.52094349551168129</v>
      </c>
      <c r="P381" s="15"/>
      <c r="Q381" s="15"/>
      <c r="R381" s="15"/>
    </row>
    <row r="382" spans="1:18" ht="15" customHeight="1" x14ac:dyDescent="0.15">
      <c r="A382" s="2" t="s">
        <v>43</v>
      </c>
      <c r="B382" s="3" t="s">
        <v>32</v>
      </c>
      <c r="C382" s="6" t="s">
        <v>33</v>
      </c>
      <c r="E382" s="6" t="s">
        <v>34</v>
      </c>
      <c r="F382" s="7">
        <v>29.599095705794401</v>
      </c>
      <c r="G382" s="7">
        <v>24.378111244078099</v>
      </c>
      <c r="H382" s="12">
        <f t="shared" si="116"/>
        <v>5.2209844617163021</v>
      </c>
      <c r="I382" s="11"/>
      <c r="K382" s="15" t="s">
        <v>160</v>
      </c>
      <c r="L382" s="20" t="s">
        <v>140</v>
      </c>
      <c r="M382" s="17">
        <v>4.3939838040430512</v>
      </c>
      <c r="N382" s="18">
        <f t="shared" si="119"/>
        <v>0.39945557947693189</v>
      </c>
      <c r="O382" s="18">
        <f>2^-N382</f>
        <v>0.75814432531535181</v>
      </c>
      <c r="P382" s="19"/>
      <c r="Q382" s="15"/>
      <c r="R382" s="21"/>
    </row>
    <row r="383" spans="1:18" ht="15" customHeight="1" x14ac:dyDescent="0.15">
      <c r="A383" s="2" t="s">
        <v>44</v>
      </c>
      <c r="B383" s="3" t="s">
        <v>32</v>
      </c>
      <c r="C383" s="6" t="s">
        <v>33</v>
      </c>
      <c r="D383" s="9" t="s">
        <v>143</v>
      </c>
      <c r="E383" s="9" t="s">
        <v>132</v>
      </c>
      <c r="F383" s="7">
        <v>27.751159287293198</v>
      </c>
      <c r="G383" s="7">
        <v>23.061182178859202</v>
      </c>
      <c r="H383" s="12">
        <f t="shared" si="116"/>
        <v>4.6899771084339967</v>
      </c>
      <c r="I383" s="13">
        <f t="shared" ref="I383" si="123">AVERAGE(H383:H384)</f>
        <v>4.6050166301957471</v>
      </c>
      <c r="K383" s="15" t="s">
        <v>160</v>
      </c>
      <c r="L383" s="23" t="s">
        <v>162</v>
      </c>
      <c r="M383" s="17">
        <v>4.3899759885064995</v>
      </c>
      <c r="N383" s="18">
        <f t="shared" si="119"/>
        <v>0.39544776394038017</v>
      </c>
      <c r="O383" s="18">
        <f t="shared" ref="O383:O387" si="124">2^-N383</f>
        <v>0.7602533829608713</v>
      </c>
      <c r="P383" s="19"/>
      <c r="Q383" s="15"/>
      <c r="R383" s="21"/>
    </row>
    <row r="384" spans="1:18" ht="15" customHeight="1" x14ac:dyDescent="0.15">
      <c r="A384" s="2" t="s">
        <v>45</v>
      </c>
      <c r="B384" s="3" t="s">
        <v>32</v>
      </c>
      <c r="C384" s="6" t="s">
        <v>33</v>
      </c>
      <c r="E384" s="6" t="s">
        <v>34</v>
      </c>
      <c r="F384" s="7">
        <v>27.875753129386599</v>
      </c>
      <c r="G384" s="7">
        <v>23.355696977429101</v>
      </c>
      <c r="H384" s="12">
        <f t="shared" si="116"/>
        <v>4.5200561519574975</v>
      </c>
      <c r="I384" s="11"/>
      <c r="K384" s="15" t="s">
        <v>160</v>
      </c>
      <c r="L384" s="23" t="s">
        <v>142</v>
      </c>
      <c r="M384" s="17">
        <v>4.7197206009114492</v>
      </c>
      <c r="N384" s="18">
        <f t="shared" si="119"/>
        <v>0.72519237634532985</v>
      </c>
      <c r="O384" s="18">
        <f t="shared" si="124"/>
        <v>0.60491637658376662</v>
      </c>
      <c r="P384" s="19"/>
      <c r="Q384" s="15"/>
      <c r="R384" s="21"/>
    </row>
    <row r="385" spans="1:18" ht="15" customHeight="1" x14ac:dyDescent="0.15">
      <c r="A385" s="2" t="s">
        <v>72</v>
      </c>
      <c r="B385" s="3" t="s">
        <v>32</v>
      </c>
      <c r="C385" s="6" t="s">
        <v>33</v>
      </c>
      <c r="D385" s="9" t="s">
        <v>144</v>
      </c>
      <c r="E385" s="9" t="s">
        <v>133</v>
      </c>
      <c r="F385" s="7">
        <v>28.5017692194922</v>
      </c>
      <c r="G385" s="7">
        <v>25.560502102233499</v>
      </c>
      <c r="H385" s="12">
        <f t="shared" si="116"/>
        <v>2.9412671172587004</v>
      </c>
      <c r="I385" s="13">
        <f t="shared" ref="I385" si="125">AVERAGE(H385:H386)</f>
        <v>3.0296537689982994</v>
      </c>
      <c r="K385" s="15" t="s">
        <v>160</v>
      </c>
      <c r="L385" s="23" t="s">
        <v>165</v>
      </c>
      <c r="M385" s="17">
        <v>2.8027248144429482</v>
      </c>
      <c r="N385" s="18">
        <f t="shared" si="119"/>
        <v>-1.1918034101231711</v>
      </c>
      <c r="O385" s="18">
        <f t="shared" si="124"/>
        <v>2.2843811896426018</v>
      </c>
      <c r="P385" s="19"/>
      <c r="Q385" s="15"/>
      <c r="R385" s="21"/>
    </row>
    <row r="386" spans="1:18" ht="15" customHeight="1" x14ac:dyDescent="0.15">
      <c r="A386" s="2" t="s">
        <v>73</v>
      </c>
      <c r="B386" s="3" t="s">
        <v>32</v>
      </c>
      <c r="C386" s="6" t="s">
        <v>33</v>
      </c>
      <c r="E386" s="6" t="s">
        <v>34</v>
      </c>
      <c r="F386" s="7">
        <v>28.505153927050198</v>
      </c>
      <c r="G386" s="7">
        <v>25.3871135063123</v>
      </c>
      <c r="H386" s="12">
        <f t="shared" si="116"/>
        <v>3.1180404207378984</v>
      </c>
      <c r="I386" s="11"/>
      <c r="K386" s="15" t="s">
        <v>160</v>
      </c>
      <c r="L386" s="23" t="s">
        <v>166</v>
      </c>
      <c r="M386" s="17">
        <v>3.2286522786265497</v>
      </c>
      <c r="N386" s="18">
        <f t="shared" si="119"/>
        <v>-0.76587594593956965</v>
      </c>
      <c r="O386" s="18">
        <f t="shared" si="124"/>
        <v>1.7004021001384633</v>
      </c>
      <c r="P386" s="19"/>
      <c r="Q386" s="15"/>
      <c r="R386" s="21"/>
    </row>
    <row r="387" spans="1:18" ht="15" customHeight="1" x14ac:dyDescent="0.15">
      <c r="A387" s="2" t="s">
        <v>74</v>
      </c>
      <c r="B387" s="3" t="s">
        <v>32</v>
      </c>
      <c r="C387" s="6" t="s">
        <v>33</v>
      </c>
      <c r="D387" s="9" t="s">
        <v>144</v>
      </c>
      <c r="E387" s="9" t="s">
        <v>134</v>
      </c>
      <c r="F387" s="7">
        <v>29.1126263347304</v>
      </c>
      <c r="G387" s="7">
        <v>23.6748419677721</v>
      </c>
      <c r="H387" s="12">
        <f t="shared" si="116"/>
        <v>5.4377843669583008</v>
      </c>
      <c r="I387" s="13">
        <f t="shared" ref="I387" si="126">AVERAGE(H387:H388)</f>
        <v>5.4196424189662995</v>
      </c>
      <c r="K387" s="15" t="s">
        <v>160</v>
      </c>
      <c r="L387" s="23" t="s">
        <v>167</v>
      </c>
      <c r="M387" s="17">
        <v>4.6616127888573509</v>
      </c>
      <c r="N387" s="18">
        <f t="shared" si="119"/>
        <v>0.66708456429123153</v>
      </c>
      <c r="O387" s="18">
        <f t="shared" si="124"/>
        <v>0.62977807413505849</v>
      </c>
      <c r="P387" s="19"/>
      <c r="Q387" s="15"/>
      <c r="R387" s="21"/>
    </row>
    <row r="388" spans="1:18" ht="15" customHeight="1" x14ac:dyDescent="0.15">
      <c r="A388" s="2" t="s">
        <v>75</v>
      </c>
      <c r="B388" s="3" t="s">
        <v>32</v>
      </c>
      <c r="C388" s="6" t="s">
        <v>33</v>
      </c>
      <c r="E388" s="6" t="s">
        <v>34</v>
      </c>
      <c r="F388" s="7">
        <v>29.1611650141143</v>
      </c>
      <c r="G388" s="7">
        <v>23.759664543140001</v>
      </c>
      <c r="H388" s="12">
        <f t="shared" si="116"/>
        <v>5.4015004709742982</v>
      </c>
      <c r="I388" s="11"/>
      <c r="K388" s="15" t="s">
        <v>161</v>
      </c>
      <c r="L388" s="20" t="s">
        <v>128</v>
      </c>
      <c r="M388" s="17">
        <v>4.1644986347321513</v>
      </c>
      <c r="N388" s="18">
        <f t="shared" si="119"/>
        <v>0.16997041016603198</v>
      </c>
      <c r="O388" s="18">
        <f t="shared" ref="O388:O393" si="127">2^-N388</f>
        <v>0.88886091161467673</v>
      </c>
      <c r="P388" s="19">
        <f>AVERAGE(O388:O396)</f>
        <v>1.2895800252522809</v>
      </c>
      <c r="Q388" s="15">
        <f>STDEV(O388:O396)</f>
        <v>0.6810816405544905</v>
      </c>
      <c r="R388" s="21">
        <f>TTEST(O375:O387,O388:O396,2,2)</f>
        <v>0.5939325826001729</v>
      </c>
    </row>
    <row r="389" spans="1:18" ht="15" customHeight="1" x14ac:dyDescent="0.15">
      <c r="A389" s="2" t="s">
        <v>76</v>
      </c>
      <c r="B389" s="3" t="s">
        <v>32</v>
      </c>
      <c r="C389" s="6" t="s">
        <v>33</v>
      </c>
      <c r="D389" s="9" t="s">
        <v>143</v>
      </c>
      <c r="E389" s="9" t="s">
        <v>135</v>
      </c>
      <c r="F389" s="7">
        <v>28.5027732197882</v>
      </c>
      <c r="G389" s="7">
        <v>24.255716487347399</v>
      </c>
      <c r="H389" s="12">
        <f t="shared" si="116"/>
        <v>4.2470567324408002</v>
      </c>
      <c r="I389" s="13">
        <f t="shared" ref="I389" si="128">AVERAGE(H389:H390)</f>
        <v>4.3209546199896494</v>
      </c>
      <c r="K389" s="15" t="s">
        <v>161</v>
      </c>
      <c r="L389" s="20" t="s">
        <v>131</v>
      </c>
      <c r="M389" s="17">
        <v>5.2872921642728006</v>
      </c>
      <c r="N389" s="18">
        <f t="shared" si="119"/>
        <v>1.2927639397066812</v>
      </c>
      <c r="O389" s="18">
        <f t="shared" si="127"/>
        <v>0.40816830395737858</v>
      </c>
      <c r="P389" s="15"/>
      <c r="Q389" s="15"/>
      <c r="R389" s="21"/>
    </row>
    <row r="390" spans="1:18" ht="15" customHeight="1" x14ac:dyDescent="0.15">
      <c r="A390" s="2" t="s">
        <v>77</v>
      </c>
      <c r="B390" s="3" t="s">
        <v>32</v>
      </c>
      <c r="C390" s="6" t="s">
        <v>33</v>
      </c>
      <c r="E390" s="6" t="s">
        <v>34</v>
      </c>
      <c r="F390" s="7">
        <v>28.657042893657799</v>
      </c>
      <c r="G390" s="7">
        <v>24.2621903861193</v>
      </c>
      <c r="H390" s="12">
        <f t="shared" si="116"/>
        <v>4.3948525075384985</v>
      </c>
      <c r="I390" s="11"/>
      <c r="K390" s="15" t="s">
        <v>161</v>
      </c>
      <c r="L390" s="20" t="s">
        <v>133</v>
      </c>
      <c r="M390" s="17">
        <v>3.0296537689982994</v>
      </c>
      <c r="N390" s="18">
        <f t="shared" si="119"/>
        <v>-0.96487445556781992</v>
      </c>
      <c r="O390" s="18">
        <f t="shared" si="127"/>
        <v>1.9518936588741731</v>
      </c>
      <c r="P390" s="15"/>
      <c r="Q390" s="15"/>
      <c r="R390" s="15"/>
    </row>
    <row r="391" spans="1:18" ht="15" customHeight="1" x14ac:dyDescent="0.15">
      <c r="A391" s="2" t="s">
        <v>78</v>
      </c>
      <c r="B391" s="3" t="s">
        <v>32</v>
      </c>
      <c r="C391" s="6" t="s">
        <v>33</v>
      </c>
      <c r="D391" s="9" t="s">
        <v>143</v>
      </c>
      <c r="E391" s="9" t="s">
        <v>136</v>
      </c>
      <c r="F391" s="7">
        <v>27.334874925736401</v>
      </c>
      <c r="G391" s="7">
        <v>24.558759384653001</v>
      </c>
      <c r="H391" s="12">
        <f t="shared" si="116"/>
        <v>2.7761155410833993</v>
      </c>
      <c r="I391" s="13">
        <f t="shared" ref="I391" si="129">AVERAGE(H391:H392)</f>
        <v>2.8702532730963988</v>
      </c>
      <c r="K391" s="15" t="s">
        <v>161</v>
      </c>
      <c r="L391" s="20" t="s">
        <v>134</v>
      </c>
      <c r="M391" s="17">
        <v>5.4196424189662995</v>
      </c>
      <c r="N391" s="18">
        <f t="shared" si="119"/>
        <v>1.4251141944001802</v>
      </c>
      <c r="O391" s="18">
        <f t="shared" si="127"/>
        <v>0.37238988864115463</v>
      </c>
      <c r="P391" s="15"/>
      <c r="Q391" s="15"/>
      <c r="R391" s="15"/>
    </row>
    <row r="392" spans="1:18" ht="15" customHeight="1" x14ac:dyDescent="0.15">
      <c r="A392" s="2" t="s">
        <v>79</v>
      </c>
      <c r="B392" s="3" t="s">
        <v>32</v>
      </c>
      <c r="C392" s="6" t="s">
        <v>33</v>
      </c>
      <c r="E392" s="6" t="s">
        <v>34</v>
      </c>
      <c r="F392" s="7">
        <v>27.577873167861998</v>
      </c>
      <c r="G392" s="7">
        <v>24.6134821627526</v>
      </c>
      <c r="H392" s="12">
        <f t="shared" si="116"/>
        <v>2.9643910051093982</v>
      </c>
      <c r="I392" s="11"/>
      <c r="K392" s="15" t="s">
        <v>161</v>
      </c>
      <c r="L392" s="20" t="s">
        <v>137</v>
      </c>
      <c r="M392" s="17">
        <v>3.2889433636880003</v>
      </c>
      <c r="N392" s="18">
        <f t="shared" si="119"/>
        <v>-0.705584860878119</v>
      </c>
      <c r="O392" s="18">
        <f t="shared" si="127"/>
        <v>1.6308056507325859</v>
      </c>
      <c r="P392" s="19"/>
      <c r="Q392" s="15"/>
      <c r="R392" s="21"/>
    </row>
    <row r="393" spans="1:18" ht="15" customHeight="1" x14ac:dyDescent="0.15">
      <c r="A393" s="2" t="s">
        <v>80</v>
      </c>
      <c r="B393" s="3" t="s">
        <v>32</v>
      </c>
      <c r="C393" s="6" t="s">
        <v>33</v>
      </c>
      <c r="D393" s="9" t="s">
        <v>144</v>
      </c>
      <c r="E393" s="9" t="s">
        <v>137</v>
      </c>
      <c r="F393" s="7">
        <v>27.4497661711689</v>
      </c>
      <c r="G393" s="7">
        <v>24.075234926877499</v>
      </c>
      <c r="H393" s="12">
        <f t="shared" si="116"/>
        <v>3.3745312442914006</v>
      </c>
      <c r="I393" s="13">
        <f t="shared" ref="I393" si="130">AVERAGE(H393:H394)</f>
        <v>3.2889433636880003</v>
      </c>
      <c r="K393" s="15" t="s">
        <v>161</v>
      </c>
      <c r="L393" s="20" t="s">
        <v>139</v>
      </c>
      <c r="M393" s="17">
        <v>2.7340490809914471</v>
      </c>
      <c r="N393" s="18">
        <f t="shared" si="119"/>
        <v>-1.2604791435746723</v>
      </c>
      <c r="O393" s="18">
        <f t="shared" si="127"/>
        <v>2.3957529474491097</v>
      </c>
      <c r="P393" s="19"/>
      <c r="Q393" s="15"/>
      <c r="R393" s="21"/>
    </row>
    <row r="394" spans="1:18" ht="15" customHeight="1" x14ac:dyDescent="0.15">
      <c r="A394" s="2" t="s">
        <v>81</v>
      </c>
      <c r="B394" s="3" t="s">
        <v>32</v>
      </c>
      <c r="C394" s="6" t="s">
        <v>33</v>
      </c>
      <c r="E394" s="6" t="s">
        <v>34</v>
      </c>
      <c r="F394" s="7">
        <v>27.162211312409301</v>
      </c>
      <c r="G394" s="7">
        <v>23.958855829324701</v>
      </c>
      <c r="H394" s="12">
        <f t="shared" si="116"/>
        <v>3.2033554830846001</v>
      </c>
      <c r="I394" s="11"/>
      <c r="K394" s="15" t="s">
        <v>161</v>
      </c>
      <c r="L394" s="23" t="s">
        <v>141</v>
      </c>
      <c r="M394" s="17">
        <v>3.40645650083815</v>
      </c>
      <c r="N394" s="18">
        <f t="shared" si="119"/>
        <v>-0.58807172372796934</v>
      </c>
      <c r="O394" s="18">
        <f t="shared" ref="O394:O396" si="131">2^-N394</f>
        <v>1.5032362097461232</v>
      </c>
      <c r="P394" s="19"/>
      <c r="Q394" s="15"/>
      <c r="R394" s="21"/>
    </row>
    <row r="395" spans="1:18" ht="15" customHeight="1" x14ac:dyDescent="0.15">
      <c r="A395" s="2" t="s">
        <v>82</v>
      </c>
      <c r="B395" s="3" t="s">
        <v>32</v>
      </c>
      <c r="C395" s="6" t="s">
        <v>33</v>
      </c>
      <c r="D395" s="9" t="s">
        <v>143</v>
      </c>
      <c r="E395" s="9" t="s">
        <v>138</v>
      </c>
      <c r="F395" s="7">
        <v>30.075335553622601</v>
      </c>
      <c r="G395" s="7">
        <v>25.357481622083899</v>
      </c>
      <c r="H395" s="12">
        <f t="shared" si="116"/>
        <v>4.717853931538702</v>
      </c>
      <c r="I395" s="13">
        <f t="shared" ref="I395" si="132">AVERAGE(H395:H396)</f>
        <v>4.9353294213564514</v>
      </c>
      <c r="K395" s="15" t="s">
        <v>161</v>
      </c>
      <c r="L395" s="23" t="s">
        <v>163</v>
      </c>
      <c r="M395" s="17">
        <v>3.9891976423820505</v>
      </c>
      <c r="N395" s="18">
        <f t="shared" si="119"/>
        <v>-5.3305821840687884E-3</v>
      </c>
      <c r="O395" s="18">
        <f t="shared" si="131"/>
        <v>1.0037017124883176</v>
      </c>
      <c r="P395" s="19"/>
      <c r="Q395" s="15"/>
      <c r="R395" s="21"/>
    </row>
    <row r="396" spans="1:18" ht="15" customHeight="1" x14ac:dyDescent="0.15">
      <c r="A396" s="2" t="s">
        <v>83</v>
      </c>
      <c r="B396" s="3" t="s">
        <v>32</v>
      </c>
      <c r="C396" s="6" t="s">
        <v>33</v>
      </c>
      <c r="E396" s="6" t="s">
        <v>34</v>
      </c>
      <c r="F396" s="7">
        <v>30.5823767940763</v>
      </c>
      <c r="G396" s="7">
        <v>25.429571882902099</v>
      </c>
      <c r="H396" s="12">
        <f t="shared" si="116"/>
        <v>5.1528049111742007</v>
      </c>
      <c r="I396" s="11"/>
      <c r="K396" s="15" t="s">
        <v>161</v>
      </c>
      <c r="L396" s="23" t="s">
        <v>164</v>
      </c>
      <c r="M396" s="17">
        <v>3.4570721713251498</v>
      </c>
      <c r="N396" s="18">
        <f t="shared" si="119"/>
        <v>-0.53745605324096957</v>
      </c>
      <c r="O396" s="18">
        <f t="shared" si="131"/>
        <v>1.4514109437670062</v>
      </c>
      <c r="P396" s="19"/>
      <c r="Q396" s="15"/>
      <c r="R396" s="21"/>
    </row>
    <row r="397" spans="1:18" ht="15" customHeight="1" x14ac:dyDescent="0.15">
      <c r="A397" s="2" t="s">
        <v>108</v>
      </c>
      <c r="B397" s="3" t="s">
        <v>32</v>
      </c>
      <c r="C397" s="6" t="s">
        <v>33</v>
      </c>
      <c r="D397" s="9" t="s">
        <v>144</v>
      </c>
      <c r="E397" s="9" t="s">
        <v>139</v>
      </c>
      <c r="F397" s="7">
        <v>27.382614341489099</v>
      </c>
      <c r="G397" s="7">
        <v>24.627861374324802</v>
      </c>
      <c r="H397" s="12">
        <f t="shared" si="116"/>
        <v>2.754752967164297</v>
      </c>
      <c r="I397" s="13">
        <f t="shared" ref="I397" si="133">AVERAGE(H397:H398)</f>
        <v>2.7340490809914471</v>
      </c>
    </row>
    <row r="398" spans="1:18" ht="15" customHeight="1" x14ac:dyDescent="0.15">
      <c r="A398" s="2" t="s">
        <v>109</v>
      </c>
      <c r="B398" s="3" t="s">
        <v>32</v>
      </c>
      <c r="C398" s="6" t="s">
        <v>33</v>
      </c>
      <c r="E398" s="6" t="s">
        <v>34</v>
      </c>
      <c r="F398" s="7">
        <v>27.280629475673098</v>
      </c>
      <c r="G398" s="7">
        <v>24.567284280854501</v>
      </c>
      <c r="H398" s="12">
        <f t="shared" si="116"/>
        <v>2.7133451948185972</v>
      </c>
      <c r="I398" s="11"/>
      <c r="K398" s="11"/>
      <c r="L398" s="11" t="s">
        <v>197</v>
      </c>
      <c r="M398" s="11" t="s">
        <v>153</v>
      </c>
      <c r="N398" s="12">
        <f>AVERAGE(M400:M411)</f>
        <v>3.9180076139301412</v>
      </c>
      <c r="O398" s="11"/>
      <c r="P398" s="11"/>
      <c r="Q398" s="11"/>
      <c r="R398" s="11"/>
    </row>
    <row r="399" spans="1:18" ht="15" customHeight="1" x14ac:dyDescent="0.15">
      <c r="A399" s="2" t="s">
        <v>110</v>
      </c>
      <c r="B399" s="3" t="s">
        <v>32</v>
      </c>
      <c r="C399" s="6" t="s">
        <v>33</v>
      </c>
      <c r="D399" s="9" t="s">
        <v>143</v>
      </c>
      <c r="E399" s="9" t="s">
        <v>140</v>
      </c>
      <c r="F399" s="7">
        <v>29.177470334493801</v>
      </c>
      <c r="G399" s="7">
        <v>24.721118243020399</v>
      </c>
      <c r="H399" s="12">
        <f t="shared" si="116"/>
        <v>4.4563520914734021</v>
      </c>
      <c r="I399" s="13">
        <f t="shared" ref="I399" si="134">AVERAGE(H399:H400)</f>
        <v>4.3939838040430512</v>
      </c>
      <c r="K399" s="11"/>
      <c r="L399" s="14" t="s">
        <v>33</v>
      </c>
      <c r="M399" s="15" t="s">
        <v>152</v>
      </c>
      <c r="N399" s="15" t="s">
        <v>155</v>
      </c>
      <c r="O399" s="15" t="s">
        <v>156</v>
      </c>
      <c r="P399" s="15" t="s">
        <v>157</v>
      </c>
      <c r="Q399" s="15" t="s">
        <v>158</v>
      </c>
      <c r="R399" s="15" t="s">
        <v>159</v>
      </c>
    </row>
    <row r="400" spans="1:18" ht="15" customHeight="1" x14ac:dyDescent="0.15">
      <c r="A400" s="2" t="s">
        <v>111</v>
      </c>
      <c r="B400" s="3" t="s">
        <v>32</v>
      </c>
      <c r="C400" s="6" t="s">
        <v>33</v>
      </c>
      <c r="E400" s="6" t="s">
        <v>34</v>
      </c>
      <c r="F400" s="7">
        <v>29.079135703525299</v>
      </c>
      <c r="G400" s="7">
        <v>24.747520186912599</v>
      </c>
      <c r="H400" s="12">
        <f t="shared" si="116"/>
        <v>4.3316155166127004</v>
      </c>
      <c r="I400" s="11"/>
      <c r="K400" s="15" t="s">
        <v>151</v>
      </c>
      <c r="L400" s="16" t="s">
        <v>145</v>
      </c>
      <c r="M400" s="17">
        <v>3.2392477597776015</v>
      </c>
      <c r="N400" s="18">
        <f>M400-$N$398</f>
        <v>-0.6787598541525397</v>
      </c>
      <c r="O400" s="18">
        <f t="shared" ref="O400:O406" si="135">2^-N400</f>
        <v>1.6007631418374113</v>
      </c>
      <c r="P400" s="19">
        <f>AVERAGE(O400:O411)</f>
        <v>1.2486803900100465</v>
      </c>
      <c r="Q400" s="15">
        <f>STDEV(O400:O411)</f>
        <v>0.97074743129472663</v>
      </c>
      <c r="R400" s="15"/>
    </row>
    <row r="401" spans="1:18" ht="15" customHeight="1" x14ac:dyDescent="0.15">
      <c r="A401" s="9" t="s">
        <v>96</v>
      </c>
      <c r="B401" s="9" t="s">
        <v>32</v>
      </c>
      <c r="C401" s="9" t="s">
        <v>33</v>
      </c>
      <c r="D401" s="9" t="s">
        <v>151</v>
      </c>
      <c r="E401" s="9" t="s">
        <v>145</v>
      </c>
      <c r="F401" s="10">
        <v>27.5391683336703</v>
      </c>
      <c r="G401" s="10">
        <v>24.542174014910799</v>
      </c>
      <c r="H401" s="12">
        <f t="shared" si="116"/>
        <v>2.9969943187595014</v>
      </c>
      <c r="I401" s="13">
        <f t="shared" ref="I401" si="136">AVERAGE(H401:H402)</f>
        <v>3.2392477597776015</v>
      </c>
      <c r="K401" s="15" t="s">
        <v>151</v>
      </c>
      <c r="L401" s="20" t="s">
        <v>146</v>
      </c>
      <c r="M401" s="17">
        <v>3.8371771925421001</v>
      </c>
      <c r="N401" s="18">
        <f t="shared" ref="N401:N421" si="137">M401-$N$398</f>
        <v>-8.0830421388041085E-2</v>
      </c>
      <c r="O401" s="18">
        <f t="shared" si="135"/>
        <v>1.0576266397706382</v>
      </c>
      <c r="P401" s="15"/>
      <c r="Q401" s="15"/>
      <c r="R401" s="15"/>
    </row>
    <row r="402" spans="1:18" ht="15" customHeight="1" x14ac:dyDescent="0.15">
      <c r="A402" s="9" t="s">
        <v>97</v>
      </c>
      <c r="B402" s="9" t="s">
        <v>32</v>
      </c>
      <c r="C402" s="9" t="s">
        <v>33</v>
      </c>
      <c r="D402" s="9"/>
      <c r="E402" s="9"/>
      <c r="F402" s="10">
        <v>28.076515928647702</v>
      </c>
      <c r="G402" s="10">
        <v>24.595014727852</v>
      </c>
      <c r="H402" s="12">
        <f t="shared" si="116"/>
        <v>3.4815012007957016</v>
      </c>
      <c r="I402" s="11"/>
      <c r="K402" s="15" t="s">
        <v>151</v>
      </c>
      <c r="L402" s="20" t="s">
        <v>168</v>
      </c>
      <c r="M402" s="17">
        <v>4.1986796741232997</v>
      </c>
      <c r="N402" s="18">
        <f t="shared" si="137"/>
        <v>0.28067206019315849</v>
      </c>
      <c r="O402" s="18">
        <f t="shared" si="135"/>
        <v>0.82320744775249433</v>
      </c>
      <c r="P402" s="15"/>
      <c r="Q402" s="15"/>
      <c r="R402" s="15"/>
    </row>
    <row r="403" spans="1:18" ht="15" customHeight="1" x14ac:dyDescent="0.15">
      <c r="A403" s="9" t="s">
        <v>98</v>
      </c>
      <c r="B403" s="9" t="s">
        <v>32</v>
      </c>
      <c r="C403" s="9" t="s">
        <v>33</v>
      </c>
      <c r="D403" s="9" t="s">
        <v>151</v>
      </c>
      <c r="E403" s="9" t="s">
        <v>146</v>
      </c>
      <c r="F403" s="10">
        <v>28.226354343457</v>
      </c>
      <c r="G403" s="10">
        <v>24.3976671087275</v>
      </c>
      <c r="H403" s="12">
        <f t="shared" si="116"/>
        <v>3.8286872347295002</v>
      </c>
      <c r="I403" s="13">
        <f t="shared" ref="I403:I459" si="138">AVERAGE(H403:H404)</f>
        <v>3.8371771925421001</v>
      </c>
      <c r="K403" s="15" t="s">
        <v>151</v>
      </c>
      <c r="L403" s="20" t="s">
        <v>169</v>
      </c>
      <c r="M403" s="17">
        <v>2.8425478353818505</v>
      </c>
      <c r="N403" s="18">
        <f t="shared" si="137"/>
        <v>-1.0754597785482907</v>
      </c>
      <c r="O403" s="18">
        <f t="shared" si="135"/>
        <v>2.107393579021362</v>
      </c>
      <c r="P403" s="15"/>
      <c r="Q403" s="15"/>
      <c r="R403" s="15"/>
    </row>
    <row r="404" spans="1:18" ht="15" customHeight="1" x14ac:dyDescent="0.15">
      <c r="A404" s="9" t="s">
        <v>99</v>
      </c>
      <c r="B404" s="9" t="s">
        <v>32</v>
      </c>
      <c r="C404" s="9" t="s">
        <v>33</v>
      </c>
      <c r="D404" s="9"/>
      <c r="E404" s="9"/>
      <c r="F404" s="10">
        <v>28.215160241095401</v>
      </c>
      <c r="G404" s="10">
        <v>24.369493090740701</v>
      </c>
      <c r="H404" s="12">
        <f t="shared" si="116"/>
        <v>3.8456671503547</v>
      </c>
      <c r="I404" s="11"/>
      <c r="K404" s="15" t="s">
        <v>151</v>
      </c>
      <c r="L404" s="16" t="s">
        <v>170</v>
      </c>
      <c r="M404" s="17">
        <v>1.9834733139988501</v>
      </c>
      <c r="N404" s="18">
        <f t="shared" si="137"/>
        <v>-1.9345342999312911</v>
      </c>
      <c r="O404" s="18">
        <f t="shared" si="135"/>
        <v>3.822547157987175</v>
      </c>
      <c r="P404" s="19"/>
      <c r="Q404" s="15"/>
      <c r="R404" s="21"/>
    </row>
    <row r="405" spans="1:18" s="11" customFormat="1" ht="15" customHeight="1" x14ac:dyDescent="0.15">
      <c r="A405" s="9" t="s">
        <v>31</v>
      </c>
      <c r="B405" s="9" t="s">
        <v>32</v>
      </c>
      <c r="C405" s="9" t="s">
        <v>33</v>
      </c>
      <c r="D405" s="22" t="s">
        <v>144</v>
      </c>
      <c r="E405" s="22" t="s">
        <v>141</v>
      </c>
      <c r="F405" s="10">
        <v>27.3064470875896</v>
      </c>
      <c r="G405" s="10">
        <v>24.157519950815999</v>
      </c>
      <c r="H405" s="12">
        <f t="shared" ref="H405:H432" si="139">F405-G405</f>
        <v>3.1489271367736009</v>
      </c>
      <c r="I405" s="13">
        <f t="shared" si="138"/>
        <v>3.40645650083815</v>
      </c>
      <c r="K405" s="15" t="s">
        <v>151</v>
      </c>
      <c r="L405" s="20" t="s">
        <v>173</v>
      </c>
      <c r="M405" s="17">
        <v>3.8329837118507513</v>
      </c>
      <c r="N405" s="18">
        <f t="shared" si="137"/>
        <v>-8.5023902079389924E-2</v>
      </c>
      <c r="O405" s="18">
        <f t="shared" si="135"/>
        <v>1.0607053146265297</v>
      </c>
      <c r="P405" s="15"/>
      <c r="Q405" s="15"/>
      <c r="R405" s="15"/>
    </row>
    <row r="406" spans="1:18" s="11" customFormat="1" ht="15" customHeight="1" x14ac:dyDescent="0.15">
      <c r="A406" s="9" t="s">
        <v>35</v>
      </c>
      <c r="B406" s="9" t="s">
        <v>32</v>
      </c>
      <c r="C406" s="9" t="s">
        <v>33</v>
      </c>
      <c r="D406" s="9"/>
      <c r="E406" s="9" t="s">
        <v>34</v>
      </c>
      <c r="F406" s="10">
        <v>27.476756178511899</v>
      </c>
      <c r="G406" s="10">
        <v>23.812770313609199</v>
      </c>
      <c r="H406" s="12">
        <f t="shared" si="139"/>
        <v>3.6639858649026991</v>
      </c>
      <c r="K406" s="15" t="s">
        <v>151</v>
      </c>
      <c r="L406" s="20" t="s">
        <v>183</v>
      </c>
      <c r="M406" s="17">
        <v>4.5419798438204495</v>
      </c>
      <c r="N406" s="18">
        <f t="shared" si="137"/>
        <v>0.62397222989030832</v>
      </c>
      <c r="O406" s="18">
        <f t="shared" si="135"/>
        <v>0.64888187352942295</v>
      </c>
      <c r="P406" s="15"/>
      <c r="Q406" s="15"/>
      <c r="R406" s="15"/>
    </row>
    <row r="407" spans="1:18" s="11" customFormat="1" ht="15" customHeight="1" x14ac:dyDescent="0.15">
      <c r="A407" s="9" t="s">
        <v>36</v>
      </c>
      <c r="B407" s="9" t="s">
        <v>32</v>
      </c>
      <c r="C407" s="9" t="s">
        <v>33</v>
      </c>
      <c r="D407" s="9" t="s">
        <v>143</v>
      </c>
      <c r="E407" s="9" t="s">
        <v>162</v>
      </c>
      <c r="F407" s="10">
        <v>28.613731331182599</v>
      </c>
      <c r="G407" s="10">
        <v>24.151441937036601</v>
      </c>
      <c r="H407" s="12">
        <f t="shared" si="139"/>
        <v>4.4622893941459978</v>
      </c>
      <c r="I407" s="13">
        <f t="shared" si="138"/>
        <v>4.3899759885064995</v>
      </c>
      <c r="K407" s="15" t="s">
        <v>151</v>
      </c>
      <c r="L407" s="20" t="s">
        <v>186</v>
      </c>
      <c r="M407" s="17">
        <v>4.3594394978890492</v>
      </c>
      <c r="N407" s="18">
        <f t="shared" si="137"/>
        <v>0.44143188395890798</v>
      </c>
      <c r="O407" s="18">
        <f>2^-N407</f>
        <v>0.73640336082521285</v>
      </c>
      <c r="P407" s="19"/>
      <c r="Q407" s="15"/>
      <c r="R407" s="21"/>
    </row>
    <row r="408" spans="1:18" s="11" customFormat="1" ht="15" customHeight="1" x14ac:dyDescent="0.15">
      <c r="A408" s="9" t="s">
        <v>37</v>
      </c>
      <c r="B408" s="9" t="s">
        <v>32</v>
      </c>
      <c r="C408" s="9" t="s">
        <v>33</v>
      </c>
      <c r="D408" s="9"/>
      <c r="E408" s="9" t="s">
        <v>34</v>
      </c>
      <c r="F408" s="10">
        <v>28.5525391879533</v>
      </c>
      <c r="G408" s="10">
        <v>24.234876605086299</v>
      </c>
      <c r="H408" s="12">
        <f t="shared" si="139"/>
        <v>4.3176625828670012</v>
      </c>
      <c r="K408" s="15" t="s">
        <v>151</v>
      </c>
      <c r="L408" s="23" t="s">
        <v>187</v>
      </c>
      <c r="M408" s="17">
        <v>5.2180903818672508</v>
      </c>
      <c r="N408" s="18">
        <f t="shared" si="137"/>
        <v>1.3000827679371096</v>
      </c>
      <c r="O408" s="18">
        <f t="shared" ref="O408:O412" si="140">2^-N408</f>
        <v>0.40610289923935045</v>
      </c>
      <c r="P408" s="19"/>
      <c r="Q408" s="15"/>
      <c r="R408" s="21"/>
    </row>
    <row r="409" spans="1:18" s="11" customFormat="1" ht="15" customHeight="1" x14ac:dyDescent="0.15">
      <c r="A409" s="9" t="s">
        <v>38</v>
      </c>
      <c r="B409" s="9" t="s">
        <v>32</v>
      </c>
      <c r="C409" s="9" t="s">
        <v>33</v>
      </c>
      <c r="D409" s="9" t="s">
        <v>144</v>
      </c>
      <c r="E409" s="9" t="s">
        <v>163</v>
      </c>
      <c r="F409" s="10">
        <v>28.910971534191901</v>
      </c>
      <c r="G409" s="10">
        <v>25.0956111734979</v>
      </c>
      <c r="H409" s="12">
        <f t="shared" si="139"/>
        <v>3.815360360694001</v>
      </c>
      <c r="I409" s="13">
        <f t="shared" si="138"/>
        <v>3.9891976423820505</v>
      </c>
      <c r="K409" s="15" t="s">
        <v>151</v>
      </c>
      <c r="L409" s="23" t="s">
        <v>188</v>
      </c>
      <c r="M409" s="17">
        <v>5.1601935249336499</v>
      </c>
      <c r="N409" s="18">
        <f t="shared" si="137"/>
        <v>1.2421859110035087</v>
      </c>
      <c r="O409" s="18">
        <f t="shared" si="140"/>
        <v>0.42273166541729312</v>
      </c>
      <c r="P409" s="19"/>
      <c r="Q409" s="15"/>
      <c r="R409" s="21"/>
    </row>
    <row r="410" spans="1:18" s="11" customFormat="1" ht="15" customHeight="1" x14ac:dyDescent="0.15">
      <c r="A410" s="9" t="s">
        <v>39</v>
      </c>
      <c r="B410" s="9" t="s">
        <v>32</v>
      </c>
      <c r="C410" s="9" t="s">
        <v>33</v>
      </c>
      <c r="D410" s="9"/>
      <c r="E410" s="9" t="s">
        <v>34</v>
      </c>
      <c r="F410" s="10">
        <v>29.017565957968401</v>
      </c>
      <c r="G410" s="10">
        <v>24.854531033898301</v>
      </c>
      <c r="H410" s="12">
        <f t="shared" si="139"/>
        <v>4.1630349240701001</v>
      </c>
      <c r="K410" s="15" t="s">
        <v>151</v>
      </c>
      <c r="L410" s="23" t="s">
        <v>193</v>
      </c>
      <c r="M410" s="17">
        <v>3.1582149578530494</v>
      </c>
      <c r="N410" s="18">
        <f t="shared" si="137"/>
        <v>-0.75979265607709179</v>
      </c>
      <c r="O410" s="18">
        <f t="shared" si="140"/>
        <v>1.6932472539860823</v>
      </c>
      <c r="P410" s="19"/>
      <c r="Q410" s="15"/>
      <c r="R410" s="21"/>
    </row>
    <row r="411" spans="1:18" s="11" customFormat="1" ht="15" customHeight="1" x14ac:dyDescent="0.15">
      <c r="A411" s="9" t="s">
        <v>40</v>
      </c>
      <c r="B411" s="9" t="s">
        <v>32</v>
      </c>
      <c r="C411" s="9" t="s">
        <v>33</v>
      </c>
      <c r="D411" s="9" t="s">
        <v>143</v>
      </c>
      <c r="E411" s="9" t="s">
        <v>142</v>
      </c>
      <c r="F411" s="10">
        <v>28.6529106750918</v>
      </c>
      <c r="G411" s="10">
        <v>23.910307008108202</v>
      </c>
      <c r="H411" s="12">
        <f t="shared" si="139"/>
        <v>4.742603666983598</v>
      </c>
      <c r="I411" s="13">
        <f t="shared" si="138"/>
        <v>4.7197206009114492</v>
      </c>
      <c r="K411" s="15" t="s">
        <v>151</v>
      </c>
      <c r="L411" s="23" t="s">
        <v>196</v>
      </c>
      <c r="M411" s="17">
        <v>4.6440636731237994</v>
      </c>
      <c r="N411" s="18">
        <f t="shared" si="137"/>
        <v>0.72605605919365823</v>
      </c>
      <c r="O411" s="18">
        <f t="shared" si="140"/>
        <v>0.60455434612758674</v>
      </c>
      <c r="P411" s="19"/>
      <c r="Q411" s="15"/>
      <c r="R411" s="21"/>
    </row>
    <row r="412" spans="1:18" s="11" customFormat="1" ht="15" customHeight="1" x14ac:dyDescent="0.15">
      <c r="A412" s="9" t="s">
        <v>41</v>
      </c>
      <c r="B412" s="9" t="s">
        <v>32</v>
      </c>
      <c r="C412" s="9" t="s">
        <v>33</v>
      </c>
      <c r="D412" s="9"/>
      <c r="E412" s="9" t="s">
        <v>34</v>
      </c>
      <c r="F412" s="10">
        <v>28.648093034130099</v>
      </c>
      <c r="G412" s="10">
        <v>23.951255499290799</v>
      </c>
      <c r="H412" s="12">
        <f t="shared" si="139"/>
        <v>4.6968375348393003</v>
      </c>
      <c r="K412" s="15" t="s">
        <v>174</v>
      </c>
      <c r="L412" s="23" t="s">
        <v>171</v>
      </c>
      <c r="M412" s="17">
        <v>3.8993584404971493</v>
      </c>
      <c r="N412" s="18">
        <f t="shared" si="137"/>
        <v>-1.8649173432991883E-2</v>
      </c>
      <c r="O412" s="18">
        <f t="shared" si="140"/>
        <v>1.0130105319303921</v>
      </c>
      <c r="P412" s="19"/>
      <c r="Q412" s="15"/>
      <c r="R412" s="21"/>
    </row>
    <row r="413" spans="1:18" s="11" customFormat="1" ht="15" customHeight="1" x14ac:dyDescent="0.15">
      <c r="A413" s="9" t="s">
        <v>42</v>
      </c>
      <c r="B413" s="9" t="s">
        <v>32</v>
      </c>
      <c r="C413" s="9" t="s">
        <v>33</v>
      </c>
      <c r="D413" s="9" t="s">
        <v>144</v>
      </c>
      <c r="E413" s="9" t="s">
        <v>164</v>
      </c>
      <c r="F413" s="10">
        <v>27.559145159425299</v>
      </c>
      <c r="G413" s="10">
        <v>24.065189694858301</v>
      </c>
      <c r="H413" s="12">
        <f t="shared" si="139"/>
        <v>3.4939554645669979</v>
      </c>
      <c r="I413" s="13">
        <f t="shared" si="138"/>
        <v>3.4570721713251498</v>
      </c>
      <c r="K413" s="15" t="s">
        <v>174</v>
      </c>
      <c r="L413" s="20" t="s">
        <v>172</v>
      </c>
      <c r="M413" s="17">
        <v>3.2895201800403502</v>
      </c>
      <c r="N413" s="18">
        <f t="shared" si="137"/>
        <v>-0.628487433889791</v>
      </c>
      <c r="O413" s="18">
        <f t="shared" ref="O413:O418" si="141">2^-N413</f>
        <v>1.5459433287799951</v>
      </c>
      <c r="P413" s="19">
        <f>AVERAGE(O412:O421)</f>
        <v>1.0364718650798144</v>
      </c>
      <c r="Q413" s="15">
        <f>STDEV(O412:O421)</f>
        <v>0.50293039485857771</v>
      </c>
      <c r="R413" s="21">
        <f>TTEST(O400:O411,O412:O421,2,2)</f>
        <v>0.54008786401865239</v>
      </c>
    </row>
    <row r="414" spans="1:18" s="11" customFormat="1" ht="15" customHeight="1" x14ac:dyDescent="0.15">
      <c r="A414" s="9" t="s">
        <v>43</v>
      </c>
      <c r="B414" s="9" t="s">
        <v>32</v>
      </c>
      <c r="C414" s="9" t="s">
        <v>33</v>
      </c>
      <c r="D414" s="9"/>
      <c r="E414" s="9" t="s">
        <v>34</v>
      </c>
      <c r="F414" s="10">
        <v>27.2434369745887</v>
      </c>
      <c r="G414" s="10">
        <v>23.823248096505399</v>
      </c>
      <c r="H414" s="12">
        <f t="shared" si="139"/>
        <v>3.4201888780833016</v>
      </c>
      <c r="K414" s="15" t="s">
        <v>174</v>
      </c>
      <c r="L414" s="20" t="s">
        <v>184</v>
      </c>
      <c r="M414" s="17">
        <v>2.8552059262873488</v>
      </c>
      <c r="N414" s="18">
        <f t="shared" si="137"/>
        <v>-1.0628016876427924</v>
      </c>
      <c r="O414" s="18">
        <f t="shared" si="141"/>
        <v>2.0889843549307821</v>
      </c>
      <c r="P414" s="15"/>
      <c r="Q414" s="15"/>
      <c r="R414" s="21"/>
    </row>
    <row r="415" spans="1:18" s="11" customFormat="1" ht="15" customHeight="1" x14ac:dyDescent="0.15">
      <c r="A415" s="9" t="s">
        <v>44</v>
      </c>
      <c r="B415" s="9" t="s">
        <v>32</v>
      </c>
      <c r="C415" s="9" t="s">
        <v>33</v>
      </c>
      <c r="D415" s="9" t="s">
        <v>143</v>
      </c>
      <c r="E415" s="9" t="s">
        <v>165</v>
      </c>
      <c r="F415" s="10">
        <v>26.322799983391999</v>
      </c>
      <c r="G415" s="10">
        <v>23.5389630642639</v>
      </c>
      <c r="H415" s="12">
        <f t="shared" si="139"/>
        <v>2.7838369191280989</v>
      </c>
      <c r="I415" s="13">
        <f t="shared" si="138"/>
        <v>2.8027248144429482</v>
      </c>
      <c r="K415" s="15" t="s">
        <v>174</v>
      </c>
      <c r="L415" s="20" t="s">
        <v>185</v>
      </c>
      <c r="M415" s="17">
        <v>3.4558598328656505</v>
      </c>
      <c r="N415" s="18">
        <f t="shared" si="137"/>
        <v>-0.46214778106449073</v>
      </c>
      <c r="O415" s="18">
        <f t="shared" si="141"/>
        <v>1.3775911513668742</v>
      </c>
      <c r="P415" s="15"/>
      <c r="Q415" s="15"/>
      <c r="R415" s="15"/>
    </row>
    <row r="416" spans="1:18" s="11" customFormat="1" ht="15" customHeight="1" x14ac:dyDescent="0.15">
      <c r="A416" s="9" t="s">
        <v>45</v>
      </c>
      <c r="B416" s="9" t="s">
        <v>32</v>
      </c>
      <c r="C416" s="9" t="s">
        <v>33</v>
      </c>
      <c r="D416" s="9"/>
      <c r="E416" s="9" t="s">
        <v>34</v>
      </c>
      <c r="F416" s="10">
        <v>26.474694575395699</v>
      </c>
      <c r="G416" s="10">
        <v>23.653081865637901</v>
      </c>
      <c r="H416" s="12">
        <f t="shared" si="139"/>
        <v>2.8216127097577974</v>
      </c>
      <c r="K416" s="15" t="s">
        <v>174</v>
      </c>
      <c r="L416" s="20" t="s">
        <v>189</v>
      </c>
      <c r="M416" s="17">
        <v>4.3171086811428498</v>
      </c>
      <c r="N416" s="18">
        <f t="shared" si="137"/>
        <v>0.39910106721270866</v>
      </c>
      <c r="O416" s="18">
        <f t="shared" si="141"/>
        <v>0.7583306463873436</v>
      </c>
      <c r="P416" s="15"/>
      <c r="Q416" s="15"/>
      <c r="R416" s="15"/>
    </row>
    <row r="417" spans="1:18" s="11" customFormat="1" ht="15" customHeight="1" x14ac:dyDescent="0.15">
      <c r="A417" s="9" t="s">
        <v>72</v>
      </c>
      <c r="B417" s="9" t="s">
        <v>32</v>
      </c>
      <c r="C417" s="9" t="s">
        <v>33</v>
      </c>
      <c r="D417" s="9" t="s">
        <v>143</v>
      </c>
      <c r="E417" s="9" t="s">
        <v>166</v>
      </c>
      <c r="F417" s="10">
        <v>27.176876507506801</v>
      </c>
      <c r="G417" s="10">
        <v>24.116159835491501</v>
      </c>
      <c r="H417" s="12">
        <f t="shared" si="139"/>
        <v>3.0607166720152996</v>
      </c>
      <c r="I417" s="13">
        <f t="shared" si="138"/>
        <v>3.2286522786265497</v>
      </c>
      <c r="K417" s="15" t="s">
        <v>174</v>
      </c>
      <c r="L417" s="20" t="s">
        <v>190</v>
      </c>
      <c r="M417" s="17">
        <v>5.1087962445332984</v>
      </c>
      <c r="N417" s="18">
        <f t="shared" si="137"/>
        <v>1.1907886306031572</v>
      </c>
      <c r="O417" s="18">
        <f t="shared" si="141"/>
        <v>0.438063333535682</v>
      </c>
      <c r="P417" s="19"/>
      <c r="Q417" s="15"/>
      <c r="R417" s="21"/>
    </row>
    <row r="418" spans="1:18" s="11" customFormat="1" ht="15" customHeight="1" x14ac:dyDescent="0.15">
      <c r="A418" s="9" t="s">
        <v>73</v>
      </c>
      <c r="B418" s="9" t="s">
        <v>32</v>
      </c>
      <c r="C418" s="9" t="s">
        <v>33</v>
      </c>
      <c r="D418" s="9"/>
      <c r="E418" s="9" t="s">
        <v>34</v>
      </c>
      <c r="F418" s="10">
        <v>27.23585274138</v>
      </c>
      <c r="G418" s="10">
        <v>23.839264856142201</v>
      </c>
      <c r="H418" s="12">
        <f t="shared" si="139"/>
        <v>3.3965878852377998</v>
      </c>
      <c r="K418" s="15" t="s">
        <v>174</v>
      </c>
      <c r="L418" s="20" t="s">
        <v>191</v>
      </c>
      <c r="M418" s="17">
        <v>3.8962331786368498</v>
      </c>
      <c r="N418" s="18">
        <f t="shared" si="137"/>
        <v>-2.1774435293291372E-2</v>
      </c>
      <c r="O418" s="18">
        <f t="shared" si="141"/>
        <v>1.015207361255887</v>
      </c>
      <c r="P418" s="19"/>
      <c r="Q418" s="15"/>
      <c r="R418" s="21"/>
    </row>
    <row r="419" spans="1:18" s="11" customFormat="1" ht="15" customHeight="1" x14ac:dyDescent="0.15">
      <c r="A419" s="9" t="s">
        <v>74</v>
      </c>
      <c r="B419" s="9" t="s">
        <v>32</v>
      </c>
      <c r="C419" s="9" t="s">
        <v>33</v>
      </c>
      <c r="D419" s="9" t="s">
        <v>143</v>
      </c>
      <c r="E419" s="9" t="s">
        <v>167</v>
      </c>
      <c r="F419" s="10">
        <v>27.229300465453399</v>
      </c>
      <c r="G419" s="10">
        <v>22.480473424361598</v>
      </c>
      <c r="H419" s="12">
        <f t="shared" si="139"/>
        <v>4.7488270410918005</v>
      </c>
      <c r="I419" s="13">
        <f t="shared" si="138"/>
        <v>4.6616127888573509</v>
      </c>
      <c r="K419" s="15" t="s">
        <v>174</v>
      </c>
      <c r="L419" s="23" t="s">
        <v>192</v>
      </c>
      <c r="M419" s="17">
        <v>4.6941296309618501</v>
      </c>
      <c r="N419" s="18">
        <f t="shared" si="137"/>
        <v>0.77612201703170891</v>
      </c>
      <c r="O419" s="18">
        <f t="shared" ref="O419:O421" si="142">2^-N419</f>
        <v>0.58393430852922634</v>
      </c>
      <c r="P419" s="19"/>
      <c r="Q419" s="15"/>
      <c r="R419" s="21"/>
    </row>
    <row r="420" spans="1:18" s="11" customFormat="1" ht="15" customHeight="1" x14ac:dyDescent="0.15">
      <c r="A420" s="9" t="s">
        <v>75</v>
      </c>
      <c r="B420" s="9" t="s">
        <v>32</v>
      </c>
      <c r="C420" s="9" t="s">
        <v>33</v>
      </c>
      <c r="D420" s="9"/>
      <c r="E420" s="9" t="s">
        <v>34</v>
      </c>
      <c r="F420" s="10">
        <v>27.2135794933168</v>
      </c>
      <c r="G420" s="10">
        <v>22.639180956693899</v>
      </c>
      <c r="H420" s="12">
        <f t="shared" si="139"/>
        <v>4.5743985366229012</v>
      </c>
      <c r="K420" s="15" t="s">
        <v>174</v>
      </c>
      <c r="L420" s="23" t="s">
        <v>194</v>
      </c>
      <c r="M420" s="17">
        <v>4.4403226271281007</v>
      </c>
      <c r="N420" s="18">
        <f t="shared" si="137"/>
        <v>0.52231501319795948</v>
      </c>
      <c r="O420" s="18">
        <f t="shared" si="142"/>
        <v>0.69625369638598622</v>
      </c>
      <c r="P420" s="19"/>
      <c r="Q420" s="15"/>
      <c r="R420" s="21"/>
    </row>
    <row r="421" spans="1:18" s="11" customFormat="1" ht="15" customHeight="1" x14ac:dyDescent="0.15">
      <c r="A421" s="9" t="s">
        <v>76</v>
      </c>
      <c r="B421" s="9" t="s">
        <v>32</v>
      </c>
      <c r="C421" s="9" t="s">
        <v>33</v>
      </c>
      <c r="D421" s="9" t="s">
        <v>151</v>
      </c>
      <c r="E421" s="9" t="s">
        <v>168</v>
      </c>
      <c r="F421" s="10">
        <v>27.789156759840001</v>
      </c>
      <c r="G421" s="10">
        <v>23.6443510808387</v>
      </c>
      <c r="H421" s="12">
        <f t="shared" si="139"/>
        <v>4.1448056790013013</v>
      </c>
      <c r="I421" s="13">
        <f t="shared" si="138"/>
        <v>4.1986796741232997</v>
      </c>
      <c r="K421" s="15" t="s">
        <v>174</v>
      </c>
      <c r="L421" s="23" t="s">
        <v>195</v>
      </c>
      <c r="M421" s="17">
        <v>4.1568926861880513</v>
      </c>
      <c r="N421" s="18">
        <f t="shared" si="137"/>
        <v>0.23888507225791011</v>
      </c>
      <c r="O421" s="18">
        <f t="shared" si="142"/>
        <v>0.84739993769597566</v>
      </c>
      <c r="P421" s="19"/>
      <c r="Q421" s="15"/>
      <c r="R421" s="21"/>
    </row>
    <row r="422" spans="1:18" s="11" customFormat="1" ht="15" customHeight="1" x14ac:dyDescent="0.15">
      <c r="A422" s="9" t="s">
        <v>77</v>
      </c>
      <c r="B422" s="9" t="s">
        <v>32</v>
      </c>
      <c r="C422" s="9" t="s">
        <v>33</v>
      </c>
      <c r="D422" s="9"/>
      <c r="E422" s="9" t="s">
        <v>34</v>
      </c>
      <c r="F422" s="10">
        <v>27.766514802883499</v>
      </c>
      <c r="G422" s="10">
        <v>23.513961133638201</v>
      </c>
      <c r="H422" s="12">
        <f t="shared" si="139"/>
        <v>4.2525536692452981</v>
      </c>
    </row>
    <row r="423" spans="1:18" s="11" customFormat="1" ht="15" customHeight="1" x14ac:dyDescent="0.15">
      <c r="A423" s="9" t="s">
        <v>78</v>
      </c>
      <c r="B423" s="9" t="s">
        <v>32</v>
      </c>
      <c r="C423" s="9" t="s">
        <v>33</v>
      </c>
      <c r="D423" s="9" t="s">
        <v>151</v>
      </c>
      <c r="E423" s="9" t="s">
        <v>169</v>
      </c>
      <c r="F423" s="10">
        <v>26.6652075565224</v>
      </c>
      <c r="G423" s="10">
        <v>23.752469825786001</v>
      </c>
      <c r="H423" s="12">
        <f t="shared" si="139"/>
        <v>2.9127377307363993</v>
      </c>
      <c r="I423" s="13">
        <f t="shared" si="138"/>
        <v>2.8425478353818505</v>
      </c>
    </row>
    <row r="424" spans="1:18" s="11" customFormat="1" ht="15" customHeight="1" x14ac:dyDescent="0.15">
      <c r="A424" s="9" t="s">
        <v>79</v>
      </c>
      <c r="B424" s="9" t="s">
        <v>32</v>
      </c>
      <c r="C424" s="9" t="s">
        <v>33</v>
      </c>
      <c r="D424" s="9"/>
      <c r="E424" s="9" t="s">
        <v>34</v>
      </c>
      <c r="F424" s="10">
        <v>26.626281151147701</v>
      </c>
      <c r="G424" s="10">
        <v>23.853923211120399</v>
      </c>
      <c r="H424" s="12">
        <f t="shared" si="139"/>
        <v>2.7723579400273017</v>
      </c>
    </row>
    <row r="425" spans="1:18" s="11" customFormat="1" ht="15" customHeight="1" x14ac:dyDescent="0.15">
      <c r="A425" s="9" t="s">
        <v>80</v>
      </c>
      <c r="B425" s="9" t="s">
        <v>32</v>
      </c>
      <c r="C425" s="9" t="s">
        <v>33</v>
      </c>
      <c r="D425" s="9" t="s">
        <v>151</v>
      </c>
      <c r="E425" s="9" t="s">
        <v>170</v>
      </c>
      <c r="F425" s="10">
        <v>25.337633427710401</v>
      </c>
      <c r="G425" s="10">
        <v>23.382917930005</v>
      </c>
      <c r="H425" s="12">
        <f t="shared" si="139"/>
        <v>1.9547154977054007</v>
      </c>
      <c r="I425" s="13">
        <f t="shared" si="138"/>
        <v>1.9834733139988501</v>
      </c>
    </row>
    <row r="426" spans="1:18" s="11" customFormat="1" ht="15" customHeight="1" x14ac:dyDescent="0.15">
      <c r="A426" s="9" t="s">
        <v>81</v>
      </c>
      <c r="B426" s="9" t="s">
        <v>32</v>
      </c>
      <c r="C426" s="9" t="s">
        <v>33</v>
      </c>
      <c r="D426" s="9"/>
      <c r="E426" s="9" t="s">
        <v>34</v>
      </c>
      <c r="F426" s="10">
        <v>25.3881954597739</v>
      </c>
      <c r="G426" s="10">
        <v>23.375964329481601</v>
      </c>
      <c r="H426" s="12">
        <f t="shared" si="139"/>
        <v>2.0122311302922995</v>
      </c>
    </row>
    <row r="427" spans="1:18" s="11" customFormat="1" ht="15" customHeight="1" x14ac:dyDescent="0.15">
      <c r="A427" s="9" t="s">
        <v>82</v>
      </c>
      <c r="B427" s="9" t="s">
        <v>32</v>
      </c>
      <c r="C427" s="9" t="s">
        <v>33</v>
      </c>
      <c r="D427" s="9" t="s">
        <v>174</v>
      </c>
      <c r="E427" s="9" t="s">
        <v>171</v>
      </c>
      <c r="F427" s="10">
        <v>28.275864897438801</v>
      </c>
      <c r="G427" s="10">
        <v>24.243801521500501</v>
      </c>
      <c r="H427" s="12">
        <f t="shared" si="139"/>
        <v>4.0320633759383</v>
      </c>
      <c r="I427" s="13">
        <f t="shared" si="138"/>
        <v>3.8993584404971493</v>
      </c>
    </row>
    <row r="428" spans="1:18" s="11" customFormat="1" ht="15" customHeight="1" x14ac:dyDescent="0.15">
      <c r="A428" s="9" t="s">
        <v>83</v>
      </c>
      <c r="B428" s="9" t="s">
        <v>32</v>
      </c>
      <c r="C428" s="9" t="s">
        <v>33</v>
      </c>
      <c r="D428" s="9"/>
      <c r="E428" s="9" t="s">
        <v>34</v>
      </c>
      <c r="F428" s="10">
        <v>28.135229614818599</v>
      </c>
      <c r="G428" s="10">
        <v>24.3685761097626</v>
      </c>
      <c r="H428" s="12">
        <f t="shared" si="139"/>
        <v>3.7666535050559986</v>
      </c>
    </row>
    <row r="429" spans="1:18" s="11" customFormat="1" ht="15" customHeight="1" x14ac:dyDescent="0.15">
      <c r="A429" s="9" t="s">
        <v>108</v>
      </c>
      <c r="B429" s="9" t="s">
        <v>32</v>
      </c>
      <c r="C429" s="9" t="s">
        <v>33</v>
      </c>
      <c r="D429" s="9" t="s">
        <v>174</v>
      </c>
      <c r="E429" s="9" t="s">
        <v>172</v>
      </c>
      <c r="F429" s="10">
        <v>25.700689714692501</v>
      </c>
      <c r="G429" s="10">
        <v>22.436022016400798</v>
      </c>
      <c r="H429" s="12">
        <f t="shared" si="139"/>
        <v>3.2646676982917029</v>
      </c>
      <c r="I429" s="13">
        <f t="shared" si="138"/>
        <v>3.2895201800403502</v>
      </c>
    </row>
    <row r="430" spans="1:18" s="11" customFormat="1" ht="15" customHeight="1" x14ac:dyDescent="0.15">
      <c r="A430" s="9" t="s">
        <v>109</v>
      </c>
      <c r="B430" s="9" t="s">
        <v>32</v>
      </c>
      <c r="C430" s="9" t="s">
        <v>33</v>
      </c>
      <c r="D430" s="9"/>
      <c r="E430" s="9" t="s">
        <v>34</v>
      </c>
      <c r="F430" s="10">
        <v>25.638485663769998</v>
      </c>
      <c r="G430" s="10">
        <v>22.324113001981001</v>
      </c>
      <c r="H430" s="12">
        <f t="shared" si="139"/>
        <v>3.3143726617889975</v>
      </c>
    </row>
    <row r="431" spans="1:18" s="11" customFormat="1" ht="15" customHeight="1" x14ac:dyDescent="0.15">
      <c r="A431" s="9" t="s">
        <v>110</v>
      </c>
      <c r="B431" s="9" t="s">
        <v>32</v>
      </c>
      <c r="C431" s="9" t="s">
        <v>33</v>
      </c>
      <c r="D431" s="9" t="s">
        <v>151</v>
      </c>
      <c r="E431" s="9" t="s">
        <v>173</v>
      </c>
      <c r="F431" s="10">
        <v>27.372726611962602</v>
      </c>
      <c r="G431" s="10">
        <v>23.3520399568438</v>
      </c>
      <c r="H431" s="12">
        <f t="shared" si="139"/>
        <v>4.0206866551188014</v>
      </c>
      <c r="I431" s="13">
        <f t="shared" si="138"/>
        <v>3.8329837118507513</v>
      </c>
    </row>
    <row r="432" spans="1:18" s="11" customFormat="1" ht="15" customHeight="1" x14ac:dyDescent="0.15">
      <c r="A432" s="9" t="s">
        <v>111</v>
      </c>
      <c r="B432" s="9" t="s">
        <v>32</v>
      </c>
      <c r="C432" s="9" t="s">
        <v>33</v>
      </c>
      <c r="D432" s="9"/>
      <c r="E432" s="9" t="s">
        <v>34</v>
      </c>
      <c r="F432" s="10">
        <v>27.292757543727401</v>
      </c>
      <c r="G432" s="10">
        <v>23.6474767751447</v>
      </c>
      <c r="H432" s="12">
        <f t="shared" si="139"/>
        <v>3.6452807685827011</v>
      </c>
    </row>
    <row r="433" spans="1:9" s="11" customFormat="1" ht="15" customHeight="1" x14ac:dyDescent="0.15">
      <c r="A433" s="9" t="s">
        <v>31</v>
      </c>
      <c r="B433" s="9" t="s">
        <v>32</v>
      </c>
      <c r="C433" s="9" t="s">
        <v>33</v>
      </c>
      <c r="D433" s="22" t="s">
        <v>151</v>
      </c>
      <c r="E433" s="22" t="s">
        <v>183</v>
      </c>
      <c r="F433" s="10">
        <v>27.7552874579352</v>
      </c>
      <c r="G433" s="10">
        <v>23.337199866953998</v>
      </c>
      <c r="H433" s="12">
        <f t="shared" ref="H433:H460" si="143">F433-G433</f>
        <v>4.4180875909812016</v>
      </c>
      <c r="I433" s="13">
        <f t="shared" si="138"/>
        <v>4.5419798438204495</v>
      </c>
    </row>
    <row r="434" spans="1:9" s="11" customFormat="1" ht="15" customHeight="1" x14ac:dyDescent="0.15">
      <c r="A434" s="9" t="s">
        <v>35</v>
      </c>
      <c r="B434" s="9" t="s">
        <v>32</v>
      </c>
      <c r="C434" s="9" t="s">
        <v>33</v>
      </c>
      <c r="D434" s="9"/>
      <c r="E434" s="9" t="s">
        <v>34</v>
      </c>
      <c r="F434" s="10">
        <v>27.981242405450399</v>
      </c>
      <c r="G434" s="10">
        <v>23.315370308790701</v>
      </c>
      <c r="H434" s="12">
        <f t="shared" si="143"/>
        <v>4.6658720966596974</v>
      </c>
    </row>
    <row r="435" spans="1:9" s="11" customFormat="1" ht="15" customHeight="1" x14ac:dyDescent="0.15">
      <c r="A435" s="9" t="s">
        <v>38</v>
      </c>
      <c r="B435" s="9" t="s">
        <v>32</v>
      </c>
      <c r="C435" s="9" t="s">
        <v>33</v>
      </c>
      <c r="D435" s="9" t="s">
        <v>174</v>
      </c>
      <c r="E435" s="9" t="s">
        <v>184</v>
      </c>
      <c r="F435" s="10">
        <v>28.108226202394199</v>
      </c>
      <c r="G435" s="10">
        <v>25.243960333305701</v>
      </c>
      <c r="H435" s="12">
        <f t="shared" si="143"/>
        <v>2.8642658690884986</v>
      </c>
      <c r="I435" s="13">
        <f t="shared" si="138"/>
        <v>2.8552059262873488</v>
      </c>
    </row>
    <row r="436" spans="1:9" s="11" customFormat="1" ht="15" customHeight="1" x14ac:dyDescent="0.15">
      <c r="A436" s="9" t="s">
        <v>39</v>
      </c>
      <c r="B436" s="9" t="s">
        <v>32</v>
      </c>
      <c r="C436" s="9" t="s">
        <v>33</v>
      </c>
      <c r="D436" s="9"/>
      <c r="E436" s="9" t="s">
        <v>34</v>
      </c>
      <c r="F436" s="10">
        <v>28.020276840161099</v>
      </c>
      <c r="G436" s="10">
        <v>25.1741308566749</v>
      </c>
      <c r="H436" s="12">
        <f t="shared" si="143"/>
        <v>2.8461459834861991</v>
      </c>
    </row>
    <row r="437" spans="1:9" s="11" customFormat="1" ht="15" customHeight="1" x14ac:dyDescent="0.15">
      <c r="A437" s="9" t="s">
        <v>40</v>
      </c>
      <c r="B437" s="9" t="s">
        <v>32</v>
      </c>
      <c r="C437" s="9" t="s">
        <v>33</v>
      </c>
      <c r="D437" s="9" t="s">
        <v>174</v>
      </c>
      <c r="E437" s="9" t="s">
        <v>185</v>
      </c>
      <c r="F437" s="10">
        <v>28.434580350219601</v>
      </c>
      <c r="G437" s="10">
        <v>24.945128132991901</v>
      </c>
      <c r="H437" s="12">
        <f t="shared" si="143"/>
        <v>3.4894522172277007</v>
      </c>
      <c r="I437" s="13">
        <f t="shared" si="138"/>
        <v>3.4558598328656505</v>
      </c>
    </row>
    <row r="438" spans="1:9" s="11" customFormat="1" ht="15" customHeight="1" x14ac:dyDescent="0.15">
      <c r="A438" s="9" t="s">
        <v>41</v>
      </c>
      <c r="B438" s="9" t="s">
        <v>32</v>
      </c>
      <c r="C438" s="9" t="s">
        <v>33</v>
      </c>
      <c r="D438" s="9"/>
      <c r="E438" s="9" t="s">
        <v>34</v>
      </c>
      <c r="F438" s="10">
        <v>28.425075656358999</v>
      </c>
      <c r="G438" s="10">
        <v>25.002808207855399</v>
      </c>
      <c r="H438" s="12">
        <f t="shared" si="143"/>
        <v>3.4222674485036002</v>
      </c>
    </row>
    <row r="439" spans="1:9" s="11" customFormat="1" ht="15" customHeight="1" x14ac:dyDescent="0.15">
      <c r="A439" s="9" t="s">
        <v>42</v>
      </c>
      <c r="B439" s="9" t="s">
        <v>32</v>
      </c>
      <c r="C439" s="9" t="s">
        <v>33</v>
      </c>
      <c r="D439" s="9" t="s">
        <v>151</v>
      </c>
      <c r="E439" s="9" t="s">
        <v>186</v>
      </c>
      <c r="F439" s="10">
        <v>28.378103208107898</v>
      </c>
      <c r="G439" s="10">
        <v>24.0405558706018</v>
      </c>
      <c r="H439" s="12">
        <f t="shared" si="143"/>
        <v>4.3375473375060984</v>
      </c>
      <c r="I439" s="13">
        <f t="shared" si="138"/>
        <v>4.3594394978890492</v>
      </c>
    </row>
    <row r="440" spans="1:9" s="11" customFormat="1" ht="15" customHeight="1" x14ac:dyDescent="0.15">
      <c r="A440" s="9" t="s">
        <v>43</v>
      </c>
      <c r="B440" s="9" t="s">
        <v>32</v>
      </c>
      <c r="C440" s="9" t="s">
        <v>33</v>
      </c>
      <c r="D440" s="9"/>
      <c r="E440" s="9" t="s">
        <v>34</v>
      </c>
      <c r="F440" s="10">
        <v>28.547439821436399</v>
      </c>
      <c r="G440" s="10">
        <v>24.166108163164399</v>
      </c>
      <c r="H440" s="12">
        <f t="shared" si="143"/>
        <v>4.3813316582719999</v>
      </c>
    </row>
    <row r="441" spans="1:9" s="11" customFormat="1" ht="15" customHeight="1" x14ac:dyDescent="0.15">
      <c r="A441" s="9" t="s">
        <v>44</v>
      </c>
      <c r="B441" s="9" t="s">
        <v>32</v>
      </c>
      <c r="C441" s="9" t="s">
        <v>33</v>
      </c>
      <c r="D441" s="9" t="s">
        <v>151</v>
      </c>
      <c r="E441" s="9" t="s">
        <v>187</v>
      </c>
      <c r="F441" s="10">
        <v>28.163091304100401</v>
      </c>
      <c r="G441" s="10">
        <v>23.0202862116973</v>
      </c>
      <c r="H441" s="12">
        <f t="shared" si="143"/>
        <v>5.1428050924031012</v>
      </c>
      <c r="I441" s="13">
        <f t="shared" si="138"/>
        <v>5.2180903818672508</v>
      </c>
    </row>
    <row r="442" spans="1:9" s="11" customFormat="1" ht="15" customHeight="1" x14ac:dyDescent="0.15">
      <c r="A442" s="9" t="s">
        <v>45</v>
      </c>
      <c r="B442" s="9" t="s">
        <v>32</v>
      </c>
      <c r="C442" s="9" t="s">
        <v>33</v>
      </c>
      <c r="D442" s="9"/>
      <c r="E442" s="9" t="s">
        <v>34</v>
      </c>
      <c r="F442" s="10">
        <v>28.294733775791101</v>
      </c>
      <c r="G442" s="10">
        <v>23.001358104459701</v>
      </c>
      <c r="H442" s="12">
        <f t="shared" si="143"/>
        <v>5.2933756713314004</v>
      </c>
    </row>
    <row r="443" spans="1:9" s="11" customFormat="1" ht="15" customHeight="1" x14ac:dyDescent="0.15">
      <c r="A443" s="9" t="s">
        <v>72</v>
      </c>
      <c r="B443" s="9" t="s">
        <v>32</v>
      </c>
      <c r="C443" s="9" t="s">
        <v>33</v>
      </c>
      <c r="D443" s="9" t="s">
        <v>151</v>
      </c>
      <c r="E443" s="9" t="s">
        <v>188</v>
      </c>
      <c r="F443" s="10">
        <v>29.2777589128548</v>
      </c>
      <c r="G443" s="10">
        <v>23.982904050762301</v>
      </c>
      <c r="H443" s="12">
        <f t="shared" si="143"/>
        <v>5.2948548620924996</v>
      </c>
      <c r="I443" s="13">
        <f t="shared" si="138"/>
        <v>5.1601935249336499</v>
      </c>
    </row>
    <row r="444" spans="1:9" s="11" customFormat="1" ht="15" customHeight="1" x14ac:dyDescent="0.15">
      <c r="A444" s="9" t="s">
        <v>73</v>
      </c>
      <c r="B444" s="9" t="s">
        <v>32</v>
      </c>
      <c r="C444" s="9" t="s">
        <v>33</v>
      </c>
      <c r="D444" s="9"/>
      <c r="E444" s="9" t="s">
        <v>34</v>
      </c>
      <c r="F444" s="10">
        <v>28.7019312034978</v>
      </c>
      <c r="G444" s="10">
        <v>23.676399015723</v>
      </c>
      <c r="H444" s="12">
        <f t="shared" si="143"/>
        <v>5.0255321877748003</v>
      </c>
    </row>
    <row r="445" spans="1:9" s="11" customFormat="1" ht="15" customHeight="1" x14ac:dyDescent="0.15">
      <c r="A445" s="9" t="s">
        <v>74</v>
      </c>
      <c r="B445" s="9" t="s">
        <v>32</v>
      </c>
      <c r="C445" s="9" t="s">
        <v>33</v>
      </c>
      <c r="D445" s="9" t="s">
        <v>174</v>
      </c>
      <c r="E445" s="9" t="s">
        <v>189</v>
      </c>
      <c r="F445" s="10">
        <v>27.173726269536399</v>
      </c>
      <c r="G445" s="10">
        <v>23.028022288247598</v>
      </c>
      <c r="H445" s="12">
        <f t="shared" si="143"/>
        <v>4.1457039812888006</v>
      </c>
      <c r="I445" s="13">
        <f t="shared" si="138"/>
        <v>4.3171086811428498</v>
      </c>
    </row>
    <row r="446" spans="1:9" s="11" customFormat="1" ht="15" customHeight="1" x14ac:dyDescent="0.15">
      <c r="A446" s="9" t="s">
        <v>75</v>
      </c>
      <c r="B446" s="9" t="s">
        <v>32</v>
      </c>
      <c r="C446" s="9" t="s">
        <v>33</v>
      </c>
      <c r="D446" s="9"/>
      <c r="E446" s="9"/>
      <c r="F446" s="10">
        <v>27.5391507735837</v>
      </c>
      <c r="G446" s="10">
        <v>23.0506373925868</v>
      </c>
      <c r="H446" s="12">
        <f t="shared" si="143"/>
        <v>4.4885133809968991</v>
      </c>
    </row>
    <row r="447" spans="1:9" s="11" customFormat="1" ht="15" customHeight="1" x14ac:dyDescent="0.15">
      <c r="A447" s="9" t="s">
        <v>76</v>
      </c>
      <c r="B447" s="9" t="s">
        <v>32</v>
      </c>
      <c r="C447" s="9" t="s">
        <v>33</v>
      </c>
      <c r="D447" s="9" t="s">
        <v>174</v>
      </c>
      <c r="E447" s="9" t="s">
        <v>190</v>
      </c>
      <c r="F447" s="10">
        <v>27.837665466129501</v>
      </c>
      <c r="G447" s="10">
        <v>22.798660610965701</v>
      </c>
      <c r="H447" s="12">
        <f t="shared" si="143"/>
        <v>5.0390048551637996</v>
      </c>
      <c r="I447" s="13">
        <f t="shared" si="138"/>
        <v>5.1087962445332984</v>
      </c>
    </row>
    <row r="448" spans="1:9" s="11" customFormat="1" ht="15" customHeight="1" x14ac:dyDescent="0.15">
      <c r="A448" s="9" t="s">
        <v>77</v>
      </c>
      <c r="B448" s="9" t="s">
        <v>32</v>
      </c>
      <c r="C448" s="9" t="s">
        <v>33</v>
      </c>
      <c r="D448" s="9"/>
      <c r="E448" s="9" t="s">
        <v>34</v>
      </c>
      <c r="F448" s="10">
        <v>27.791814383224398</v>
      </c>
      <c r="G448" s="10">
        <v>22.613226749321601</v>
      </c>
      <c r="H448" s="12">
        <f t="shared" si="143"/>
        <v>5.1785876339027972</v>
      </c>
    </row>
    <row r="449" spans="1:18" s="11" customFormat="1" ht="15" customHeight="1" x14ac:dyDescent="0.15">
      <c r="A449" s="9" t="s">
        <v>78</v>
      </c>
      <c r="B449" s="9" t="s">
        <v>32</v>
      </c>
      <c r="C449" s="9" t="s">
        <v>33</v>
      </c>
      <c r="D449" s="9" t="s">
        <v>174</v>
      </c>
      <c r="E449" s="9" t="s">
        <v>191</v>
      </c>
      <c r="F449" s="10">
        <v>29.017529409552999</v>
      </c>
      <c r="G449" s="10">
        <v>25.105374808767099</v>
      </c>
      <c r="H449" s="12">
        <f t="shared" si="143"/>
        <v>3.9121546007859003</v>
      </c>
      <c r="I449" s="13">
        <f t="shared" si="138"/>
        <v>3.8962331786368498</v>
      </c>
    </row>
    <row r="450" spans="1:18" s="11" customFormat="1" ht="15" customHeight="1" x14ac:dyDescent="0.15">
      <c r="A450" s="9" t="s">
        <v>79</v>
      </c>
      <c r="B450" s="9" t="s">
        <v>32</v>
      </c>
      <c r="C450" s="9" t="s">
        <v>33</v>
      </c>
      <c r="D450" s="9"/>
      <c r="E450" s="9" t="s">
        <v>34</v>
      </c>
      <c r="F450" s="10">
        <v>28.958946889475499</v>
      </c>
      <c r="G450" s="10">
        <v>25.078635132987699</v>
      </c>
      <c r="H450" s="12">
        <f t="shared" si="143"/>
        <v>3.8803117564877994</v>
      </c>
    </row>
    <row r="451" spans="1:18" s="11" customFormat="1" ht="15" customHeight="1" x14ac:dyDescent="0.15">
      <c r="A451" s="9" t="s">
        <v>82</v>
      </c>
      <c r="B451" s="9" t="s">
        <v>32</v>
      </c>
      <c r="C451" s="9" t="s">
        <v>33</v>
      </c>
      <c r="D451" s="9" t="s">
        <v>174</v>
      </c>
      <c r="E451" s="9" t="s">
        <v>192</v>
      </c>
      <c r="F451" s="10">
        <v>27.317320577203599</v>
      </c>
      <c r="G451" s="10">
        <v>22.555770199565</v>
      </c>
      <c r="H451" s="12">
        <f t="shared" si="143"/>
        <v>4.7615503776385992</v>
      </c>
      <c r="I451" s="13">
        <f t="shared" si="138"/>
        <v>4.6941296309618501</v>
      </c>
    </row>
    <row r="452" spans="1:18" s="11" customFormat="1" ht="15" customHeight="1" x14ac:dyDescent="0.15">
      <c r="A452" s="9" t="s">
        <v>83</v>
      </c>
      <c r="B452" s="9" t="s">
        <v>32</v>
      </c>
      <c r="C452" s="9" t="s">
        <v>33</v>
      </c>
      <c r="D452" s="9"/>
      <c r="E452" s="9" t="s">
        <v>34</v>
      </c>
      <c r="F452" s="10">
        <v>27.364385219266801</v>
      </c>
      <c r="G452" s="10">
        <v>22.7376763349817</v>
      </c>
      <c r="H452" s="12">
        <f t="shared" si="143"/>
        <v>4.626708884285101</v>
      </c>
    </row>
    <row r="453" spans="1:18" s="11" customFormat="1" ht="15" customHeight="1" x14ac:dyDescent="0.15">
      <c r="A453" s="9" t="s">
        <v>108</v>
      </c>
      <c r="B453" s="9" t="s">
        <v>32</v>
      </c>
      <c r="C453" s="9" t="s">
        <v>33</v>
      </c>
      <c r="D453" s="9" t="s">
        <v>151</v>
      </c>
      <c r="E453" s="9" t="s">
        <v>193</v>
      </c>
      <c r="F453" s="10">
        <v>28.005351969164199</v>
      </c>
      <c r="G453" s="10">
        <v>24.849175695679801</v>
      </c>
      <c r="H453" s="12">
        <f t="shared" si="143"/>
        <v>3.1561762734843981</v>
      </c>
      <c r="I453" s="13">
        <f t="shared" si="138"/>
        <v>3.1582149578530494</v>
      </c>
    </row>
    <row r="454" spans="1:18" s="11" customFormat="1" ht="15" customHeight="1" x14ac:dyDescent="0.15">
      <c r="A454" s="9" t="s">
        <v>109</v>
      </c>
      <c r="B454" s="9" t="s">
        <v>32</v>
      </c>
      <c r="C454" s="9" t="s">
        <v>33</v>
      </c>
      <c r="D454" s="9"/>
      <c r="E454" s="9" t="s">
        <v>34</v>
      </c>
      <c r="F454" s="10">
        <v>27.9732012798878</v>
      </c>
      <c r="G454" s="10">
        <v>24.812947637666099</v>
      </c>
      <c r="H454" s="12">
        <f t="shared" si="143"/>
        <v>3.1602536422217007</v>
      </c>
    </row>
    <row r="455" spans="1:18" s="11" customFormat="1" ht="15" customHeight="1" x14ac:dyDescent="0.15">
      <c r="A455" s="9" t="s">
        <v>110</v>
      </c>
      <c r="B455" s="9" t="s">
        <v>32</v>
      </c>
      <c r="C455" s="9" t="s">
        <v>33</v>
      </c>
      <c r="D455" s="9" t="s">
        <v>174</v>
      </c>
      <c r="E455" s="9" t="s">
        <v>194</v>
      </c>
      <c r="F455" s="10">
        <v>28.0154297680998</v>
      </c>
      <c r="G455" s="10">
        <v>23.567431017537299</v>
      </c>
      <c r="H455" s="12">
        <f t="shared" si="143"/>
        <v>4.4479987505625012</v>
      </c>
      <c r="I455" s="13">
        <f t="shared" si="138"/>
        <v>4.4403226271281007</v>
      </c>
    </row>
    <row r="456" spans="1:18" s="11" customFormat="1" ht="15" customHeight="1" x14ac:dyDescent="0.15">
      <c r="A456" s="9" t="s">
        <v>111</v>
      </c>
      <c r="B456" s="9" t="s">
        <v>32</v>
      </c>
      <c r="C456" s="9" t="s">
        <v>33</v>
      </c>
      <c r="D456" s="9"/>
      <c r="E456" s="9" t="s">
        <v>34</v>
      </c>
      <c r="F456" s="10">
        <v>27.9992458663205</v>
      </c>
      <c r="G456" s="10">
        <v>23.5665993626268</v>
      </c>
      <c r="H456" s="12">
        <f t="shared" si="143"/>
        <v>4.4326465036937002</v>
      </c>
    </row>
    <row r="457" spans="1:18" s="11" customFormat="1" ht="15" customHeight="1" x14ac:dyDescent="0.15">
      <c r="A457" s="9" t="s">
        <v>147</v>
      </c>
      <c r="B457" s="9" t="s">
        <v>32</v>
      </c>
      <c r="C457" s="9" t="s">
        <v>33</v>
      </c>
      <c r="D457" s="9" t="s">
        <v>174</v>
      </c>
      <c r="E457" s="9" t="s">
        <v>195</v>
      </c>
      <c r="F457" s="10">
        <v>27.4037731488975</v>
      </c>
      <c r="G457" s="10">
        <v>23.202610829073599</v>
      </c>
      <c r="H457" s="12">
        <f t="shared" si="143"/>
        <v>4.2011623198239008</v>
      </c>
      <c r="I457" s="13">
        <f t="shared" si="138"/>
        <v>4.1568926861880513</v>
      </c>
    </row>
    <row r="458" spans="1:18" s="11" customFormat="1" ht="15" customHeight="1" x14ac:dyDescent="0.15">
      <c r="A458" s="9" t="s">
        <v>148</v>
      </c>
      <c r="B458" s="9" t="s">
        <v>32</v>
      </c>
      <c r="C458" s="9" t="s">
        <v>33</v>
      </c>
      <c r="D458" s="9"/>
      <c r="E458" s="9" t="s">
        <v>34</v>
      </c>
      <c r="F458" s="10">
        <v>27.381221266981701</v>
      </c>
      <c r="G458" s="10">
        <v>23.268598214429499</v>
      </c>
      <c r="H458" s="12">
        <f t="shared" si="143"/>
        <v>4.1126230525522018</v>
      </c>
    </row>
    <row r="459" spans="1:18" s="11" customFormat="1" ht="15" customHeight="1" x14ac:dyDescent="0.15">
      <c r="A459" s="9" t="s">
        <v>149</v>
      </c>
      <c r="B459" s="9" t="s">
        <v>32</v>
      </c>
      <c r="C459" s="9" t="s">
        <v>33</v>
      </c>
      <c r="D459" s="9" t="s">
        <v>151</v>
      </c>
      <c r="E459" s="9" t="s">
        <v>196</v>
      </c>
      <c r="F459" s="10">
        <v>28.296068294699499</v>
      </c>
      <c r="G459" s="10">
        <v>23.708559474865201</v>
      </c>
      <c r="H459" s="12">
        <f t="shared" si="143"/>
        <v>4.5875088198342979</v>
      </c>
      <c r="I459" s="13">
        <f t="shared" si="138"/>
        <v>4.6440636731237994</v>
      </c>
    </row>
    <row r="460" spans="1:18" s="11" customFormat="1" ht="15" customHeight="1" x14ac:dyDescent="0.15">
      <c r="A460" s="9" t="s">
        <v>150</v>
      </c>
      <c r="B460" s="9" t="s">
        <v>32</v>
      </c>
      <c r="C460" s="9" t="s">
        <v>33</v>
      </c>
      <c r="D460" s="9"/>
      <c r="E460" s="9" t="s">
        <v>34</v>
      </c>
      <c r="F460" s="10">
        <v>28.399813100796401</v>
      </c>
      <c r="G460" s="10">
        <v>23.6991945743831</v>
      </c>
      <c r="H460" s="12">
        <f t="shared" si="143"/>
        <v>4.7006185264133009</v>
      </c>
    </row>
    <row r="461" spans="1:18" ht="15" customHeight="1" x14ac:dyDescent="0.15">
      <c r="A461" s="2" t="s">
        <v>31</v>
      </c>
      <c r="B461" s="3" t="s">
        <v>120</v>
      </c>
      <c r="C461" s="6" t="s">
        <v>121</v>
      </c>
      <c r="D461" s="9" t="s">
        <v>143</v>
      </c>
      <c r="E461" s="9" t="s">
        <v>127</v>
      </c>
      <c r="F461" s="7">
        <v>26.5326408614924</v>
      </c>
      <c r="G461" s="7">
        <v>23.896574882958198</v>
      </c>
      <c r="H461" s="12">
        <f t="shared" si="116"/>
        <v>2.6360659785342015</v>
      </c>
      <c r="I461" s="13">
        <f t="shared" ref="I461" si="144">AVERAGE(H461:H462)</f>
        <v>2.8191272207906</v>
      </c>
      <c r="K461" s="11"/>
      <c r="L461" s="11" t="s">
        <v>154</v>
      </c>
      <c r="M461" s="11" t="s">
        <v>153</v>
      </c>
      <c r="N461" s="12">
        <f>AVERAGE(M463:M475)</f>
        <v>2.0200037766749079</v>
      </c>
      <c r="O461" s="11"/>
      <c r="P461" s="11"/>
      <c r="Q461" s="11"/>
      <c r="R461" s="11"/>
    </row>
    <row r="462" spans="1:18" ht="15" customHeight="1" x14ac:dyDescent="0.15">
      <c r="A462" s="2" t="s">
        <v>35</v>
      </c>
      <c r="B462" s="3" t="s">
        <v>120</v>
      </c>
      <c r="C462" s="6" t="s">
        <v>121</v>
      </c>
      <c r="E462" s="6" t="s">
        <v>34</v>
      </c>
      <c r="F462" s="7">
        <v>26.777624988717498</v>
      </c>
      <c r="G462" s="7">
        <v>23.7754365256705</v>
      </c>
      <c r="H462" s="12">
        <f t="shared" si="116"/>
        <v>3.0021884630469984</v>
      </c>
      <c r="I462" s="11"/>
      <c r="K462" s="11"/>
      <c r="L462" s="14" t="s">
        <v>121</v>
      </c>
      <c r="M462" s="15" t="s">
        <v>152</v>
      </c>
      <c r="N462" s="15" t="s">
        <v>155</v>
      </c>
      <c r="O462" s="15" t="s">
        <v>156</v>
      </c>
      <c r="P462" s="15" t="s">
        <v>157</v>
      </c>
      <c r="Q462" s="15" t="s">
        <v>158</v>
      </c>
      <c r="R462" s="15" t="s">
        <v>159</v>
      </c>
    </row>
    <row r="463" spans="1:18" ht="15" customHeight="1" x14ac:dyDescent="0.15">
      <c r="A463" s="2" t="s">
        <v>36</v>
      </c>
      <c r="B463" s="3" t="s">
        <v>120</v>
      </c>
      <c r="C463" s="6" t="s">
        <v>121</v>
      </c>
      <c r="D463" s="9" t="s">
        <v>144</v>
      </c>
      <c r="E463" s="9" t="s">
        <v>128</v>
      </c>
      <c r="F463" s="7">
        <v>25.3899842203923</v>
      </c>
      <c r="G463" s="7">
        <v>23.2558222894884</v>
      </c>
      <c r="H463" s="12">
        <f t="shared" si="116"/>
        <v>2.1341619309039004</v>
      </c>
      <c r="I463" s="13">
        <f t="shared" ref="I463" si="145">AVERAGE(H463:H464)</f>
        <v>2.1001102888026004</v>
      </c>
      <c r="K463" s="15" t="s">
        <v>160</v>
      </c>
      <c r="L463" s="16" t="s">
        <v>127</v>
      </c>
      <c r="M463" s="17">
        <v>2.8191272207906</v>
      </c>
      <c r="N463" s="18">
        <f>M463-$N$461</f>
        <v>0.79912344411569203</v>
      </c>
      <c r="O463" s="18">
        <f t="shared" ref="O463:O469" si="146">2^-N463</f>
        <v>0.57469824789196311</v>
      </c>
      <c r="P463" s="19">
        <f>AVERAGE(O463:O475)</f>
        <v>1.1033288717470717</v>
      </c>
      <c r="Q463" s="15">
        <f>STDEV(O463:O475)</f>
        <v>0.51635768298168983</v>
      </c>
      <c r="R463" s="15"/>
    </row>
    <row r="464" spans="1:18" ht="15" customHeight="1" x14ac:dyDescent="0.15">
      <c r="A464" s="2" t="s">
        <v>37</v>
      </c>
      <c r="B464" s="3" t="s">
        <v>120</v>
      </c>
      <c r="C464" s="6" t="s">
        <v>121</v>
      </c>
      <c r="E464" s="6" t="s">
        <v>34</v>
      </c>
      <c r="F464" s="7">
        <v>25.3188542377912</v>
      </c>
      <c r="G464" s="7">
        <v>23.2527955910899</v>
      </c>
      <c r="H464" s="12">
        <f t="shared" si="116"/>
        <v>2.0660586467013005</v>
      </c>
      <c r="I464" s="11"/>
      <c r="K464" s="15" t="s">
        <v>160</v>
      </c>
      <c r="L464" s="20" t="s">
        <v>129</v>
      </c>
      <c r="M464" s="17">
        <v>2.9865348724023502</v>
      </c>
      <c r="N464" s="18">
        <f t="shared" ref="N464:N484" si="147">M464-$N$461</f>
        <v>0.96653109572744222</v>
      </c>
      <c r="O464" s="18">
        <f t="shared" si="146"/>
        <v>0.51173503179431723</v>
      </c>
      <c r="P464" s="15"/>
      <c r="Q464" s="15"/>
      <c r="R464" s="15"/>
    </row>
    <row r="465" spans="1:18" ht="15" customHeight="1" x14ac:dyDescent="0.15">
      <c r="A465" s="2" t="s">
        <v>38</v>
      </c>
      <c r="B465" s="3" t="s">
        <v>120</v>
      </c>
      <c r="C465" s="6" t="s">
        <v>121</v>
      </c>
      <c r="D465" s="9" t="s">
        <v>143</v>
      </c>
      <c r="E465" s="9" t="s">
        <v>129</v>
      </c>
      <c r="F465" s="7">
        <v>27.435093257200101</v>
      </c>
      <c r="G465" s="7">
        <v>24.4461859857918</v>
      </c>
      <c r="H465" s="12">
        <f t="shared" si="116"/>
        <v>2.9889072714083014</v>
      </c>
      <c r="I465" s="13">
        <f t="shared" ref="I465" si="148">AVERAGE(H465:H466)</f>
        <v>2.9865348724023502</v>
      </c>
      <c r="K465" s="15" t="s">
        <v>160</v>
      </c>
      <c r="L465" s="20" t="s">
        <v>130</v>
      </c>
      <c r="M465" s="17">
        <v>1.1760838293091993</v>
      </c>
      <c r="N465" s="18">
        <f t="shared" si="147"/>
        <v>-0.84391994736570863</v>
      </c>
      <c r="O465" s="18">
        <f t="shared" si="146"/>
        <v>1.7949205015597982</v>
      </c>
      <c r="P465" s="15"/>
      <c r="Q465" s="15"/>
      <c r="R465" s="15"/>
    </row>
    <row r="466" spans="1:18" ht="15" customHeight="1" x14ac:dyDescent="0.15">
      <c r="A466" s="2" t="s">
        <v>39</v>
      </c>
      <c r="B466" s="3" t="s">
        <v>120</v>
      </c>
      <c r="C466" s="6" t="s">
        <v>121</v>
      </c>
      <c r="E466" s="6" t="s">
        <v>34</v>
      </c>
      <c r="F466" s="7">
        <v>27.412453292394598</v>
      </c>
      <c r="G466" s="7">
        <v>24.4282908189982</v>
      </c>
      <c r="H466" s="12">
        <f t="shared" si="116"/>
        <v>2.984162473396399</v>
      </c>
      <c r="I466" s="11"/>
      <c r="K466" s="15" t="s">
        <v>160</v>
      </c>
      <c r="L466" s="20" t="s">
        <v>132</v>
      </c>
      <c r="M466" s="17">
        <v>2.3035246441167487</v>
      </c>
      <c r="N466" s="18">
        <f t="shared" si="147"/>
        <v>0.2835208674418408</v>
      </c>
      <c r="O466" s="18">
        <f t="shared" si="146"/>
        <v>0.82158351104008087</v>
      </c>
      <c r="P466" s="15"/>
      <c r="Q466" s="15"/>
      <c r="R466" s="15"/>
    </row>
    <row r="467" spans="1:18" ht="15" customHeight="1" x14ac:dyDescent="0.15">
      <c r="A467" s="2" t="s">
        <v>40</v>
      </c>
      <c r="B467" s="3" t="s">
        <v>120</v>
      </c>
      <c r="C467" s="6" t="s">
        <v>121</v>
      </c>
      <c r="D467" s="9" t="s">
        <v>143</v>
      </c>
      <c r="E467" s="9" t="s">
        <v>130</v>
      </c>
      <c r="F467" s="7">
        <v>25.325012286491901</v>
      </c>
      <c r="G467" s="7">
        <v>24.0434201061347</v>
      </c>
      <c r="H467" s="12">
        <f t="shared" si="116"/>
        <v>1.281592180357201</v>
      </c>
      <c r="I467" s="13">
        <f t="shared" ref="I467" si="149">AVERAGE(H467:H468)</f>
        <v>1.1760838293091993</v>
      </c>
      <c r="K467" s="15" t="s">
        <v>160</v>
      </c>
      <c r="L467" s="16" t="s">
        <v>135</v>
      </c>
      <c r="M467" s="17">
        <v>1.6332688790781997</v>
      </c>
      <c r="N467" s="18">
        <f t="shared" si="147"/>
        <v>-0.3867348975967082</v>
      </c>
      <c r="O467" s="18">
        <f t="shared" si="146"/>
        <v>1.3074310794858079</v>
      </c>
      <c r="P467" s="19"/>
      <c r="Q467" s="15"/>
      <c r="R467" s="21"/>
    </row>
    <row r="468" spans="1:18" ht="15" customHeight="1" x14ac:dyDescent="0.15">
      <c r="A468" s="2" t="s">
        <v>41</v>
      </c>
      <c r="B468" s="3" t="s">
        <v>120</v>
      </c>
      <c r="C468" s="6" t="s">
        <v>121</v>
      </c>
      <c r="E468" s="6" t="s">
        <v>34</v>
      </c>
      <c r="F468" s="7">
        <v>25.230240005919399</v>
      </c>
      <c r="G468" s="7">
        <v>24.159664527658201</v>
      </c>
      <c r="H468" s="12">
        <f t="shared" si="116"/>
        <v>1.0705754782611976</v>
      </c>
      <c r="I468" s="11"/>
      <c r="K468" s="15" t="s">
        <v>160</v>
      </c>
      <c r="L468" s="20" t="s">
        <v>136</v>
      </c>
      <c r="M468" s="17">
        <v>2.671586555787</v>
      </c>
      <c r="N468" s="18">
        <f t="shared" si="147"/>
        <v>0.65158277911209206</v>
      </c>
      <c r="O468" s="18">
        <f t="shared" si="146"/>
        <v>0.63658153752525459</v>
      </c>
      <c r="P468" s="15"/>
      <c r="Q468" s="15"/>
      <c r="R468" s="15"/>
    </row>
    <row r="469" spans="1:18" ht="15" customHeight="1" x14ac:dyDescent="0.15">
      <c r="A469" s="2" t="s">
        <v>42</v>
      </c>
      <c r="B469" s="3" t="s">
        <v>120</v>
      </c>
      <c r="C469" s="6" t="s">
        <v>121</v>
      </c>
      <c r="D469" s="9" t="s">
        <v>144</v>
      </c>
      <c r="E469" s="9" t="s">
        <v>131</v>
      </c>
      <c r="F469" s="7">
        <v>28.215162016327898</v>
      </c>
      <c r="G469" s="7">
        <v>24.335338362433401</v>
      </c>
      <c r="H469" s="12">
        <f t="shared" si="116"/>
        <v>3.8798236538944977</v>
      </c>
      <c r="I469" s="13">
        <f t="shared" ref="I469" si="150">AVERAGE(H469:H470)</f>
        <v>3.6758216466246001</v>
      </c>
      <c r="K469" s="15" t="s">
        <v>160</v>
      </c>
      <c r="L469" s="20" t="s">
        <v>138</v>
      </c>
      <c r="M469" s="17">
        <v>1.8054561765052526</v>
      </c>
      <c r="N469" s="18">
        <f t="shared" si="147"/>
        <v>-0.21454760016965535</v>
      </c>
      <c r="O469" s="18">
        <f t="shared" si="146"/>
        <v>1.1603399982982152</v>
      </c>
      <c r="P469" s="15"/>
      <c r="Q469" s="15"/>
      <c r="R469" s="15"/>
    </row>
    <row r="470" spans="1:18" ht="15" customHeight="1" x14ac:dyDescent="0.15">
      <c r="A470" s="2" t="s">
        <v>43</v>
      </c>
      <c r="B470" s="3" t="s">
        <v>120</v>
      </c>
      <c r="C470" s="6" t="s">
        <v>121</v>
      </c>
      <c r="E470" s="6" t="s">
        <v>34</v>
      </c>
      <c r="F470" s="7">
        <v>27.849930883432801</v>
      </c>
      <c r="G470" s="7">
        <v>24.378111244078099</v>
      </c>
      <c r="H470" s="12">
        <f t="shared" si="116"/>
        <v>3.4718196393547025</v>
      </c>
      <c r="I470" s="11"/>
      <c r="K470" s="15" t="s">
        <v>160</v>
      </c>
      <c r="L470" s="20" t="s">
        <v>140</v>
      </c>
      <c r="M470" s="17">
        <v>2.2022743812112004</v>
      </c>
      <c r="N470" s="18">
        <f t="shared" si="147"/>
        <v>0.18227060453629251</v>
      </c>
      <c r="O470" s="18">
        <f>2^-N470</f>
        <v>0.88131483526212473</v>
      </c>
      <c r="P470" s="19"/>
      <c r="Q470" s="15"/>
      <c r="R470" s="21"/>
    </row>
    <row r="471" spans="1:18" ht="15" customHeight="1" x14ac:dyDescent="0.15">
      <c r="A471" s="2" t="s">
        <v>44</v>
      </c>
      <c r="B471" s="3" t="s">
        <v>120</v>
      </c>
      <c r="C471" s="6" t="s">
        <v>121</v>
      </c>
      <c r="D471" s="9" t="s">
        <v>143</v>
      </c>
      <c r="E471" s="9" t="s">
        <v>132</v>
      </c>
      <c r="F471" s="7">
        <v>25.452520300218001</v>
      </c>
      <c r="G471" s="7">
        <v>23.061182178859202</v>
      </c>
      <c r="H471" s="12">
        <f t="shared" si="116"/>
        <v>2.3913381213587996</v>
      </c>
      <c r="I471" s="13">
        <f t="shared" ref="I471" si="151">AVERAGE(H471:H472)</f>
        <v>2.3035246441167487</v>
      </c>
      <c r="K471" s="15" t="s">
        <v>160</v>
      </c>
      <c r="L471" s="23" t="s">
        <v>162</v>
      </c>
      <c r="M471" s="17">
        <v>2.2861631395781483</v>
      </c>
      <c r="N471" s="18">
        <f t="shared" si="147"/>
        <v>0.26615936290324038</v>
      </c>
      <c r="O471" s="18">
        <f t="shared" ref="O471:O475" si="152">2^-N471</f>
        <v>0.83153024085216976</v>
      </c>
      <c r="P471" s="19"/>
      <c r="Q471" s="15"/>
      <c r="R471" s="21"/>
    </row>
    <row r="472" spans="1:18" ht="15" customHeight="1" x14ac:dyDescent="0.15">
      <c r="A472" s="2" t="s">
        <v>45</v>
      </c>
      <c r="B472" s="3" t="s">
        <v>120</v>
      </c>
      <c r="C472" s="6" t="s">
        <v>121</v>
      </c>
      <c r="E472" s="6" t="s">
        <v>34</v>
      </c>
      <c r="F472" s="7">
        <v>25.571408144303799</v>
      </c>
      <c r="G472" s="7">
        <v>23.355696977429101</v>
      </c>
      <c r="H472" s="12">
        <f t="shared" si="116"/>
        <v>2.2157111668746978</v>
      </c>
      <c r="I472" s="11"/>
      <c r="K472" s="15" t="s">
        <v>160</v>
      </c>
      <c r="L472" s="23" t="s">
        <v>142</v>
      </c>
      <c r="M472" s="17">
        <v>2.5463805456310489</v>
      </c>
      <c r="N472" s="18">
        <f t="shared" si="147"/>
        <v>0.52637676895614094</v>
      </c>
      <c r="O472" s="18">
        <f t="shared" si="152"/>
        <v>0.69429622434348115</v>
      </c>
      <c r="P472" s="19"/>
      <c r="Q472" s="15"/>
      <c r="R472" s="21"/>
    </row>
    <row r="473" spans="1:18" ht="15" customHeight="1" x14ac:dyDescent="0.15">
      <c r="A473" s="2" t="s">
        <v>72</v>
      </c>
      <c r="B473" s="3" t="s">
        <v>120</v>
      </c>
      <c r="C473" s="6" t="s">
        <v>121</v>
      </c>
      <c r="D473" s="9" t="s">
        <v>144</v>
      </c>
      <c r="E473" s="9" t="s">
        <v>133</v>
      </c>
      <c r="F473" s="7">
        <v>27.745105119486599</v>
      </c>
      <c r="G473" s="7">
        <v>25.560502102233499</v>
      </c>
      <c r="H473" s="12">
        <f t="shared" si="116"/>
        <v>2.1846030172530995</v>
      </c>
      <c r="I473" s="13">
        <f t="shared" ref="I473" si="153">AVERAGE(H473:H474)</f>
        <v>2.2207466650791492</v>
      </c>
      <c r="K473" s="15" t="s">
        <v>160</v>
      </c>
      <c r="L473" s="23" t="s">
        <v>165</v>
      </c>
      <c r="M473" s="17">
        <v>1.2479805991933492</v>
      </c>
      <c r="N473" s="18">
        <f t="shared" si="147"/>
        <v>-0.77202317748155869</v>
      </c>
      <c r="O473" s="18">
        <f t="shared" si="152"/>
        <v>1.7076628628593136</v>
      </c>
      <c r="P473" s="19"/>
      <c r="Q473" s="15"/>
      <c r="R473" s="21"/>
    </row>
    <row r="474" spans="1:18" ht="15" customHeight="1" x14ac:dyDescent="0.15">
      <c r="A474" s="2" t="s">
        <v>73</v>
      </c>
      <c r="B474" s="3" t="s">
        <v>120</v>
      </c>
      <c r="C474" s="6" t="s">
        <v>121</v>
      </c>
      <c r="E474" s="6" t="s">
        <v>34</v>
      </c>
      <c r="F474" s="7">
        <v>27.644003819217499</v>
      </c>
      <c r="G474" s="7">
        <v>25.3871135063123</v>
      </c>
      <c r="H474" s="12">
        <f t="shared" si="116"/>
        <v>2.2568903129051989</v>
      </c>
      <c r="I474" s="11"/>
      <c r="K474" s="15" t="s">
        <v>160</v>
      </c>
      <c r="L474" s="23" t="s">
        <v>166</v>
      </c>
      <c r="M474" s="17">
        <v>1.6543658106383994</v>
      </c>
      <c r="N474" s="18">
        <f t="shared" si="147"/>
        <v>-0.36563796603650855</v>
      </c>
      <c r="O474" s="18">
        <f t="shared" si="152"/>
        <v>1.2884512623186866</v>
      </c>
      <c r="P474" s="19"/>
      <c r="Q474" s="15"/>
      <c r="R474" s="21"/>
    </row>
    <row r="475" spans="1:18" ht="15" customHeight="1" x14ac:dyDescent="0.15">
      <c r="A475" s="2" t="s">
        <v>74</v>
      </c>
      <c r="B475" s="3" t="s">
        <v>120</v>
      </c>
      <c r="C475" s="6" t="s">
        <v>121</v>
      </c>
      <c r="D475" s="9" t="s">
        <v>144</v>
      </c>
      <c r="E475" s="9" t="s">
        <v>134</v>
      </c>
      <c r="F475" s="7">
        <v>26.543579887791601</v>
      </c>
      <c r="G475" s="7">
        <v>23.6748419677721</v>
      </c>
      <c r="H475" s="12">
        <f t="shared" si="116"/>
        <v>2.8687379200195018</v>
      </c>
      <c r="I475" s="13">
        <f t="shared" ref="I475" si="154">AVERAGE(H475:H476)</f>
        <v>2.8082794716151511</v>
      </c>
      <c r="K475" s="15" t="s">
        <v>160</v>
      </c>
      <c r="L475" s="23" t="s">
        <v>167</v>
      </c>
      <c r="M475" s="17">
        <v>0.92730244253230154</v>
      </c>
      <c r="N475" s="18">
        <f t="shared" si="147"/>
        <v>-1.0927013341426064</v>
      </c>
      <c r="O475" s="18">
        <f t="shared" si="152"/>
        <v>2.1327299994807198</v>
      </c>
      <c r="P475" s="19"/>
      <c r="Q475" s="15"/>
      <c r="R475" s="21"/>
    </row>
    <row r="476" spans="1:18" ht="15" customHeight="1" x14ac:dyDescent="0.15">
      <c r="A476" s="2" t="s">
        <v>75</v>
      </c>
      <c r="B476" s="3" t="s">
        <v>120</v>
      </c>
      <c r="C476" s="6" t="s">
        <v>121</v>
      </c>
      <c r="E476" s="6" t="s">
        <v>34</v>
      </c>
      <c r="F476" s="7">
        <v>26.507485566350802</v>
      </c>
      <c r="G476" s="7">
        <v>23.759664543140001</v>
      </c>
      <c r="H476" s="12">
        <f t="shared" si="116"/>
        <v>2.7478210232108005</v>
      </c>
      <c r="I476" s="11"/>
      <c r="K476" s="15" t="s">
        <v>161</v>
      </c>
      <c r="L476" s="20" t="s">
        <v>128</v>
      </c>
      <c r="M476" s="17">
        <v>2.1001102888026004</v>
      </c>
      <c r="N476" s="18">
        <f t="shared" si="147"/>
        <v>8.0106512127692486E-2</v>
      </c>
      <c r="O476" s="18">
        <f t="shared" ref="O476:O481" si="155">2^-N476</f>
        <v>0.94598780321024423</v>
      </c>
      <c r="P476" s="19">
        <f>AVERAGE(O476:O484)</f>
        <v>0.73558783568210639</v>
      </c>
      <c r="Q476" s="15">
        <f>STDEV(O476:O484)</f>
        <v>0.19846982711157735</v>
      </c>
      <c r="R476" s="21">
        <f>TTEST(O463:O475,O476:O484,2,2)</f>
        <v>5.6645007637419878E-2</v>
      </c>
    </row>
    <row r="477" spans="1:18" ht="15" customHeight="1" x14ac:dyDescent="0.15">
      <c r="A477" s="2" t="s">
        <v>76</v>
      </c>
      <c r="B477" s="3" t="s">
        <v>120</v>
      </c>
      <c r="C477" s="6" t="s">
        <v>121</v>
      </c>
      <c r="D477" s="9" t="s">
        <v>143</v>
      </c>
      <c r="E477" s="9" t="s">
        <v>135</v>
      </c>
      <c r="F477" s="7">
        <v>25.780335281623</v>
      </c>
      <c r="G477" s="7">
        <v>24.255716487347399</v>
      </c>
      <c r="H477" s="12">
        <f t="shared" si="116"/>
        <v>1.5246187942756002</v>
      </c>
      <c r="I477" s="13">
        <f t="shared" ref="I477" si="156">AVERAGE(H477:H478)</f>
        <v>1.6332688790781997</v>
      </c>
      <c r="K477" s="15" t="s">
        <v>161</v>
      </c>
      <c r="L477" s="20" t="s">
        <v>131</v>
      </c>
      <c r="M477" s="17">
        <v>3.6758216466246001</v>
      </c>
      <c r="N477" s="18">
        <f t="shared" si="147"/>
        <v>1.6558178699496922</v>
      </c>
      <c r="O477" s="18">
        <f t="shared" si="155"/>
        <v>0.31735778315282648</v>
      </c>
      <c r="P477" s="15"/>
      <c r="Q477" s="15"/>
      <c r="R477" s="21"/>
    </row>
    <row r="478" spans="1:18" ht="15" customHeight="1" x14ac:dyDescent="0.15">
      <c r="A478" s="2" t="s">
        <v>77</v>
      </c>
      <c r="B478" s="3" t="s">
        <v>120</v>
      </c>
      <c r="C478" s="6" t="s">
        <v>121</v>
      </c>
      <c r="E478" s="6" t="s">
        <v>34</v>
      </c>
      <c r="F478" s="7">
        <v>26.0041093500001</v>
      </c>
      <c r="G478" s="7">
        <v>24.2621903861193</v>
      </c>
      <c r="H478" s="12">
        <f t="shared" si="116"/>
        <v>1.7419189638807993</v>
      </c>
      <c r="I478" s="11"/>
      <c r="K478" s="15" t="s">
        <v>161</v>
      </c>
      <c r="L478" s="20" t="s">
        <v>133</v>
      </c>
      <c r="M478" s="17">
        <v>2.2207466650791492</v>
      </c>
      <c r="N478" s="18">
        <f t="shared" si="147"/>
        <v>0.20074288840424126</v>
      </c>
      <c r="O478" s="18">
        <f t="shared" si="155"/>
        <v>0.87010240521666382</v>
      </c>
      <c r="P478" s="15"/>
      <c r="Q478" s="15"/>
      <c r="R478" s="15"/>
    </row>
    <row r="479" spans="1:18" ht="15" customHeight="1" x14ac:dyDescent="0.15">
      <c r="A479" s="2" t="s">
        <v>78</v>
      </c>
      <c r="B479" s="3" t="s">
        <v>120</v>
      </c>
      <c r="C479" s="6" t="s">
        <v>121</v>
      </c>
      <c r="D479" s="9" t="s">
        <v>143</v>
      </c>
      <c r="E479" s="9" t="s">
        <v>136</v>
      </c>
      <c r="F479" s="7">
        <v>27.188054927622201</v>
      </c>
      <c r="G479" s="7">
        <v>24.558759384653001</v>
      </c>
      <c r="H479" s="12">
        <f t="shared" si="116"/>
        <v>2.6292955429691993</v>
      </c>
      <c r="I479" s="13">
        <f t="shared" ref="I479:I569" si="157">AVERAGE(H479:H480)</f>
        <v>2.671586555787</v>
      </c>
      <c r="K479" s="15" t="s">
        <v>161</v>
      </c>
      <c r="L479" s="20" t="s">
        <v>134</v>
      </c>
      <c r="M479" s="17">
        <v>2.8082794716151511</v>
      </c>
      <c r="N479" s="18">
        <f t="shared" si="147"/>
        <v>0.78827569494024319</v>
      </c>
      <c r="O479" s="18">
        <f t="shared" si="155"/>
        <v>0.57903574043236827</v>
      </c>
      <c r="P479" s="15"/>
      <c r="Q479" s="15"/>
      <c r="R479" s="15"/>
    </row>
    <row r="480" spans="1:18" ht="15" customHeight="1" x14ac:dyDescent="0.15">
      <c r="A480" s="2" t="s">
        <v>79</v>
      </c>
      <c r="B480" s="3" t="s">
        <v>120</v>
      </c>
      <c r="C480" s="6" t="s">
        <v>121</v>
      </c>
      <c r="E480" s="6" t="s">
        <v>34</v>
      </c>
      <c r="F480" s="7">
        <v>27.327359731357401</v>
      </c>
      <c r="G480" s="7">
        <v>24.6134821627526</v>
      </c>
      <c r="H480" s="12">
        <f t="shared" ref="H480:H560" si="158">F480-G480</f>
        <v>2.7138775686048007</v>
      </c>
      <c r="I480" s="11"/>
      <c r="K480" s="15" t="s">
        <v>161</v>
      </c>
      <c r="L480" s="20" t="s">
        <v>137</v>
      </c>
      <c r="M480" s="17">
        <v>2.2592008277015996</v>
      </c>
      <c r="N480" s="18">
        <f t="shared" si="147"/>
        <v>0.23919705102669164</v>
      </c>
      <c r="O480" s="18">
        <f t="shared" si="155"/>
        <v>0.84721670964079121</v>
      </c>
      <c r="P480" s="19"/>
      <c r="Q480" s="15"/>
      <c r="R480" s="21"/>
    </row>
    <row r="481" spans="1:18" ht="15" customHeight="1" x14ac:dyDescent="0.15">
      <c r="A481" s="2" t="s">
        <v>80</v>
      </c>
      <c r="B481" s="3" t="s">
        <v>120</v>
      </c>
      <c r="C481" s="6" t="s">
        <v>121</v>
      </c>
      <c r="D481" s="9" t="s">
        <v>144</v>
      </c>
      <c r="E481" s="9" t="s">
        <v>137</v>
      </c>
      <c r="F481" s="7">
        <v>26.2685110312677</v>
      </c>
      <c r="G481" s="7">
        <v>24.075234926877499</v>
      </c>
      <c r="H481" s="12">
        <f t="shared" si="158"/>
        <v>2.1932761043902005</v>
      </c>
      <c r="I481" s="13">
        <f t="shared" si="157"/>
        <v>2.2592008277015996</v>
      </c>
      <c r="K481" s="15" t="s">
        <v>161</v>
      </c>
      <c r="L481" s="20" t="s">
        <v>139</v>
      </c>
      <c r="M481" s="17">
        <v>2.4409688115133985</v>
      </c>
      <c r="N481" s="18">
        <f t="shared" si="147"/>
        <v>0.42096503483849057</v>
      </c>
      <c r="O481" s="18">
        <f t="shared" si="155"/>
        <v>0.74692483080933569</v>
      </c>
      <c r="P481" s="19"/>
      <c r="Q481" s="15"/>
      <c r="R481" s="21"/>
    </row>
    <row r="482" spans="1:18" ht="15" customHeight="1" x14ac:dyDescent="0.15">
      <c r="A482" s="2" t="s">
        <v>81</v>
      </c>
      <c r="B482" s="3" t="s">
        <v>120</v>
      </c>
      <c r="C482" s="6" t="s">
        <v>121</v>
      </c>
      <c r="E482" s="6" t="s">
        <v>34</v>
      </c>
      <c r="F482" s="7">
        <v>26.2839813803377</v>
      </c>
      <c r="G482" s="7">
        <v>23.958855829324701</v>
      </c>
      <c r="H482" s="12">
        <f t="shared" si="158"/>
        <v>2.3251255510129987</v>
      </c>
      <c r="I482" s="11"/>
      <c r="K482" s="15" t="s">
        <v>161</v>
      </c>
      <c r="L482" s="23" t="s">
        <v>141</v>
      </c>
      <c r="M482" s="17">
        <v>2.2372813425158515</v>
      </c>
      <c r="N482" s="18">
        <f t="shared" si="147"/>
        <v>0.2172775658409436</v>
      </c>
      <c r="O482" s="18">
        <f t="shared" ref="O482:O484" si="159">2^-N482</f>
        <v>0.86018711986671881</v>
      </c>
      <c r="P482" s="19"/>
      <c r="Q482" s="15"/>
      <c r="R482" s="21"/>
    </row>
    <row r="483" spans="1:18" ht="15" customHeight="1" x14ac:dyDescent="0.15">
      <c r="A483" s="2" t="s">
        <v>82</v>
      </c>
      <c r="B483" s="3" t="s">
        <v>120</v>
      </c>
      <c r="C483" s="6" t="s">
        <v>121</v>
      </c>
      <c r="D483" s="9" t="s">
        <v>143</v>
      </c>
      <c r="E483" s="9" t="s">
        <v>138</v>
      </c>
      <c r="F483" s="7">
        <v>27.061224581338202</v>
      </c>
      <c r="G483" s="7">
        <v>25.357481622083899</v>
      </c>
      <c r="H483" s="12">
        <f t="shared" si="158"/>
        <v>1.7037429592543027</v>
      </c>
      <c r="I483" s="13">
        <f t="shared" si="157"/>
        <v>1.8054561765052526</v>
      </c>
      <c r="K483" s="15" t="s">
        <v>161</v>
      </c>
      <c r="L483" s="23" t="s">
        <v>163</v>
      </c>
      <c r="M483" s="17">
        <v>2.2738027182182492</v>
      </c>
      <c r="N483" s="18">
        <f t="shared" si="147"/>
        <v>0.25379894154334126</v>
      </c>
      <c r="O483" s="18">
        <f t="shared" si="159"/>
        <v>0.83868505804840099</v>
      </c>
      <c r="P483" s="19"/>
      <c r="Q483" s="15"/>
      <c r="R483" s="21"/>
    </row>
    <row r="484" spans="1:18" ht="15" customHeight="1" x14ac:dyDescent="0.15">
      <c r="A484" s="2" t="s">
        <v>83</v>
      </c>
      <c r="B484" s="3" t="s">
        <v>120</v>
      </c>
      <c r="C484" s="6" t="s">
        <v>121</v>
      </c>
      <c r="E484" s="6" t="s">
        <v>34</v>
      </c>
      <c r="F484" s="7">
        <v>27.336741276658302</v>
      </c>
      <c r="G484" s="7">
        <v>25.429571882902099</v>
      </c>
      <c r="H484" s="12">
        <f t="shared" si="158"/>
        <v>1.9071693937562024</v>
      </c>
      <c r="I484" s="11"/>
      <c r="K484" s="15" t="s">
        <v>161</v>
      </c>
      <c r="L484" s="23" t="s">
        <v>164</v>
      </c>
      <c r="M484" s="17">
        <v>2.7218309668364515</v>
      </c>
      <c r="N484" s="18">
        <f t="shared" si="147"/>
        <v>0.7018271901615436</v>
      </c>
      <c r="O484" s="18">
        <f t="shared" si="159"/>
        <v>0.61479307076160761</v>
      </c>
      <c r="P484" s="19"/>
      <c r="Q484" s="15"/>
      <c r="R484" s="21"/>
    </row>
    <row r="485" spans="1:18" ht="15" customHeight="1" x14ac:dyDescent="0.15">
      <c r="A485" s="2" t="s">
        <v>108</v>
      </c>
      <c r="B485" s="3" t="s">
        <v>120</v>
      </c>
      <c r="C485" s="6" t="s">
        <v>121</v>
      </c>
      <c r="D485" s="9" t="s">
        <v>144</v>
      </c>
      <c r="E485" s="9" t="s">
        <v>139</v>
      </c>
      <c r="F485" s="7">
        <v>27.064464451549402</v>
      </c>
      <c r="G485" s="7">
        <v>24.627861374324802</v>
      </c>
      <c r="H485" s="12">
        <f t="shared" si="158"/>
        <v>2.4366030772245999</v>
      </c>
      <c r="I485" s="13">
        <f t="shared" si="157"/>
        <v>2.4409688115133985</v>
      </c>
    </row>
    <row r="486" spans="1:18" ht="15" customHeight="1" x14ac:dyDescent="0.15">
      <c r="A486" s="2" t="s">
        <v>109</v>
      </c>
      <c r="B486" s="3" t="s">
        <v>120</v>
      </c>
      <c r="C486" s="6" t="s">
        <v>121</v>
      </c>
      <c r="E486" s="6" t="s">
        <v>34</v>
      </c>
      <c r="F486" s="7">
        <v>27.012618826656698</v>
      </c>
      <c r="G486" s="7">
        <v>24.567284280854501</v>
      </c>
      <c r="H486" s="12">
        <f t="shared" si="158"/>
        <v>2.4453345458021971</v>
      </c>
      <c r="I486" s="11"/>
      <c r="K486" s="11"/>
      <c r="L486" s="11" t="s">
        <v>197</v>
      </c>
      <c r="M486" s="11" t="s">
        <v>153</v>
      </c>
      <c r="N486" s="12">
        <f>AVERAGE(M488:M499)</f>
        <v>2.1681312582592454</v>
      </c>
      <c r="O486" s="11"/>
      <c r="P486" s="11"/>
      <c r="Q486" s="11"/>
      <c r="R486" s="11"/>
    </row>
    <row r="487" spans="1:18" ht="15" customHeight="1" x14ac:dyDescent="0.15">
      <c r="A487" s="2" t="s">
        <v>110</v>
      </c>
      <c r="B487" s="3" t="s">
        <v>120</v>
      </c>
      <c r="C487" s="6" t="s">
        <v>121</v>
      </c>
      <c r="D487" s="9" t="s">
        <v>143</v>
      </c>
      <c r="E487" s="9" t="s">
        <v>140</v>
      </c>
      <c r="F487" s="7">
        <v>26.895152842517899</v>
      </c>
      <c r="G487" s="7">
        <v>24.721118243020399</v>
      </c>
      <c r="H487" s="12">
        <f t="shared" si="158"/>
        <v>2.1740345994974994</v>
      </c>
      <c r="I487" s="13">
        <f t="shared" si="157"/>
        <v>2.2022743812112004</v>
      </c>
      <c r="K487" s="11"/>
      <c r="L487" s="14" t="s">
        <v>121</v>
      </c>
      <c r="M487" s="15" t="s">
        <v>152</v>
      </c>
      <c r="N487" s="15" t="s">
        <v>155</v>
      </c>
      <c r="O487" s="15" t="s">
        <v>156</v>
      </c>
      <c r="P487" s="15" t="s">
        <v>157</v>
      </c>
      <c r="Q487" s="15" t="s">
        <v>158</v>
      </c>
      <c r="R487" s="15" t="s">
        <v>159</v>
      </c>
    </row>
    <row r="488" spans="1:18" ht="15" customHeight="1" x14ac:dyDescent="0.15">
      <c r="A488" s="2" t="s">
        <v>111</v>
      </c>
      <c r="B488" s="3" t="s">
        <v>120</v>
      </c>
      <c r="C488" s="6" t="s">
        <v>121</v>
      </c>
      <c r="E488" s="6" t="s">
        <v>34</v>
      </c>
      <c r="F488" s="7">
        <v>26.9780343498375</v>
      </c>
      <c r="G488" s="7">
        <v>24.747520186912599</v>
      </c>
      <c r="H488" s="12">
        <f t="shared" si="158"/>
        <v>2.2305141629249015</v>
      </c>
      <c r="I488" s="11"/>
      <c r="K488" s="15" t="s">
        <v>151</v>
      </c>
      <c r="L488" s="16" t="s">
        <v>145</v>
      </c>
      <c r="M488" s="17">
        <v>2.6993765251524007</v>
      </c>
      <c r="N488" s="18">
        <f>M488-$N$486</f>
        <v>0.53124526689315532</v>
      </c>
      <c r="O488" s="18">
        <f t="shared" ref="O488:O494" si="160">2^-N488</f>
        <v>0.69195721110966091</v>
      </c>
      <c r="P488" s="19">
        <f>AVERAGE(O488:O499)</f>
        <v>1.0322546266927808</v>
      </c>
      <c r="Q488" s="15">
        <f>STDEV(O488:O499)</f>
        <v>0.26431710939430514</v>
      </c>
      <c r="R488" s="15"/>
    </row>
    <row r="489" spans="1:18" ht="15" customHeight="1" x14ac:dyDescent="0.15">
      <c r="A489" s="9" t="s">
        <v>96</v>
      </c>
      <c r="B489" s="9" t="s">
        <v>120</v>
      </c>
      <c r="C489" s="9" t="s">
        <v>121</v>
      </c>
      <c r="D489" s="9" t="s">
        <v>151</v>
      </c>
      <c r="E489" s="9" t="s">
        <v>145</v>
      </c>
      <c r="F489" s="10">
        <v>27.314939091816299</v>
      </c>
      <c r="G489" s="10">
        <v>24.542174014910799</v>
      </c>
      <c r="H489" s="12">
        <f t="shared" si="158"/>
        <v>2.7727650769055003</v>
      </c>
      <c r="I489" s="13">
        <f t="shared" si="157"/>
        <v>2.6993765251524007</v>
      </c>
      <c r="K489" s="15" t="s">
        <v>151</v>
      </c>
      <c r="L489" s="20" t="s">
        <v>146</v>
      </c>
      <c r="M489" s="17">
        <v>2.6234421595903985</v>
      </c>
      <c r="N489" s="18">
        <f t="shared" ref="N489:N509" si="161">M489-$N$486</f>
        <v>0.45531090133115315</v>
      </c>
      <c r="O489" s="18">
        <f t="shared" si="160"/>
        <v>0.7293529793381246</v>
      </c>
      <c r="P489" s="15"/>
      <c r="Q489" s="15"/>
      <c r="R489" s="15"/>
    </row>
    <row r="490" spans="1:18" ht="15" customHeight="1" x14ac:dyDescent="0.15">
      <c r="A490" s="9" t="s">
        <v>97</v>
      </c>
      <c r="B490" s="9" t="s">
        <v>120</v>
      </c>
      <c r="C490" s="9" t="s">
        <v>121</v>
      </c>
      <c r="D490" s="9"/>
      <c r="E490" s="9"/>
      <c r="F490" s="10">
        <v>27.221002701251301</v>
      </c>
      <c r="G490" s="10">
        <v>24.595014727852</v>
      </c>
      <c r="H490" s="12">
        <f t="shared" si="158"/>
        <v>2.625987973399301</v>
      </c>
      <c r="I490" s="11"/>
      <c r="K490" s="15" t="s">
        <v>151</v>
      </c>
      <c r="L490" s="20" t="s">
        <v>168</v>
      </c>
      <c r="M490" s="17">
        <v>2.0281909291939986</v>
      </c>
      <c r="N490" s="18">
        <f t="shared" si="161"/>
        <v>-0.13994032906524678</v>
      </c>
      <c r="O490" s="18">
        <f t="shared" si="160"/>
        <v>1.1018595412079113</v>
      </c>
      <c r="P490" s="15"/>
      <c r="Q490" s="15"/>
      <c r="R490" s="15"/>
    </row>
    <row r="491" spans="1:18" ht="15" customHeight="1" x14ac:dyDescent="0.15">
      <c r="A491" s="9" t="s">
        <v>98</v>
      </c>
      <c r="B491" s="9" t="s">
        <v>120</v>
      </c>
      <c r="C491" s="9" t="s">
        <v>121</v>
      </c>
      <c r="D491" s="9" t="s">
        <v>151</v>
      </c>
      <c r="E491" s="9" t="s">
        <v>146</v>
      </c>
      <c r="F491" s="10">
        <v>26.954237045275999</v>
      </c>
      <c r="G491" s="10">
        <v>24.3976671087275</v>
      </c>
      <c r="H491" s="12">
        <f t="shared" si="158"/>
        <v>2.5565699365484988</v>
      </c>
      <c r="I491" s="13">
        <f t="shared" si="157"/>
        <v>2.6234421595903985</v>
      </c>
      <c r="K491" s="15" t="s">
        <v>151</v>
      </c>
      <c r="L491" s="20" t="s">
        <v>169</v>
      </c>
      <c r="M491" s="17">
        <v>1.5484934660123493</v>
      </c>
      <c r="N491" s="18">
        <f t="shared" si="161"/>
        <v>-0.61963779224689608</v>
      </c>
      <c r="O491" s="18">
        <f t="shared" si="160"/>
        <v>1.5364893767923795</v>
      </c>
      <c r="P491" s="15"/>
      <c r="Q491" s="15"/>
      <c r="R491" s="15"/>
    </row>
    <row r="492" spans="1:18" ht="15" customHeight="1" x14ac:dyDescent="0.15">
      <c r="A492" s="9" t="s">
        <v>99</v>
      </c>
      <c r="B492" s="9" t="s">
        <v>120</v>
      </c>
      <c r="C492" s="9" t="s">
        <v>121</v>
      </c>
      <c r="D492" s="9"/>
      <c r="E492" s="9"/>
      <c r="F492" s="10">
        <v>27.059807473372999</v>
      </c>
      <c r="G492" s="10">
        <v>24.369493090740701</v>
      </c>
      <c r="H492" s="12">
        <f t="shared" si="158"/>
        <v>2.6903143826322982</v>
      </c>
      <c r="I492" s="11"/>
      <c r="K492" s="15" t="s">
        <v>151</v>
      </c>
      <c r="L492" s="16" t="s">
        <v>170</v>
      </c>
      <c r="M492" s="17">
        <v>1.8385193072462993</v>
      </c>
      <c r="N492" s="18">
        <f t="shared" si="161"/>
        <v>-0.32961195101294605</v>
      </c>
      <c r="O492" s="18">
        <f t="shared" si="160"/>
        <v>1.2566753147392304</v>
      </c>
      <c r="P492" s="19"/>
      <c r="Q492" s="15"/>
      <c r="R492" s="21"/>
    </row>
    <row r="493" spans="1:18" s="11" customFormat="1" ht="15" customHeight="1" x14ac:dyDescent="0.15">
      <c r="A493" s="9" t="s">
        <v>31</v>
      </c>
      <c r="B493" s="9" t="s">
        <v>120</v>
      </c>
      <c r="C493" s="9" t="s">
        <v>121</v>
      </c>
      <c r="D493" s="22" t="s">
        <v>144</v>
      </c>
      <c r="E493" s="22" t="s">
        <v>141</v>
      </c>
      <c r="F493" s="10">
        <v>26.128238906435001</v>
      </c>
      <c r="G493" s="10">
        <v>24.157519950815999</v>
      </c>
      <c r="H493" s="12">
        <f t="shared" ref="H493:H520" si="162">F493-G493</f>
        <v>1.9707189556190023</v>
      </c>
      <c r="I493" s="13">
        <f t="shared" si="157"/>
        <v>2.2372813425158515</v>
      </c>
      <c r="K493" s="15" t="s">
        <v>151</v>
      </c>
      <c r="L493" s="20" t="s">
        <v>173</v>
      </c>
      <c r="M493" s="17">
        <v>2.8147592974655495</v>
      </c>
      <c r="N493" s="18">
        <f t="shared" si="161"/>
        <v>0.64662803920630418</v>
      </c>
      <c r="O493" s="18">
        <f t="shared" si="160"/>
        <v>0.63877154873356701</v>
      </c>
      <c r="P493" s="15"/>
      <c r="Q493" s="15"/>
      <c r="R493" s="15"/>
    </row>
    <row r="494" spans="1:18" s="11" customFormat="1" ht="15" customHeight="1" x14ac:dyDescent="0.15">
      <c r="A494" s="9" t="s">
        <v>35</v>
      </c>
      <c r="B494" s="9" t="s">
        <v>120</v>
      </c>
      <c r="C494" s="9" t="s">
        <v>121</v>
      </c>
      <c r="D494" s="9"/>
      <c r="E494" s="9" t="s">
        <v>34</v>
      </c>
      <c r="F494" s="10">
        <v>26.3166140430219</v>
      </c>
      <c r="G494" s="10">
        <v>23.812770313609199</v>
      </c>
      <c r="H494" s="12">
        <f t="shared" si="162"/>
        <v>2.5038437294127007</v>
      </c>
      <c r="K494" s="15" t="s">
        <v>151</v>
      </c>
      <c r="L494" s="20" t="s">
        <v>183</v>
      </c>
      <c r="M494" s="17">
        <v>2.0492947851319503</v>
      </c>
      <c r="N494" s="18">
        <f t="shared" si="161"/>
        <v>-0.11883647312729506</v>
      </c>
      <c r="O494" s="18">
        <f t="shared" si="160"/>
        <v>1.0858587692196626</v>
      </c>
      <c r="P494" s="15"/>
      <c r="Q494" s="15"/>
      <c r="R494" s="15"/>
    </row>
    <row r="495" spans="1:18" s="11" customFormat="1" ht="15" customHeight="1" x14ac:dyDescent="0.15">
      <c r="A495" s="9" t="s">
        <v>36</v>
      </c>
      <c r="B495" s="9" t="s">
        <v>120</v>
      </c>
      <c r="C495" s="9" t="s">
        <v>121</v>
      </c>
      <c r="D495" s="9" t="s">
        <v>143</v>
      </c>
      <c r="E495" s="9" t="s">
        <v>162</v>
      </c>
      <c r="F495" s="10">
        <v>26.502423260298698</v>
      </c>
      <c r="G495" s="10">
        <v>24.151441937036601</v>
      </c>
      <c r="H495" s="12">
        <f t="shared" si="162"/>
        <v>2.3509813232620971</v>
      </c>
      <c r="I495" s="13">
        <f t="shared" si="157"/>
        <v>2.2861631395781483</v>
      </c>
      <c r="K495" s="15" t="s">
        <v>151</v>
      </c>
      <c r="L495" s="20" t="s">
        <v>186</v>
      </c>
      <c r="M495" s="17">
        <v>2.3781918715997001</v>
      </c>
      <c r="N495" s="18">
        <f t="shared" si="161"/>
        <v>0.21006061334045478</v>
      </c>
      <c r="O495" s="18">
        <f>2^-N495</f>
        <v>0.86450090943300661</v>
      </c>
      <c r="P495" s="19"/>
      <c r="Q495" s="15"/>
      <c r="R495" s="21"/>
    </row>
    <row r="496" spans="1:18" s="11" customFormat="1" ht="15" customHeight="1" x14ac:dyDescent="0.15">
      <c r="A496" s="9" t="s">
        <v>37</v>
      </c>
      <c r="B496" s="9" t="s">
        <v>120</v>
      </c>
      <c r="C496" s="9" t="s">
        <v>121</v>
      </c>
      <c r="D496" s="9"/>
      <c r="E496" s="9" t="s">
        <v>34</v>
      </c>
      <c r="F496" s="10">
        <v>26.456221560980499</v>
      </c>
      <c r="G496" s="10">
        <v>24.234876605086299</v>
      </c>
      <c r="H496" s="12">
        <f t="shared" si="162"/>
        <v>2.2213449558941996</v>
      </c>
      <c r="K496" s="15" t="s">
        <v>151</v>
      </c>
      <c r="L496" s="23" t="s">
        <v>187</v>
      </c>
      <c r="M496" s="17">
        <v>1.8969766576725995</v>
      </c>
      <c r="N496" s="18">
        <f t="shared" si="161"/>
        <v>-0.27115460058664587</v>
      </c>
      <c r="O496" s="18">
        <f t="shared" ref="O496:O500" si="163">2^-N496</f>
        <v>1.206773231770957</v>
      </c>
      <c r="P496" s="19"/>
      <c r="Q496" s="15"/>
      <c r="R496" s="21"/>
    </row>
    <row r="497" spans="1:18" s="11" customFormat="1" ht="15" customHeight="1" x14ac:dyDescent="0.15">
      <c r="A497" s="9" t="s">
        <v>38</v>
      </c>
      <c r="B497" s="9" t="s">
        <v>120</v>
      </c>
      <c r="C497" s="9" t="s">
        <v>121</v>
      </c>
      <c r="D497" s="9" t="s">
        <v>144</v>
      </c>
      <c r="E497" s="9" t="s">
        <v>163</v>
      </c>
      <c r="F497" s="10">
        <v>27.269182393780198</v>
      </c>
      <c r="G497" s="10">
        <v>25.0956111734979</v>
      </c>
      <c r="H497" s="12">
        <f t="shared" si="162"/>
        <v>2.1735712202822981</v>
      </c>
      <c r="I497" s="13">
        <f t="shared" si="157"/>
        <v>2.2738027182182492</v>
      </c>
      <c r="K497" s="15" t="s">
        <v>151</v>
      </c>
      <c r="L497" s="23" t="s">
        <v>188</v>
      </c>
      <c r="M497" s="17">
        <v>2.2109755398867996</v>
      </c>
      <c r="N497" s="18">
        <f t="shared" si="161"/>
        <v>4.284428162755427E-2</v>
      </c>
      <c r="O497" s="18">
        <f t="shared" si="163"/>
        <v>0.97073924158402547</v>
      </c>
      <c r="P497" s="19"/>
      <c r="Q497" s="15"/>
      <c r="R497" s="21"/>
    </row>
    <row r="498" spans="1:18" s="11" customFormat="1" ht="15" customHeight="1" x14ac:dyDescent="0.15">
      <c r="A498" s="9" t="s">
        <v>39</v>
      </c>
      <c r="B498" s="9" t="s">
        <v>120</v>
      </c>
      <c r="C498" s="9" t="s">
        <v>121</v>
      </c>
      <c r="D498" s="9"/>
      <c r="E498" s="9" t="s">
        <v>34</v>
      </c>
      <c r="F498" s="10">
        <v>27.228565250052501</v>
      </c>
      <c r="G498" s="10">
        <v>24.854531033898301</v>
      </c>
      <c r="H498" s="12">
        <f t="shared" si="162"/>
        <v>2.3740342161542003</v>
      </c>
      <c r="K498" s="15" t="s">
        <v>151</v>
      </c>
      <c r="L498" s="23" t="s">
        <v>193</v>
      </c>
      <c r="M498" s="17">
        <v>1.9186153411698008</v>
      </c>
      <c r="N498" s="18">
        <f t="shared" si="161"/>
        <v>-0.24951591708944454</v>
      </c>
      <c r="O498" s="18">
        <f t="shared" si="163"/>
        <v>1.1888081545469067</v>
      </c>
      <c r="P498" s="19"/>
      <c r="Q498" s="15"/>
      <c r="R498" s="21"/>
    </row>
    <row r="499" spans="1:18" s="11" customFormat="1" ht="15" customHeight="1" x14ac:dyDescent="0.15">
      <c r="A499" s="9" t="s">
        <v>40</v>
      </c>
      <c r="B499" s="9" t="s">
        <v>120</v>
      </c>
      <c r="C499" s="9" t="s">
        <v>121</v>
      </c>
      <c r="D499" s="9" t="s">
        <v>143</v>
      </c>
      <c r="E499" s="9" t="s">
        <v>142</v>
      </c>
      <c r="F499" s="10">
        <v>26.526267514969099</v>
      </c>
      <c r="G499" s="10">
        <v>23.910307008108202</v>
      </c>
      <c r="H499" s="12">
        <f t="shared" si="162"/>
        <v>2.6159605068608975</v>
      </c>
      <c r="I499" s="13">
        <f t="shared" si="157"/>
        <v>2.5463805456310489</v>
      </c>
      <c r="K499" s="15" t="s">
        <v>151</v>
      </c>
      <c r="L499" s="23" t="s">
        <v>196</v>
      </c>
      <c r="M499" s="17">
        <v>2.0107392189890998</v>
      </c>
      <c r="N499" s="18">
        <f t="shared" si="161"/>
        <v>-0.15739203927014556</v>
      </c>
      <c r="O499" s="18">
        <f t="shared" si="163"/>
        <v>1.1152692418379362</v>
      </c>
      <c r="P499" s="19"/>
      <c r="Q499" s="15"/>
      <c r="R499" s="21"/>
    </row>
    <row r="500" spans="1:18" s="11" customFormat="1" ht="15" customHeight="1" x14ac:dyDescent="0.15">
      <c r="A500" s="9" t="s">
        <v>41</v>
      </c>
      <c r="B500" s="9" t="s">
        <v>120</v>
      </c>
      <c r="C500" s="9" t="s">
        <v>121</v>
      </c>
      <c r="D500" s="9"/>
      <c r="E500" s="9" t="s">
        <v>34</v>
      </c>
      <c r="F500" s="10">
        <v>26.428056083691999</v>
      </c>
      <c r="G500" s="10">
        <v>23.951255499290799</v>
      </c>
      <c r="H500" s="12">
        <f t="shared" si="162"/>
        <v>2.4768005844012002</v>
      </c>
      <c r="K500" s="15" t="s">
        <v>174</v>
      </c>
      <c r="L500" s="23" t="s">
        <v>171</v>
      </c>
      <c r="M500" s="17">
        <v>1.9266704154506993</v>
      </c>
      <c r="N500" s="18">
        <f t="shared" si="161"/>
        <v>-0.24146084280854607</v>
      </c>
      <c r="O500" s="18">
        <f t="shared" si="163"/>
        <v>1.1821891155349902</v>
      </c>
      <c r="P500" s="19"/>
      <c r="Q500" s="15"/>
      <c r="R500" s="21"/>
    </row>
    <row r="501" spans="1:18" s="11" customFormat="1" ht="15" customHeight="1" x14ac:dyDescent="0.15">
      <c r="A501" s="9" t="s">
        <v>42</v>
      </c>
      <c r="B501" s="9" t="s">
        <v>120</v>
      </c>
      <c r="C501" s="9" t="s">
        <v>121</v>
      </c>
      <c r="D501" s="9" t="s">
        <v>144</v>
      </c>
      <c r="E501" s="9" t="s">
        <v>164</v>
      </c>
      <c r="F501" s="10">
        <v>26.769351009166101</v>
      </c>
      <c r="G501" s="10">
        <v>24.065189694858301</v>
      </c>
      <c r="H501" s="12">
        <f t="shared" si="162"/>
        <v>2.7041613143078003</v>
      </c>
      <c r="I501" s="13">
        <f t="shared" si="157"/>
        <v>2.7218309668364515</v>
      </c>
      <c r="K501" s="15" t="s">
        <v>174</v>
      </c>
      <c r="L501" s="20" t="s">
        <v>172</v>
      </c>
      <c r="M501" s="17">
        <v>1.7987308889653519</v>
      </c>
      <c r="N501" s="18">
        <f t="shared" si="161"/>
        <v>-0.36940036929389342</v>
      </c>
      <c r="O501" s="18">
        <f t="shared" ref="O501:O506" si="164">2^-N501</f>
        <v>1.2918157986266932</v>
      </c>
      <c r="P501" s="19">
        <f>AVERAGE(O500:O509)</f>
        <v>0.9875250238507769</v>
      </c>
      <c r="Q501" s="15">
        <f>STDEV(O500:O509)</f>
        <v>0.31615489742872438</v>
      </c>
      <c r="R501" s="21">
        <f>TTEST(O488:O499,O500:O509,2,2)</f>
        <v>0.72134995599390672</v>
      </c>
    </row>
    <row r="502" spans="1:18" s="11" customFormat="1" ht="15" customHeight="1" x14ac:dyDescent="0.15">
      <c r="A502" s="9" t="s">
        <v>43</v>
      </c>
      <c r="B502" s="9" t="s">
        <v>120</v>
      </c>
      <c r="C502" s="9" t="s">
        <v>121</v>
      </c>
      <c r="D502" s="9"/>
      <c r="E502" s="9" t="s">
        <v>34</v>
      </c>
      <c r="F502" s="10">
        <v>26.562748715870502</v>
      </c>
      <c r="G502" s="10">
        <v>23.823248096505399</v>
      </c>
      <c r="H502" s="12">
        <f t="shared" si="162"/>
        <v>2.7395006193651028</v>
      </c>
      <c r="K502" s="15" t="s">
        <v>174</v>
      </c>
      <c r="L502" s="20" t="s">
        <v>184</v>
      </c>
      <c r="M502" s="17">
        <v>1.9513704046694986</v>
      </c>
      <c r="N502" s="18">
        <f t="shared" si="161"/>
        <v>-0.21676085358974673</v>
      </c>
      <c r="O502" s="18">
        <f t="shared" si="164"/>
        <v>1.1621214540454896</v>
      </c>
      <c r="P502" s="15"/>
      <c r="Q502" s="15"/>
      <c r="R502" s="21"/>
    </row>
    <row r="503" spans="1:18" s="11" customFormat="1" ht="15" customHeight="1" x14ac:dyDescent="0.15">
      <c r="A503" s="9" t="s">
        <v>44</v>
      </c>
      <c r="B503" s="9" t="s">
        <v>120</v>
      </c>
      <c r="C503" s="9" t="s">
        <v>121</v>
      </c>
      <c r="D503" s="9" t="s">
        <v>143</v>
      </c>
      <c r="E503" s="9" t="s">
        <v>165</v>
      </c>
      <c r="F503" s="10">
        <v>24.764988893068601</v>
      </c>
      <c r="G503" s="10">
        <v>23.5389630642639</v>
      </c>
      <c r="H503" s="12">
        <f t="shared" si="162"/>
        <v>1.2260258288047012</v>
      </c>
      <c r="I503" s="13">
        <f t="shared" si="157"/>
        <v>1.2479805991933492</v>
      </c>
      <c r="K503" s="15" t="s">
        <v>174</v>
      </c>
      <c r="L503" s="20" t="s">
        <v>185</v>
      </c>
      <c r="M503" s="17">
        <v>2.8966288869963002</v>
      </c>
      <c r="N503" s="18">
        <f t="shared" si="161"/>
        <v>0.72849762873705481</v>
      </c>
      <c r="O503" s="18">
        <f t="shared" si="164"/>
        <v>0.60353208354094601</v>
      </c>
      <c r="P503" s="15"/>
      <c r="Q503" s="15"/>
      <c r="R503" s="15"/>
    </row>
    <row r="504" spans="1:18" s="11" customFormat="1" ht="15" customHeight="1" x14ac:dyDescent="0.15">
      <c r="A504" s="9" t="s">
        <v>45</v>
      </c>
      <c r="B504" s="9" t="s">
        <v>120</v>
      </c>
      <c r="C504" s="9" t="s">
        <v>121</v>
      </c>
      <c r="D504" s="9"/>
      <c r="E504" s="9" t="s">
        <v>34</v>
      </c>
      <c r="F504" s="10">
        <v>24.923017235219898</v>
      </c>
      <c r="G504" s="10">
        <v>23.653081865637901</v>
      </c>
      <c r="H504" s="12">
        <f t="shared" si="162"/>
        <v>1.2699353695819973</v>
      </c>
      <c r="K504" s="15" t="s">
        <v>174</v>
      </c>
      <c r="L504" s="20" t="s">
        <v>189</v>
      </c>
      <c r="M504" s="17">
        <v>2.0634719837355497</v>
      </c>
      <c r="N504" s="18">
        <f t="shared" si="161"/>
        <v>-0.10465927452369561</v>
      </c>
      <c r="O504" s="18">
        <f t="shared" si="164"/>
        <v>1.0752404178166683</v>
      </c>
      <c r="P504" s="15"/>
      <c r="Q504" s="15"/>
      <c r="R504" s="15"/>
    </row>
    <row r="505" spans="1:18" s="11" customFormat="1" ht="15" customHeight="1" x14ac:dyDescent="0.15">
      <c r="A505" s="9" t="s">
        <v>72</v>
      </c>
      <c r="B505" s="9" t="s">
        <v>120</v>
      </c>
      <c r="C505" s="9" t="s">
        <v>121</v>
      </c>
      <c r="D505" s="9" t="s">
        <v>143</v>
      </c>
      <c r="E505" s="9" t="s">
        <v>166</v>
      </c>
      <c r="F505" s="10">
        <v>25.638112630038702</v>
      </c>
      <c r="G505" s="10">
        <v>24.116159835491501</v>
      </c>
      <c r="H505" s="12">
        <f t="shared" si="162"/>
        <v>1.5219527945472002</v>
      </c>
      <c r="I505" s="13">
        <f t="shared" si="157"/>
        <v>1.6543658106383994</v>
      </c>
      <c r="K505" s="15" t="s">
        <v>174</v>
      </c>
      <c r="L505" s="20" t="s">
        <v>190</v>
      </c>
      <c r="M505" s="17">
        <v>2.9692361831717502</v>
      </c>
      <c r="N505" s="18">
        <f t="shared" si="161"/>
        <v>0.80110492491250485</v>
      </c>
      <c r="O505" s="18">
        <f t="shared" si="164"/>
        <v>0.57390946588826663</v>
      </c>
      <c r="P505" s="19"/>
      <c r="Q505" s="15"/>
      <c r="R505" s="21"/>
    </row>
    <row r="506" spans="1:18" s="11" customFormat="1" ht="15" customHeight="1" x14ac:dyDescent="0.15">
      <c r="A506" s="9" t="s">
        <v>73</v>
      </c>
      <c r="B506" s="9" t="s">
        <v>120</v>
      </c>
      <c r="C506" s="9" t="s">
        <v>121</v>
      </c>
      <c r="D506" s="9"/>
      <c r="E506" s="9" t="s">
        <v>34</v>
      </c>
      <c r="F506" s="10">
        <v>25.626043682871799</v>
      </c>
      <c r="G506" s="10">
        <v>23.839264856142201</v>
      </c>
      <c r="H506" s="12">
        <f t="shared" si="162"/>
        <v>1.7867788267295985</v>
      </c>
      <c r="K506" s="15" t="s">
        <v>174</v>
      </c>
      <c r="L506" s="20" t="s">
        <v>191</v>
      </c>
      <c r="M506" s="17">
        <v>2.7985332899515001</v>
      </c>
      <c r="N506" s="18">
        <f t="shared" si="161"/>
        <v>0.63040203169225473</v>
      </c>
      <c r="O506" s="18">
        <f t="shared" si="164"/>
        <v>0.64599637227624684</v>
      </c>
      <c r="P506" s="19"/>
      <c r="Q506" s="15"/>
      <c r="R506" s="21"/>
    </row>
    <row r="507" spans="1:18" s="11" customFormat="1" ht="15" customHeight="1" x14ac:dyDescent="0.15">
      <c r="A507" s="9" t="s">
        <v>74</v>
      </c>
      <c r="B507" s="9" t="s">
        <v>120</v>
      </c>
      <c r="C507" s="9" t="s">
        <v>121</v>
      </c>
      <c r="D507" s="9" t="s">
        <v>143</v>
      </c>
      <c r="E507" s="9" t="s">
        <v>167</v>
      </c>
      <c r="F507" s="10">
        <v>23.505503988183602</v>
      </c>
      <c r="G507" s="10">
        <v>22.480473424361598</v>
      </c>
      <c r="H507" s="12">
        <f t="shared" si="162"/>
        <v>1.0250305638220034</v>
      </c>
      <c r="I507" s="13">
        <f t="shared" si="157"/>
        <v>0.92730244253230154</v>
      </c>
      <c r="K507" s="15" t="s">
        <v>174</v>
      </c>
      <c r="L507" s="23" t="s">
        <v>192</v>
      </c>
      <c r="M507" s="17">
        <v>2.4085534686859997</v>
      </c>
      <c r="N507" s="18">
        <f t="shared" si="161"/>
        <v>0.24042221042675438</v>
      </c>
      <c r="O507" s="18">
        <f t="shared" ref="O507:O509" si="165">2^-N507</f>
        <v>0.84649754524468701</v>
      </c>
      <c r="P507" s="19"/>
      <c r="Q507" s="15"/>
      <c r="R507" s="21"/>
    </row>
    <row r="508" spans="1:18" s="11" customFormat="1" ht="15" customHeight="1" x14ac:dyDescent="0.15">
      <c r="A508" s="9" t="s">
        <v>75</v>
      </c>
      <c r="B508" s="9" t="s">
        <v>120</v>
      </c>
      <c r="C508" s="9" t="s">
        <v>121</v>
      </c>
      <c r="D508" s="9"/>
      <c r="E508" s="9" t="s">
        <v>34</v>
      </c>
      <c r="F508" s="10">
        <v>23.468755277936499</v>
      </c>
      <c r="G508" s="10">
        <v>22.639180956693899</v>
      </c>
      <c r="H508" s="12">
        <f t="shared" si="162"/>
        <v>0.82957432124259967</v>
      </c>
      <c r="K508" s="15" t="s">
        <v>174</v>
      </c>
      <c r="L508" s="23" t="s">
        <v>194</v>
      </c>
      <c r="M508" s="17">
        <v>2.1954598941005514</v>
      </c>
      <c r="N508" s="18">
        <f t="shared" si="161"/>
        <v>2.732863584130607E-2</v>
      </c>
      <c r="O508" s="18">
        <f t="shared" si="165"/>
        <v>0.98123551980409363</v>
      </c>
      <c r="P508" s="19"/>
      <c r="Q508" s="15"/>
      <c r="R508" s="21"/>
    </row>
    <row r="509" spans="1:18" s="11" customFormat="1" ht="15" customHeight="1" x14ac:dyDescent="0.15">
      <c r="A509" s="9" t="s">
        <v>76</v>
      </c>
      <c r="B509" s="9" t="s">
        <v>120</v>
      </c>
      <c r="C509" s="9" t="s">
        <v>121</v>
      </c>
      <c r="D509" s="9" t="s">
        <v>151</v>
      </c>
      <c r="E509" s="9" t="s">
        <v>168</v>
      </c>
      <c r="F509" s="10">
        <v>25.587776309725399</v>
      </c>
      <c r="G509" s="10">
        <v>23.6443510808387</v>
      </c>
      <c r="H509" s="12">
        <f t="shared" si="162"/>
        <v>1.9434252288866993</v>
      </c>
      <c r="I509" s="13">
        <f t="shared" si="157"/>
        <v>2.0281909291939986</v>
      </c>
      <c r="K509" s="15" t="s">
        <v>174</v>
      </c>
      <c r="L509" s="23" t="s">
        <v>195</v>
      </c>
      <c r="M509" s="17">
        <v>1.5709934701018007</v>
      </c>
      <c r="N509" s="18">
        <f t="shared" si="161"/>
        <v>-0.59713778815744467</v>
      </c>
      <c r="O509" s="18">
        <f t="shared" si="165"/>
        <v>1.5127124657296904</v>
      </c>
      <c r="P509" s="19"/>
      <c r="Q509" s="15"/>
      <c r="R509" s="21"/>
    </row>
    <row r="510" spans="1:18" s="11" customFormat="1" ht="15" customHeight="1" x14ac:dyDescent="0.15">
      <c r="A510" s="9" t="s">
        <v>77</v>
      </c>
      <c r="B510" s="9" t="s">
        <v>120</v>
      </c>
      <c r="C510" s="9" t="s">
        <v>121</v>
      </c>
      <c r="D510" s="9"/>
      <c r="E510" s="9" t="s">
        <v>34</v>
      </c>
      <c r="F510" s="10">
        <v>25.626917763139499</v>
      </c>
      <c r="G510" s="10">
        <v>23.513961133638201</v>
      </c>
      <c r="H510" s="12">
        <f t="shared" si="162"/>
        <v>2.1129566295012978</v>
      </c>
    </row>
    <row r="511" spans="1:18" s="11" customFormat="1" ht="15" customHeight="1" x14ac:dyDescent="0.15">
      <c r="A511" s="9" t="s">
        <v>78</v>
      </c>
      <c r="B511" s="9" t="s">
        <v>120</v>
      </c>
      <c r="C511" s="9" t="s">
        <v>121</v>
      </c>
      <c r="D511" s="9" t="s">
        <v>151</v>
      </c>
      <c r="E511" s="9" t="s">
        <v>169</v>
      </c>
      <c r="F511" s="10">
        <v>25.3278560278094</v>
      </c>
      <c r="G511" s="10">
        <v>23.752469825786001</v>
      </c>
      <c r="H511" s="12">
        <f t="shared" si="162"/>
        <v>1.5753862020233989</v>
      </c>
      <c r="I511" s="13">
        <f t="shared" si="157"/>
        <v>1.5484934660123493</v>
      </c>
    </row>
    <row r="512" spans="1:18" s="11" customFormat="1" ht="15" customHeight="1" x14ac:dyDescent="0.15">
      <c r="A512" s="9" t="s">
        <v>79</v>
      </c>
      <c r="B512" s="9" t="s">
        <v>120</v>
      </c>
      <c r="C512" s="9" t="s">
        <v>121</v>
      </c>
      <c r="D512" s="9"/>
      <c r="E512" s="9" t="s">
        <v>34</v>
      </c>
      <c r="F512" s="10">
        <v>25.375523941121699</v>
      </c>
      <c r="G512" s="10">
        <v>23.853923211120399</v>
      </c>
      <c r="H512" s="12">
        <f t="shared" si="162"/>
        <v>1.5216007300012997</v>
      </c>
    </row>
    <row r="513" spans="1:9" s="11" customFormat="1" ht="15" customHeight="1" x14ac:dyDescent="0.15">
      <c r="A513" s="9" t="s">
        <v>80</v>
      </c>
      <c r="B513" s="9" t="s">
        <v>120</v>
      </c>
      <c r="C513" s="9" t="s">
        <v>121</v>
      </c>
      <c r="D513" s="9" t="s">
        <v>151</v>
      </c>
      <c r="E513" s="9" t="s">
        <v>170</v>
      </c>
      <c r="F513" s="10">
        <v>25.249901399732799</v>
      </c>
      <c r="G513" s="10">
        <v>23.382917930005</v>
      </c>
      <c r="H513" s="12">
        <f t="shared" si="162"/>
        <v>1.8669834697277992</v>
      </c>
      <c r="I513" s="13">
        <f t="shared" si="157"/>
        <v>1.8385193072462993</v>
      </c>
    </row>
    <row r="514" spans="1:9" s="11" customFormat="1" ht="15" customHeight="1" x14ac:dyDescent="0.15">
      <c r="A514" s="9" t="s">
        <v>81</v>
      </c>
      <c r="B514" s="9" t="s">
        <v>120</v>
      </c>
      <c r="C514" s="9" t="s">
        <v>121</v>
      </c>
      <c r="D514" s="9"/>
      <c r="E514" s="9" t="s">
        <v>34</v>
      </c>
      <c r="F514" s="10">
        <v>25.1860194742464</v>
      </c>
      <c r="G514" s="10">
        <v>23.375964329481601</v>
      </c>
      <c r="H514" s="12">
        <f t="shared" si="162"/>
        <v>1.8100551447647995</v>
      </c>
    </row>
    <row r="515" spans="1:9" s="11" customFormat="1" ht="15" customHeight="1" x14ac:dyDescent="0.15">
      <c r="A515" s="9" t="s">
        <v>82</v>
      </c>
      <c r="B515" s="9" t="s">
        <v>120</v>
      </c>
      <c r="C515" s="9" t="s">
        <v>121</v>
      </c>
      <c r="D515" s="9" t="s">
        <v>174</v>
      </c>
      <c r="E515" s="9" t="s">
        <v>171</v>
      </c>
      <c r="F515" s="10">
        <v>26.208415989427401</v>
      </c>
      <c r="G515" s="10">
        <v>24.243801521500501</v>
      </c>
      <c r="H515" s="12">
        <f t="shared" si="162"/>
        <v>1.9646144679269</v>
      </c>
      <c r="I515" s="13">
        <f t="shared" si="157"/>
        <v>1.9266704154506993</v>
      </c>
    </row>
    <row r="516" spans="1:9" s="11" customFormat="1" ht="15" customHeight="1" x14ac:dyDescent="0.15">
      <c r="A516" s="9" t="s">
        <v>83</v>
      </c>
      <c r="B516" s="9" t="s">
        <v>120</v>
      </c>
      <c r="C516" s="9" t="s">
        <v>121</v>
      </c>
      <c r="D516" s="9"/>
      <c r="E516" s="9" t="s">
        <v>34</v>
      </c>
      <c r="F516" s="10">
        <v>26.257302472737098</v>
      </c>
      <c r="G516" s="10">
        <v>24.3685761097626</v>
      </c>
      <c r="H516" s="12">
        <f t="shared" si="162"/>
        <v>1.8887263629744986</v>
      </c>
    </row>
    <row r="517" spans="1:9" s="11" customFormat="1" ht="15" customHeight="1" x14ac:dyDescent="0.15">
      <c r="A517" s="9" t="s">
        <v>108</v>
      </c>
      <c r="B517" s="9" t="s">
        <v>120</v>
      </c>
      <c r="C517" s="9" t="s">
        <v>121</v>
      </c>
      <c r="D517" s="9" t="s">
        <v>174</v>
      </c>
      <c r="E517" s="9" t="s">
        <v>172</v>
      </c>
      <c r="F517" s="10">
        <v>24.225854901885501</v>
      </c>
      <c r="G517" s="10">
        <v>22.436022016400798</v>
      </c>
      <c r="H517" s="12">
        <f t="shared" si="162"/>
        <v>1.789832885484703</v>
      </c>
      <c r="I517" s="13">
        <f t="shared" si="157"/>
        <v>1.7987308889653519</v>
      </c>
    </row>
    <row r="518" spans="1:9" s="11" customFormat="1" ht="15" customHeight="1" x14ac:dyDescent="0.15">
      <c r="A518" s="9" t="s">
        <v>109</v>
      </c>
      <c r="B518" s="9" t="s">
        <v>120</v>
      </c>
      <c r="C518" s="9" t="s">
        <v>121</v>
      </c>
      <c r="D518" s="9"/>
      <c r="E518" s="9" t="s">
        <v>34</v>
      </c>
      <c r="F518" s="10">
        <v>24.131741894427002</v>
      </c>
      <c r="G518" s="10">
        <v>22.324113001981001</v>
      </c>
      <c r="H518" s="12">
        <f t="shared" si="162"/>
        <v>1.8076288924460009</v>
      </c>
    </row>
    <row r="519" spans="1:9" s="11" customFormat="1" ht="15" customHeight="1" x14ac:dyDescent="0.15">
      <c r="A519" s="9" t="s">
        <v>110</v>
      </c>
      <c r="B519" s="9" t="s">
        <v>120</v>
      </c>
      <c r="C519" s="9" t="s">
        <v>121</v>
      </c>
      <c r="D519" s="9" t="s">
        <v>151</v>
      </c>
      <c r="E519" s="9" t="s">
        <v>173</v>
      </c>
      <c r="F519" s="10">
        <v>26.3577777385823</v>
      </c>
      <c r="G519" s="10">
        <v>23.3520399568438</v>
      </c>
      <c r="H519" s="12">
        <f t="shared" si="162"/>
        <v>3.0057377817384996</v>
      </c>
      <c r="I519" s="13">
        <f t="shared" si="157"/>
        <v>2.8147592974655495</v>
      </c>
    </row>
    <row r="520" spans="1:9" s="11" customFormat="1" ht="15" customHeight="1" x14ac:dyDescent="0.15">
      <c r="A520" s="9" t="s">
        <v>111</v>
      </c>
      <c r="B520" s="9" t="s">
        <v>120</v>
      </c>
      <c r="C520" s="9" t="s">
        <v>121</v>
      </c>
      <c r="D520" s="9"/>
      <c r="E520" s="9" t="s">
        <v>34</v>
      </c>
      <c r="F520" s="10">
        <v>26.271257588337299</v>
      </c>
      <c r="G520" s="10">
        <v>23.6474767751447</v>
      </c>
      <c r="H520" s="12">
        <f t="shared" si="162"/>
        <v>2.6237808131925995</v>
      </c>
    </row>
    <row r="521" spans="1:9" s="11" customFormat="1" ht="15" customHeight="1" x14ac:dyDescent="0.15">
      <c r="A521" s="9" t="s">
        <v>31</v>
      </c>
      <c r="B521" s="9" t="s">
        <v>120</v>
      </c>
      <c r="C521" s="9" t="s">
        <v>121</v>
      </c>
      <c r="D521" s="22" t="s">
        <v>151</v>
      </c>
      <c r="E521" s="22" t="s">
        <v>183</v>
      </c>
      <c r="F521" s="10">
        <v>25.256885744559899</v>
      </c>
      <c r="G521" s="10">
        <v>23.337199866953998</v>
      </c>
      <c r="H521" s="12">
        <f t="shared" ref="H521:H548" si="166">F521-G521</f>
        <v>1.9196858776059003</v>
      </c>
      <c r="I521" s="13">
        <f t="shared" si="157"/>
        <v>2.0492947851319503</v>
      </c>
    </row>
    <row r="522" spans="1:9" s="11" customFormat="1" ht="15" customHeight="1" x14ac:dyDescent="0.15">
      <c r="A522" s="9" t="s">
        <v>35</v>
      </c>
      <c r="B522" s="9" t="s">
        <v>120</v>
      </c>
      <c r="C522" s="9" t="s">
        <v>121</v>
      </c>
      <c r="D522" s="9"/>
      <c r="E522" s="9" t="s">
        <v>34</v>
      </c>
      <c r="F522" s="10">
        <v>25.494274001448701</v>
      </c>
      <c r="G522" s="10">
        <v>23.315370308790701</v>
      </c>
      <c r="H522" s="12">
        <f t="shared" si="166"/>
        <v>2.1789036926580003</v>
      </c>
    </row>
    <row r="523" spans="1:9" s="11" customFormat="1" ht="15" customHeight="1" x14ac:dyDescent="0.15">
      <c r="A523" s="9" t="s">
        <v>38</v>
      </c>
      <c r="B523" s="9" t="s">
        <v>120</v>
      </c>
      <c r="C523" s="9" t="s">
        <v>121</v>
      </c>
      <c r="D523" s="9" t="s">
        <v>174</v>
      </c>
      <c r="E523" s="9" t="s">
        <v>184</v>
      </c>
      <c r="F523" s="10">
        <v>27.236149789156698</v>
      </c>
      <c r="G523" s="10">
        <v>25.243960333305701</v>
      </c>
      <c r="H523" s="12">
        <f t="shared" si="166"/>
        <v>1.9921894558509976</v>
      </c>
      <c r="I523" s="13">
        <f t="shared" si="157"/>
        <v>1.9513704046694986</v>
      </c>
    </row>
    <row r="524" spans="1:9" s="11" customFormat="1" ht="15" customHeight="1" x14ac:dyDescent="0.15">
      <c r="A524" s="9" t="s">
        <v>39</v>
      </c>
      <c r="B524" s="9" t="s">
        <v>120</v>
      </c>
      <c r="C524" s="9" t="s">
        <v>121</v>
      </c>
      <c r="D524" s="9"/>
      <c r="E524" s="9" t="s">
        <v>34</v>
      </c>
      <c r="F524" s="10">
        <v>27.084682210162899</v>
      </c>
      <c r="G524" s="10">
        <v>25.1741308566749</v>
      </c>
      <c r="H524" s="12">
        <f t="shared" si="166"/>
        <v>1.9105513534879996</v>
      </c>
    </row>
    <row r="525" spans="1:9" s="11" customFormat="1" ht="15" customHeight="1" x14ac:dyDescent="0.15">
      <c r="A525" s="9" t="s">
        <v>40</v>
      </c>
      <c r="B525" s="9" t="s">
        <v>120</v>
      </c>
      <c r="C525" s="9" t="s">
        <v>121</v>
      </c>
      <c r="D525" s="9" t="s">
        <v>174</v>
      </c>
      <c r="E525" s="9" t="s">
        <v>185</v>
      </c>
      <c r="F525" s="10">
        <v>27.7889610172762</v>
      </c>
      <c r="G525" s="10">
        <v>24.945128132991901</v>
      </c>
      <c r="H525" s="12">
        <f t="shared" si="166"/>
        <v>2.8438328842842999</v>
      </c>
      <c r="I525" s="13">
        <f t="shared" si="157"/>
        <v>2.8966288869963002</v>
      </c>
    </row>
    <row r="526" spans="1:9" s="11" customFormat="1" ht="15" customHeight="1" x14ac:dyDescent="0.15">
      <c r="A526" s="9" t="s">
        <v>41</v>
      </c>
      <c r="B526" s="9" t="s">
        <v>120</v>
      </c>
      <c r="C526" s="9" t="s">
        <v>121</v>
      </c>
      <c r="D526" s="9"/>
      <c r="E526" s="9" t="s">
        <v>34</v>
      </c>
      <c r="F526" s="10">
        <v>27.952233097563699</v>
      </c>
      <c r="G526" s="10">
        <v>25.002808207855399</v>
      </c>
      <c r="H526" s="12">
        <f t="shared" si="166"/>
        <v>2.9494248897083004</v>
      </c>
    </row>
    <row r="527" spans="1:9" s="11" customFormat="1" ht="15" customHeight="1" x14ac:dyDescent="0.15">
      <c r="A527" s="9" t="s">
        <v>42</v>
      </c>
      <c r="B527" s="9" t="s">
        <v>120</v>
      </c>
      <c r="C527" s="9" t="s">
        <v>121</v>
      </c>
      <c r="D527" s="9" t="s">
        <v>151</v>
      </c>
      <c r="E527" s="9" t="s">
        <v>186</v>
      </c>
      <c r="F527" s="10">
        <v>26.4705708732725</v>
      </c>
      <c r="G527" s="10">
        <v>24.0405558706018</v>
      </c>
      <c r="H527" s="12">
        <f t="shared" si="166"/>
        <v>2.4300150026707001</v>
      </c>
      <c r="I527" s="13">
        <f t="shared" si="157"/>
        <v>2.3781918715997001</v>
      </c>
    </row>
    <row r="528" spans="1:9" s="11" customFormat="1" ht="15" customHeight="1" x14ac:dyDescent="0.15">
      <c r="A528" s="9" t="s">
        <v>43</v>
      </c>
      <c r="B528" s="9" t="s">
        <v>120</v>
      </c>
      <c r="C528" s="9" t="s">
        <v>121</v>
      </c>
      <c r="D528" s="9"/>
      <c r="E528" s="9" t="s">
        <v>34</v>
      </c>
      <c r="F528" s="10">
        <v>26.492476903693099</v>
      </c>
      <c r="G528" s="10">
        <v>24.166108163164399</v>
      </c>
      <c r="H528" s="12">
        <f t="shared" si="166"/>
        <v>2.3263687405287001</v>
      </c>
    </row>
    <row r="529" spans="1:9" s="11" customFormat="1" ht="15" customHeight="1" x14ac:dyDescent="0.15">
      <c r="A529" s="9" t="s">
        <v>44</v>
      </c>
      <c r="B529" s="9" t="s">
        <v>120</v>
      </c>
      <c r="C529" s="9" t="s">
        <v>121</v>
      </c>
      <c r="D529" s="9" t="s">
        <v>151</v>
      </c>
      <c r="E529" s="9" t="s">
        <v>187</v>
      </c>
      <c r="F529" s="10">
        <v>24.806579505315199</v>
      </c>
      <c r="G529" s="10">
        <v>23.0202862116973</v>
      </c>
      <c r="H529" s="12">
        <f t="shared" si="166"/>
        <v>1.7862932936178986</v>
      </c>
      <c r="I529" s="13">
        <f t="shared" si="157"/>
        <v>1.8969766576725995</v>
      </c>
    </row>
    <row r="530" spans="1:9" s="11" customFormat="1" ht="15" customHeight="1" x14ac:dyDescent="0.15">
      <c r="A530" s="9" t="s">
        <v>45</v>
      </c>
      <c r="B530" s="9" t="s">
        <v>120</v>
      </c>
      <c r="C530" s="9" t="s">
        <v>121</v>
      </c>
      <c r="D530" s="9"/>
      <c r="E530" s="9" t="s">
        <v>34</v>
      </c>
      <c r="F530" s="10">
        <v>25.009018126187001</v>
      </c>
      <c r="G530" s="10">
        <v>23.001358104459701</v>
      </c>
      <c r="H530" s="12">
        <f t="shared" si="166"/>
        <v>2.0076600217273004</v>
      </c>
    </row>
    <row r="531" spans="1:9" s="11" customFormat="1" ht="15" customHeight="1" x14ac:dyDescent="0.15">
      <c r="A531" s="9" t="s">
        <v>72</v>
      </c>
      <c r="B531" s="9" t="s">
        <v>120</v>
      </c>
      <c r="C531" s="9" t="s">
        <v>121</v>
      </c>
      <c r="D531" s="9" t="s">
        <v>151</v>
      </c>
      <c r="E531" s="9" t="s">
        <v>188</v>
      </c>
      <c r="F531" s="10">
        <v>26.198229762113801</v>
      </c>
      <c r="G531" s="10">
        <v>23.982904050762301</v>
      </c>
      <c r="H531" s="12">
        <f t="shared" si="166"/>
        <v>2.2153257113515004</v>
      </c>
      <c r="I531" s="13">
        <f t="shared" si="157"/>
        <v>2.2109755398867996</v>
      </c>
    </row>
    <row r="532" spans="1:9" s="11" customFormat="1" ht="15" customHeight="1" x14ac:dyDescent="0.15">
      <c r="A532" s="9" t="s">
        <v>73</v>
      </c>
      <c r="B532" s="9" t="s">
        <v>120</v>
      </c>
      <c r="C532" s="9" t="s">
        <v>121</v>
      </c>
      <c r="D532" s="9"/>
      <c r="E532" s="9" t="s">
        <v>34</v>
      </c>
      <c r="F532" s="10">
        <v>25.883024384145099</v>
      </c>
      <c r="G532" s="10">
        <v>23.676399015723</v>
      </c>
      <c r="H532" s="12">
        <f t="shared" si="166"/>
        <v>2.2066253684220989</v>
      </c>
    </row>
    <row r="533" spans="1:9" s="11" customFormat="1" ht="15" customHeight="1" x14ac:dyDescent="0.15">
      <c r="A533" s="9" t="s">
        <v>74</v>
      </c>
      <c r="B533" s="9" t="s">
        <v>120</v>
      </c>
      <c r="C533" s="9" t="s">
        <v>121</v>
      </c>
      <c r="D533" s="9" t="s">
        <v>174</v>
      </c>
      <c r="E533" s="9" t="s">
        <v>189</v>
      </c>
      <c r="F533" s="10">
        <v>25.094857141634598</v>
      </c>
      <c r="G533" s="10">
        <v>23.028022288247598</v>
      </c>
      <c r="H533" s="12">
        <f t="shared" si="166"/>
        <v>2.0668348533870002</v>
      </c>
      <c r="I533" s="13">
        <f t="shared" si="157"/>
        <v>2.0634719837355497</v>
      </c>
    </row>
    <row r="534" spans="1:9" s="11" customFormat="1" ht="15" customHeight="1" x14ac:dyDescent="0.15">
      <c r="A534" s="9" t="s">
        <v>75</v>
      </c>
      <c r="B534" s="9" t="s">
        <v>120</v>
      </c>
      <c r="C534" s="9" t="s">
        <v>121</v>
      </c>
      <c r="D534" s="9"/>
      <c r="E534" s="9"/>
      <c r="F534" s="10">
        <v>25.1107465066709</v>
      </c>
      <c r="G534" s="10">
        <v>23.0506373925868</v>
      </c>
      <c r="H534" s="12">
        <f t="shared" si="166"/>
        <v>2.0601091140840992</v>
      </c>
    </row>
    <row r="535" spans="1:9" s="11" customFormat="1" ht="15" customHeight="1" x14ac:dyDescent="0.15">
      <c r="A535" s="9" t="s">
        <v>76</v>
      </c>
      <c r="B535" s="9" t="s">
        <v>120</v>
      </c>
      <c r="C535" s="9" t="s">
        <v>121</v>
      </c>
      <c r="D535" s="9" t="s">
        <v>174</v>
      </c>
      <c r="E535" s="9" t="s">
        <v>190</v>
      </c>
      <c r="F535" s="10">
        <v>25.708483531235501</v>
      </c>
      <c r="G535" s="10">
        <v>22.798660610965701</v>
      </c>
      <c r="H535" s="12">
        <f t="shared" si="166"/>
        <v>2.9098229202698001</v>
      </c>
      <c r="I535" s="13">
        <f t="shared" si="157"/>
        <v>2.9692361831717502</v>
      </c>
    </row>
    <row r="536" spans="1:9" s="11" customFormat="1" ht="15" customHeight="1" x14ac:dyDescent="0.15">
      <c r="A536" s="9" t="s">
        <v>77</v>
      </c>
      <c r="B536" s="9" t="s">
        <v>120</v>
      </c>
      <c r="C536" s="9" t="s">
        <v>121</v>
      </c>
      <c r="D536" s="9"/>
      <c r="E536" s="9" t="s">
        <v>34</v>
      </c>
      <c r="F536" s="10">
        <v>25.641876195395302</v>
      </c>
      <c r="G536" s="10">
        <v>22.613226749321601</v>
      </c>
      <c r="H536" s="12">
        <f t="shared" si="166"/>
        <v>3.0286494460737003</v>
      </c>
    </row>
    <row r="537" spans="1:9" s="11" customFormat="1" ht="15" customHeight="1" x14ac:dyDescent="0.15">
      <c r="A537" s="9" t="s">
        <v>78</v>
      </c>
      <c r="B537" s="9" t="s">
        <v>120</v>
      </c>
      <c r="C537" s="9" t="s">
        <v>121</v>
      </c>
      <c r="D537" s="9" t="s">
        <v>174</v>
      </c>
      <c r="E537" s="9" t="s">
        <v>191</v>
      </c>
      <c r="F537" s="10">
        <v>28.034321053599999</v>
      </c>
      <c r="G537" s="10">
        <v>25.105374808767099</v>
      </c>
      <c r="H537" s="12">
        <f t="shared" si="166"/>
        <v>2.9289462448329004</v>
      </c>
      <c r="I537" s="13">
        <f t="shared" si="157"/>
        <v>2.7985332899515001</v>
      </c>
    </row>
    <row r="538" spans="1:9" s="11" customFormat="1" ht="15" customHeight="1" x14ac:dyDescent="0.15">
      <c r="A538" s="9" t="s">
        <v>79</v>
      </c>
      <c r="B538" s="9" t="s">
        <v>120</v>
      </c>
      <c r="C538" s="9" t="s">
        <v>121</v>
      </c>
      <c r="D538" s="9"/>
      <c r="E538" s="9" t="s">
        <v>34</v>
      </c>
      <c r="F538" s="10">
        <v>27.746755468057799</v>
      </c>
      <c r="G538" s="10">
        <v>25.078635132987699</v>
      </c>
      <c r="H538" s="12">
        <f t="shared" si="166"/>
        <v>2.6681203350700997</v>
      </c>
    </row>
    <row r="539" spans="1:9" s="11" customFormat="1" ht="15" customHeight="1" x14ac:dyDescent="0.15">
      <c r="A539" s="9" t="s">
        <v>82</v>
      </c>
      <c r="B539" s="9" t="s">
        <v>120</v>
      </c>
      <c r="C539" s="9" t="s">
        <v>121</v>
      </c>
      <c r="D539" s="9" t="s">
        <v>174</v>
      </c>
      <c r="E539" s="9" t="s">
        <v>192</v>
      </c>
      <c r="F539" s="10">
        <v>25.054228405078899</v>
      </c>
      <c r="G539" s="10">
        <v>22.555770199565</v>
      </c>
      <c r="H539" s="12">
        <f t="shared" si="166"/>
        <v>2.4984582055138986</v>
      </c>
      <c r="I539" s="13">
        <f t="shared" si="157"/>
        <v>2.4085534686859997</v>
      </c>
    </row>
    <row r="540" spans="1:9" s="11" customFormat="1" ht="15" customHeight="1" x14ac:dyDescent="0.15">
      <c r="A540" s="9" t="s">
        <v>83</v>
      </c>
      <c r="B540" s="9" t="s">
        <v>120</v>
      </c>
      <c r="C540" s="9" t="s">
        <v>121</v>
      </c>
      <c r="D540" s="9"/>
      <c r="E540" s="9" t="s">
        <v>34</v>
      </c>
      <c r="F540" s="10">
        <v>25.056325066839801</v>
      </c>
      <c r="G540" s="10">
        <v>22.7376763349817</v>
      </c>
      <c r="H540" s="12">
        <f t="shared" si="166"/>
        <v>2.3186487318581008</v>
      </c>
    </row>
    <row r="541" spans="1:9" s="11" customFormat="1" ht="15" customHeight="1" x14ac:dyDescent="0.15">
      <c r="A541" s="9" t="s">
        <v>108</v>
      </c>
      <c r="B541" s="9" t="s">
        <v>120</v>
      </c>
      <c r="C541" s="9" t="s">
        <v>121</v>
      </c>
      <c r="D541" s="9" t="s">
        <v>151</v>
      </c>
      <c r="E541" s="9" t="s">
        <v>193</v>
      </c>
      <c r="F541" s="10">
        <v>26.8407512028529</v>
      </c>
      <c r="G541" s="10">
        <v>24.849175695679801</v>
      </c>
      <c r="H541" s="12">
        <f t="shared" si="166"/>
        <v>1.9915755071730992</v>
      </c>
      <c r="I541" s="13">
        <f t="shared" si="157"/>
        <v>1.9186153411698008</v>
      </c>
    </row>
    <row r="542" spans="1:9" s="11" customFormat="1" ht="15" customHeight="1" x14ac:dyDescent="0.15">
      <c r="A542" s="9" t="s">
        <v>109</v>
      </c>
      <c r="B542" s="9" t="s">
        <v>120</v>
      </c>
      <c r="C542" s="9" t="s">
        <v>121</v>
      </c>
      <c r="D542" s="9"/>
      <c r="E542" s="9" t="s">
        <v>34</v>
      </c>
      <c r="F542" s="10">
        <v>26.658602812832601</v>
      </c>
      <c r="G542" s="10">
        <v>24.812947637666099</v>
      </c>
      <c r="H542" s="12">
        <f t="shared" si="166"/>
        <v>1.8456551751665025</v>
      </c>
    </row>
    <row r="543" spans="1:9" s="11" customFormat="1" ht="15" customHeight="1" x14ac:dyDescent="0.15">
      <c r="A543" s="9" t="s">
        <v>110</v>
      </c>
      <c r="B543" s="9" t="s">
        <v>120</v>
      </c>
      <c r="C543" s="9" t="s">
        <v>121</v>
      </c>
      <c r="D543" s="9" t="s">
        <v>174</v>
      </c>
      <c r="E543" s="9" t="s">
        <v>194</v>
      </c>
      <c r="F543" s="10">
        <v>25.8246047830458</v>
      </c>
      <c r="G543" s="10">
        <v>23.567431017537299</v>
      </c>
      <c r="H543" s="12">
        <f t="shared" si="166"/>
        <v>2.2571737655085009</v>
      </c>
      <c r="I543" s="13">
        <f t="shared" si="157"/>
        <v>2.1954598941005514</v>
      </c>
    </row>
    <row r="544" spans="1:9" s="11" customFormat="1" ht="15" customHeight="1" x14ac:dyDescent="0.15">
      <c r="A544" s="9" t="s">
        <v>111</v>
      </c>
      <c r="B544" s="9" t="s">
        <v>120</v>
      </c>
      <c r="C544" s="9" t="s">
        <v>121</v>
      </c>
      <c r="D544" s="9"/>
      <c r="E544" s="9" t="s">
        <v>34</v>
      </c>
      <c r="F544" s="10">
        <v>25.700345385319402</v>
      </c>
      <c r="G544" s="10">
        <v>23.5665993626268</v>
      </c>
      <c r="H544" s="12">
        <f t="shared" si="166"/>
        <v>2.1337460226926019</v>
      </c>
    </row>
    <row r="545" spans="1:18" s="11" customFormat="1" ht="15" customHeight="1" x14ac:dyDescent="0.15">
      <c r="A545" s="9" t="s">
        <v>147</v>
      </c>
      <c r="B545" s="9" t="s">
        <v>120</v>
      </c>
      <c r="C545" s="9" t="s">
        <v>121</v>
      </c>
      <c r="D545" s="9" t="s">
        <v>174</v>
      </c>
      <c r="E545" s="9" t="s">
        <v>195</v>
      </c>
      <c r="F545" s="10">
        <v>24.850363546982098</v>
      </c>
      <c r="G545" s="10">
        <v>23.202610829073599</v>
      </c>
      <c r="H545" s="12">
        <f t="shared" si="166"/>
        <v>1.6477527179084994</v>
      </c>
      <c r="I545" s="13">
        <f t="shared" si="157"/>
        <v>1.5709934701018007</v>
      </c>
    </row>
    <row r="546" spans="1:18" s="11" customFormat="1" ht="15" customHeight="1" x14ac:dyDescent="0.15">
      <c r="A546" s="9" t="s">
        <v>148</v>
      </c>
      <c r="B546" s="9" t="s">
        <v>120</v>
      </c>
      <c r="C546" s="9" t="s">
        <v>121</v>
      </c>
      <c r="D546" s="9"/>
      <c r="E546" s="9" t="s">
        <v>34</v>
      </c>
      <c r="F546" s="10">
        <v>24.762832436724601</v>
      </c>
      <c r="G546" s="10">
        <v>23.268598214429499</v>
      </c>
      <c r="H546" s="12">
        <f t="shared" si="166"/>
        <v>1.4942342222951019</v>
      </c>
    </row>
    <row r="547" spans="1:18" s="11" customFormat="1" ht="15" customHeight="1" x14ac:dyDescent="0.15">
      <c r="A547" s="9" t="s">
        <v>149</v>
      </c>
      <c r="B547" s="9" t="s">
        <v>120</v>
      </c>
      <c r="C547" s="9" t="s">
        <v>121</v>
      </c>
      <c r="D547" s="9" t="s">
        <v>151</v>
      </c>
      <c r="E547" s="9" t="s">
        <v>196</v>
      </c>
      <c r="F547" s="10">
        <v>25.689298805655501</v>
      </c>
      <c r="G547" s="10">
        <v>23.708559474865201</v>
      </c>
      <c r="H547" s="12">
        <f t="shared" si="166"/>
        <v>1.9807393307902998</v>
      </c>
      <c r="I547" s="13">
        <f t="shared" si="157"/>
        <v>2.0107392189890998</v>
      </c>
    </row>
    <row r="548" spans="1:18" s="11" customFormat="1" ht="15" customHeight="1" x14ac:dyDescent="0.15">
      <c r="A548" s="9" t="s">
        <v>150</v>
      </c>
      <c r="B548" s="9" t="s">
        <v>120</v>
      </c>
      <c r="C548" s="9" t="s">
        <v>121</v>
      </c>
      <c r="D548" s="9"/>
      <c r="E548" s="9" t="s">
        <v>34</v>
      </c>
      <c r="F548" s="10">
        <v>25.739933681570999</v>
      </c>
      <c r="G548" s="10">
        <v>23.6991945743831</v>
      </c>
      <c r="H548" s="12">
        <f t="shared" si="166"/>
        <v>2.0407391071878997</v>
      </c>
    </row>
    <row r="549" spans="1:18" ht="15" customHeight="1" x14ac:dyDescent="0.15">
      <c r="A549" s="2" t="s">
        <v>46</v>
      </c>
      <c r="B549" s="3" t="s">
        <v>32</v>
      </c>
      <c r="C549" s="6" t="s">
        <v>47</v>
      </c>
      <c r="D549" s="9" t="s">
        <v>143</v>
      </c>
      <c r="E549" s="9" t="s">
        <v>127</v>
      </c>
      <c r="F549" s="7">
        <v>26.437565722409399</v>
      </c>
      <c r="G549" s="7">
        <v>23.896574882958198</v>
      </c>
      <c r="H549" s="12">
        <f t="shared" si="158"/>
        <v>2.5409908394512009</v>
      </c>
      <c r="I549" s="13">
        <f t="shared" si="157"/>
        <v>2.5664289629767509</v>
      </c>
      <c r="K549" s="11"/>
      <c r="L549" s="11" t="s">
        <v>154</v>
      </c>
      <c r="M549" s="11" t="s">
        <v>153</v>
      </c>
      <c r="N549" s="12">
        <f>AVERAGE(M551:M563)</f>
        <v>2.0190074701228919</v>
      </c>
      <c r="O549" s="11"/>
      <c r="P549" s="11"/>
      <c r="Q549" s="11"/>
      <c r="R549" s="11"/>
    </row>
    <row r="550" spans="1:18" ht="15" customHeight="1" x14ac:dyDescent="0.15">
      <c r="A550" s="2" t="s">
        <v>48</v>
      </c>
      <c r="B550" s="3" t="s">
        <v>32</v>
      </c>
      <c r="C550" s="6" t="s">
        <v>47</v>
      </c>
      <c r="E550" s="6" t="s">
        <v>34</v>
      </c>
      <c r="F550" s="7">
        <v>26.367303612172801</v>
      </c>
      <c r="G550" s="7">
        <v>23.7754365256705</v>
      </c>
      <c r="H550" s="12">
        <f t="shared" si="158"/>
        <v>2.591867086502301</v>
      </c>
      <c r="I550" s="11"/>
      <c r="K550" s="11"/>
      <c r="L550" s="14" t="s">
        <v>47</v>
      </c>
      <c r="M550" s="15" t="s">
        <v>152</v>
      </c>
      <c r="N550" s="15" t="s">
        <v>155</v>
      </c>
      <c r="O550" s="15" t="s">
        <v>156</v>
      </c>
      <c r="P550" s="15" t="s">
        <v>157</v>
      </c>
      <c r="Q550" s="15" t="s">
        <v>158</v>
      </c>
      <c r="R550" s="15" t="s">
        <v>159</v>
      </c>
    </row>
    <row r="551" spans="1:18" ht="15" customHeight="1" x14ac:dyDescent="0.15">
      <c r="A551" s="2" t="s">
        <v>49</v>
      </c>
      <c r="B551" s="3" t="s">
        <v>32</v>
      </c>
      <c r="C551" s="6" t="s">
        <v>47</v>
      </c>
      <c r="D551" s="9" t="s">
        <v>144</v>
      </c>
      <c r="E551" s="9" t="s">
        <v>128</v>
      </c>
      <c r="F551" s="7">
        <v>25.356325625060801</v>
      </c>
      <c r="G551" s="7">
        <v>23.2558222894884</v>
      </c>
      <c r="H551" s="12">
        <f t="shared" si="158"/>
        <v>2.1005033355724017</v>
      </c>
      <c r="I551" s="13">
        <f t="shared" si="157"/>
        <v>2.0710963531965518</v>
      </c>
      <c r="K551" s="15" t="s">
        <v>160</v>
      </c>
      <c r="L551" s="16" t="s">
        <v>127</v>
      </c>
      <c r="M551" s="17">
        <v>2.5664289629767509</v>
      </c>
      <c r="N551" s="18">
        <f>M551-$N$549</f>
        <v>0.54742149285385899</v>
      </c>
      <c r="O551" s="18">
        <f t="shared" ref="O551:O557" si="167">2^-N551</f>
        <v>0.68424197154463562</v>
      </c>
      <c r="P551" s="19">
        <f>AVERAGE(O551:O563)</f>
        <v>1.1266950985544228</v>
      </c>
      <c r="Q551" s="15">
        <f>STDEV(O551:O563)</f>
        <v>0.59975378390125689</v>
      </c>
      <c r="R551" s="15"/>
    </row>
    <row r="552" spans="1:18" ht="15" customHeight="1" x14ac:dyDescent="0.15">
      <c r="A552" s="2" t="s">
        <v>50</v>
      </c>
      <c r="B552" s="3" t="s">
        <v>32</v>
      </c>
      <c r="C552" s="6" t="s">
        <v>47</v>
      </c>
      <c r="E552" s="6" t="s">
        <v>34</v>
      </c>
      <c r="F552" s="7">
        <v>25.294484961910602</v>
      </c>
      <c r="G552" s="7">
        <v>23.2527955910899</v>
      </c>
      <c r="H552" s="12">
        <f t="shared" si="158"/>
        <v>2.041689370820702</v>
      </c>
      <c r="I552" s="11"/>
      <c r="K552" s="15" t="s">
        <v>160</v>
      </c>
      <c r="L552" s="20" t="s">
        <v>129</v>
      </c>
      <c r="M552" s="17">
        <v>3.1176280673663008</v>
      </c>
      <c r="N552" s="18">
        <f t="shared" ref="N552:N572" si="168">M552-$N$549</f>
        <v>1.0986205972434089</v>
      </c>
      <c r="O552" s="18">
        <f t="shared" si="167"/>
        <v>0.46696275908905749</v>
      </c>
      <c r="P552" s="15"/>
      <c r="Q552" s="15"/>
      <c r="R552" s="15"/>
    </row>
    <row r="553" spans="1:18" ht="15" customHeight="1" x14ac:dyDescent="0.15">
      <c r="A553" s="2" t="s">
        <v>51</v>
      </c>
      <c r="B553" s="3" t="s">
        <v>32</v>
      </c>
      <c r="C553" s="6" t="s">
        <v>47</v>
      </c>
      <c r="D553" s="9" t="s">
        <v>143</v>
      </c>
      <c r="E553" s="9" t="s">
        <v>129</v>
      </c>
      <c r="F553" s="7">
        <v>27.542968776227401</v>
      </c>
      <c r="G553" s="7">
        <v>24.4461859857918</v>
      </c>
      <c r="H553" s="12">
        <f t="shared" si="158"/>
        <v>3.0967827904356007</v>
      </c>
      <c r="I553" s="13">
        <f t="shared" si="157"/>
        <v>3.1176280673663008</v>
      </c>
      <c r="K553" s="15" t="s">
        <v>160</v>
      </c>
      <c r="L553" s="20" t="s">
        <v>130</v>
      </c>
      <c r="M553" s="17">
        <v>1.6981843553621996</v>
      </c>
      <c r="N553" s="18">
        <f t="shared" si="168"/>
        <v>-0.32082311476069236</v>
      </c>
      <c r="O553" s="18">
        <f t="shared" si="167"/>
        <v>1.249042974222218</v>
      </c>
      <c r="P553" s="15"/>
      <c r="Q553" s="15"/>
      <c r="R553" s="15"/>
    </row>
    <row r="554" spans="1:18" ht="15" customHeight="1" x14ac:dyDescent="0.15">
      <c r="A554" s="2" t="s">
        <v>52</v>
      </c>
      <c r="B554" s="3" t="s">
        <v>32</v>
      </c>
      <c r="C554" s="6" t="s">
        <v>47</v>
      </c>
      <c r="E554" s="6" t="s">
        <v>34</v>
      </c>
      <c r="F554" s="7">
        <v>27.566764163295201</v>
      </c>
      <c r="G554" s="7">
        <v>24.4282908189982</v>
      </c>
      <c r="H554" s="12">
        <f t="shared" si="158"/>
        <v>3.138473344297001</v>
      </c>
      <c r="I554" s="11"/>
      <c r="K554" s="15" t="s">
        <v>160</v>
      </c>
      <c r="L554" s="20" t="s">
        <v>132</v>
      </c>
      <c r="M554" s="17">
        <v>2.212617480097899</v>
      </c>
      <c r="N554" s="18">
        <f t="shared" si="168"/>
        <v>0.1936100099750071</v>
      </c>
      <c r="O554" s="18">
        <f t="shared" si="167"/>
        <v>0.87441496074250713</v>
      </c>
      <c r="P554" s="15"/>
      <c r="Q554" s="15"/>
      <c r="R554" s="15"/>
    </row>
    <row r="555" spans="1:18" ht="15" customHeight="1" x14ac:dyDescent="0.15">
      <c r="A555" s="2" t="s">
        <v>53</v>
      </c>
      <c r="B555" s="3" t="s">
        <v>32</v>
      </c>
      <c r="C555" s="6" t="s">
        <v>47</v>
      </c>
      <c r="D555" s="9" t="s">
        <v>143</v>
      </c>
      <c r="E555" s="9" t="s">
        <v>130</v>
      </c>
      <c r="F555" s="7">
        <v>25.7663770108332</v>
      </c>
      <c r="G555" s="7">
        <v>24.0434201061347</v>
      </c>
      <c r="H555" s="12">
        <f t="shared" si="158"/>
        <v>1.7229569046984992</v>
      </c>
      <c r="I555" s="13">
        <f t="shared" si="157"/>
        <v>1.6981843553621996</v>
      </c>
      <c r="K555" s="15" t="s">
        <v>160</v>
      </c>
      <c r="L555" s="16" t="s">
        <v>135</v>
      </c>
      <c r="M555" s="17">
        <v>2.1972650011805008</v>
      </c>
      <c r="N555" s="18">
        <f t="shared" si="168"/>
        <v>0.17825753105760889</v>
      </c>
      <c r="O555" s="18">
        <f t="shared" si="167"/>
        <v>0.88376975795907775</v>
      </c>
      <c r="P555" s="19"/>
      <c r="Q555" s="15"/>
      <c r="R555" s="21"/>
    </row>
    <row r="556" spans="1:18" ht="15" customHeight="1" x14ac:dyDescent="0.15">
      <c r="A556" s="2" t="s">
        <v>54</v>
      </c>
      <c r="B556" s="3" t="s">
        <v>32</v>
      </c>
      <c r="C556" s="6" t="s">
        <v>47</v>
      </c>
      <c r="E556" s="6" t="s">
        <v>34</v>
      </c>
      <c r="F556" s="7">
        <v>25.833076333684101</v>
      </c>
      <c r="G556" s="7">
        <v>24.159664527658201</v>
      </c>
      <c r="H556" s="12">
        <f t="shared" si="158"/>
        <v>1.6734118060259</v>
      </c>
      <c r="I556" s="11"/>
      <c r="K556" s="15" t="s">
        <v>160</v>
      </c>
      <c r="L556" s="20" t="s">
        <v>136</v>
      </c>
      <c r="M556" s="17">
        <v>2.9686505350707488</v>
      </c>
      <c r="N556" s="18">
        <f t="shared" si="168"/>
        <v>0.94964306494785689</v>
      </c>
      <c r="O556" s="18">
        <f t="shared" si="167"/>
        <v>0.51776054444830455</v>
      </c>
      <c r="P556" s="15"/>
      <c r="Q556" s="15"/>
      <c r="R556" s="15"/>
    </row>
    <row r="557" spans="1:18" ht="15" customHeight="1" x14ac:dyDescent="0.15">
      <c r="A557" s="2" t="s">
        <v>55</v>
      </c>
      <c r="B557" s="3" t="s">
        <v>32</v>
      </c>
      <c r="C557" s="6" t="s">
        <v>47</v>
      </c>
      <c r="D557" s="9" t="s">
        <v>144</v>
      </c>
      <c r="E557" s="9" t="s">
        <v>131</v>
      </c>
      <c r="F557" s="7">
        <v>27.429032877749801</v>
      </c>
      <c r="G557" s="7">
        <v>24.335338362433401</v>
      </c>
      <c r="H557" s="12">
        <f t="shared" si="158"/>
        <v>3.0936945153164004</v>
      </c>
      <c r="I557" s="13">
        <f t="shared" si="157"/>
        <v>3.1582483062781517</v>
      </c>
      <c r="K557" s="15" t="s">
        <v>160</v>
      </c>
      <c r="L557" s="20" t="s">
        <v>138</v>
      </c>
      <c r="M557" s="17">
        <v>2.2737339653950013</v>
      </c>
      <c r="N557" s="18">
        <f t="shared" si="168"/>
        <v>0.25472649527210933</v>
      </c>
      <c r="O557" s="18">
        <f t="shared" si="167"/>
        <v>0.83814601451660353</v>
      </c>
      <c r="P557" s="15"/>
      <c r="Q557" s="15"/>
      <c r="R557" s="15"/>
    </row>
    <row r="558" spans="1:18" ht="15" customHeight="1" x14ac:dyDescent="0.15">
      <c r="A558" s="2" t="s">
        <v>56</v>
      </c>
      <c r="B558" s="3" t="s">
        <v>32</v>
      </c>
      <c r="C558" s="6" t="s">
        <v>47</v>
      </c>
      <c r="E558" s="6" t="s">
        <v>34</v>
      </c>
      <c r="F558" s="7">
        <v>27.600913341318002</v>
      </c>
      <c r="G558" s="7">
        <v>24.378111244078099</v>
      </c>
      <c r="H558" s="12">
        <f t="shared" si="158"/>
        <v>3.222802097239903</v>
      </c>
      <c r="I558" s="11"/>
      <c r="K558" s="15" t="s">
        <v>160</v>
      </c>
      <c r="L558" s="20" t="s">
        <v>140</v>
      </c>
      <c r="M558" s="17">
        <v>2.5615886398778525</v>
      </c>
      <c r="N558" s="18">
        <f t="shared" si="168"/>
        <v>0.54258116975496051</v>
      </c>
      <c r="O558" s="18">
        <f>2^-N558</f>
        <v>0.68654149725023073</v>
      </c>
      <c r="P558" s="19"/>
      <c r="Q558" s="15"/>
      <c r="R558" s="21"/>
    </row>
    <row r="559" spans="1:18" ht="15" customHeight="1" x14ac:dyDescent="0.15">
      <c r="A559" s="2" t="s">
        <v>57</v>
      </c>
      <c r="B559" s="3" t="s">
        <v>32</v>
      </c>
      <c r="C559" s="6" t="s">
        <v>47</v>
      </c>
      <c r="D559" s="9" t="s">
        <v>143</v>
      </c>
      <c r="E559" s="9" t="s">
        <v>132</v>
      </c>
      <c r="F559" s="7">
        <v>25.345576413784499</v>
      </c>
      <c r="G559" s="7">
        <v>23.061182178859202</v>
      </c>
      <c r="H559" s="12">
        <f t="shared" si="158"/>
        <v>2.2843942349252977</v>
      </c>
      <c r="I559" s="13">
        <f t="shared" si="157"/>
        <v>2.212617480097899</v>
      </c>
      <c r="K559" s="15" t="s">
        <v>160</v>
      </c>
      <c r="L559" s="23" t="s">
        <v>162</v>
      </c>
      <c r="M559" s="17">
        <v>1.8073473619805487</v>
      </c>
      <c r="N559" s="18">
        <f t="shared" si="168"/>
        <v>-0.21166010814234326</v>
      </c>
      <c r="O559" s="18">
        <f t="shared" ref="O559:O563" si="169">2^-N559</f>
        <v>1.1580199502480482</v>
      </c>
      <c r="P559" s="19"/>
      <c r="Q559" s="15"/>
      <c r="R559" s="21"/>
    </row>
    <row r="560" spans="1:18" ht="15" customHeight="1" x14ac:dyDescent="0.15">
      <c r="A560" s="2" t="s">
        <v>58</v>
      </c>
      <c r="B560" s="3" t="s">
        <v>32</v>
      </c>
      <c r="C560" s="6" t="s">
        <v>47</v>
      </c>
      <c r="E560" s="6" t="s">
        <v>34</v>
      </c>
      <c r="F560" s="7">
        <v>25.496537702699602</v>
      </c>
      <c r="G560" s="7">
        <v>23.355696977429101</v>
      </c>
      <c r="H560" s="12">
        <f t="shared" si="158"/>
        <v>2.1408407252705004</v>
      </c>
      <c r="I560" s="11"/>
      <c r="K560" s="15" t="s">
        <v>160</v>
      </c>
      <c r="L560" s="23" t="s">
        <v>142</v>
      </c>
      <c r="M560" s="17">
        <v>1.8433881084078489</v>
      </c>
      <c r="N560" s="18">
        <f t="shared" si="168"/>
        <v>-0.175619361715043</v>
      </c>
      <c r="O560" s="18">
        <f t="shared" si="169"/>
        <v>1.1294491832423366</v>
      </c>
      <c r="P560" s="19"/>
      <c r="Q560" s="15"/>
      <c r="R560" s="21"/>
    </row>
    <row r="561" spans="1:18" ht="15" customHeight="1" x14ac:dyDescent="0.15">
      <c r="A561" s="2" t="s">
        <v>84</v>
      </c>
      <c r="B561" s="3" t="s">
        <v>32</v>
      </c>
      <c r="C561" s="6" t="s">
        <v>47</v>
      </c>
      <c r="D561" s="9" t="s">
        <v>144</v>
      </c>
      <c r="E561" s="9" t="s">
        <v>133</v>
      </c>
      <c r="F561" s="7">
        <v>27.830304331049899</v>
      </c>
      <c r="G561" s="7">
        <v>25.560502102233499</v>
      </c>
      <c r="H561" s="12">
        <f t="shared" ref="H561:H580" si="170">F561-G561</f>
        <v>2.269802228816399</v>
      </c>
      <c r="I561" s="13">
        <f t="shared" si="157"/>
        <v>2.1636797928111999</v>
      </c>
      <c r="K561" s="15" t="s">
        <v>160</v>
      </c>
      <c r="L561" s="23" t="s">
        <v>165</v>
      </c>
      <c r="M561" s="17">
        <v>0.99623254586625087</v>
      </c>
      <c r="N561" s="18">
        <f t="shared" si="168"/>
        <v>-1.0227749242566411</v>
      </c>
      <c r="O561" s="18">
        <f t="shared" si="169"/>
        <v>2.0318232752568783</v>
      </c>
      <c r="P561" s="19"/>
      <c r="Q561" s="15"/>
      <c r="R561" s="21"/>
    </row>
    <row r="562" spans="1:18" ht="15" customHeight="1" x14ac:dyDescent="0.15">
      <c r="A562" s="2" t="s">
        <v>85</v>
      </c>
      <c r="B562" s="3" t="s">
        <v>32</v>
      </c>
      <c r="C562" s="6" t="s">
        <v>47</v>
      </c>
      <c r="E562" s="6" t="s">
        <v>34</v>
      </c>
      <c r="F562" s="7">
        <v>27.444670863118301</v>
      </c>
      <c r="G562" s="7">
        <v>25.3871135063123</v>
      </c>
      <c r="H562" s="12">
        <f t="shared" si="170"/>
        <v>2.0575573568060008</v>
      </c>
      <c r="I562" s="11"/>
      <c r="K562" s="15" t="s">
        <v>160</v>
      </c>
      <c r="L562" s="23" t="s">
        <v>166</v>
      </c>
      <c r="M562" s="17">
        <v>1.2874517242270489</v>
      </c>
      <c r="N562" s="18">
        <f t="shared" si="168"/>
        <v>-0.73155574589584305</v>
      </c>
      <c r="O562" s="18">
        <f t="shared" si="169"/>
        <v>1.6604286678726978</v>
      </c>
      <c r="P562" s="19"/>
      <c r="Q562" s="15"/>
      <c r="R562" s="21"/>
    </row>
    <row r="563" spans="1:18" ht="15" customHeight="1" x14ac:dyDescent="0.15">
      <c r="A563" s="2" t="s">
        <v>86</v>
      </c>
      <c r="B563" s="3" t="s">
        <v>32</v>
      </c>
      <c r="C563" s="6" t="s">
        <v>47</v>
      </c>
      <c r="D563" s="9" t="s">
        <v>144</v>
      </c>
      <c r="E563" s="9" t="s">
        <v>134</v>
      </c>
      <c r="F563" s="7">
        <v>26.460403504868399</v>
      </c>
      <c r="G563" s="7">
        <v>23.6748419677721</v>
      </c>
      <c r="H563" s="12">
        <f t="shared" si="170"/>
        <v>2.7855615370962994</v>
      </c>
      <c r="I563" s="13">
        <f t="shared" si="157"/>
        <v>2.7860328324912498</v>
      </c>
      <c r="K563" s="15" t="s">
        <v>160</v>
      </c>
      <c r="L563" s="23" t="s">
        <v>167</v>
      </c>
      <c r="M563" s="17">
        <v>0.7165803637886512</v>
      </c>
      <c r="N563" s="18">
        <f t="shared" si="168"/>
        <v>-1.3024271063342407</v>
      </c>
      <c r="O563" s="18">
        <f t="shared" si="169"/>
        <v>2.4664347248149037</v>
      </c>
      <c r="P563" s="19"/>
      <c r="Q563" s="15"/>
      <c r="R563" s="21"/>
    </row>
    <row r="564" spans="1:18" ht="15" customHeight="1" x14ac:dyDescent="0.15">
      <c r="A564" s="2" t="s">
        <v>87</v>
      </c>
      <c r="B564" s="3" t="s">
        <v>32</v>
      </c>
      <c r="C564" s="6" t="s">
        <v>47</v>
      </c>
      <c r="E564" s="6" t="s">
        <v>34</v>
      </c>
      <c r="F564" s="7">
        <v>26.546168671026201</v>
      </c>
      <c r="G564" s="7">
        <v>23.759664543140001</v>
      </c>
      <c r="H564" s="12">
        <f t="shared" si="170"/>
        <v>2.7865041278862002</v>
      </c>
      <c r="I564" s="11"/>
      <c r="K564" s="15" t="s">
        <v>161</v>
      </c>
      <c r="L564" s="20" t="s">
        <v>128</v>
      </c>
      <c r="M564" s="17">
        <v>2.0710963531965518</v>
      </c>
      <c r="N564" s="18">
        <f t="shared" si="168"/>
        <v>5.2088883073659886E-2</v>
      </c>
      <c r="O564" s="18">
        <f t="shared" ref="O564:O569" si="171">2^-N564</f>
        <v>0.96453875843512815</v>
      </c>
      <c r="P564" s="19">
        <f>AVERAGE(O564:O572)</f>
        <v>0.85427886472703274</v>
      </c>
      <c r="Q564" s="15">
        <f>STDEV(O564:O572)</f>
        <v>0.25264734881293233</v>
      </c>
      <c r="R564" s="21">
        <f>TTEST(O551:O563,O564:O572,2,2)</f>
        <v>0.21562402767140124</v>
      </c>
    </row>
    <row r="565" spans="1:18" ht="15" customHeight="1" x14ac:dyDescent="0.15">
      <c r="A565" s="2" t="s">
        <v>88</v>
      </c>
      <c r="B565" s="3" t="s">
        <v>32</v>
      </c>
      <c r="C565" s="6" t="s">
        <v>47</v>
      </c>
      <c r="D565" s="9" t="s">
        <v>143</v>
      </c>
      <c r="E565" s="9" t="s">
        <v>135</v>
      </c>
      <c r="F565" s="7">
        <v>26.406753269316201</v>
      </c>
      <c r="G565" s="7">
        <v>24.255716487347399</v>
      </c>
      <c r="H565" s="12">
        <f t="shared" si="170"/>
        <v>2.1510367819688021</v>
      </c>
      <c r="I565" s="13">
        <f t="shared" si="157"/>
        <v>2.1972650011805008</v>
      </c>
      <c r="K565" s="15" t="s">
        <v>161</v>
      </c>
      <c r="L565" s="20" t="s">
        <v>131</v>
      </c>
      <c r="M565" s="17">
        <v>3.1582483062781517</v>
      </c>
      <c r="N565" s="18">
        <f t="shared" si="168"/>
        <v>1.1392408361552597</v>
      </c>
      <c r="O565" s="18">
        <f t="shared" si="171"/>
        <v>0.45399841435375043</v>
      </c>
      <c r="P565" s="15"/>
      <c r="Q565" s="15"/>
      <c r="R565" s="21"/>
    </row>
    <row r="566" spans="1:18" ht="15" customHeight="1" x14ac:dyDescent="0.15">
      <c r="A566" s="2" t="s">
        <v>89</v>
      </c>
      <c r="B566" s="3" t="s">
        <v>32</v>
      </c>
      <c r="C566" s="6" t="s">
        <v>47</v>
      </c>
      <c r="E566" s="6" t="s">
        <v>34</v>
      </c>
      <c r="F566" s="7">
        <v>26.5056836065115</v>
      </c>
      <c r="G566" s="7">
        <v>24.2621903861193</v>
      </c>
      <c r="H566" s="12">
        <f t="shared" si="170"/>
        <v>2.2434932203921996</v>
      </c>
      <c r="I566" s="11"/>
      <c r="K566" s="15" t="s">
        <v>161</v>
      </c>
      <c r="L566" s="20" t="s">
        <v>133</v>
      </c>
      <c r="M566" s="17">
        <v>2.1636797928111999</v>
      </c>
      <c r="N566" s="18">
        <f t="shared" si="168"/>
        <v>0.14467232268830799</v>
      </c>
      <c r="O566" s="18">
        <f t="shared" si="171"/>
        <v>0.90458481131632051</v>
      </c>
      <c r="P566" s="15"/>
      <c r="Q566" s="15"/>
      <c r="R566" s="15"/>
    </row>
    <row r="567" spans="1:18" ht="15" customHeight="1" x14ac:dyDescent="0.15">
      <c r="A567" s="2" t="s">
        <v>90</v>
      </c>
      <c r="B567" s="3" t="s">
        <v>32</v>
      </c>
      <c r="C567" s="6" t="s">
        <v>47</v>
      </c>
      <c r="D567" s="9" t="s">
        <v>143</v>
      </c>
      <c r="E567" s="9" t="s">
        <v>136</v>
      </c>
      <c r="F567" s="7">
        <v>27.600059898630199</v>
      </c>
      <c r="G567" s="7">
        <v>24.558759384653001</v>
      </c>
      <c r="H567" s="12">
        <f t="shared" si="170"/>
        <v>3.0413005139771982</v>
      </c>
      <c r="I567" s="13">
        <f t="shared" si="157"/>
        <v>2.9686505350707488</v>
      </c>
      <c r="K567" s="15" t="s">
        <v>161</v>
      </c>
      <c r="L567" s="20" t="s">
        <v>134</v>
      </c>
      <c r="M567" s="17">
        <v>2.7860328324912498</v>
      </c>
      <c r="N567" s="18">
        <f t="shared" si="168"/>
        <v>0.76702536236835783</v>
      </c>
      <c r="O567" s="18">
        <f t="shared" si="171"/>
        <v>0.58762783370748817</v>
      </c>
      <c r="P567" s="15"/>
      <c r="Q567" s="15"/>
      <c r="R567" s="15"/>
    </row>
    <row r="568" spans="1:18" ht="15" customHeight="1" x14ac:dyDescent="0.15">
      <c r="A568" s="2" t="s">
        <v>91</v>
      </c>
      <c r="B568" s="3" t="s">
        <v>32</v>
      </c>
      <c r="C568" s="6" t="s">
        <v>47</v>
      </c>
      <c r="E568" s="6" t="s">
        <v>34</v>
      </c>
      <c r="F568" s="7">
        <v>27.5094827189169</v>
      </c>
      <c r="G568" s="7">
        <v>24.6134821627526</v>
      </c>
      <c r="H568" s="12">
        <f t="shared" si="170"/>
        <v>2.8960005561642994</v>
      </c>
      <c r="I568" s="11"/>
      <c r="K568" s="15" t="s">
        <v>161</v>
      </c>
      <c r="L568" s="20" t="s">
        <v>137</v>
      </c>
      <c r="M568" s="17">
        <v>2.5116210267277008</v>
      </c>
      <c r="N568" s="18">
        <f t="shared" si="168"/>
        <v>0.49261355660480888</v>
      </c>
      <c r="O568" s="18">
        <f t="shared" si="171"/>
        <v>0.71073637546873247</v>
      </c>
      <c r="P568" s="19"/>
      <c r="Q568" s="15"/>
      <c r="R568" s="21"/>
    </row>
    <row r="569" spans="1:18" ht="15" customHeight="1" x14ac:dyDescent="0.15">
      <c r="A569" s="2" t="s">
        <v>92</v>
      </c>
      <c r="B569" s="3" t="s">
        <v>32</v>
      </c>
      <c r="C569" s="6" t="s">
        <v>47</v>
      </c>
      <c r="D569" s="9" t="s">
        <v>144</v>
      </c>
      <c r="E569" s="9" t="s">
        <v>137</v>
      </c>
      <c r="F569" s="7">
        <v>26.542392868042601</v>
      </c>
      <c r="G569" s="7">
        <v>24.075234926877499</v>
      </c>
      <c r="H569" s="12">
        <f t="shared" si="170"/>
        <v>2.4671579411651017</v>
      </c>
      <c r="I569" s="13">
        <f t="shared" si="157"/>
        <v>2.5116210267277008</v>
      </c>
      <c r="K569" s="15" t="s">
        <v>161</v>
      </c>
      <c r="L569" s="20" t="s">
        <v>139</v>
      </c>
      <c r="M569" s="17">
        <v>2.5345942750223482</v>
      </c>
      <c r="N569" s="18">
        <f t="shared" si="168"/>
        <v>0.5155868048994563</v>
      </c>
      <c r="O569" s="18">
        <f t="shared" si="171"/>
        <v>0.69950835538618072</v>
      </c>
      <c r="P569" s="19"/>
      <c r="Q569" s="15"/>
      <c r="R569" s="21"/>
    </row>
    <row r="570" spans="1:18" ht="15" customHeight="1" x14ac:dyDescent="0.15">
      <c r="A570" s="2" t="s">
        <v>93</v>
      </c>
      <c r="B570" s="3" t="s">
        <v>32</v>
      </c>
      <c r="C570" s="6" t="s">
        <v>47</v>
      </c>
      <c r="E570" s="6" t="s">
        <v>34</v>
      </c>
      <c r="F570" s="7">
        <v>26.514939941615001</v>
      </c>
      <c r="G570" s="7">
        <v>23.958855829324701</v>
      </c>
      <c r="H570" s="12">
        <f t="shared" si="170"/>
        <v>2.5560841122903</v>
      </c>
      <c r="I570" s="11"/>
      <c r="K570" s="15" t="s">
        <v>161</v>
      </c>
      <c r="L570" s="23" t="s">
        <v>141</v>
      </c>
      <c r="M570" s="17">
        <v>1.785604744380052</v>
      </c>
      <c r="N570" s="18">
        <f t="shared" si="168"/>
        <v>-0.23340272574283993</v>
      </c>
      <c r="O570" s="18">
        <f t="shared" ref="O570:O572" si="172">2^-N570</f>
        <v>1.1756044505020675</v>
      </c>
      <c r="P570" s="19"/>
      <c r="Q570" s="15"/>
      <c r="R570" s="21"/>
    </row>
    <row r="571" spans="1:18" ht="15" customHeight="1" x14ac:dyDescent="0.15">
      <c r="A571" s="2" t="s">
        <v>94</v>
      </c>
      <c r="B571" s="3" t="s">
        <v>32</v>
      </c>
      <c r="C571" s="6" t="s">
        <v>47</v>
      </c>
      <c r="D571" s="9" t="s">
        <v>143</v>
      </c>
      <c r="E571" s="9" t="s">
        <v>138</v>
      </c>
      <c r="F571" s="7">
        <v>27.645001381598799</v>
      </c>
      <c r="G571" s="7">
        <v>25.357481622083899</v>
      </c>
      <c r="H571" s="12">
        <f t="shared" si="170"/>
        <v>2.2875197595149004</v>
      </c>
      <c r="I571" s="13">
        <f t="shared" ref="I571:I633" si="173">AVERAGE(H571:H572)</f>
        <v>2.2737339653950013</v>
      </c>
      <c r="K571" s="15" t="s">
        <v>161</v>
      </c>
      <c r="L571" s="23" t="s">
        <v>163</v>
      </c>
      <c r="M571" s="17">
        <v>1.8844033303118</v>
      </c>
      <c r="N571" s="18">
        <f t="shared" si="168"/>
        <v>-0.13460413981109198</v>
      </c>
      <c r="O571" s="18">
        <f t="shared" si="172"/>
        <v>1.0977915501211237</v>
      </c>
      <c r="P571" s="19"/>
      <c r="Q571" s="15"/>
      <c r="R571" s="21"/>
    </row>
    <row r="572" spans="1:18" ht="15" customHeight="1" x14ac:dyDescent="0.15">
      <c r="A572" s="2" t="s">
        <v>95</v>
      </c>
      <c r="B572" s="3" t="s">
        <v>32</v>
      </c>
      <c r="C572" s="6" t="s">
        <v>47</v>
      </c>
      <c r="E572" s="6" t="s">
        <v>34</v>
      </c>
      <c r="F572" s="7">
        <v>27.689520054177201</v>
      </c>
      <c r="G572" s="7">
        <v>25.429571882902099</v>
      </c>
      <c r="H572" s="12">
        <f t="shared" si="170"/>
        <v>2.2599481712751022</v>
      </c>
      <c r="I572" s="11"/>
      <c r="K572" s="15" t="s">
        <v>161</v>
      </c>
      <c r="L572" s="23" t="s">
        <v>164</v>
      </c>
      <c r="M572" s="17">
        <v>1.8892375036113993</v>
      </c>
      <c r="N572" s="18">
        <f t="shared" si="168"/>
        <v>-0.12976996651149264</v>
      </c>
      <c r="O572" s="18">
        <f t="shared" si="172"/>
        <v>1.0941192332525027</v>
      </c>
      <c r="P572" s="19"/>
      <c r="Q572" s="15"/>
      <c r="R572" s="21"/>
    </row>
    <row r="573" spans="1:18" ht="15" customHeight="1" x14ac:dyDescent="0.15">
      <c r="A573" s="2" t="s">
        <v>112</v>
      </c>
      <c r="B573" s="3" t="s">
        <v>32</v>
      </c>
      <c r="C573" s="6" t="s">
        <v>47</v>
      </c>
      <c r="D573" s="9" t="s">
        <v>144</v>
      </c>
      <c r="E573" s="9" t="s">
        <v>139</v>
      </c>
      <c r="F573" s="7">
        <v>27.1704259737018</v>
      </c>
      <c r="G573" s="7">
        <v>24.627861374324802</v>
      </c>
      <c r="H573" s="12">
        <f t="shared" si="170"/>
        <v>2.5425645993769983</v>
      </c>
      <c r="I573" s="13">
        <f t="shared" si="173"/>
        <v>2.5345942750223482</v>
      </c>
    </row>
    <row r="574" spans="1:18" ht="15" customHeight="1" x14ac:dyDescent="0.15">
      <c r="A574" s="2" t="s">
        <v>113</v>
      </c>
      <c r="B574" s="3" t="s">
        <v>32</v>
      </c>
      <c r="C574" s="6" t="s">
        <v>47</v>
      </c>
      <c r="E574" s="6" t="s">
        <v>34</v>
      </c>
      <c r="F574" s="7">
        <v>27.0939082315222</v>
      </c>
      <c r="G574" s="7">
        <v>24.567284280854501</v>
      </c>
      <c r="H574" s="12">
        <f t="shared" si="170"/>
        <v>2.5266239506676982</v>
      </c>
      <c r="I574" s="11"/>
      <c r="K574" s="11"/>
      <c r="L574" s="11" t="s">
        <v>197</v>
      </c>
      <c r="M574" s="11" t="s">
        <v>153</v>
      </c>
      <c r="N574" s="12">
        <f>AVERAGE(M576:M587)</f>
        <v>2.2278896581979493</v>
      </c>
      <c r="O574" s="11"/>
      <c r="P574" s="11"/>
      <c r="Q574" s="11"/>
      <c r="R574" s="11"/>
    </row>
    <row r="575" spans="1:18" ht="15" customHeight="1" x14ac:dyDescent="0.15">
      <c r="A575" s="2" t="s">
        <v>114</v>
      </c>
      <c r="B575" s="3" t="s">
        <v>32</v>
      </c>
      <c r="C575" s="6" t="s">
        <v>47</v>
      </c>
      <c r="D575" s="9" t="s">
        <v>143</v>
      </c>
      <c r="E575" s="9" t="s">
        <v>140</v>
      </c>
      <c r="F575" s="7">
        <v>27.341784259649302</v>
      </c>
      <c r="G575" s="7">
        <v>24.721118243020399</v>
      </c>
      <c r="H575" s="12">
        <f t="shared" si="170"/>
        <v>2.6206660166289026</v>
      </c>
      <c r="I575" s="13">
        <f t="shared" si="173"/>
        <v>2.5615886398778525</v>
      </c>
      <c r="K575" s="11"/>
      <c r="L575" s="14" t="s">
        <v>47</v>
      </c>
      <c r="M575" s="15" t="s">
        <v>152</v>
      </c>
      <c r="N575" s="15" t="s">
        <v>155</v>
      </c>
      <c r="O575" s="15" t="s">
        <v>156</v>
      </c>
      <c r="P575" s="15" t="s">
        <v>157</v>
      </c>
      <c r="Q575" s="15" t="s">
        <v>158</v>
      </c>
      <c r="R575" s="15" t="s">
        <v>159</v>
      </c>
    </row>
    <row r="576" spans="1:18" ht="15" customHeight="1" x14ac:dyDescent="0.15">
      <c r="A576" s="2" t="s">
        <v>115</v>
      </c>
      <c r="B576" s="3" t="s">
        <v>32</v>
      </c>
      <c r="C576" s="6" t="s">
        <v>47</v>
      </c>
      <c r="E576" s="6" t="s">
        <v>34</v>
      </c>
      <c r="F576" s="7">
        <v>27.250031450039401</v>
      </c>
      <c r="G576" s="7">
        <v>24.747520186912599</v>
      </c>
      <c r="H576" s="12">
        <f t="shared" si="170"/>
        <v>2.5025112631268023</v>
      </c>
      <c r="I576" s="11"/>
      <c r="K576" s="15" t="s">
        <v>151</v>
      </c>
      <c r="L576" s="16" t="s">
        <v>145</v>
      </c>
      <c r="M576" s="17">
        <v>3.4208384283305513</v>
      </c>
      <c r="N576" s="18">
        <f>M576-$N$574</f>
        <v>1.192948770132602</v>
      </c>
      <c r="O576" s="18">
        <f t="shared" ref="O576:O582" si="174">2^-N576</f>
        <v>0.4374079144613866</v>
      </c>
      <c r="P576" s="19">
        <f>AVERAGE(O576:O587)</f>
        <v>1.0975995810206285</v>
      </c>
      <c r="Q576" s="15">
        <f>STDEV(O576:O587)</f>
        <v>0.48967511136926134</v>
      </c>
      <c r="R576" s="15"/>
    </row>
    <row r="577" spans="1:18" ht="15" customHeight="1" x14ac:dyDescent="0.15">
      <c r="A577" s="9" t="s">
        <v>147</v>
      </c>
      <c r="B577" s="9" t="s">
        <v>32</v>
      </c>
      <c r="C577" s="9" t="s">
        <v>47</v>
      </c>
      <c r="D577" s="9" t="s">
        <v>151</v>
      </c>
      <c r="E577" s="9" t="s">
        <v>145</v>
      </c>
      <c r="F577" s="10">
        <v>27.954893816442301</v>
      </c>
      <c r="G577" s="10">
        <v>24.542174014910799</v>
      </c>
      <c r="H577" s="12">
        <f t="shared" si="170"/>
        <v>3.4127198015315017</v>
      </c>
      <c r="I577" s="13">
        <f t="shared" si="173"/>
        <v>3.4208384283305513</v>
      </c>
      <c r="K577" s="15" t="s">
        <v>151</v>
      </c>
      <c r="L577" s="20" t="s">
        <v>146</v>
      </c>
      <c r="M577" s="17">
        <v>3.0026413929572993</v>
      </c>
      <c r="N577" s="18">
        <f t="shared" ref="N577:N597" si="175">M577-$N$574</f>
        <v>0.77475173475935</v>
      </c>
      <c r="O577" s="18">
        <f t="shared" si="174"/>
        <v>0.58448919707136082</v>
      </c>
      <c r="P577" s="15"/>
      <c r="Q577" s="15"/>
      <c r="R577" s="15"/>
    </row>
    <row r="578" spans="1:18" ht="15" customHeight="1" x14ac:dyDescent="0.15">
      <c r="A578" s="9" t="s">
        <v>148</v>
      </c>
      <c r="B578" s="9" t="s">
        <v>32</v>
      </c>
      <c r="C578" s="9" t="s">
        <v>47</v>
      </c>
      <c r="D578" s="9"/>
      <c r="E578" s="9"/>
      <c r="F578" s="10">
        <v>28.023971782981601</v>
      </c>
      <c r="G578" s="10">
        <v>24.595014727852</v>
      </c>
      <c r="H578" s="12">
        <f t="shared" si="170"/>
        <v>3.4289570551296009</v>
      </c>
      <c r="I578" s="11"/>
      <c r="K578" s="15" t="s">
        <v>151</v>
      </c>
      <c r="L578" s="20" t="s">
        <v>168</v>
      </c>
      <c r="M578" s="17">
        <v>1.6067913644077993</v>
      </c>
      <c r="N578" s="18">
        <f t="shared" si="175"/>
        <v>-0.62109829379014991</v>
      </c>
      <c r="O578" s="18">
        <f t="shared" si="174"/>
        <v>1.5380456179222828</v>
      </c>
      <c r="P578" s="15"/>
      <c r="Q578" s="15"/>
      <c r="R578" s="15"/>
    </row>
    <row r="579" spans="1:18" ht="15" customHeight="1" x14ac:dyDescent="0.15">
      <c r="A579" s="9" t="s">
        <v>149</v>
      </c>
      <c r="B579" s="9" t="s">
        <v>32</v>
      </c>
      <c r="C579" s="9" t="s">
        <v>47</v>
      </c>
      <c r="D579" s="9" t="s">
        <v>151</v>
      </c>
      <c r="E579" s="9" t="s">
        <v>146</v>
      </c>
      <c r="F579" s="10">
        <v>27.6046287789753</v>
      </c>
      <c r="G579" s="10">
        <v>24.3976671087275</v>
      </c>
      <c r="H579" s="12">
        <f t="shared" si="170"/>
        <v>3.2069616702478001</v>
      </c>
      <c r="I579" s="13">
        <f t="shared" si="173"/>
        <v>3.0026413929572993</v>
      </c>
      <c r="K579" s="15" t="s">
        <v>151</v>
      </c>
      <c r="L579" s="20" t="s">
        <v>169</v>
      </c>
      <c r="M579" s="17">
        <v>1.2753453812485489</v>
      </c>
      <c r="N579" s="18">
        <f t="shared" si="175"/>
        <v>-0.95254427694940036</v>
      </c>
      <c r="O579" s="18">
        <f t="shared" si="174"/>
        <v>1.9352826340539471</v>
      </c>
      <c r="P579" s="15"/>
      <c r="Q579" s="15"/>
      <c r="R579" s="15"/>
    </row>
    <row r="580" spans="1:18" ht="15" customHeight="1" x14ac:dyDescent="0.15">
      <c r="A580" s="9" t="s">
        <v>150</v>
      </c>
      <c r="B580" s="9" t="s">
        <v>32</v>
      </c>
      <c r="C580" s="9" t="s">
        <v>47</v>
      </c>
      <c r="D580" s="9"/>
      <c r="E580" s="9"/>
      <c r="F580" s="10">
        <v>27.167814206407499</v>
      </c>
      <c r="G580" s="10">
        <v>24.369493090740701</v>
      </c>
      <c r="H580" s="12">
        <f t="shared" si="170"/>
        <v>2.7983211156667984</v>
      </c>
      <c r="I580" s="11"/>
      <c r="K580" s="15" t="s">
        <v>151</v>
      </c>
      <c r="L580" s="16" t="s">
        <v>170</v>
      </c>
      <c r="M580" s="17">
        <v>1.3220560937488983</v>
      </c>
      <c r="N580" s="18">
        <f t="shared" si="175"/>
        <v>-0.90583356444905094</v>
      </c>
      <c r="O580" s="18">
        <f t="shared" si="174"/>
        <v>1.8736267315784241</v>
      </c>
      <c r="P580" s="19"/>
      <c r="Q580" s="15"/>
      <c r="R580" s="21"/>
    </row>
    <row r="581" spans="1:18" s="11" customFormat="1" ht="15" customHeight="1" x14ac:dyDescent="0.15">
      <c r="A581" s="9" t="s">
        <v>46</v>
      </c>
      <c r="B581" s="9" t="s">
        <v>32</v>
      </c>
      <c r="C581" s="9" t="s">
        <v>47</v>
      </c>
      <c r="D581" s="22" t="s">
        <v>144</v>
      </c>
      <c r="E581" s="22" t="s">
        <v>141</v>
      </c>
      <c r="F581" s="10">
        <v>25.794971832023101</v>
      </c>
      <c r="G581" s="10">
        <v>24.157519950815999</v>
      </c>
      <c r="H581" s="12">
        <f t="shared" ref="H581:H608" si="176">F581-G581</f>
        <v>1.6374518812071024</v>
      </c>
      <c r="I581" s="13">
        <f t="shared" si="173"/>
        <v>1.785604744380052</v>
      </c>
      <c r="K581" s="15" t="s">
        <v>151</v>
      </c>
      <c r="L581" s="20" t="s">
        <v>173</v>
      </c>
      <c r="M581" s="17">
        <v>2.4383883927292498</v>
      </c>
      <c r="N581" s="18">
        <f t="shared" si="175"/>
        <v>0.21049873453130052</v>
      </c>
      <c r="O581" s="18">
        <f t="shared" si="174"/>
        <v>0.86423841552250413</v>
      </c>
      <c r="P581" s="15"/>
      <c r="Q581" s="15"/>
      <c r="R581" s="15"/>
    </row>
    <row r="582" spans="1:18" s="11" customFormat="1" ht="15" customHeight="1" x14ac:dyDescent="0.15">
      <c r="A582" s="9" t="s">
        <v>48</v>
      </c>
      <c r="B582" s="9" t="s">
        <v>32</v>
      </c>
      <c r="C582" s="9" t="s">
        <v>47</v>
      </c>
      <c r="D582" s="9"/>
      <c r="E582" s="9" t="s">
        <v>34</v>
      </c>
      <c r="F582" s="10">
        <v>25.746527921162201</v>
      </c>
      <c r="G582" s="10">
        <v>23.812770313609199</v>
      </c>
      <c r="H582" s="12">
        <f t="shared" si="176"/>
        <v>1.9337576075530016</v>
      </c>
      <c r="K582" s="15" t="s">
        <v>151</v>
      </c>
      <c r="L582" s="20" t="s">
        <v>183</v>
      </c>
      <c r="M582" s="17">
        <v>2.0344080474775996</v>
      </c>
      <c r="N582" s="18">
        <f t="shared" si="175"/>
        <v>-0.19348161072034964</v>
      </c>
      <c r="O582" s="18">
        <f t="shared" si="174"/>
        <v>1.1435200096873017</v>
      </c>
      <c r="P582" s="15"/>
      <c r="Q582" s="15"/>
      <c r="R582" s="15"/>
    </row>
    <row r="583" spans="1:18" s="11" customFormat="1" ht="15" customHeight="1" x14ac:dyDescent="0.15">
      <c r="A583" s="9" t="s">
        <v>49</v>
      </c>
      <c r="B583" s="9" t="s">
        <v>32</v>
      </c>
      <c r="C583" s="9" t="s">
        <v>47</v>
      </c>
      <c r="D583" s="9" t="s">
        <v>143</v>
      </c>
      <c r="E583" s="9" t="s">
        <v>162</v>
      </c>
      <c r="F583" s="10">
        <v>26.023117947433999</v>
      </c>
      <c r="G583" s="10">
        <v>24.151441937036601</v>
      </c>
      <c r="H583" s="12">
        <f t="shared" si="176"/>
        <v>1.8716760103973975</v>
      </c>
      <c r="I583" s="13">
        <f t="shared" si="173"/>
        <v>1.8073473619805487</v>
      </c>
      <c r="K583" s="15" t="s">
        <v>151</v>
      </c>
      <c r="L583" s="20" t="s">
        <v>186</v>
      </c>
      <c r="M583" s="17">
        <v>2.3311671436439507</v>
      </c>
      <c r="N583" s="18">
        <f t="shared" si="175"/>
        <v>0.10327748544600146</v>
      </c>
      <c r="O583" s="18">
        <f>2^-N583</f>
        <v>0.93091575189912812</v>
      </c>
      <c r="P583" s="19"/>
      <c r="Q583" s="15"/>
      <c r="R583" s="21"/>
    </row>
    <row r="584" spans="1:18" s="11" customFormat="1" ht="15" customHeight="1" x14ac:dyDescent="0.15">
      <c r="A584" s="9" t="s">
        <v>50</v>
      </c>
      <c r="B584" s="9" t="s">
        <v>32</v>
      </c>
      <c r="C584" s="9" t="s">
        <v>47</v>
      </c>
      <c r="D584" s="9"/>
      <c r="E584" s="9" t="s">
        <v>34</v>
      </c>
      <c r="F584" s="10">
        <v>25.977895318649999</v>
      </c>
      <c r="G584" s="10">
        <v>24.234876605086299</v>
      </c>
      <c r="H584" s="12">
        <f t="shared" si="176"/>
        <v>1.7430187135636999</v>
      </c>
      <c r="K584" s="15" t="s">
        <v>151</v>
      </c>
      <c r="L584" s="23" t="s">
        <v>187</v>
      </c>
      <c r="M584" s="17">
        <v>1.7161036812022505</v>
      </c>
      <c r="N584" s="18">
        <f t="shared" si="175"/>
        <v>-0.51178597699569872</v>
      </c>
      <c r="O584" s="18">
        <f t="shared" ref="O584:O588" si="177">2^-N584</f>
        <v>1.4258141829355782</v>
      </c>
      <c r="P584" s="19"/>
      <c r="Q584" s="15"/>
      <c r="R584" s="21"/>
    </row>
    <row r="585" spans="1:18" s="11" customFormat="1" ht="15" customHeight="1" x14ac:dyDescent="0.15">
      <c r="A585" s="9" t="s">
        <v>51</v>
      </c>
      <c r="B585" s="9" t="s">
        <v>32</v>
      </c>
      <c r="C585" s="9" t="s">
        <v>47</v>
      </c>
      <c r="D585" s="9" t="s">
        <v>144</v>
      </c>
      <c r="E585" s="9" t="s">
        <v>163</v>
      </c>
      <c r="F585" s="10">
        <v>26.809458458026601</v>
      </c>
      <c r="G585" s="10">
        <v>25.0956111734979</v>
      </c>
      <c r="H585" s="12">
        <f t="shared" si="176"/>
        <v>1.7138472845287005</v>
      </c>
      <c r="I585" s="13">
        <f t="shared" si="173"/>
        <v>1.8844033303118</v>
      </c>
      <c r="K585" s="15" t="s">
        <v>151</v>
      </c>
      <c r="L585" s="23" t="s">
        <v>188</v>
      </c>
      <c r="M585" s="17">
        <v>2.6064527550662504</v>
      </c>
      <c r="N585" s="18">
        <f t="shared" si="175"/>
        <v>0.37856309686830114</v>
      </c>
      <c r="O585" s="18">
        <f t="shared" si="177"/>
        <v>0.76920332449666706</v>
      </c>
      <c r="P585" s="19"/>
      <c r="Q585" s="15"/>
      <c r="R585" s="21"/>
    </row>
    <row r="586" spans="1:18" s="11" customFormat="1" ht="15" customHeight="1" x14ac:dyDescent="0.15">
      <c r="A586" s="9" t="s">
        <v>52</v>
      </c>
      <c r="B586" s="9" t="s">
        <v>32</v>
      </c>
      <c r="C586" s="9" t="s">
        <v>47</v>
      </c>
      <c r="D586" s="9"/>
      <c r="E586" s="9" t="s">
        <v>34</v>
      </c>
      <c r="F586" s="10">
        <v>26.9094904099932</v>
      </c>
      <c r="G586" s="10">
        <v>24.854531033898301</v>
      </c>
      <c r="H586" s="12">
        <f t="shared" si="176"/>
        <v>2.0549593760948994</v>
      </c>
      <c r="K586" s="15" t="s">
        <v>151</v>
      </c>
      <c r="L586" s="23" t="s">
        <v>193</v>
      </c>
      <c r="M586" s="17">
        <v>2.5448790685236009</v>
      </c>
      <c r="N586" s="18">
        <f t="shared" si="175"/>
        <v>0.31698941032565164</v>
      </c>
      <c r="O586" s="18">
        <f t="shared" si="177"/>
        <v>0.80274328099290138</v>
      </c>
      <c r="P586" s="19"/>
      <c r="Q586" s="15"/>
      <c r="R586" s="21"/>
    </row>
    <row r="587" spans="1:18" s="11" customFormat="1" ht="15" customHeight="1" x14ac:dyDescent="0.15">
      <c r="A587" s="9" t="s">
        <v>53</v>
      </c>
      <c r="B587" s="9" t="s">
        <v>32</v>
      </c>
      <c r="C587" s="9" t="s">
        <v>47</v>
      </c>
      <c r="D587" s="9" t="s">
        <v>143</v>
      </c>
      <c r="E587" s="9" t="s">
        <v>142</v>
      </c>
      <c r="F587" s="10">
        <v>25.851408205887498</v>
      </c>
      <c r="G587" s="10">
        <v>23.910307008108202</v>
      </c>
      <c r="H587" s="12">
        <f t="shared" si="176"/>
        <v>1.9411011977792967</v>
      </c>
      <c r="I587" s="13">
        <f t="shared" si="173"/>
        <v>1.8433881084078489</v>
      </c>
      <c r="K587" s="15" t="s">
        <v>151</v>
      </c>
      <c r="L587" s="23" t="s">
        <v>196</v>
      </c>
      <c r="M587" s="17">
        <v>2.4356041490393991</v>
      </c>
      <c r="N587" s="18">
        <f t="shared" si="175"/>
        <v>0.20771449084144988</v>
      </c>
      <c r="O587" s="18">
        <f t="shared" si="177"/>
        <v>0.86590791162606073</v>
      </c>
      <c r="P587" s="19"/>
      <c r="Q587" s="15"/>
      <c r="R587" s="21"/>
    </row>
    <row r="588" spans="1:18" s="11" customFormat="1" ht="15" customHeight="1" x14ac:dyDescent="0.15">
      <c r="A588" s="9" t="s">
        <v>54</v>
      </c>
      <c r="B588" s="9" t="s">
        <v>32</v>
      </c>
      <c r="C588" s="9" t="s">
        <v>47</v>
      </c>
      <c r="D588" s="9"/>
      <c r="E588" s="9" t="s">
        <v>34</v>
      </c>
      <c r="F588" s="10">
        <v>25.6969305183272</v>
      </c>
      <c r="G588" s="10">
        <v>23.951255499290799</v>
      </c>
      <c r="H588" s="12">
        <f t="shared" si="176"/>
        <v>1.7456750190364012</v>
      </c>
      <c r="K588" s="15" t="s">
        <v>174</v>
      </c>
      <c r="L588" s="23" t="s">
        <v>171</v>
      </c>
      <c r="M588" s="17">
        <v>1.5551502384785003</v>
      </c>
      <c r="N588" s="18">
        <f t="shared" si="175"/>
        <v>-0.67273941971944895</v>
      </c>
      <c r="O588" s="18">
        <f t="shared" si="177"/>
        <v>1.5940970005005928</v>
      </c>
      <c r="P588" s="19"/>
      <c r="Q588" s="15"/>
      <c r="R588" s="21"/>
    </row>
    <row r="589" spans="1:18" s="11" customFormat="1" ht="15" customHeight="1" x14ac:dyDescent="0.15">
      <c r="A589" s="9" t="s">
        <v>55</v>
      </c>
      <c r="B589" s="9" t="s">
        <v>32</v>
      </c>
      <c r="C589" s="9" t="s">
        <v>47</v>
      </c>
      <c r="D589" s="9" t="s">
        <v>144</v>
      </c>
      <c r="E589" s="9" t="s">
        <v>164</v>
      </c>
      <c r="F589" s="10">
        <v>25.951156380445699</v>
      </c>
      <c r="G589" s="10">
        <v>24.065189694858301</v>
      </c>
      <c r="H589" s="12">
        <f t="shared" si="176"/>
        <v>1.8859666855873982</v>
      </c>
      <c r="I589" s="13">
        <f t="shared" si="173"/>
        <v>1.8892375036113993</v>
      </c>
      <c r="K589" s="15" t="s">
        <v>174</v>
      </c>
      <c r="L589" s="20" t="s">
        <v>172</v>
      </c>
      <c r="M589" s="17">
        <v>1.3329574275428513</v>
      </c>
      <c r="N589" s="18">
        <f t="shared" si="175"/>
        <v>-0.89493223065509797</v>
      </c>
      <c r="O589" s="18">
        <f t="shared" ref="O589:O594" si="178">2^-N589</f>
        <v>1.8595225337208268</v>
      </c>
      <c r="P589" s="19">
        <f>AVERAGE(O588:O597)</f>
        <v>0.96678972149726261</v>
      </c>
      <c r="Q589" s="15">
        <f>STDEV(O588:O597)</f>
        <v>0.44714221316185432</v>
      </c>
      <c r="R589" s="21">
        <f>TTEST(O576:O587,O588:O597,2,2)</f>
        <v>0.52396380515327845</v>
      </c>
    </row>
    <row r="590" spans="1:18" s="11" customFormat="1" ht="15" customHeight="1" x14ac:dyDescent="0.15">
      <c r="A590" s="9" t="s">
        <v>56</v>
      </c>
      <c r="B590" s="9" t="s">
        <v>32</v>
      </c>
      <c r="C590" s="9" t="s">
        <v>47</v>
      </c>
      <c r="D590" s="9"/>
      <c r="E590" s="9" t="s">
        <v>34</v>
      </c>
      <c r="F590" s="10">
        <v>25.715756418140799</v>
      </c>
      <c r="G590" s="10">
        <v>23.823248096505399</v>
      </c>
      <c r="H590" s="12">
        <f t="shared" si="176"/>
        <v>1.8925083216354004</v>
      </c>
      <c r="K590" s="15" t="s">
        <v>174</v>
      </c>
      <c r="L590" s="20" t="s">
        <v>184</v>
      </c>
      <c r="M590" s="17">
        <v>1.977417210641649</v>
      </c>
      <c r="N590" s="18">
        <f t="shared" si="175"/>
        <v>-0.25047244755630027</v>
      </c>
      <c r="O590" s="18">
        <f t="shared" si="178"/>
        <v>1.1895966151976185</v>
      </c>
      <c r="P590" s="15"/>
      <c r="Q590" s="15"/>
      <c r="R590" s="21"/>
    </row>
    <row r="591" spans="1:18" s="11" customFormat="1" ht="15" customHeight="1" x14ac:dyDescent="0.15">
      <c r="A591" s="9" t="s">
        <v>57</v>
      </c>
      <c r="B591" s="9" t="s">
        <v>32</v>
      </c>
      <c r="C591" s="9" t="s">
        <v>47</v>
      </c>
      <c r="D591" s="9" t="s">
        <v>143</v>
      </c>
      <c r="E591" s="9" t="s">
        <v>165</v>
      </c>
      <c r="F591" s="10">
        <v>24.570854558357802</v>
      </c>
      <c r="G591" s="10">
        <v>23.5389630642639</v>
      </c>
      <c r="H591" s="12">
        <f t="shared" si="176"/>
        <v>1.0318914940939017</v>
      </c>
      <c r="I591" s="13">
        <f t="shared" si="173"/>
        <v>0.99623254586625087</v>
      </c>
      <c r="K591" s="15" t="s">
        <v>174</v>
      </c>
      <c r="L591" s="20" t="s">
        <v>185</v>
      </c>
      <c r="M591" s="17">
        <v>2.6390578120682502</v>
      </c>
      <c r="N591" s="18">
        <f t="shared" si="175"/>
        <v>0.41116815387030092</v>
      </c>
      <c r="O591" s="18">
        <f t="shared" si="178"/>
        <v>0.75201421928210921</v>
      </c>
      <c r="P591" s="15"/>
      <c r="Q591" s="15"/>
      <c r="R591" s="15"/>
    </row>
    <row r="592" spans="1:18" s="11" customFormat="1" ht="15" customHeight="1" x14ac:dyDescent="0.15">
      <c r="A592" s="9" t="s">
        <v>58</v>
      </c>
      <c r="B592" s="9" t="s">
        <v>32</v>
      </c>
      <c r="C592" s="9" t="s">
        <v>47</v>
      </c>
      <c r="D592" s="9"/>
      <c r="E592" s="9" t="s">
        <v>34</v>
      </c>
      <c r="F592" s="10">
        <v>24.613655463276501</v>
      </c>
      <c r="G592" s="10">
        <v>23.653081865637901</v>
      </c>
      <c r="H592" s="12">
        <f t="shared" si="176"/>
        <v>0.96057359763860006</v>
      </c>
      <c r="K592" s="15" t="s">
        <v>174</v>
      </c>
      <c r="L592" s="20" t="s">
        <v>189</v>
      </c>
      <c r="M592" s="17">
        <v>2.4977413406390507</v>
      </c>
      <c r="N592" s="18">
        <f t="shared" si="175"/>
        <v>0.26985168244110147</v>
      </c>
      <c r="O592" s="18">
        <f t="shared" si="178"/>
        <v>0.82940480913760517</v>
      </c>
      <c r="P592" s="15"/>
      <c r="Q592" s="15"/>
      <c r="R592" s="15"/>
    </row>
    <row r="593" spans="1:18" s="11" customFormat="1" ht="15" customHeight="1" x14ac:dyDescent="0.15">
      <c r="A593" s="9" t="s">
        <v>84</v>
      </c>
      <c r="B593" s="9" t="s">
        <v>32</v>
      </c>
      <c r="C593" s="9" t="s">
        <v>47</v>
      </c>
      <c r="D593" s="9" t="s">
        <v>143</v>
      </c>
      <c r="E593" s="9" t="s">
        <v>166</v>
      </c>
      <c r="F593" s="10">
        <v>25.3148604137237</v>
      </c>
      <c r="G593" s="10">
        <v>24.116159835491501</v>
      </c>
      <c r="H593" s="12">
        <f t="shared" si="176"/>
        <v>1.1987005782321987</v>
      </c>
      <c r="I593" s="13">
        <f t="shared" si="173"/>
        <v>1.2874517242270489</v>
      </c>
      <c r="K593" s="15" t="s">
        <v>174</v>
      </c>
      <c r="L593" s="20" t="s">
        <v>190</v>
      </c>
      <c r="M593" s="17">
        <v>3.205241711428398</v>
      </c>
      <c r="N593" s="18">
        <f t="shared" si="175"/>
        <v>0.97735205323044871</v>
      </c>
      <c r="O593" s="18">
        <f t="shared" si="178"/>
        <v>0.50791111351388041</v>
      </c>
      <c r="P593" s="19"/>
      <c r="Q593" s="15"/>
      <c r="R593" s="21"/>
    </row>
    <row r="594" spans="1:18" s="11" customFormat="1" ht="15" customHeight="1" x14ac:dyDescent="0.15">
      <c r="A594" s="9" t="s">
        <v>85</v>
      </c>
      <c r="B594" s="9" t="s">
        <v>32</v>
      </c>
      <c r="C594" s="9" t="s">
        <v>47</v>
      </c>
      <c r="D594" s="9"/>
      <c r="E594" s="9" t="s">
        <v>34</v>
      </c>
      <c r="F594" s="10">
        <v>25.2154677263641</v>
      </c>
      <c r="G594" s="10">
        <v>23.839264856142201</v>
      </c>
      <c r="H594" s="12">
        <f t="shared" si="176"/>
        <v>1.3762028702218991</v>
      </c>
      <c r="K594" s="15" t="s">
        <v>174</v>
      </c>
      <c r="L594" s="20" t="s">
        <v>191</v>
      </c>
      <c r="M594" s="17">
        <v>3.0953278501174513</v>
      </c>
      <c r="N594" s="18">
        <f t="shared" si="175"/>
        <v>0.867438191919502</v>
      </c>
      <c r="O594" s="18">
        <f t="shared" si="178"/>
        <v>0.54811928791865061</v>
      </c>
      <c r="P594" s="19"/>
      <c r="Q594" s="15"/>
      <c r="R594" s="21"/>
    </row>
    <row r="595" spans="1:18" s="11" customFormat="1" ht="15" customHeight="1" x14ac:dyDescent="0.15">
      <c r="A595" s="9" t="s">
        <v>86</v>
      </c>
      <c r="B595" s="9" t="s">
        <v>32</v>
      </c>
      <c r="C595" s="9" t="s">
        <v>47</v>
      </c>
      <c r="D595" s="9" t="s">
        <v>143</v>
      </c>
      <c r="E595" s="9" t="s">
        <v>167</v>
      </c>
      <c r="F595" s="10">
        <v>23.2508402792403</v>
      </c>
      <c r="G595" s="10">
        <v>22.480473424361598</v>
      </c>
      <c r="H595" s="12">
        <f t="shared" si="176"/>
        <v>0.77036685487870216</v>
      </c>
      <c r="I595" s="13">
        <f t="shared" si="173"/>
        <v>0.7165803637886512</v>
      </c>
      <c r="K595" s="15" t="s">
        <v>174</v>
      </c>
      <c r="L595" s="23" t="s">
        <v>192</v>
      </c>
      <c r="M595" s="17">
        <v>2.7407658222918503</v>
      </c>
      <c r="N595" s="18">
        <f t="shared" si="175"/>
        <v>0.51287616409390102</v>
      </c>
      <c r="O595" s="18">
        <f t="shared" ref="O595:O597" si="179">2^-N595</f>
        <v>0.70082387823389136</v>
      </c>
      <c r="P595" s="19"/>
      <c r="Q595" s="15"/>
      <c r="R595" s="21"/>
    </row>
    <row r="596" spans="1:18" s="11" customFormat="1" ht="15" customHeight="1" x14ac:dyDescent="0.15">
      <c r="A596" s="9" t="s">
        <v>87</v>
      </c>
      <c r="B596" s="9" t="s">
        <v>32</v>
      </c>
      <c r="C596" s="9" t="s">
        <v>47</v>
      </c>
      <c r="D596" s="9"/>
      <c r="E596" s="9" t="s">
        <v>34</v>
      </c>
      <c r="F596" s="10">
        <v>23.301974829392499</v>
      </c>
      <c r="G596" s="10">
        <v>22.639180956693899</v>
      </c>
      <c r="H596" s="12">
        <f t="shared" si="176"/>
        <v>0.66279387269860024</v>
      </c>
      <c r="K596" s="15" t="s">
        <v>174</v>
      </c>
      <c r="L596" s="23" t="s">
        <v>194</v>
      </c>
      <c r="M596" s="17">
        <v>2.5800749600229</v>
      </c>
      <c r="N596" s="18">
        <f t="shared" si="175"/>
        <v>0.35218530182495078</v>
      </c>
      <c r="O596" s="18">
        <f t="shared" si="179"/>
        <v>0.78339655990683765</v>
      </c>
      <c r="P596" s="19"/>
      <c r="Q596" s="15"/>
      <c r="R596" s="21"/>
    </row>
    <row r="597" spans="1:18" s="11" customFormat="1" ht="15" customHeight="1" x14ac:dyDescent="0.15">
      <c r="A597" s="9" t="s">
        <v>88</v>
      </c>
      <c r="B597" s="9" t="s">
        <v>32</v>
      </c>
      <c r="C597" s="9" t="s">
        <v>47</v>
      </c>
      <c r="D597" s="9" t="s">
        <v>151</v>
      </c>
      <c r="E597" s="9" t="s">
        <v>168</v>
      </c>
      <c r="F597" s="10">
        <v>25.2334506632121</v>
      </c>
      <c r="G597" s="10">
        <v>23.6443510808387</v>
      </c>
      <c r="H597" s="12">
        <f t="shared" si="176"/>
        <v>1.5890995823734002</v>
      </c>
      <c r="I597" s="13">
        <f t="shared" si="173"/>
        <v>1.6067913644077993</v>
      </c>
      <c r="K597" s="15" t="s">
        <v>174</v>
      </c>
      <c r="L597" s="23" t="s">
        <v>195</v>
      </c>
      <c r="M597" s="17">
        <v>2.3750738754954508</v>
      </c>
      <c r="N597" s="18">
        <f t="shared" si="175"/>
        <v>0.14718421729750153</v>
      </c>
      <c r="O597" s="18">
        <f t="shared" si="179"/>
        <v>0.90301119756061343</v>
      </c>
      <c r="P597" s="19"/>
      <c r="Q597" s="15"/>
      <c r="R597" s="21"/>
    </row>
    <row r="598" spans="1:18" s="11" customFormat="1" ht="15" customHeight="1" x14ac:dyDescent="0.15">
      <c r="A598" s="9" t="s">
        <v>89</v>
      </c>
      <c r="B598" s="9" t="s">
        <v>32</v>
      </c>
      <c r="C598" s="9" t="s">
        <v>47</v>
      </c>
      <c r="D598" s="9"/>
      <c r="E598" s="9" t="s">
        <v>34</v>
      </c>
      <c r="F598" s="10">
        <v>25.1384442800804</v>
      </c>
      <c r="G598" s="10">
        <v>23.513961133638201</v>
      </c>
      <c r="H598" s="12">
        <f t="shared" si="176"/>
        <v>1.6244831464421985</v>
      </c>
    </row>
    <row r="599" spans="1:18" s="11" customFormat="1" ht="15" customHeight="1" x14ac:dyDescent="0.15">
      <c r="A599" s="9" t="s">
        <v>90</v>
      </c>
      <c r="B599" s="9" t="s">
        <v>32</v>
      </c>
      <c r="C599" s="9" t="s">
        <v>47</v>
      </c>
      <c r="D599" s="9" t="s">
        <v>151</v>
      </c>
      <c r="E599" s="9" t="s">
        <v>169</v>
      </c>
      <c r="F599" s="10">
        <v>25.078913961602598</v>
      </c>
      <c r="G599" s="10">
        <v>23.752469825786001</v>
      </c>
      <c r="H599" s="12">
        <f t="shared" si="176"/>
        <v>1.3264441358165975</v>
      </c>
      <c r="I599" s="13">
        <f t="shared" si="173"/>
        <v>1.2753453812485489</v>
      </c>
    </row>
    <row r="600" spans="1:18" s="11" customFormat="1" ht="15" customHeight="1" x14ac:dyDescent="0.15">
      <c r="A600" s="9" t="s">
        <v>91</v>
      </c>
      <c r="B600" s="9" t="s">
        <v>32</v>
      </c>
      <c r="C600" s="9" t="s">
        <v>47</v>
      </c>
      <c r="D600" s="9"/>
      <c r="E600" s="9" t="s">
        <v>34</v>
      </c>
      <c r="F600" s="10">
        <v>25.0781698378009</v>
      </c>
      <c r="G600" s="10">
        <v>23.853923211120399</v>
      </c>
      <c r="H600" s="12">
        <f t="shared" si="176"/>
        <v>1.2242466266805003</v>
      </c>
    </row>
    <row r="601" spans="1:18" s="11" customFormat="1" ht="15" customHeight="1" x14ac:dyDescent="0.15">
      <c r="A601" s="9" t="s">
        <v>92</v>
      </c>
      <c r="B601" s="9" t="s">
        <v>32</v>
      </c>
      <c r="C601" s="9" t="s">
        <v>47</v>
      </c>
      <c r="D601" s="9" t="s">
        <v>151</v>
      </c>
      <c r="E601" s="9" t="s">
        <v>170</v>
      </c>
      <c r="F601" s="10">
        <v>24.620530480054299</v>
      </c>
      <c r="G601" s="10">
        <v>23.382917930005</v>
      </c>
      <c r="H601" s="12">
        <f t="shared" si="176"/>
        <v>1.2376125500492989</v>
      </c>
      <c r="I601" s="13">
        <f t="shared" si="173"/>
        <v>1.3220560937488983</v>
      </c>
    </row>
    <row r="602" spans="1:18" s="11" customFormat="1" ht="15" customHeight="1" x14ac:dyDescent="0.15">
      <c r="A602" s="9" t="s">
        <v>93</v>
      </c>
      <c r="B602" s="9" t="s">
        <v>32</v>
      </c>
      <c r="C602" s="9" t="s">
        <v>47</v>
      </c>
      <c r="D602" s="9"/>
      <c r="E602" s="9" t="s">
        <v>34</v>
      </c>
      <c r="F602" s="10">
        <v>24.782463966930099</v>
      </c>
      <c r="G602" s="10">
        <v>23.375964329481601</v>
      </c>
      <c r="H602" s="12">
        <f t="shared" si="176"/>
        <v>1.4064996374484977</v>
      </c>
    </row>
    <row r="603" spans="1:18" s="11" customFormat="1" ht="15" customHeight="1" x14ac:dyDescent="0.15">
      <c r="A603" s="9" t="s">
        <v>94</v>
      </c>
      <c r="B603" s="9" t="s">
        <v>32</v>
      </c>
      <c r="C603" s="9" t="s">
        <v>47</v>
      </c>
      <c r="D603" s="9" t="s">
        <v>174</v>
      </c>
      <c r="E603" s="9" t="s">
        <v>171</v>
      </c>
      <c r="F603" s="10">
        <v>25.733462915218201</v>
      </c>
      <c r="G603" s="10">
        <v>24.243801521500501</v>
      </c>
      <c r="H603" s="12">
        <f t="shared" si="176"/>
        <v>1.4896613937177001</v>
      </c>
      <c r="I603" s="13">
        <f t="shared" si="173"/>
        <v>1.5551502384785003</v>
      </c>
    </row>
    <row r="604" spans="1:18" s="11" customFormat="1" ht="15" customHeight="1" x14ac:dyDescent="0.15">
      <c r="A604" s="9" t="s">
        <v>95</v>
      </c>
      <c r="B604" s="9" t="s">
        <v>32</v>
      </c>
      <c r="C604" s="9" t="s">
        <v>47</v>
      </c>
      <c r="D604" s="9"/>
      <c r="E604" s="9" t="s">
        <v>34</v>
      </c>
      <c r="F604" s="10">
        <v>25.9892151930019</v>
      </c>
      <c r="G604" s="10">
        <v>24.3685761097626</v>
      </c>
      <c r="H604" s="12">
        <f t="shared" si="176"/>
        <v>1.6206390832393005</v>
      </c>
    </row>
    <row r="605" spans="1:18" s="11" customFormat="1" ht="15" customHeight="1" x14ac:dyDescent="0.15">
      <c r="A605" s="9" t="s">
        <v>112</v>
      </c>
      <c r="B605" s="9" t="s">
        <v>32</v>
      </c>
      <c r="C605" s="9" t="s">
        <v>47</v>
      </c>
      <c r="D605" s="9" t="s">
        <v>174</v>
      </c>
      <c r="E605" s="9" t="s">
        <v>172</v>
      </c>
      <c r="F605" s="10">
        <v>23.731946552684601</v>
      </c>
      <c r="G605" s="10">
        <v>22.436022016400798</v>
      </c>
      <c r="H605" s="12">
        <f t="shared" si="176"/>
        <v>1.2959245362838026</v>
      </c>
      <c r="I605" s="13">
        <f t="shared" si="173"/>
        <v>1.3329574275428513</v>
      </c>
    </row>
    <row r="606" spans="1:18" s="11" customFormat="1" ht="15" customHeight="1" x14ac:dyDescent="0.15">
      <c r="A606" s="9" t="s">
        <v>113</v>
      </c>
      <c r="B606" s="9" t="s">
        <v>32</v>
      </c>
      <c r="C606" s="9" t="s">
        <v>47</v>
      </c>
      <c r="D606" s="9"/>
      <c r="E606" s="9" t="s">
        <v>34</v>
      </c>
      <c r="F606" s="10">
        <v>23.694103320782901</v>
      </c>
      <c r="G606" s="10">
        <v>22.324113001981001</v>
      </c>
      <c r="H606" s="12">
        <f t="shared" si="176"/>
        <v>1.3699903188019</v>
      </c>
    </row>
    <row r="607" spans="1:18" s="11" customFormat="1" ht="15" customHeight="1" x14ac:dyDescent="0.15">
      <c r="A607" s="9" t="s">
        <v>114</v>
      </c>
      <c r="B607" s="9" t="s">
        <v>32</v>
      </c>
      <c r="C607" s="9" t="s">
        <v>47</v>
      </c>
      <c r="D607" s="9" t="s">
        <v>151</v>
      </c>
      <c r="E607" s="9" t="s">
        <v>173</v>
      </c>
      <c r="F607" s="10">
        <v>25.9655196777952</v>
      </c>
      <c r="G607" s="10">
        <v>23.3520399568438</v>
      </c>
      <c r="H607" s="12">
        <f t="shared" si="176"/>
        <v>2.6134797209513998</v>
      </c>
      <c r="I607" s="13">
        <f t="shared" si="173"/>
        <v>2.4383883927292498</v>
      </c>
    </row>
    <row r="608" spans="1:18" s="11" customFormat="1" ht="15" customHeight="1" x14ac:dyDescent="0.15">
      <c r="A608" s="9" t="s">
        <v>115</v>
      </c>
      <c r="B608" s="9" t="s">
        <v>32</v>
      </c>
      <c r="C608" s="9" t="s">
        <v>47</v>
      </c>
      <c r="D608" s="9"/>
      <c r="E608" s="9" t="s">
        <v>34</v>
      </c>
      <c r="F608" s="10">
        <v>25.910773839651799</v>
      </c>
      <c r="G608" s="10">
        <v>23.6474767751447</v>
      </c>
      <c r="H608" s="12">
        <f t="shared" si="176"/>
        <v>2.2632970645070998</v>
      </c>
    </row>
    <row r="609" spans="1:9" s="11" customFormat="1" ht="15" customHeight="1" x14ac:dyDescent="0.15">
      <c r="A609" s="9" t="s">
        <v>46</v>
      </c>
      <c r="B609" s="9" t="s">
        <v>32</v>
      </c>
      <c r="C609" s="9" t="s">
        <v>47</v>
      </c>
      <c r="D609" s="22" t="s">
        <v>151</v>
      </c>
      <c r="E609" s="22" t="s">
        <v>183</v>
      </c>
      <c r="F609" s="10">
        <v>25.3832069813818</v>
      </c>
      <c r="G609" s="10">
        <v>23.337199866953998</v>
      </c>
      <c r="H609" s="12">
        <f t="shared" ref="H609:H636" si="180">F609-G609</f>
        <v>2.0460071144278018</v>
      </c>
      <c r="I609" s="13">
        <f t="shared" si="173"/>
        <v>2.0344080474775996</v>
      </c>
    </row>
    <row r="610" spans="1:9" s="11" customFormat="1" ht="15" customHeight="1" x14ac:dyDescent="0.15">
      <c r="A610" s="9" t="s">
        <v>48</v>
      </c>
      <c r="B610" s="9" t="s">
        <v>32</v>
      </c>
      <c r="C610" s="9" t="s">
        <v>47</v>
      </c>
      <c r="D610" s="9"/>
      <c r="E610" s="9" t="s">
        <v>34</v>
      </c>
      <c r="F610" s="10">
        <v>25.338179289318099</v>
      </c>
      <c r="G610" s="10">
        <v>23.315370308790701</v>
      </c>
      <c r="H610" s="12">
        <f t="shared" si="180"/>
        <v>2.0228089805273974</v>
      </c>
    </row>
    <row r="611" spans="1:9" s="11" customFormat="1" ht="15" customHeight="1" x14ac:dyDescent="0.15">
      <c r="A611" s="9" t="s">
        <v>51</v>
      </c>
      <c r="B611" s="9" t="s">
        <v>32</v>
      </c>
      <c r="C611" s="9" t="s">
        <v>47</v>
      </c>
      <c r="D611" s="9" t="s">
        <v>174</v>
      </c>
      <c r="E611" s="9" t="s">
        <v>184</v>
      </c>
      <c r="F611" s="10">
        <v>27.121862444918399</v>
      </c>
      <c r="G611" s="10">
        <v>25.243960333305701</v>
      </c>
      <c r="H611" s="12">
        <f t="shared" si="180"/>
        <v>1.8779021116126984</v>
      </c>
      <c r="I611" s="13">
        <f t="shared" si="173"/>
        <v>1.977417210641649</v>
      </c>
    </row>
    <row r="612" spans="1:9" s="11" customFormat="1" ht="15" customHeight="1" x14ac:dyDescent="0.15">
      <c r="A612" s="9" t="s">
        <v>52</v>
      </c>
      <c r="B612" s="9" t="s">
        <v>32</v>
      </c>
      <c r="C612" s="9" t="s">
        <v>47</v>
      </c>
      <c r="D612" s="9"/>
      <c r="E612" s="9" t="s">
        <v>34</v>
      </c>
      <c r="F612" s="10">
        <v>27.251063166345499</v>
      </c>
      <c r="G612" s="10">
        <v>25.1741308566749</v>
      </c>
      <c r="H612" s="12">
        <f t="shared" si="180"/>
        <v>2.0769323096705996</v>
      </c>
    </row>
    <row r="613" spans="1:9" s="11" customFormat="1" ht="15" customHeight="1" x14ac:dyDescent="0.15">
      <c r="A613" s="9" t="s">
        <v>53</v>
      </c>
      <c r="B613" s="9" t="s">
        <v>32</v>
      </c>
      <c r="C613" s="9" t="s">
        <v>47</v>
      </c>
      <c r="D613" s="9" t="s">
        <v>174</v>
      </c>
      <c r="E613" s="9" t="s">
        <v>185</v>
      </c>
      <c r="F613" s="10">
        <v>27.5634953245657</v>
      </c>
      <c r="G613" s="10">
        <v>24.945128132991901</v>
      </c>
      <c r="H613" s="12">
        <f t="shared" si="180"/>
        <v>2.6183671915737996</v>
      </c>
      <c r="I613" s="13">
        <f t="shared" si="173"/>
        <v>2.6390578120682502</v>
      </c>
    </row>
    <row r="614" spans="1:9" s="11" customFormat="1" ht="15" customHeight="1" x14ac:dyDescent="0.15">
      <c r="A614" s="9" t="s">
        <v>54</v>
      </c>
      <c r="B614" s="9" t="s">
        <v>32</v>
      </c>
      <c r="C614" s="9" t="s">
        <v>47</v>
      </c>
      <c r="D614" s="9"/>
      <c r="E614" s="9" t="s">
        <v>34</v>
      </c>
      <c r="F614" s="10">
        <v>27.662556640418099</v>
      </c>
      <c r="G614" s="10">
        <v>25.002808207855399</v>
      </c>
      <c r="H614" s="12">
        <f t="shared" si="180"/>
        <v>2.6597484325627008</v>
      </c>
    </row>
    <row r="615" spans="1:9" s="11" customFormat="1" ht="15" customHeight="1" x14ac:dyDescent="0.15">
      <c r="A615" s="9" t="s">
        <v>55</v>
      </c>
      <c r="B615" s="9" t="s">
        <v>32</v>
      </c>
      <c r="C615" s="9" t="s">
        <v>47</v>
      </c>
      <c r="D615" s="9" t="s">
        <v>151</v>
      </c>
      <c r="E615" s="9" t="s">
        <v>186</v>
      </c>
      <c r="F615" s="10">
        <v>26.441304179976299</v>
      </c>
      <c r="G615" s="10">
        <v>24.0405558706018</v>
      </c>
      <c r="H615" s="12">
        <f t="shared" si="180"/>
        <v>2.4007483093744995</v>
      </c>
      <c r="I615" s="13">
        <f t="shared" si="173"/>
        <v>2.3311671436439507</v>
      </c>
    </row>
    <row r="616" spans="1:9" s="11" customFormat="1" ht="15" customHeight="1" x14ac:dyDescent="0.15">
      <c r="A616" s="9" t="s">
        <v>56</v>
      </c>
      <c r="B616" s="9" t="s">
        <v>32</v>
      </c>
      <c r="C616" s="9" t="s">
        <v>47</v>
      </c>
      <c r="D616" s="9"/>
      <c r="E616" s="9" t="s">
        <v>34</v>
      </c>
      <c r="F616" s="10">
        <v>26.427694141077801</v>
      </c>
      <c r="G616" s="10">
        <v>24.166108163164399</v>
      </c>
      <c r="H616" s="12">
        <f t="shared" si="180"/>
        <v>2.261585977913402</v>
      </c>
    </row>
    <row r="617" spans="1:9" s="11" customFormat="1" ht="15" customHeight="1" x14ac:dyDescent="0.15">
      <c r="A617" s="9" t="s">
        <v>57</v>
      </c>
      <c r="B617" s="9" t="s">
        <v>32</v>
      </c>
      <c r="C617" s="9" t="s">
        <v>47</v>
      </c>
      <c r="D617" s="9" t="s">
        <v>151</v>
      </c>
      <c r="E617" s="9" t="s">
        <v>187</v>
      </c>
      <c r="F617" s="10">
        <v>24.714654545660501</v>
      </c>
      <c r="G617" s="10">
        <v>23.0202862116973</v>
      </c>
      <c r="H617" s="12">
        <f t="shared" si="180"/>
        <v>1.694368333963201</v>
      </c>
      <c r="I617" s="13">
        <f t="shared" si="173"/>
        <v>1.7161036812022505</v>
      </c>
    </row>
    <row r="618" spans="1:9" s="11" customFormat="1" ht="15" customHeight="1" x14ac:dyDescent="0.15">
      <c r="A618" s="9" t="s">
        <v>58</v>
      </c>
      <c r="B618" s="9" t="s">
        <v>32</v>
      </c>
      <c r="C618" s="9" t="s">
        <v>47</v>
      </c>
      <c r="D618" s="9"/>
      <c r="E618" s="9" t="s">
        <v>34</v>
      </c>
      <c r="F618" s="10">
        <v>24.739197132901001</v>
      </c>
      <c r="G618" s="10">
        <v>23.001358104459701</v>
      </c>
      <c r="H618" s="12">
        <f t="shared" si="180"/>
        <v>1.7378390284413001</v>
      </c>
    </row>
    <row r="619" spans="1:9" s="11" customFormat="1" ht="15" customHeight="1" x14ac:dyDescent="0.15">
      <c r="A619" s="9" t="s">
        <v>84</v>
      </c>
      <c r="B619" s="9" t="s">
        <v>32</v>
      </c>
      <c r="C619" s="9" t="s">
        <v>47</v>
      </c>
      <c r="D619" s="9" t="s">
        <v>151</v>
      </c>
      <c r="E619" s="9" t="s">
        <v>188</v>
      </c>
      <c r="F619" s="10">
        <v>26.1608225289106</v>
      </c>
      <c r="G619" s="10">
        <v>23.982904050762301</v>
      </c>
      <c r="H619" s="12">
        <f t="shared" si="180"/>
        <v>2.1779184781482996</v>
      </c>
      <c r="I619" s="13">
        <f t="shared" si="173"/>
        <v>2.6064527550662504</v>
      </c>
    </row>
    <row r="620" spans="1:9" s="11" customFormat="1" ht="15" customHeight="1" x14ac:dyDescent="0.15">
      <c r="A620" s="9" t="s">
        <v>85</v>
      </c>
      <c r="B620" s="9" t="s">
        <v>32</v>
      </c>
      <c r="C620" s="9" t="s">
        <v>47</v>
      </c>
      <c r="D620" s="9"/>
      <c r="E620" s="9" t="s">
        <v>34</v>
      </c>
      <c r="F620" s="10">
        <v>26.711386047707201</v>
      </c>
      <c r="G620" s="10">
        <v>23.676399015723</v>
      </c>
      <c r="H620" s="12">
        <f t="shared" si="180"/>
        <v>3.0349870319842012</v>
      </c>
    </row>
    <row r="621" spans="1:9" s="11" customFormat="1" ht="15" customHeight="1" x14ac:dyDescent="0.15">
      <c r="A621" s="9" t="s">
        <v>86</v>
      </c>
      <c r="B621" s="9" t="s">
        <v>32</v>
      </c>
      <c r="C621" s="9" t="s">
        <v>47</v>
      </c>
      <c r="D621" s="9" t="s">
        <v>174</v>
      </c>
      <c r="E621" s="9" t="s">
        <v>189</v>
      </c>
      <c r="F621" s="10">
        <v>25.47414249509</v>
      </c>
      <c r="G621" s="10">
        <v>23.028022288247598</v>
      </c>
      <c r="H621" s="12">
        <f t="shared" si="180"/>
        <v>2.4461202068424015</v>
      </c>
      <c r="I621" s="13">
        <f t="shared" si="173"/>
        <v>2.4977413406390507</v>
      </c>
    </row>
    <row r="622" spans="1:9" s="11" customFormat="1" ht="15" customHeight="1" x14ac:dyDescent="0.15">
      <c r="A622" s="9" t="s">
        <v>87</v>
      </c>
      <c r="B622" s="9" t="s">
        <v>32</v>
      </c>
      <c r="C622" s="9" t="s">
        <v>47</v>
      </c>
      <c r="D622" s="9"/>
      <c r="E622" s="9"/>
      <c r="F622" s="10">
        <v>25.5999998670225</v>
      </c>
      <c r="G622" s="10">
        <v>23.0506373925868</v>
      </c>
      <c r="H622" s="12">
        <f t="shared" si="180"/>
        <v>2.5493624744357</v>
      </c>
    </row>
    <row r="623" spans="1:9" s="11" customFormat="1" ht="15" customHeight="1" x14ac:dyDescent="0.15">
      <c r="A623" s="9" t="s">
        <v>88</v>
      </c>
      <c r="B623" s="9" t="s">
        <v>32</v>
      </c>
      <c r="C623" s="9" t="s">
        <v>47</v>
      </c>
      <c r="D623" s="9" t="s">
        <v>174</v>
      </c>
      <c r="E623" s="9" t="s">
        <v>190</v>
      </c>
      <c r="F623" s="10">
        <v>25.978031871366198</v>
      </c>
      <c r="G623" s="10">
        <v>22.798660610965701</v>
      </c>
      <c r="H623" s="12">
        <f t="shared" si="180"/>
        <v>3.1793712604004973</v>
      </c>
      <c r="I623" s="13">
        <f t="shared" si="173"/>
        <v>3.205241711428398</v>
      </c>
    </row>
    <row r="624" spans="1:9" s="11" customFormat="1" ht="15" customHeight="1" x14ac:dyDescent="0.15">
      <c r="A624" s="9" t="s">
        <v>89</v>
      </c>
      <c r="B624" s="9" t="s">
        <v>32</v>
      </c>
      <c r="C624" s="9" t="s">
        <v>47</v>
      </c>
      <c r="D624" s="9"/>
      <c r="E624" s="9" t="s">
        <v>34</v>
      </c>
      <c r="F624" s="10">
        <v>25.8443389117779</v>
      </c>
      <c r="G624" s="10">
        <v>22.613226749321601</v>
      </c>
      <c r="H624" s="12">
        <f t="shared" si="180"/>
        <v>3.2311121624562986</v>
      </c>
    </row>
    <row r="625" spans="1:9" s="11" customFormat="1" ht="15" customHeight="1" x14ac:dyDescent="0.15">
      <c r="A625" s="9" t="s">
        <v>90</v>
      </c>
      <c r="B625" s="9" t="s">
        <v>32</v>
      </c>
      <c r="C625" s="9" t="s">
        <v>47</v>
      </c>
      <c r="D625" s="9" t="s">
        <v>174</v>
      </c>
      <c r="E625" s="9" t="s">
        <v>191</v>
      </c>
      <c r="F625" s="10">
        <v>28.2743879065188</v>
      </c>
      <c r="G625" s="10">
        <v>25.105374808767099</v>
      </c>
      <c r="H625" s="12">
        <f t="shared" si="180"/>
        <v>3.1690130977517015</v>
      </c>
      <c r="I625" s="13">
        <f t="shared" si="173"/>
        <v>3.0953278501174513</v>
      </c>
    </row>
    <row r="626" spans="1:9" s="11" customFormat="1" ht="15" customHeight="1" x14ac:dyDescent="0.15">
      <c r="A626" s="9" t="s">
        <v>91</v>
      </c>
      <c r="B626" s="9" t="s">
        <v>32</v>
      </c>
      <c r="C626" s="9" t="s">
        <v>47</v>
      </c>
      <c r="D626" s="9"/>
      <c r="E626" s="9" t="s">
        <v>34</v>
      </c>
      <c r="F626" s="10">
        <v>28.1002777354709</v>
      </c>
      <c r="G626" s="10">
        <v>25.078635132987699</v>
      </c>
      <c r="H626" s="12">
        <f t="shared" si="180"/>
        <v>3.021642602483201</v>
      </c>
    </row>
    <row r="627" spans="1:9" s="11" customFormat="1" ht="15" customHeight="1" x14ac:dyDescent="0.15">
      <c r="A627" s="9" t="s">
        <v>94</v>
      </c>
      <c r="B627" s="9" t="s">
        <v>32</v>
      </c>
      <c r="C627" s="9" t="s">
        <v>47</v>
      </c>
      <c r="D627" s="9" t="s">
        <v>174</v>
      </c>
      <c r="E627" s="9" t="s">
        <v>192</v>
      </c>
      <c r="F627" s="10">
        <v>25.272951315676799</v>
      </c>
      <c r="G627" s="10">
        <v>22.555770199565</v>
      </c>
      <c r="H627" s="12">
        <f t="shared" si="180"/>
        <v>2.7171811161117994</v>
      </c>
      <c r="I627" s="13">
        <f t="shared" si="173"/>
        <v>2.7407658222918503</v>
      </c>
    </row>
    <row r="628" spans="1:9" s="11" customFormat="1" ht="15" customHeight="1" x14ac:dyDescent="0.15">
      <c r="A628" s="9" t="s">
        <v>95</v>
      </c>
      <c r="B628" s="9" t="s">
        <v>32</v>
      </c>
      <c r="C628" s="9" t="s">
        <v>47</v>
      </c>
      <c r="D628" s="9"/>
      <c r="E628" s="9" t="s">
        <v>34</v>
      </c>
      <c r="F628" s="10">
        <v>25.502026863453601</v>
      </c>
      <c r="G628" s="10">
        <v>22.7376763349817</v>
      </c>
      <c r="H628" s="12">
        <f t="shared" si="180"/>
        <v>2.7643505284719012</v>
      </c>
    </row>
    <row r="629" spans="1:9" s="11" customFormat="1" ht="15" customHeight="1" x14ac:dyDescent="0.15">
      <c r="A629" s="9" t="s">
        <v>112</v>
      </c>
      <c r="B629" s="9" t="s">
        <v>32</v>
      </c>
      <c r="C629" s="9" t="s">
        <v>47</v>
      </c>
      <c r="D629" s="9" t="s">
        <v>151</v>
      </c>
      <c r="E629" s="9" t="s">
        <v>193</v>
      </c>
      <c r="F629" s="10">
        <v>27.3860200681893</v>
      </c>
      <c r="G629" s="10">
        <v>24.849175695679801</v>
      </c>
      <c r="H629" s="12">
        <f t="shared" si="180"/>
        <v>2.5368443725094991</v>
      </c>
      <c r="I629" s="13">
        <f t="shared" si="173"/>
        <v>2.5448790685236009</v>
      </c>
    </row>
    <row r="630" spans="1:9" s="11" customFormat="1" ht="15" customHeight="1" x14ac:dyDescent="0.15">
      <c r="A630" s="9" t="s">
        <v>113</v>
      </c>
      <c r="B630" s="9" t="s">
        <v>32</v>
      </c>
      <c r="C630" s="9" t="s">
        <v>47</v>
      </c>
      <c r="D630" s="9"/>
      <c r="E630" s="9" t="s">
        <v>34</v>
      </c>
      <c r="F630" s="10">
        <v>27.365861402203802</v>
      </c>
      <c r="G630" s="10">
        <v>24.812947637666099</v>
      </c>
      <c r="H630" s="12">
        <f t="shared" si="180"/>
        <v>2.5529137645377027</v>
      </c>
    </row>
    <row r="631" spans="1:9" s="11" customFormat="1" ht="15" customHeight="1" x14ac:dyDescent="0.15">
      <c r="A631" s="9" t="s">
        <v>114</v>
      </c>
      <c r="B631" s="9" t="s">
        <v>32</v>
      </c>
      <c r="C631" s="9" t="s">
        <v>47</v>
      </c>
      <c r="D631" s="9" t="s">
        <v>174</v>
      </c>
      <c r="E631" s="9" t="s">
        <v>194</v>
      </c>
      <c r="F631" s="10">
        <v>26.088485086017599</v>
      </c>
      <c r="G631" s="10">
        <v>23.567431017537299</v>
      </c>
      <c r="H631" s="12">
        <f t="shared" si="180"/>
        <v>2.5210540684803</v>
      </c>
      <c r="I631" s="13">
        <f t="shared" si="173"/>
        <v>2.5800749600229</v>
      </c>
    </row>
    <row r="632" spans="1:9" s="11" customFormat="1" ht="15" customHeight="1" x14ac:dyDescent="0.15">
      <c r="A632" s="9" t="s">
        <v>115</v>
      </c>
      <c r="B632" s="9" t="s">
        <v>32</v>
      </c>
      <c r="C632" s="9" t="s">
        <v>47</v>
      </c>
      <c r="D632" s="9"/>
      <c r="E632" s="9" t="s">
        <v>34</v>
      </c>
      <c r="F632" s="10">
        <v>26.2056952141923</v>
      </c>
      <c r="G632" s="10">
        <v>23.5665993626268</v>
      </c>
      <c r="H632" s="12">
        <f t="shared" si="180"/>
        <v>2.6390958515655001</v>
      </c>
    </row>
    <row r="633" spans="1:9" s="11" customFormat="1" ht="15" customHeight="1" x14ac:dyDescent="0.15">
      <c r="A633" s="9" t="s">
        <v>179</v>
      </c>
      <c r="B633" s="9" t="s">
        <v>32</v>
      </c>
      <c r="C633" s="9" t="s">
        <v>47</v>
      </c>
      <c r="D633" s="9" t="s">
        <v>174</v>
      </c>
      <c r="E633" s="9" t="s">
        <v>195</v>
      </c>
      <c r="F633" s="10">
        <v>25.592182066605599</v>
      </c>
      <c r="G633" s="10">
        <v>23.202610829073599</v>
      </c>
      <c r="H633" s="12">
        <f t="shared" si="180"/>
        <v>2.3895712375319995</v>
      </c>
      <c r="I633" s="13">
        <f t="shared" si="173"/>
        <v>2.3750738754954508</v>
      </c>
    </row>
    <row r="634" spans="1:9" s="11" customFormat="1" ht="15" customHeight="1" x14ac:dyDescent="0.15">
      <c r="A634" s="9" t="s">
        <v>180</v>
      </c>
      <c r="B634" s="9" t="s">
        <v>32</v>
      </c>
      <c r="C634" s="9" t="s">
        <v>47</v>
      </c>
      <c r="D634" s="9"/>
      <c r="E634" s="9" t="s">
        <v>34</v>
      </c>
      <c r="F634" s="10">
        <v>25.629174727888401</v>
      </c>
      <c r="G634" s="10">
        <v>23.268598214429499</v>
      </c>
      <c r="H634" s="12">
        <f t="shared" si="180"/>
        <v>2.3605765134589021</v>
      </c>
    </row>
    <row r="635" spans="1:9" s="11" customFormat="1" ht="15" customHeight="1" x14ac:dyDescent="0.15">
      <c r="A635" s="9" t="s">
        <v>181</v>
      </c>
      <c r="B635" s="9" t="s">
        <v>32</v>
      </c>
      <c r="C635" s="9" t="s">
        <v>47</v>
      </c>
      <c r="D635" s="9" t="s">
        <v>151</v>
      </c>
      <c r="E635" s="9" t="s">
        <v>196</v>
      </c>
      <c r="F635" s="10">
        <v>26.144616919359098</v>
      </c>
      <c r="G635" s="10">
        <v>23.708559474865201</v>
      </c>
      <c r="H635" s="12">
        <f t="shared" si="180"/>
        <v>2.4360574444938976</v>
      </c>
      <c r="I635" s="13">
        <f t="shared" ref="I635" si="181">AVERAGE(H635:H636)</f>
        <v>2.4356041490393991</v>
      </c>
    </row>
    <row r="636" spans="1:9" s="11" customFormat="1" ht="15" customHeight="1" x14ac:dyDescent="0.15">
      <c r="A636" s="9" t="s">
        <v>182</v>
      </c>
      <c r="B636" s="9" t="s">
        <v>32</v>
      </c>
      <c r="C636" s="9" t="s">
        <v>47</v>
      </c>
      <c r="D636" s="9"/>
      <c r="E636" s="9" t="s">
        <v>34</v>
      </c>
      <c r="F636" s="10">
        <v>26.134345427968</v>
      </c>
      <c r="G636" s="10">
        <v>23.6991945743831</v>
      </c>
      <c r="H636" s="12">
        <f t="shared" si="180"/>
        <v>2.4351508535849007</v>
      </c>
    </row>
    <row r="637" spans="1:9" ht="15" customHeight="1" x14ac:dyDescent="0.15">
      <c r="A637" s="2" t="s">
        <v>46</v>
      </c>
      <c r="B637" s="3" t="s">
        <v>124</v>
      </c>
      <c r="C637" s="6" t="s">
        <v>126</v>
      </c>
      <c r="E637" s="6" t="s">
        <v>34</v>
      </c>
      <c r="F637" s="7">
        <v>23.896574882958198</v>
      </c>
    </row>
    <row r="638" spans="1:9" ht="15" customHeight="1" x14ac:dyDescent="0.15">
      <c r="A638" s="2" t="s">
        <v>48</v>
      </c>
      <c r="B638" s="3" t="s">
        <v>124</v>
      </c>
      <c r="C638" s="6" t="s">
        <v>126</v>
      </c>
      <c r="E638" s="6" t="s">
        <v>34</v>
      </c>
      <c r="F638" s="7">
        <v>23.7754365256705</v>
      </c>
    </row>
    <row r="639" spans="1:9" ht="15" customHeight="1" x14ac:dyDescent="0.15">
      <c r="A639" s="2" t="s">
        <v>49</v>
      </c>
      <c r="B639" s="3" t="s">
        <v>124</v>
      </c>
      <c r="C639" s="6" t="s">
        <v>126</v>
      </c>
      <c r="E639" s="6" t="s">
        <v>34</v>
      </c>
      <c r="F639" s="7">
        <v>23.2558222894884</v>
      </c>
    </row>
    <row r="640" spans="1:9" ht="15" customHeight="1" x14ac:dyDescent="0.15">
      <c r="A640" s="2" t="s">
        <v>50</v>
      </c>
      <c r="B640" s="3" t="s">
        <v>124</v>
      </c>
      <c r="C640" s="6" t="s">
        <v>126</v>
      </c>
      <c r="E640" s="6" t="s">
        <v>34</v>
      </c>
      <c r="F640" s="7">
        <v>23.2527955910899</v>
      </c>
    </row>
    <row r="641" spans="1:6" ht="15" customHeight="1" x14ac:dyDescent="0.15">
      <c r="A641" s="2" t="s">
        <v>51</v>
      </c>
      <c r="B641" s="3" t="s">
        <v>124</v>
      </c>
      <c r="C641" s="6" t="s">
        <v>126</v>
      </c>
      <c r="E641" s="6" t="s">
        <v>34</v>
      </c>
      <c r="F641" s="7">
        <v>24.4461859857918</v>
      </c>
    </row>
    <row r="642" spans="1:6" ht="15" customHeight="1" x14ac:dyDescent="0.15">
      <c r="A642" s="2" t="s">
        <v>52</v>
      </c>
      <c r="B642" s="3" t="s">
        <v>124</v>
      </c>
      <c r="C642" s="6" t="s">
        <v>126</v>
      </c>
      <c r="E642" s="6" t="s">
        <v>34</v>
      </c>
      <c r="F642" s="7">
        <v>24.4282908189982</v>
      </c>
    </row>
    <row r="643" spans="1:6" ht="15" customHeight="1" x14ac:dyDescent="0.15">
      <c r="A643" s="2" t="s">
        <v>53</v>
      </c>
      <c r="B643" s="3" t="s">
        <v>124</v>
      </c>
      <c r="C643" s="6" t="s">
        <v>126</v>
      </c>
      <c r="E643" s="6" t="s">
        <v>34</v>
      </c>
      <c r="F643" s="7">
        <v>24.0434201061347</v>
      </c>
    </row>
    <row r="644" spans="1:6" ht="15" customHeight="1" x14ac:dyDescent="0.15">
      <c r="A644" s="2" t="s">
        <v>54</v>
      </c>
      <c r="B644" s="3" t="s">
        <v>124</v>
      </c>
      <c r="C644" s="6" t="s">
        <v>126</v>
      </c>
      <c r="E644" s="6" t="s">
        <v>34</v>
      </c>
      <c r="F644" s="7">
        <v>24.159664527658201</v>
      </c>
    </row>
    <row r="645" spans="1:6" ht="15" customHeight="1" x14ac:dyDescent="0.15">
      <c r="A645" s="2" t="s">
        <v>55</v>
      </c>
      <c r="B645" s="3" t="s">
        <v>124</v>
      </c>
      <c r="C645" s="6" t="s">
        <v>126</v>
      </c>
      <c r="E645" s="6" t="s">
        <v>34</v>
      </c>
      <c r="F645" s="7">
        <v>24.335338362433401</v>
      </c>
    </row>
    <row r="646" spans="1:6" ht="15" customHeight="1" x14ac:dyDescent="0.15">
      <c r="A646" s="2" t="s">
        <v>56</v>
      </c>
      <c r="B646" s="3" t="s">
        <v>124</v>
      </c>
      <c r="C646" s="6" t="s">
        <v>126</v>
      </c>
      <c r="E646" s="6" t="s">
        <v>34</v>
      </c>
      <c r="F646" s="7">
        <v>24.378111244078099</v>
      </c>
    </row>
    <row r="647" spans="1:6" ht="15" customHeight="1" x14ac:dyDescent="0.15">
      <c r="A647" s="2" t="s">
        <v>57</v>
      </c>
      <c r="B647" s="3" t="s">
        <v>124</v>
      </c>
      <c r="C647" s="6" t="s">
        <v>126</v>
      </c>
      <c r="E647" s="6" t="s">
        <v>34</v>
      </c>
      <c r="F647" s="7">
        <v>23.061182178859202</v>
      </c>
    </row>
    <row r="648" spans="1:6" ht="15" customHeight="1" x14ac:dyDescent="0.15">
      <c r="A648" s="2" t="s">
        <v>58</v>
      </c>
      <c r="B648" s="3" t="s">
        <v>124</v>
      </c>
      <c r="C648" s="6" t="s">
        <v>126</v>
      </c>
      <c r="E648" s="6" t="s">
        <v>34</v>
      </c>
      <c r="F648" s="7">
        <v>23.355696977429101</v>
      </c>
    </row>
    <row r="649" spans="1:6" ht="15" customHeight="1" x14ac:dyDescent="0.15">
      <c r="A649" s="2" t="s">
        <v>59</v>
      </c>
      <c r="B649" s="3" t="s">
        <v>124</v>
      </c>
      <c r="C649" s="6" t="s">
        <v>126</v>
      </c>
      <c r="E649" s="6" t="s">
        <v>34</v>
      </c>
      <c r="F649" s="7">
        <v>23.695384870630001</v>
      </c>
    </row>
    <row r="650" spans="1:6" ht="15" customHeight="1" x14ac:dyDescent="0.15">
      <c r="A650" s="2" t="s">
        <v>61</v>
      </c>
      <c r="B650" s="3" t="s">
        <v>124</v>
      </c>
      <c r="C650" s="6" t="s">
        <v>126</v>
      </c>
      <c r="E650" s="6" t="s">
        <v>34</v>
      </c>
      <c r="F650" s="7">
        <v>23.4963692452278</v>
      </c>
    </row>
    <row r="651" spans="1:6" ht="15" customHeight="1" x14ac:dyDescent="0.15">
      <c r="A651" s="2" t="s">
        <v>62</v>
      </c>
      <c r="B651" s="3" t="s">
        <v>124</v>
      </c>
      <c r="C651" s="6" t="s">
        <v>126</v>
      </c>
      <c r="E651" s="6" t="s">
        <v>34</v>
      </c>
      <c r="F651" s="7">
        <v>22.960419072720601</v>
      </c>
    </row>
    <row r="652" spans="1:6" ht="15" customHeight="1" x14ac:dyDescent="0.15">
      <c r="A652" s="2" t="s">
        <v>63</v>
      </c>
      <c r="B652" s="3" t="s">
        <v>124</v>
      </c>
      <c r="C652" s="6" t="s">
        <v>126</v>
      </c>
      <c r="E652" s="6" t="s">
        <v>34</v>
      </c>
      <c r="F652" s="7">
        <v>23.0308374135262</v>
      </c>
    </row>
    <row r="653" spans="1:6" ht="15" customHeight="1" x14ac:dyDescent="0.15">
      <c r="A653" s="2" t="s">
        <v>64</v>
      </c>
      <c r="B653" s="3" t="s">
        <v>124</v>
      </c>
      <c r="C653" s="6" t="s">
        <v>126</v>
      </c>
      <c r="E653" s="6" t="s">
        <v>34</v>
      </c>
      <c r="F653" s="7">
        <v>24.282809372591199</v>
      </c>
    </row>
    <row r="654" spans="1:6" ht="15" customHeight="1" x14ac:dyDescent="0.15">
      <c r="A654" s="2" t="s">
        <v>65</v>
      </c>
      <c r="B654" s="3" t="s">
        <v>124</v>
      </c>
      <c r="C654" s="6" t="s">
        <v>126</v>
      </c>
      <c r="E654" s="6" t="s">
        <v>34</v>
      </c>
      <c r="F654" s="7">
        <v>24.0960346896921</v>
      </c>
    </row>
    <row r="655" spans="1:6" ht="15" customHeight="1" x14ac:dyDescent="0.15">
      <c r="A655" s="2" t="s">
        <v>66</v>
      </c>
      <c r="B655" s="3" t="s">
        <v>124</v>
      </c>
      <c r="C655" s="6" t="s">
        <v>126</v>
      </c>
      <c r="E655" s="6" t="s">
        <v>34</v>
      </c>
      <c r="F655" s="7">
        <v>23.815453421891</v>
      </c>
    </row>
    <row r="656" spans="1:6" ht="15" customHeight="1" x14ac:dyDescent="0.15">
      <c r="A656" s="2" t="s">
        <v>67</v>
      </c>
      <c r="B656" s="3" t="s">
        <v>124</v>
      </c>
      <c r="C656" s="6" t="s">
        <v>126</v>
      </c>
      <c r="E656" s="6" t="s">
        <v>34</v>
      </c>
      <c r="F656" s="7">
        <v>23.985575319058999</v>
      </c>
    </row>
    <row r="657" spans="1:6" ht="15" customHeight="1" x14ac:dyDescent="0.15">
      <c r="A657" s="2" t="s">
        <v>68</v>
      </c>
      <c r="B657" s="3" t="s">
        <v>124</v>
      </c>
      <c r="C657" s="6" t="s">
        <v>126</v>
      </c>
      <c r="E657" s="6" t="s">
        <v>34</v>
      </c>
      <c r="F657" s="7">
        <v>24.111656298533799</v>
      </c>
    </row>
    <row r="658" spans="1:6" ht="15" customHeight="1" x14ac:dyDescent="0.15">
      <c r="A658" s="2" t="s">
        <v>69</v>
      </c>
      <c r="B658" s="3" t="s">
        <v>124</v>
      </c>
      <c r="C658" s="6" t="s">
        <v>126</v>
      </c>
      <c r="E658" s="6" t="s">
        <v>34</v>
      </c>
      <c r="F658" s="7">
        <v>24.1703816592</v>
      </c>
    </row>
    <row r="659" spans="1:6" ht="15" customHeight="1" x14ac:dyDescent="0.15">
      <c r="A659" s="2" t="s">
        <v>70</v>
      </c>
      <c r="B659" s="3" t="s">
        <v>124</v>
      </c>
      <c r="C659" s="6" t="s">
        <v>126</v>
      </c>
      <c r="E659" s="6" t="s">
        <v>34</v>
      </c>
      <c r="F659" s="7">
        <v>22.750777821696701</v>
      </c>
    </row>
    <row r="660" spans="1:6" ht="15" customHeight="1" x14ac:dyDescent="0.15">
      <c r="A660" s="2" t="s">
        <v>71</v>
      </c>
      <c r="B660" s="3" t="s">
        <v>124</v>
      </c>
      <c r="C660" s="6" t="s">
        <v>126</v>
      </c>
      <c r="E660" s="6" t="s">
        <v>34</v>
      </c>
      <c r="F660" s="7">
        <v>23.0601220817965</v>
      </c>
    </row>
    <row r="661" spans="1:6" ht="15" customHeight="1" x14ac:dyDescent="0.15">
      <c r="A661" s="2" t="s">
        <v>84</v>
      </c>
      <c r="B661" s="3" t="s">
        <v>124</v>
      </c>
      <c r="C661" s="6" t="s">
        <v>126</v>
      </c>
      <c r="E661" s="6" t="s">
        <v>34</v>
      </c>
      <c r="F661" s="7">
        <v>25.560502102233499</v>
      </c>
    </row>
    <row r="662" spans="1:6" ht="15" customHeight="1" x14ac:dyDescent="0.15">
      <c r="A662" s="2" t="s">
        <v>85</v>
      </c>
      <c r="B662" s="3" t="s">
        <v>124</v>
      </c>
      <c r="C662" s="6" t="s">
        <v>126</v>
      </c>
      <c r="E662" s="6" t="s">
        <v>34</v>
      </c>
      <c r="F662" s="7">
        <v>25.3871135063123</v>
      </c>
    </row>
    <row r="663" spans="1:6" ht="15" customHeight="1" x14ac:dyDescent="0.15">
      <c r="A663" s="2" t="s">
        <v>86</v>
      </c>
      <c r="B663" s="3" t="s">
        <v>124</v>
      </c>
      <c r="C663" s="6" t="s">
        <v>126</v>
      </c>
      <c r="E663" s="6" t="s">
        <v>34</v>
      </c>
      <c r="F663" s="7">
        <v>23.6748419677721</v>
      </c>
    </row>
    <row r="664" spans="1:6" ht="15" customHeight="1" x14ac:dyDescent="0.15">
      <c r="A664" s="2" t="s">
        <v>87</v>
      </c>
      <c r="B664" s="3" t="s">
        <v>124</v>
      </c>
      <c r="C664" s="6" t="s">
        <v>126</v>
      </c>
      <c r="E664" s="6" t="s">
        <v>34</v>
      </c>
      <c r="F664" s="7">
        <v>23.759664543140001</v>
      </c>
    </row>
    <row r="665" spans="1:6" ht="15" customHeight="1" x14ac:dyDescent="0.15">
      <c r="A665" s="2" t="s">
        <v>88</v>
      </c>
      <c r="B665" s="3" t="s">
        <v>124</v>
      </c>
      <c r="C665" s="6" t="s">
        <v>126</v>
      </c>
      <c r="E665" s="6" t="s">
        <v>34</v>
      </c>
      <c r="F665" s="7">
        <v>24.255716487347399</v>
      </c>
    </row>
    <row r="666" spans="1:6" ht="15" customHeight="1" x14ac:dyDescent="0.15">
      <c r="A666" s="2" t="s">
        <v>89</v>
      </c>
      <c r="B666" s="3" t="s">
        <v>124</v>
      </c>
      <c r="C666" s="6" t="s">
        <v>126</v>
      </c>
      <c r="E666" s="6" t="s">
        <v>34</v>
      </c>
      <c r="F666" s="7">
        <v>24.2621903861193</v>
      </c>
    </row>
    <row r="667" spans="1:6" ht="15" customHeight="1" x14ac:dyDescent="0.15">
      <c r="A667" s="2" t="s">
        <v>90</v>
      </c>
      <c r="B667" s="3" t="s">
        <v>124</v>
      </c>
      <c r="C667" s="6" t="s">
        <v>126</v>
      </c>
      <c r="E667" s="6" t="s">
        <v>34</v>
      </c>
      <c r="F667" s="7">
        <v>24.558759384653001</v>
      </c>
    </row>
    <row r="668" spans="1:6" ht="15" customHeight="1" x14ac:dyDescent="0.15">
      <c r="A668" s="2" t="s">
        <v>91</v>
      </c>
      <c r="B668" s="3" t="s">
        <v>124</v>
      </c>
      <c r="C668" s="6" t="s">
        <v>126</v>
      </c>
      <c r="E668" s="6" t="s">
        <v>34</v>
      </c>
      <c r="F668" s="7">
        <v>24.6134821627526</v>
      </c>
    </row>
    <row r="669" spans="1:6" ht="15" customHeight="1" x14ac:dyDescent="0.15">
      <c r="A669" s="2" t="s">
        <v>92</v>
      </c>
      <c r="B669" s="3" t="s">
        <v>124</v>
      </c>
      <c r="C669" s="6" t="s">
        <v>126</v>
      </c>
      <c r="E669" s="6" t="s">
        <v>34</v>
      </c>
      <c r="F669" s="7">
        <v>24.075234926877499</v>
      </c>
    </row>
    <row r="670" spans="1:6" ht="15" customHeight="1" x14ac:dyDescent="0.15">
      <c r="A670" s="2" t="s">
        <v>93</v>
      </c>
      <c r="B670" s="3" t="s">
        <v>124</v>
      </c>
      <c r="C670" s="6" t="s">
        <v>126</v>
      </c>
      <c r="E670" s="6" t="s">
        <v>34</v>
      </c>
      <c r="F670" s="7">
        <v>23.958855829324701</v>
      </c>
    </row>
    <row r="671" spans="1:6" ht="15" customHeight="1" x14ac:dyDescent="0.15">
      <c r="A671" s="2" t="s">
        <v>94</v>
      </c>
      <c r="B671" s="3" t="s">
        <v>124</v>
      </c>
      <c r="C671" s="6" t="s">
        <v>126</v>
      </c>
      <c r="E671" s="6" t="s">
        <v>34</v>
      </c>
      <c r="F671" s="7">
        <v>25.357481622083899</v>
      </c>
    </row>
    <row r="672" spans="1:6" ht="15" customHeight="1" x14ac:dyDescent="0.15">
      <c r="A672" s="2" t="s">
        <v>95</v>
      </c>
      <c r="B672" s="3" t="s">
        <v>124</v>
      </c>
      <c r="C672" s="6" t="s">
        <v>126</v>
      </c>
      <c r="E672" s="6" t="s">
        <v>34</v>
      </c>
      <c r="F672" s="7">
        <v>25.429571882902099</v>
      </c>
    </row>
    <row r="673" spans="1:6" ht="15" customHeight="1" x14ac:dyDescent="0.15">
      <c r="A673" s="2" t="s">
        <v>96</v>
      </c>
      <c r="B673" s="3" t="s">
        <v>124</v>
      </c>
      <c r="C673" s="6" t="s">
        <v>126</v>
      </c>
      <c r="E673" s="6" t="s">
        <v>34</v>
      </c>
      <c r="F673" s="7">
        <v>25.372223491238699</v>
      </c>
    </row>
    <row r="674" spans="1:6" ht="15" customHeight="1" x14ac:dyDescent="0.15">
      <c r="A674" s="2" t="s">
        <v>97</v>
      </c>
      <c r="B674" s="3" t="s">
        <v>124</v>
      </c>
      <c r="C674" s="6" t="s">
        <v>126</v>
      </c>
      <c r="E674" s="6" t="s">
        <v>34</v>
      </c>
      <c r="F674" s="7">
        <v>25.2298636736136</v>
      </c>
    </row>
    <row r="675" spans="1:6" ht="15" customHeight="1" x14ac:dyDescent="0.15">
      <c r="A675" s="2" t="s">
        <v>98</v>
      </c>
      <c r="B675" s="3" t="s">
        <v>124</v>
      </c>
      <c r="C675" s="6" t="s">
        <v>126</v>
      </c>
      <c r="E675" s="6" t="s">
        <v>34</v>
      </c>
      <c r="F675" s="7">
        <v>23.578722037230101</v>
      </c>
    </row>
    <row r="676" spans="1:6" ht="15" customHeight="1" x14ac:dyDescent="0.15">
      <c r="A676" s="2" t="s">
        <v>99</v>
      </c>
      <c r="B676" s="3" t="s">
        <v>124</v>
      </c>
      <c r="C676" s="6" t="s">
        <v>126</v>
      </c>
      <c r="E676" s="6" t="s">
        <v>34</v>
      </c>
      <c r="F676" s="7">
        <v>23.7281506281536</v>
      </c>
    </row>
    <row r="677" spans="1:6" ht="15" customHeight="1" x14ac:dyDescent="0.15">
      <c r="A677" s="2" t="s">
        <v>100</v>
      </c>
      <c r="B677" s="3" t="s">
        <v>124</v>
      </c>
      <c r="C677" s="6" t="s">
        <v>126</v>
      </c>
      <c r="E677" s="6" t="s">
        <v>34</v>
      </c>
      <c r="F677" s="7">
        <v>24.147624217945399</v>
      </c>
    </row>
    <row r="678" spans="1:6" ht="15" customHeight="1" x14ac:dyDescent="0.15">
      <c r="A678" s="2" t="s">
        <v>101</v>
      </c>
      <c r="B678" s="3" t="s">
        <v>124</v>
      </c>
      <c r="C678" s="6" t="s">
        <v>126</v>
      </c>
      <c r="E678" s="6" t="s">
        <v>34</v>
      </c>
      <c r="F678" s="7">
        <v>24.141625709763598</v>
      </c>
    </row>
    <row r="679" spans="1:6" ht="15" customHeight="1" x14ac:dyDescent="0.15">
      <c r="A679" s="2" t="s">
        <v>102</v>
      </c>
      <c r="B679" s="3" t="s">
        <v>124</v>
      </c>
      <c r="C679" s="6" t="s">
        <v>126</v>
      </c>
      <c r="E679" s="6" t="s">
        <v>34</v>
      </c>
      <c r="F679" s="7">
        <v>24.422714718579201</v>
      </c>
    </row>
    <row r="680" spans="1:6" ht="15" customHeight="1" x14ac:dyDescent="0.15">
      <c r="A680" s="2" t="s">
        <v>103</v>
      </c>
      <c r="B680" s="3" t="s">
        <v>124</v>
      </c>
      <c r="C680" s="6" t="s">
        <v>126</v>
      </c>
      <c r="E680" s="6" t="s">
        <v>34</v>
      </c>
      <c r="F680" s="7">
        <v>24.510337962332802</v>
      </c>
    </row>
    <row r="681" spans="1:6" ht="15" customHeight="1" x14ac:dyDescent="0.15">
      <c r="A681" s="2" t="s">
        <v>104</v>
      </c>
      <c r="B681" s="3" t="s">
        <v>124</v>
      </c>
      <c r="C681" s="6" t="s">
        <v>126</v>
      </c>
      <c r="E681" s="6" t="s">
        <v>34</v>
      </c>
      <c r="F681" s="7">
        <v>23.7315668929024</v>
      </c>
    </row>
    <row r="682" spans="1:6" ht="15" customHeight="1" x14ac:dyDescent="0.15">
      <c r="A682" s="2" t="s">
        <v>105</v>
      </c>
      <c r="B682" s="3" t="s">
        <v>124</v>
      </c>
      <c r="C682" s="6" t="s">
        <v>126</v>
      </c>
      <c r="E682" s="6" t="s">
        <v>34</v>
      </c>
      <c r="F682" s="7">
        <v>23.5945390216311</v>
      </c>
    </row>
    <row r="683" spans="1:6" ht="15" customHeight="1" x14ac:dyDescent="0.15">
      <c r="A683" s="2" t="s">
        <v>106</v>
      </c>
      <c r="B683" s="3" t="s">
        <v>124</v>
      </c>
      <c r="C683" s="6" t="s">
        <v>126</v>
      </c>
      <c r="E683" s="6" t="s">
        <v>34</v>
      </c>
      <c r="F683" s="7">
        <v>25.312772306303099</v>
      </c>
    </row>
    <row r="684" spans="1:6" ht="15" customHeight="1" x14ac:dyDescent="0.15">
      <c r="A684" s="2" t="s">
        <v>107</v>
      </c>
      <c r="B684" s="3" t="s">
        <v>124</v>
      </c>
      <c r="C684" s="6" t="s">
        <v>126</v>
      </c>
      <c r="E684" s="6" t="s">
        <v>34</v>
      </c>
      <c r="F684" s="7">
        <v>25.340252651734499</v>
      </c>
    </row>
    <row r="685" spans="1:6" ht="15" customHeight="1" x14ac:dyDescent="0.15">
      <c r="A685" s="2" t="s">
        <v>112</v>
      </c>
      <c r="B685" s="3" t="s">
        <v>124</v>
      </c>
      <c r="C685" s="6" t="s">
        <v>126</v>
      </c>
      <c r="E685" s="6" t="s">
        <v>34</v>
      </c>
      <c r="F685" s="7">
        <v>24.627861374324802</v>
      </c>
    </row>
    <row r="686" spans="1:6" ht="15" customHeight="1" x14ac:dyDescent="0.15">
      <c r="A686" s="2" t="s">
        <v>113</v>
      </c>
      <c r="B686" s="3" t="s">
        <v>124</v>
      </c>
      <c r="C686" s="6" t="s">
        <v>126</v>
      </c>
      <c r="E686" s="6" t="s">
        <v>34</v>
      </c>
      <c r="F686" s="7">
        <v>24.567284280854501</v>
      </c>
    </row>
    <row r="687" spans="1:6" ht="15" customHeight="1" x14ac:dyDescent="0.15">
      <c r="A687" s="2" t="s">
        <v>114</v>
      </c>
      <c r="B687" s="3" t="s">
        <v>124</v>
      </c>
      <c r="C687" s="6" t="s">
        <v>126</v>
      </c>
      <c r="E687" s="6" t="s">
        <v>34</v>
      </c>
      <c r="F687" s="7">
        <v>24.721118243020399</v>
      </c>
    </row>
    <row r="688" spans="1:6" ht="15" customHeight="1" x14ac:dyDescent="0.15">
      <c r="A688" s="2" t="s">
        <v>115</v>
      </c>
      <c r="B688" s="3" t="s">
        <v>124</v>
      </c>
      <c r="C688" s="6" t="s">
        <v>126</v>
      </c>
      <c r="E688" s="6" t="s">
        <v>34</v>
      </c>
      <c r="F688" s="7">
        <v>24.747520186912599</v>
      </c>
    </row>
    <row r="689" spans="1:6" ht="15" customHeight="1" x14ac:dyDescent="0.15">
      <c r="A689" s="2" t="s">
        <v>116</v>
      </c>
      <c r="B689" s="3" t="s">
        <v>124</v>
      </c>
      <c r="C689" s="6" t="s">
        <v>126</v>
      </c>
      <c r="E689" s="6" t="s">
        <v>34</v>
      </c>
      <c r="F689" s="7">
        <v>24.363741201921499</v>
      </c>
    </row>
    <row r="690" spans="1:6" ht="15" customHeight="1" x14ac:dyDescent="0.15">
      <c r="A690" s="2" t="s">
        <v>117</v>
      </c>
      <c r="B690" s="3" t="s">
        <v>124</v>
      </c>
      <c r="C690" s="6" t="s">
        <v>126</v>
      </c>
      <c r="E690" s="6" t="s">
        <v>34</v>
      </c>
      <c r="F690" s="7">
        <v>24.220164748548999</v>
      </c>
    </row>
    <row r="691" spans="1:6" ht="15" customHeight="1" x14ac:dyDescent="0.15">
      <c r="A691" s="2" t="s">
        <v>118</v>
      </c>
      <c r="B691" s="3" t="s">
        <v>124</v>
      </c>
      <c r="C691" s="6" t="s">
        <v>126</v>
      </c>
      <c r="E691" s="6" t="s">
        <v>34</v>
      </c>
      <c r="F691" s="7">
        <v>24.587256250284899</v>
      </c>
    </row>
    <row r="692" spans="1:6" ht="15" customHeight="1" x14ac:dyDescent="0.15">
      <c r="A692" s="2" t="s">
        <v>119</v>
      </c>
      <c r="B692" s="3" t="s">
        <v>124</v>
      </c>
      <c r="C692" s="6" t="s">
        <v>126</v>
      </c>
      <c r="E692" s="6" t="s">
        <v>34</v>
      </c>
      <c r="F692" s="7">
        <v>24.947618847478498</v>
      </c>
    </row>
  </sheetData>
  <sortState ref="A21:F272">
    <sortCondition ref="C21:C272"/>
  </sortState>
  <printOptions headings="1" gridLines="1"/>
  <pageMargins left="0" right="0" top="0" bottom="0" header="0" footer="0"/>
  <pageSetup paperSize="0" scale="0" pageOrder="overThenDown" orientation="portrait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20190104_SLFN3KO FAMILY PANETH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Dekrey, Emilie</cp:lastModifiedBy>
  <dcterms:modified xsi:type="dcterms:W3CDTF">2019-01-25T17:01:14Z</dcterms:modified>
</cp:coreProperties>
</file>