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ND-Basson Lab\qPCR\qED115- Slfn3KO Slfn Family, Paneth markers\"/>
    </mc:Choice>
  </mc:AlternateContent>
  <bookViews>
    <workbookView minimized="1" xWindow="0" yWindow="0" windowWidth="23670" windowHeight="9690" tabRatio="500"/>
  </bookViews>
  <sheets>
    <sheet name="20190116_SLFN FAM PANETH P8" sheetId="1" r:id="rId1"/>
  </sheets>
  <calcPr calcId="152511"/>
</workbook>
</file>

<file path=xl/calcChain.xml><?xml version="1.0" encoding="utf-8"?>
<calcChain xmlns="http://schemas.openxmlformats.org/spreadsheetml/2006/main">
  <c r="O187" i="1" l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87" i="1" l="1"/>
  <c r="O88" i="1"/>
  <c r="O89" i="1"/>
  <c r="O90" i="1"/>
  <c r="N118" i="1"/>
  <c r="N121" i="1" s="1"/>
  <c r="N160" i="1"/>
  <c r="N164" i="1" s="1"/>
  <c r="N62" i="1"/>
  <c r="N81" i="1" s="1"/>
  <c r="N20" i="1"/>
  <c r="N24" i="1" s="1"/>
  <c r="N152" i="1" l="1"/>
  <c r="N146" i="1"/>
  <c r="N137" i="1"/>
  <c r="N147" i="1"/>
  <c r="N136" i="1"/>
  <c r="N131" i="1"/>
  <c r="N154" i="1"/>
  <c r="N130" i="1"/>
  <c r="N153" i="1"/>
  <c r="N129" i="1"/>
  <c r="N145" i="1"/>
  <c r="N123" i="1"/>
  <c r="N124" i="1"/>
  <c r="N139" i="1"/>
  <c r="N122" i="1"/>
  <c r="N155" i="1"/>
  <c r="N138" i="1"/>
  <c r="N184" i="1"/>
  <c r="N174" i="1"/>
  <c r="N163" i="1"/>
  <c r="N183" i="1"/>
  <c r="N172" i="1"/>
  <c r="N182" i="1"/>
  <c r="N166" i="1"/>
  <c r="N170" i="1"/>
  <c r="N180" i="1"/>
  <c r="N169" i="1"/>
  <c r="N178" i="1"/>
  <c r="N168" i="1"/>
  <c r="N188" i="1"/>
  <c r="N177" i="1"/>
  <c r="N167" i="1"/>
  <c r="N186" i="1"/>
  <c r="N176" i="1"/>
  <c r="N185" i="1"/>
  <c r="N175" i="1"/>
  <c r="N181" i="1"/>
  <c r="N173" i="1"/>
  <c r="N165" i="1"/>
  <c r="N187" i="1"/>
  <c r="N179" i="1"/>
  <c r="N171" i="1"/>
  <c r="N144" i="1"/>
  <c r="N128" i="1"/>
  <c r="N151" i="1"/>
  <c r="N143" i="1"/>
  <c r="O143" i="1" s="1"/>
  <c r="N135" i="1"/>
  <c r="N127" i="1"/>
  <c r="N158" i="1"/>
  <c r="O158" i="1" s="1"/>
  <c r="N150" i="1"/>
  <c r="N142" i="1"/>
  <c r="O142" i="1" s="1"/>
  <c r="N134" i="1"/>
  <c r="N126" i="1"/>
  <c r="N157" i="1"/>
  <c r="O157" i="1" s="1"/>
  <c r="N149" i="1"/>
  <c r="N141" i="1"/>
  <c r="O141" i="1" s="1"/>
  <c r="N133" i="1"/>
  <c r="N125" i="1"/>
  <c r="N156" i="1"/>
  <c r="N148" i="1"/>
  <c r="N140" i="1"/>
  <c r="O140" i="1" s="1"/>
  <c r="N132" i="1"/>
  <c r="N83" i="1"/>
  <c r="N67" i="1"/>
  <c r="N90" i="1"/>
  <c r="N74" i="1"/>
  <c r="N66" i="1"/>
  <c r="N89" i="1"/>
  <c r="N73" i="1"/>
  <c r="N65" i="1"/>
  <c r="N88" i="1"/>
  <c r="N80" i="1"/>
  <c r="N72" i="1"/>
  <c r="N87" i="1"/>
  <c r="N79" i="1"/>
  <c r="N71" i="1"/>
  <c r="N86" i="1"/>
  <c r="N78" i="1"/>
  <c r="N70" i="1"/>
  <c r="N85" i="1"/>
  <c r="N77" i="1"/>
  <c r="N69" i="1"/>
  <c r="N84" i="1"/>
  <c r="N76" i="1"/>
  <c r="N68" i="1"/>
  <c r="N75" i="1"/>
  <c r="N82" i="1"/>
  <c r="N47" i="1"/>
  <c r="N46" i="1"/>
  <c r="N39" i="1"/>
  <c r="N38" i="1"/>
  <c r="N54" i="1"/>
  <c r="N31" i="1"/>
  <c r="N30" i="1"/>
  <c r="N55" i="1"/>
  <c r="N23" i="1"/>
  <c r="N60" i="1"/>
  <c r="O60" i="1" s="1"/>
  <c r="N52" i="1"/>
  <c r="N44" i="1"/>
  <c r="N36" i="1"/>
  <c r="N28" i="1"/>
  <c r="N59" i="1"/>
  <c r="O59" i="1" s="1"/>
  <c r="N51" i="1"/>
  <c r="N43" i="1"/>
  <c r="N35" i="1"/>
  <c r="N27" i="1"/>
  <c r="N58" i="1"/>
  <c r="N50" i="1"/>
  <c r="N42" i="1"/>
  <c r="N34" i="1"/>
  <c r="N26" i="1"/>
  <c r="N57" i="1"/>
  <c r="N49" i="1"/>
  <c r="N41" i="1"/>
  <c r="N33" i="1"/>
  <c r="N25" i="1"/>
  <c r="N56" i="1"/>
  <c r="N48" i="1"/>
  <c r="N40" i="1"/>
  <c r="N32" i="1"/>
  <c r="N53" i="1"/>
  <c r="N45" i="1"/>
  <c r="N37" i="1"/>
  <c r="N29" i="1"/>
  <c r="O188" i="1" l="1"/>
  <c r="O173" i="1"/>
  <c r="O169" i="1"/>
  <c r="O172" i="1"/>
  <c r="O168" i="1"/>
  <c r="O171" i="1"/>
  <c r="O167" i="1"/>
  <c r="O174" i="1"/>
  <c r="O170" i="1"/>
  <c r="O75" i="1"/>
  <c r="O71" i="1"/>
  <c r="O74" i="1"/>
  <c r="O70" i="1"/>
  <c r="O73" i="1"/>
  <c r="O69" i="1"/>
  <c r="O76" i="1"/>
  <c r="O72" i="1"/>
  <c r="N629" i="1" l="1"/>
  <c r="N632" i="1" s="1"/>
  <c r="O632" i="1" s="1"/>
  <c r="N593" i="1"/>
  <c r="N619" i="1" s="1"/>
  <c r="O619" i="1" s="1"/>
  <c r="N533" i="1"/>
  <c r="N536" i="1" s="1"/>
  <c r="O536" i="1" s="1"/>
  <c r="N497" i="1"/>
  <c r="N502" i="1" s="1"/>
  <c r="O502" i="1" s="1"/>
  <c r="N437" i="1"/>
  <c r="N449" i="1" s="1"/>
  <c r="O449" i="1" s="1"/>
  <c r="N401" i="1"/>
  <c r="N408" i="1" s="1"/>
  <c r="O408" i="1" s="1"/>
  <c r="N341" i="1"/>
  <c r="N354" i="1" s="1"/>
  <c r="O354" i="1" s="1"/>
  <c r="N305" i="1"/>
  <c r="N313" i="1" s="1"/>
  <c r="O313" i="1" s="1"/>
  <c r="N604" i="1" l="1"/>
  <c r="O604" i="1" s="1"/>
  <c r="N603" i="1"/>
  <c r="O603" i="1" s="1"/>
  <c r="N645" i="1"/>
  <c r="O645" i="1" s="1"/>
  <c r="N353" i="1"/>
  <c r="O353" i="1" s="1"/>
  <c r="N347" i="1"/>
  <c r="O347" i="1" s="1"/>
  <c r="N595" i="1"/>
  <c r="O595" i="1" s="1"/>
  <c r="N627" i="1"/>
  <c r="O627" i="1" s="1"/>
  <c r="N618" i="1"/>
  <c r="O618" i="1" s="1"/>
  <c r="N448" i="1"/>
  <c r="O448" i="1" s="1"/>
  <c r="N610" i="1"/>
  <c r="O610" i="1" s="1"/>
  <c r="N638" i="1"/>
  <c r="O638" i="1" s="1"/>
  <c r="N637" i="1"/>
  <c r="O637" i="1" s="1"/>
  <c r="N319" i="1"/>
  <c r="O319" i="1" s="1"/>
  <c r="N535" i="1"/>
  <c r="O535" i="1" s="1"/>
  <c r="N335" i="1"/>
  <c r="O335" i="1" s="1"/>
  <c r="N317" i="1"/>
  <c r="O317" i="1" s="1"/>
  <c r="N422" i="1"/>
  <c r="O422" i="1" s="1"/>
  <c r="N334" i="1"/>
  <c r="O334" i="1" s="1"/>
  <c r="N312" i="1"/>
  <c r="O312" i="1" s="1"/>
  <c r="N421" i="1"/>
  <c r="O421" i="1" s="1"/>
  <c r="N639" i="1"/>
  <c r="O639" i="1" s="1"/>
  <c r="N326" i="1"/>
  <c r="O326" i="1" s="1"/>
  <c r="N325" i="1"/>
  <c r="O325" i="1" s="1"/>
  <c r="N318" i="1"/>
  <c r="O318" i="1" s="1"/>
  <c r="N333" i="1"/>
  <c r="O333" i="1" s="1"/>
  <c r="N310" i="1"/>
  <c r="O310" i="1" s="1"/>
  <c r="N406" i="1"/>
  <c r="O406" i="1" s="1"/>
  <c r="N328" i="1"/>
  <c r="O328" i="1" s="1"/>
  <c r="N309" i="1"/>
  <c r="O309" i="1" s="1"/>
  <c r="N405" i="1"/>
  <c r="O405" i="1" s="1"/>
  <c r="N501" i="1"/>
  <c r="O501" i="1" s="1"/>
  <c r="N523" i="1"/>
  <c r="O523" i="1" s="1"/>
  <c r="N429" i="1"/>
  <c r="O429" i="1" s="1"/>
  <c r="N413" i="1"/>
  <c r="O413" i="1" s="1"/>
  <c r="N499" i="1"/>
  <c r="O499" i="1" s="1"/>
  <c r="N509" i="1"/>
  <c r="O509" i="1" s="1"/>
  <c r="N428" i="1"/>
  <c r="O428" i="1" s="1"/>
  <c r="N412" i="1"/>
  <c r="O412" i="1" s="1"/>
  <c r="N441" i="1"/>
  <c r="O441" i="1" s="1"/>
  <c r="N531" i="1"/>
  <c r="O531" i="1" s="1"/>
  <c r="N508" i="1"/>
  <c r="O508" i="1" s="1"/>
  <c r="N612" i="1"/>
  <c r="O612" i="1" s="1"/>
  <c r="N644" i="1"/>
  <c r="O644" i="1" s="1"/>
  <c r="N336" i="1"/>
  <c r="O336" i="1" s="1"/>
  <c r="N320" i="1"/>
  <c r="O320" i="1" s="1"/>
  <c r="N423" i="1"/>
  <c r="O423" i="1" s="1"/>
  <c r="N407" i="1"/>
  <c r="O407" i="1" s="1"/>
  <c r="N440" i="1"/>
  <c r="O440" i="1" s="1"/>
  <c r="N525" i="1"/>
  <c r="O525" i="1" s="1"/>
  <c r="N507" i="1"/>
  <c r="O507" i="1" s="1"/>
  <c r="N611" i="1"/>
  <c r="O611" i="1" s="1"/>
  <c r="N643" i="1"/>
  <c r="O643" i="1" s="1"/>
  <c r="N524" i="1"/>
  <c r="O524" i="1" s="1"/>
  <c r="N420" i="1"/>
  <c r="O420" i="1" s="1"/>
  <c r="N500" i="1"/>
  <c r="O500" i="1" s="1"/>
  <c r="N403" i="1"/>
  <c r="O403" i="1" s="1"/>
  <c r="N404" i="1"/>
  <c r="O404" i="1" s="1"/>
  <c r="N517" i="1"/>
  <c r="O517" i="1" s="1"/>
  <c r="N431" i="1"/>
  <c r="O431" i="1" s="1"/>
  <c r="N415" i="1"/>
  <c r="O415" i="1" s="1"/>
  <c r="N450" i="1"/>
  <c r="O450" i="1" s="1"/>
  <c r="N516" i="1"/>
  <c r="O516" i="1" s="1"/>
  <c r="N626" i="1"/>
  <c r="O626" i="1" s="1"/>
  <c r="N596" i="1"/>
  <c r="O596" i="1" s="1"/>
  <c r="N636" i="1"/>
  <c r="O636" i="1" s="1"/>
  <c r="N327" i="1"/>
  <c r="O327" i="1" s="1"/>
  <c r="N311" i="1"/>
  <c r="O311" i="1" s="1"/>
  <c r="N430" i="1"/>
  <c r="O430" i="1" s="1"/>
  <c r="N414" i="1"/>
  <c r="O414" i="1" s="1"/>
  <c r="N515" i="1"/>
  <c r="O515" i="1" s="1"/>
  <c r="N631" i="1"/>
  <c r="O631" i="1" s="1"/>
  <c r="N635" i="1"/>
  <c r="O635" i="1" s="1"/>
  <c r="N348" i="1"/>
  <c r="O348" i="1" s="1"/>
  <c r="N356" i="1"/>
  <c r="O356" i="1" s="1"/>
  <c r="N352" i="1"/>
  <c r="O352" i="1" s="1"/>
  <c r="N349" i="1"/>
  <c r="O349" i="1" s="1"/>
  <c r="N357" i="1"/>
  <c r="O357" i="1" s="1"/>
  <c r="N351" i="1"/>
  <c r="O351" i="1" s="1"/>
  <c r="N350" i="1"/>
  <c r="O350" i="1" s="1"/>
  <c r="N343" i="1"/>
  <c r="O343" i="1" s="1"/>
  <c r="N344" i="1"/>
  <c r="O344" i="1" s="1"/>
  <c r="N346" i="1"/>
  <c r="O346" i="1" s="1"/>
  <c r="N544" i="1"/>
  <c r="O544" i="1" s="1"/>
  <c r="N345" i="1"/>
  <c r="O345" i="1" s="1"/>
  <c r="N543" i="1"/>
  <c r="O543" i="1" s="1"/>
  <c r="N542" i="1"/>
  <c r="O542" i="1" s="1"/>
  <c r="N355" i="1"/>
  <c r="O355" i="1" s="1"/>
  <c r="N443" i="1"/>
  <c r="O443" i="1" s="1"/>
  <c r="N451" i="1"/>
  <c r="O451" i="1" s="1"/>
  <c r="N446" i="1"/>
  <c r="O446" i="1" s="1"/>
  <c r="N444" i="1"/>
  <c r="O444" i="1" s="1"/>
  <c r="N452" i="1"/>
  <c r="O452" i="1" s="1"/>
  <c r="N445" i="1"/>
  <c r="O445" i="1" s="1"/>
  <c r="N453" i="1"/>
  <c r="O453" i="1" s="1"/>
  <c r="N439" i="1"/>
  <c r="O439" i="1" s="1"/>
  <c r="N447" i="1"/>
  <c r="O447" i="1" s="1"/>
  <c r="N442" i="1"/>
  <c r="O442" i="1" s="1"/>
  <c r="N597" i="1"/>
  <c r="O597" i="1" s="1"/>
  <c r="N605" i="1"/>
  <c r="O605" i="1" s="1"/>
  <c r="N613" i="1"/>
  <c r="O613" i="1" s="1"/>
  <c r="N621" i="1"/>
  <c r="O621" i="1" s="1"/>
  <c r="N617" i="1"/>
  <c r="O617" i="1" s="1"/>
  <c r="N598" i="1"/>
  <c r="O598" i="1" s="1"/>
  <c r="N606" i="1"/>
  <c r="O606" i="1" s="1"/>
  <c r="N614" i="1"/>
  <c r="O614" i="1" s="1"/>
  <c r="N622" i="1"/>
  <c r="O622" i="1" s="1"/>
  <c r="N600" i="1"/>
  <c r="O600" i="1" s="1"/>
  <c r="N608" i="1"/>
  <c r="O608" i="1" s="1"/>
  <c r="N616" i="1"/>
  <c r="O616" i="1" s="1"/>
  <c r="N624" i="1"/>
  <c r="O624" i="1" s="1"/>
  <c r="N609" i="1"/>
  <c r="O609" i="1" s="1"/>
  <c r="N625" i="1"/>
  <c r="O625" i="1" s="1"/>
  <c r="N599" i="1"/>
  <c r="O599" i="1" s="1"/>
  <c r="N607" i="1"/>
  <c r="O607" i="1" s="1"/>
  <c r="N615" i="1"/>
  <c r="O615" i="1" s="1"/>
  <c r="N623" i="1"/>
  <c r="O623" i="1" s="1"/>
  <c r="N601" i="1"/>
  <c r="O601" i="1" s="1"/>
  <c r="N620" i="1"/>
  <c r="O620" i="1" s="1"/>
  <c r="N602" i="1"/>
  <c r="O602" i="1" s="1"/>
  <c r="N537" i="1"/>
  <c r="O537" i="1" s="1"/>
  <c r="N545" i="1"/>
  <c r="O545" i="1" s="1"/>
  <c r="N538" i="1"/>
  <c r="O538" i="1" s="1"/>
  <c r="N546" i="1"/>
  <c r="O546" i="1" s="1"/>
  <c r="N540" i="1"/>
  <c r="O540" i="1" s="1"/>
  <c r="N548" i="1"/>
  <c r="O548" i="1" s="1"/>
  <c r="N541" i="1"/>
  <c r="O541" i="1" s="1"/>
  <c r="N539" i="1"/>
  <c r="O539" i="1" s="1"/>
  <c r="N547" i="1"/>
  <c r="O547" i="1" s="1"/>
  <c r="N549" i="1"/>
  <c r="O549" i="1" s="1"/>
  <c r="N522" i="1"/>
  <c r="O522" i="1" s="1"/>
  <c r="N307" i="1"/>
  <c r="O307" i="1" s="1"/>
  <c r="N324" i="1"/>
  <c r="O324" i="1" s="1"/>
  <c r="N308" i="1"/>
  <c r="O308" i="1" s="1"/>
  <c r="N435" i="1"/>
  <c r="O435" i="1" s="1"/>
  <c r="N339" i="1"/>
  <c r="O339" i="1" s="1"/>
  <c r="N331" i="1"/>
  <c r="O331" i="1" s="1"/>
  <c r="N323" i="1"/>
  <c r="O323" i="1" s="1"/>
  <c r="N315" i="1"/>
  <c r="O315" i="1" s="1"/>
  <c r="N434" i="1"/>
  <c r="O434" i="1" s="1"/>
  <c r="N426" i="1"/>
  <c r="O426" i="1" s="1"/>
  <c r="N418" i="1"/>
  <c r="O418" i="1" s="1"/>
  <c r="N410" i="1"/>
  <c r="O410" i="1" s="1"/>
  <c r="N528" i="1"/>
  <c r="O528" i="1" s="1"/>
  <c r="N520" i="1"/>
  <c r="O520" i="1" s="1"/>
  <c r="N512" i="1"/>
  <c r="O512" i="1" s="1"/>
  <c r="N504" i="1"/>
  <c r="O504" i="1" s="1"/>
  <c r="N642" i="1"/>
  <c r="O642" i="1" s="1"/>
  <c r="N634" i="1"/>
  <c r="O634" i="1" s="1"/>
  <c r="N514" i="1"/>
  <c r="O514" i="1" s="1"/>
  <c r="N332" i="1"/>
  <c r="O332" i="1" s="1"/>
  <c r="N316" i="1"/>
  <c r="O316" i="1" s="1"/>
  <c r="N419" i="1"/>
  <c r="O419" i="1" s="1"/>
  <c r="N411" i="1"/>
  <c r="O411" i="1" s="1"/>
  <c r="N529" i="1"/>
  <c r="O529" i="1" s="1"/>
  <c r="N521" i="1"/>
  <c r="O521" i="1" s="1"/>
  <c r="N513" i="1"/>
  <c r="O513" i="1" s="1"/>
  <c r="N505" i="1"/>
  <c r="O505" i="1" s="1"/>
  <c r="N338" i="1"/>
  <c r="O338" i="1" s="1"/>
  <c r="N330" i="1"/>
  <c r="O330" i="1" s="1"/>
  <c r="N322" i="1"/>
  <c r="O322" i="1" s="1"/>
  <c r="N314" i="1"/>
  <c r="O314" i="1" s="1"/>
  <c r="N433" i="1"/>
  <c r="O433" i="1" s="1"/>
  <c r="N425" i="1"/>
  <c r="O425" i="1" s="1"/>
  <c r="N417" i="1"/>
  <c r="O417" i="1" s="1"/>
  <c r="N409" i="1"/>
  <c r="O409" i="1" s="1"/>
  <c r="N527" i="1"/>
  <c r="O527" i="1" s="1"/>
  <c r="N519" i="1"/>
  <c r="O519" i="1" s="1"/>
  <c r="N511" i="1"/>
  <c r="O511" i="1" s="1"/>
  <c r="N503" i="1"/>
  <c r="O503" i="1" s="1"/>
  <c r="N641" i="1"/>
  <c r="O641" i="1" s="1"/>
  <c r="N633" i="1"/>
  <c r="O633" i="1" s="1"/>
  <c r="N530" i="1"/>
  <c r="O530" i="1" s="1"/>
  <c r="N506" i="1"/>
  <c r="O506" i="1" s="1"/>
  <c r="N427" i="1"/>
  <c r="O427" i="1" s="1"/>
  <c r="N337" i="1"/>
  <c r="O337" i="1" s="1"/>
  <c r="N329" i="1"/>
  <c r="O329" i="1" s="1"/>
  <c r="N321" i="1"/>
  <c r="O321" i="1" s="1"/>
  <c r="N432" i="1"/>
  <c r="O432" i="1" s="1"/>
  <c r="N424" i="1"/>
  <c r="O424" i="1" s="1"/>
  <c r="N416" i="1"/>
  <c r="O416" i="1" s="1"/>
  <c r="N526" i="1"/>
  <c r="O526" i="1" s="1"/>
  <c r="N518" i="1"/>
  <c r="O518" i="1" s="1"/>
  <c r="N510" i="1"/>
  <c r="O510" i="1" s="1"/>
  <c r="N640" i="1"/>
  <c r="O640" i="1" s="1"/>
  <c r="N245" i="1"/>
  <c r="N209" i="1"/>
  <c r="O121" i="1"/>
  <c r="O163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I137" i="1" s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I153" i="1" s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I169" i="1" s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I185" i="1" s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I217" i="1" s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233" i="1" s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I265" i="1" s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I281" i="1" s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I297" i="1" s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I313" i="1" s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I345" i="1" s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I361" i="1" s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I393" i="1" s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I409" i="1" s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I441" i="1" s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I473" i="1" s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I521" i="1" s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I537" i="1" s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I569" i="1" s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I585" i="1" s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I601" i="1" s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22" i="1"/>
  <c r="H21" i="1"/>
  <c r="I687" i="1" l="1"/>
  <c r="I679" i="1"/>
  <c r="I671" i="1"/>
  <c r="I663" i="1"/>
  <c r="I615" i="1"/>
  <c r="I607" i="1"/>
  <c r="I599" i="1"/>
  <c r="I583" i="1"/>
  <c r="I575" i="1"/>
  <c r="I567" i="1"/>
  <c r="I559" i="1"/>
  <c r="I551" i="1"/>
  <c r="I543" i="1"/>
  <c r="I535" i="1"/>
  <c r="I527" i="1"/>
  <c r="I511" i="1"/>
  <c r="I487" i="1"/>
  <c r="I479" i="1"/>
  <c r="I463" i="1"/>
  <c r="I439" i="1"/>
  <c r="I431" i="1"/>
  <c r="I23" i="1"/>
  <c r="Q307" i="1"/>
  <c r="N162" i="1"/>
  <c r="O162" i="1" s="1"/>
  <c r="I25" i="1"/>
  <c r="P327" i="1"/>
  <c r="Q499" i="1"/>
  <c r="I683" i="1"/>
  <c r="Q636" i="1"/>
  <c r="P403" i="1"/>
  <c r="P540" i="1"/>
  <c r="P423" i="1"/>
  <c r="R444" i="1"/>
  <c r="R519" i="1"/>
  <c r="R327" i="1"/>
  <c r="I541" i="1"/>
  <c r="I517" i="1"/>
  <c r="I509" i="1"/>
  <c r="I485" i="1"/>
  <c r="I477" i="1"/>
  <c r="I469" i="1"/>
  <c r="I461" i="1"/>
  <c r="I253" i="1"/>
  <c r="I229" i="1"/>
  <c r="I221" i="1"/>
  <c r="O165" i="1"/>
  <c r="Q423" i="1"/>
  <c r="P631" i="1"/>
  <c r="Q615" i="1"/>
  <c r="Q595" i="1"/>
  <c r="R636" i="1"/>
  <c r="Q327" i="1"/>
  <c r="P499" i="1"/>
  <c r="P307" i="1"/>
  <c r="R423" i="1"/>
  <c r="Q535" i="1"/>
  <c r="R348" i="1"/>
  <c r="Q444" i="1"/>
  <c r="I555" i="1"/>
  <c r="I547" i="1"/>
  <c r="I539" i="1"/>
  <c r="I531" i="1"/>
  <c r="I491" i="1"/>
  <c r="I483" i="1"/>
  <c r="I475" i="1"/>
  <c r="I435" i="1"/>
  <c r="I427" i="1"/>
  <c r="P519" i="1"/>
  <c r="P595" i="1"/>
  <c r="P439" i="1"/>
  <c r="Q348" i="1"/>
  <c r="P636" i="1"/>
  <c r="I263" i="1"/>
  <c r="P343" i="1"/>
  <c r="Q439" i="1"/>
  <c r="R540" i="1"/>
  <c r="R615" i="1"/>
  <c r="I21" i="1"/>
  <c r="I661" i="1"/>
  <c r="I645" i="1"/>
  <c r="I629" i="1"/>
  <c r="I405" i="1"/>
  <c r="I373" i="1"/>
  <c r="I325" i="1"/>
  <c r="I309" i="1"/>
  <c r="I293" i="1"/>
  <c r="I277" i="1"/>
  <c r="I117" i="1"/>
  <c r="I69" i="1"/>
  <c r="I53" i="1"/>
  <c r="I37" i="1"/>
  <c r="Q519" i="1"/>
  <c r="P535" i="1"/>
  <c r="I673" i="1"/>
  <c r="Q403" i="1"/>
  <c r="P348" i="1"/>
  <c r="I635" i="1"/>
  <c r="I619" i="1"/>
  <c r="I507" i="1"/>
  <c r="I459" i="1"/>
  <c r="I251" i="1"/>
  <c r="I203" i="1"/>
  <c r="I171" i="1"/>
  <c r="I123" i="1"/>
  <c r="I75" i="1"/>
  <c r="I43" i="1"/>
  <c r="I27" i="1"/>
  <c r="N217" i="1"/>
  <c r="O217" i="1" s="1"/>
  <c r="N225" i="1"/>
  <c r="O225" i="1" s="1"/>
  <c r="N233" i="1"/>
  <c r="O233" i="1" s="1"/>
  <c r="N241" i="1"/>
  <c r="O241" i="1" s="1"/>
  <c r="N236" i="1"/>
  <c r="O236" i="1" s="1"/>
  <c r="N213" i="1"/>
  <c r="O213" i="1" s="1"/>
  <c r="N218" i="1"/>
  <c r="O218" i="1" s="1"/>
  <c r="N226" i="1"/>
  <c r="O226" i="1" s="1"/>
  <c r="N234" i="1"/>
  <c r="O234" i="1" s="1"/>
  <c r="N242" i="1"/>
  <c r="O242" i="1" s="1"/>
  <c r="N212" i="1"/>
  <c r="O212" i="1" s="1"/>
  <c r="N220" i="1"/>
  <c r="O220" i="1" s="1"/>
  <c r="N228" i="1"/>
  <c r="O228" i="1" s="1"/>
  <c r="N211" i="1"/>
  <c r="O211" i="1" s="1"/>
  <c r="N219" i="1"/>
  <c r="O219" i="1" s="1"/>
  <c r="N227" i="1"/>
  <c r="O227" i="1" s="1"/>
  <c r="N235" i="1"/>
  <c r="O235" i="1" s="1"/>
  <c r="N243" i="1"/>
  <c r="O243" i="1" s="1"/>
  <c r="N216" i="1"/>
  <c r="O216" i="1" s="1"/>
  <c r="N232" i="1"/>
  <c r="O232" i="1" s="1"/>
  <c r="N231" i="1"/>
  <c r="O231" i="1" s="1"/>
  <c r="N221" i="1"/>
  <c r="O221" i="1" s="1"/>
  <c r="N237" i="1"/>
  <c r="O237" i="1" s="1"/>
  <c r="N222" i="1"/>
  <c r="O222" i="1" s="1"/>
  <c r="N238" i="1"/>
  <c r="O238" i="1" s="1"/>
  <c r="N223" i="1"/>
  <c r="O223" i="1" s="1"/>
  <c r="N239" i="1"/>
  <c r="O239" i="1" s="1"/>
  <c r="N224" i="1"/>
  <c r="O224" i="1" s="1"/>
  <c r="N240" i="1"/>
  <c r="O240" i="1" s="1"/>
  <c r="N229" i="1"/>
  <c r="O229" i="1" s="1"/>
  <c r="N214" i="1"/>
  <c r="O214" i="1" s="1"/>
  <c r="N230" i="1"/>
  <c r="O230" i="1" s="1"/>
  <c r="N215" i="1"/>
  <c r="O215" i="1" s="1"/>
  <c r="P444" i="1"/>
  <c r="Q540" i="1"/>
  <c r="P615" i="1"/>
  <c r="Q631" i="1"/>
  <c r="N252" i="1"/>
  <c r="O252" i="1" s="1"/>
  <c r="N260" i="1"/>
  <c r="O260" i="1" s="1"/>
  <c r="N253" i="1"/>
  <c r="O253" i="1" s="1"/>
  <c r="N261" i="1"/>
  <c r="O261" i="1" s="1"/>
  <c r="N255" i="1"/>
  <c r="O255" i="1" s="1"/>
  <c r="N248" i="1"/>
  <c r="O248" i="1" s="1"/>
  <c r="N254" i="1"/>
  <c r="O254" i="1" s="1"/>
  <c r="N247" i="1"/>
  <c r="O247" i="1" s="1"/>
  <c r="N256" i="1"/>
  <c r="O256" i="1" s="1"/>
  <c r="N249" i="1"/>
  <c r="O249" i="1" s="1"/>
  <c r="N250" i="1"/>
  <c r="O250" i="1" s="1"/>
  <c r="N251" i="1"/>
  <c r="O251" i="1" s="1"/>
  <c r="N257" i="1"/>
  <c r="O257" i="1" s="1"/>
  <c r="N258" i="1"/>
  <c r="O258" i="1" s="1"/>
  <c r="N259" i="1"/>
  <c r="O259" i="1" s="1"/>
  <c r="Q343" i="1"/>
  <c r="O36" i="1"/>
  <c r="O44" i="1"/>
  <c r="O43" i="1"/>
  <c r="O45" i="1"/>
  <c r="O42" i="1"/>
  <c r="O166" i="1"/>
  <c r="O164" i="1"/>
  <c r="O148" i="1"/>
  <c r="O136" i="1"/>
  <c r="O147" i="1"/>
  <c r="O146" i="1"/>
  <c r="O152" i="1"/>
  <c r="O132" i="1"/>
  <c r="O151" i="1"/>
  <c r="O139" i="1"/>
  <c r="O131" i="1"/>
  <c r="O123" i="1"/>
  <c r="O156" i="1"/>
  <c r="O128" i="1"/>
  <c r="O155" i="1"/>
  <c r="O127" i="1"/>
  <c r="O134" i="1"/>
  <c r="O125" i="1"/>
  <c r="O144" i="1"/>
  <c r="O150" i="1"/>
  <c r="O138" i="1"/>
  <c r="O130" i="1"/>
  <c r="O122" i="1"/>
  <c r="O135" i="1"/>
  <c r="O154" i="1"/>
  <c r="O126" i="1"/>
  <c r="O153" i="1"/>
  <c r="O145" i="1"/>
  <c r="O133" i="1"/>
  <c r="O124" i="1"/>
  <c r="N120" i="1"/>
  <c r="O120" i="1" s="1"/>
  <c r="O149" i="1"/>
  <c r="O137" i="1"/>
  <c r="O129" i="1"/>
  <c r="I49" i="1"/>
  <c r="I613" i="1"/>
  <c r="I597" i="1"/>
  <c r="I581" i="1"/>
  <c r="I565" i="1"/>
  <c r="I437" i="1"/>
  <c r="I391" i="1"/>
  <c r="I375" i="1"/>
  <c r="I343" i="1"/>
  <c r="I327" i="1"/>
  <c r="I279" i="1"/>
  <c r="I255" i="1"/>
  <c r="I231" i="1"/>
  <c r="I223" i="1"/>
  <c r="I207" i="1"/>
  <c r="I183" i="1"/>
  <c r="I175" i="1"/>
  <c r="I167" i="1"/>
  <c r="I159" i="1"/>
  <c r="I135" i="1"/>
  <c r="I127" i="1"/>
  <c r="I103" i="1"/>
  <c r="I95" i="1"/>
  <c r="I79" i="1"/>
  <c r="I55" i="1"/>
  <c r="I47" i="1"/>
  <c r="I39" i="1"/>
  <c r="I31" i="1"/>
  <c r="I561" i="1"/>
  <c r="I647" i="1"/>
  <c r="I389" i="1"/>
  <c r="I381" i="1"/>
  <c r="I357" i="1"/>
  <c r="I349" i="1"/>
  <c r="I341" i="1"/>
  <c r="I633" i="1"/>
  <c r="I617" i="1"/>
  <c r="I379" i="1"/>
  <c r="I331" i="1"/>
  <c r="I299" i="1"/>
  <c r="I213" i="1"/>
  <c r="I205" i="1"/>
  <c r="I419" i="1"/>
  <c r="I395" i="1"/>
  <c r="I355" i="1"/>
  <c r="I125" i="1"/>
  <c r="I85" i="1"/>
  <c r="I691" i="1"/>
  <c r="I235" i="1"/>
  <c r="I187" i="1"/>
  <c r="I155" i="1"/>
  <c r="I659" i="1"/>
  <c r="I519" i="1"/>
  <c r="I503" i="1"/>
  <c r="I455" i="1"/>
  <c r="I305" i="1"/>
  <c r="I107" i="1"/>
  <c r="I91" i="1"/>
  <c r="I59" i="1"/>
  <c r="I35" i="1"/>
  <c r="I689" i="1"/>
  <c r="I649" i="1"/>
  <c r="I603" i="1"/>
  <c r="I587" i="1"/>
  <c r="I571" i="1"/>
  <c r="I533" i="1"/>
  <c r="I501" i="1"/>
  <c r="I453" i="1"/>
  <c r="I423" i="1"/>
  <c r="I415" i="1"/>
  <c r="I407" i="1"/>
  <c r="I399" i="1"/>
  <c r="I383" i="1"/>
  <c r="I359" i="1"/>
  <c r="I351" i="1"/>
  <c r="I335" i="1"/>
  <c r="I311" i="1"/>
  <c r="I303" i="1"/>
  <c r="I295" i="1"/>
  <c r="I287" i="1"/>
  <c r="I177" i="1"/>
  <c r="I105" i="1"/>
  <c r="I89" i="1"/>
  <c r="I57" i="1"/>
  <c r="I41" i="1"/>
  <c r="I411" i="1"/>
  <c r="I347" i="1"/>
  <c r="I291" i="1"/>
  <c r="I93" i="1"/>
  <c r="I433" i="1"/>
  <c r="I219" i="1"/>
  <c r="I163" i="1"/>
  <c r="I667" i="1"/>
  <c r="I643" i="1"/>
  <c r="I471" i="1"/>
  <c r="I655" i="1"/>
  <c r="I625" i="1"/>
  <c r="I563" i="1"/>
  <c r="I247" i="1"/>
  <c r="I215" i="1"/>
  <c r="I199" i="1"/>
  <c r="I151" i="1"/>
  <c r="I669" i="1"/>
  <c r="I403" i="1"/>
  <c r="I363" i="1"/>
  <c r="I315" i="1"/>
  <c r="I283" i="1"/>
  <c r="I101" i="1"/>
  <c r="I77" i="1"/>
  <c r="I675" i="1"/>
  <c r="I651" i="1"/>
  <c r="I589" i="1"/>
  <c r="I631" i="1"/>
  <c r="I623" i="1"/>
  <c r="I609" i="1"/>
  <c r="I577" i="1"/>
  <c r="I523" i="1"/>
  <c r="I413" i="1"/>
  <c r="I333" i="1"/>
  <c r="I245" i="1"/>
  <c r="I197" i="1"/>
  <c r="I181" i="1"/>
  <c r="I165" i="1"/>
  <c r="I149" i="1"/>
  <c r="I119" i="1"/>
  <c r="I87" i="1"/>
  <c r="I71" i="1"/>
  <c r="I665" i="1"/>
  <c r="I595" i="1"/>
  <c r="I545" i="1"/>
  <c r="I481" i="1"/>
  <c r="I417" i="1"/>
  <c r="I267" i="1"/>
  <c r="I147" i="1"/>
  <c r="I657" i="1"/>
  <c r="I445" i="1"/>
  <c r="I401" i="1"/>
  <c r="I387" i="1"/>
  <c r="I317" i="1"/>
  <c r="I289" i="1"/>
  <c r="I237" i="1"/>
  <c r="I211" i="1"/>
  <c r="I109" i="1"/>
  <c r="I83" i="1"/>
  <c r="I61" i="1"/>
  <c r="I627" i="1"/>
  <c r="I145" i="1"/>
  <c r="I677" i="1"/>
  <c r="I639" i="1"/>
  <c r="I605" i="1"/>
  <c r="I591" i="1"/>
  <c r="I549" i="1"/>
  <c r="I513" i="1"/>
  <c r="I505" i="1"/>
  <c r="I499" i="1"/>
  <c r="I465" i="1"/>
  <c r="I457" i="1"/>
  <c r="I451" i="1"/>
  <c r="I443" i="1"/>
  <c r="I421" i="1"/>
  <c r="I385" i="1"/>
  <c r="I377" i="1"/>
  <c r="I371" i="1"/>
  <c r="I337" i="1"/>
  <c r="I329" i="1"/>
  <c r="I323" i="1"/>
  <c r="I301" i="1"/>
  <c r="I271" i="1"/>
  <c r="I257" i="1"/>
  <c r="I249" i="1"/>
  <c r="I243" i="1"/>
  <c r="I209" i="1"/>
  <c r="I201" i="1"/>
  <c r="I195" i="1"/>
  <c r="I173" i="1"/>
  <c r="I143" i="1"/>
  <c r="I129" i="1"/>
  <c r="I121" i="1"/>
  <c r="I115" i="1"/>
  <c r="I81" i="1"/>
  <c r="I73" i="1"/>
  <c r="I67" i="1"/>
  <c r="I45" i="1"/>
  <c r="I621" i="1"/>
  <c r="I573" i="1"/>
  <c r="I139" i="1"/>
  <c r="I97" i="1"/>
  <c r="I515" i="1"/>
  <c r="I365" i="1"/>
  <c r="I339" i="1"/>
  <c r="I579" i="1"/>
  <c r="I429" i="1"/>
  <c r="I653" i="1"/>
  <c r="I611" i="1"/>
  <c r="I525" i="1"/>
  <c r="I497" i="1"/>
  <c r="I489" i="1"/>
  <c r="I449" i="1"/>
  <c r="I397" i="1"/>
  <c r="I369" i="1"/>
  <c r="I321" i="1"/>
  <c r="I307" i="1"/>
  <c r="I285" i="1"/>
  <c r="I241" i="1"/>
  <c r="I193" i="1"/>
  <c r="I179" i="1"/>
  <c r="I157" i="1"/>
  <c r="I113" i="1"/>
  <c r="I65" i="1"/>
  <c r="I51" i="1"/>
  <c r="I29" i="1"/>
  <c r="I353" i="1"/>
  <c r="I275" i="1"/>
  <c r="I225" i="1"/>
  <c r="I529" i="1"/>
  <c r="I493" i="1"/>
  <c r="I467" i="1"/>
  <c r="I259" i="1"/>
  <c r="I189" i="1"/>
  <c r="I161" i="1"/>
  <c r="I131" i="1"/>
  <c r="I33" i="1"/>
  <c r="I685" i="1"/>
  <c r="I641" i="1"/>
  <c r="I593" i="1"/>
  <c r="I557" i="1"/>
  <c r="I273" i="1"/>
  <c r="I681" i="1"/>
  <c r="I637" i="1"/>
  <c r="I553" i="1"/>
  <c r="I495" i="1"/>
  <c r="I447" i="1"/>
  <c r="I425" i="1"/>
  <c r="I367" i="1"/>
  <c r="I319" i="1"/>
  <c r="I269" i="1"/>
  <c r="I261" i="1"/>
  <c r="I239" i="1"/>
  <c r="I227" i="1"/>
  <c r="I191" i="1"/>
  <c r="I141" i="1"/>
  <c r="I133" i="1"/>
  <c r="I111" i="1"/>
  <c r="I99" i="1"/>
  <c r="I63" i="1"/>
  <c r="O40" i="1"/>
  <c r="O56" i="1"/>
  <c r="O86" i="1"/>
  <c r="O47" i="1"/>
  <c r="O55" i="1"/>
  <c r="N22" i="1"/>
  <c r="O22" i="1" s="1"/>
  <c r="O67" i="1"/>
  <c r="O79" i="1"/>
  <c r="O23" i="1"/>
  <c r="O27" i="1"/>
  <c r="O31" i="1"/>
  <c r="O35" i="1"/>
  <c r="O65" i="1"/>
  <c r="O77" i="1"/>
  <c r="O39" i="1"/>
  <c r="O51" i="1"/>
  <c r="O85" i="1"/>
  <c r="O25" i="1"/>
  <c r="O33" i="1"/>
  <c r="N64" i="1"/>
  <c r="O64" i="1" s="1"/>
  <c r="O48" i="1"/>
  <c r="O78" i="1"/>
  <c r="O26" i="1"/>
  <c r="O30" i="1"/>
  <c r="O34" i="1"/>
  <c r="O68" i="1"/>
  <c r="O37" i="1"/>
  <c r="O41" i="1"/>
  <c r="O49" i="1"/>
  <c r="O53" i="1"/>
  <c r="O57" i="1"/>
  <c r="O83" i="1"/>
  <c r="O38" i="1"/>
  <c r="O46" i="1"/>
  <c r="O50" i="1"/>
  <c r="O54" i="1"/>
  <c r="O58" i="1"/>
  <c r="O80" i="1"/>
  <c r="O84" i="1"/>
  <c r="O81" i="1"/>
  <c r="O29" i="1"/>
  <c r="O52" i="1"/>
  <c r="O82" i="1"/>
  <c r="O24" i="1"/>
  <c r="O28" i="1"/>
  <c r="O32" i="1"/>
  <c r="O66" i="1"/>
  <c r="P64" i="1" l="1"/>
  <c r="P77" i="1"/>
  <c r="P211" i="1"/>
  <c r="P46" i="1"/>
  <c r="P22" i="1"/>
  <c r="P247" i="1"/>
  <c r="Q211" i="1"/>
  <c r="P231" i="1"/>
  <c r="P120" i="1"/>
  <c r="R175" i="1"/>
  <c r="Q252" i="1"/>
  <c r="R231" i="1"/>
  <c r="P162" i="1"/>
  <c r="R252" i="1"/>
  <c r="Q231" i="1"/>
  <c r="Q120" i="1"/>
  <c r="P252" i="1"/>
  <c r="Q162" i="1"/>
  <c r="Q247" i="1"/>
  <c r="Q175" i="1"/>
  <c r="P175" i="1"/>
  <c r="Q144" i="1"/>
  <c r="P144" i="1"/>
  <c r="R144" i="1"/>
  <c r="Q77" i="1"/>
  <c r="R77" i="1"/>
  <c r="Q64" i="1"/>
  <c r="Q46" i="1"/>
  <c r="R46" i="1"/>
  <c r="Q22" i="1"/>
</calcChain>
</file>

<file path=xl/sharedStrings.xml><?xml version="1.0" encoding="utf-8"?>
<sst xmlns="http://schemas.openxmlformats.org/spreadsheetml/2006/main" count="4056" uniqueCount="211">
  <si>
    <t>File Name</t>
  </si>
  <si>
    <t>20190116_SLFN FAM PANETH P8.pcrd</t>
  </si>
  <si>
    <t>Created By User</t>
  </si>
  <si>
    <t>Notes</t>
  </si>
  <si>
    <t>ID</t>
  </si>
  <si>
    <t>Run Started</t>
  </si>
  <si>
    <t>01/16/2019 18:21:52 UTC</t>
  </si>
  <si>
    <t>Run Ended</t>
  </si>
  <si>
    <t>01/16/2019 19:33:38 UTC</t>
  </si>
  <si>
    <t>Sample Vol</t>
  </si>
  <si>
    <t>Lid Temp</t>
  </si>
  <si>
    <t>Protocol File Name</t>
  </si>
  <si>
    <t>Unknown.prcl</t>
  </si>
  <si>
    <t>Plate Setup File Name</t>
  </si>
  <si>
    <t>DefaultPlate.pltd</t>
  </si>
  <si>
    <t>Base Serial Number</t>
  </si>
  <si>
    <t>CT031118</t>
  </si>
  <si>
    <t>Optical Head Serial Number</t>
  </si>
  <si>
    <t>785BR9482</t>
  </si>
  <si>
    <t>CFX Manager Version</t>
  </si>
  <si>
    <t xml:space="preserve">3.1.1517.0823. </t>
  </si>
  <si>
    <t>Well group</t>
  </si>
  <si>
    <t>All Wells</t>
  </si>
  <si>
    <t>Amplification step</t>
  </si>
  <si>
    <t>Melt step</t>
  </si>
  <si>
    <t>Well</t>
  </si>
  <si>
    <t>Fluor</t>
  </si>
  <si>
    <t>Target</t>
  </si>
  <si>
    <t>Content</t>
  </si>
  <si>
    <t>Sample</t>
  </si>
  <si>
    <t>Cq</t>
  </si>
  <si>
    <t>Starting Quantity (SQ)</t>
  </si>
  <si>
    <t>A01</t>
  </si>
  <si>
    <t>Cy5</t>
  </si>
  <si>
    <t>Slfn5</t>
  </si>
  <si>
    <t/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</si>
  <si>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</si>
  <si>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</si>
  <si>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</si>
  <si>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</si>
  <si>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</si>
  <si>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</si>
  <si>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</si>
  <si>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</si>
  <si>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</si>
  <si>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</si>
  <si>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</si>
  <si>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</si>
  <si>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Slfn9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</si>
  <si>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</si>
  <si>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</si>
  <si>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</si>
  <si>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</si>
  <si>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</si>
  <si>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</si>
  <si>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</si>
  <si>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</si>
  <si>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</si>
  <si>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</si>
  <si>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</si>
  <si>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</si>
  <si>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Pla2g4c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</si>
  <si>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</si>
  <si>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</si>
  <si>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</si>
  <si>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</si>
  <si>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</si>
  <si>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</si>
  <si>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</si>
  <si>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</si>
  <si>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</si>
  <si>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</si>
  <si>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</si>
  <si>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</si>
  <si>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</si>
  <si>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</si>
  <si>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</si>
  <si>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</si>
  <si>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</si>
  <si>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</si>
  <si>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</si>
  <si>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</si>
  <si>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</si>
  <si>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</si>
  <si>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</si>
  <si>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</si>
  <si>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</si>
  <si>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</si>
  <si>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</si>
  <si>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</si>
  <si>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</si>
  <si>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</si>
  <si>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</si>
  <si>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</si>
  <si>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</si>
  <si>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</si>
  <si>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</si>
  <si>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</si>
  <si>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</si>
  <si>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</si>
  <si>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</si>
  <si>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</si>
  <si>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</si>
  <si>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</si>
  <si>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</si>
  <si>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</si>
  <si>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</si>
  <si>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</si>
  <si>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</si>
  <si>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</si>
  <si>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</si>
  <si>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</si>
  <si>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</si>
  <si>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</si>
  <si>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</si>
  <si>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</si>
  <si>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</si>
  <si>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</si>
  <si>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</si>
  <si>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</si>
  <si>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</si>
  <si>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</si>
  <si>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</si>
  <si>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</si>
  <si>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</si>
  <si>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</si>
  <si>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</si>
  <si>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</si>
  <si>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</si>
  <si>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</si>
  <si>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</si>
  <si>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</si>
  <si>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</si>
  <si>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FAM</t>
  </si>
  <si>
    <t>Slfn8</t>
  </si>
  <si>
    <t>Slfn1</t>
  </si>
  <si>
    <t>Ang4</t>
  </si>
  <si>
    <t>HEX</t>
  </si>
  <si>
    <t>Slfn2</t>
  </si>
  <si>
    <t>RPLP0</t>
  </si>
  <si>
    <t>M WT</t>
  </si>
  <si>
    <t>44</t>
  </si>
  <si>
    <t>65</t>
  </si>
  <si>
    <t>M KO</t>
  </si>
  <si>
    <t>67</t>
  </si>
  <si>
    <t xml:space="preserve">M WT </t>
  </si>
  <si>
    <t>73</t>
  </si>
  <si>
    <t>58</t>
  </si>
  <si>
    <t>63</t>
  </si>
  <si>
    <t>76</t>
  </si>
  <si>
    <t>74</t>
  </si>
  <si>
    <t>78</t>
  </si>
  <si>
    <t>81</t>
  </si>
  <si>
    <t>85</t>
  </si>
  <si>
    <t>87</t>
  </si>
  <si>
    <t>88</t>
  </si>
  <si>
    <t>86</t>
  </si>
  <si>
    <t>90</t>
  </si>
  <si>
    <t>11</t>
  </si>
  <si>
    <t>96</t>
  </si>
  <si>
    <t>98</t>
  </si>
  <si>
    <t>5</t>
  </si>
  <si>
    <t>9</t>
  </si>
  <si>
    <t>S1</t>
  </si>
  <si>
    <t>S2</t>
  </si>
  <si>
    <t>S4</t>
  </si>
  <si>
    <t>S6</t>
  </si>
  <si>
    <t>S7</t>
  </si>
  <si>
    <t>F KO</t>
  </si>
  <si>
    <t>S9</t>
  </si>
  <si>
    <t>S10</t>
  </si>
  <si>
    <t>F WT</t>
  </si>
  <si>
    <t>S11</t>
  </si>
  <si>
    <t>S12</t>
  </si>
  <si>
    <t>30</t>
  </si>
  <si>
    <t>35</t>
  </si>
  <si>
    <t>54</t>
  </si>
  <si>
    <t>68</t>
  </si>
  <si>
    <t>69</t>
  </si>
  <si>
    <t>70</t>
  </si>
  <si>
    <t>92</t>
  </si>
  <si>
    <t>12</t>
  </si>
  <si>
    <t>37</t>
  </si>
  <si>
    <t>46</t>
  </si>
  <si>
    <t>49</t>
  </si>
  <si>
    <t>51</t>
  </si>
  <si>
    <t>53</t>
  </si>
  <si>
    <t>55</t>
  </si>
  <si>
    <t>dCt</t>
  </si>
  <si>
    <t>Ave. dCt</t>
  </si>
  <si>
    <t>Male</t>
  </si>
  <si>
    <t>ddCt</t>
  </si>
  <si>
    <t>Fold Change</t>
  </si>
  <si>
    <t>Ave. Fold</t>
  </si>
  <si>
    <t>Std dev</t>
  </si>
  <si>
    <t>Ttest</t>
  </si>
  <si>
    <t>Female</t>
  </si>
  <si>
    <t>13</t>
  </si>
  <si>
    <t>14</t>
  </si>
  <si>
    <t>16</t>
  </si>
  <si>
    <t>17</t>
  </si>
  <si>
    <t>66</t>
  </si>
  <si>
    <t>4</t>
  </si>
  <si>
    <t>6</t>
  </si>
  <si>
    <t>7</t>
  </si>
  <si>
    <t>8</t>
  </si>
  <si>
    <t>15</t>
  </si>
  <si>
    <t>1</t>
  </si>
  <si>
    <t>2</t>
  </si>
  <si>
    <t>3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</si>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</sst>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\-###0"/>
    <numFmt numFmtId="165" formatCode="###0.00;\-###0.00"/>
    <numFmt numFmtId="166" formatCode="###0.00000;\-###0.00000"/>
    <numFmt numFmtId="167" formatCode="0.000"/>
  </numFmts>
  <fonts count="11" x14ac:knownFonts="1">
    <font>
      <sz val="8.25"/>
      <name val="Microsoft Sans Serif"/>
      <charset val="1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name val="Microsoft Sans Serif"/>
      <family val="2"/>
    </font>
    <font>
      <sz val="8.25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165" fontId="9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 vertical="center"/>
      <protection locked="0"/>
    </xf>
    <xf numFmtId="165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vertical="center"/>
    </xf>
    <xf numFmtId="165" fontId="1" fillId="0" borderId="2" xfId="0" applyNumberFormat="1" applyFont="1" applyFill="1" applyBorder="1" applyAlignment="1" applyProtection="1">
      <alignment vertic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2" fontId="1" fillId="0" borderId="2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</xf>
    <xf numFmtId="167" fontId="0" fillId="0" borderId="2" xfId="0" applyNumberForma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4"/>
  <sheetViews>
    <sheetView tabSelected="1" topLeftCell="A336" workbookViewId="0">
      <selection activeCell="P193" sqref="P193"/>
    </sheetView>
  </sheetViews>
  <sheetFormatPr defaultColWidth="10" defaultRowHeight="15" customHeight="1" x14ac:dyDescent="0.15"/>
  <cols>
    <col min="1" max="1" width="10" style="2" customWidth="1"/>
    <col min="2" max="2" width="10" style="3" customWidth="1"/>
    <col min="3" max="3" width="13.33203125" style="6" customWidth="1"/>
    <col min="4" max="4" width="11.6640625" style="6" customWidth="1"/>
    <col min="5" max="5" width="15" style="6" customWidth="1"/>
    <col min="6" max="6" width="15" style="7" customWidth="1"/>
    <col min="7" max="7" width="18.33203125" style="8" customWidth="1"/>
    <col min="8" max="8" width="10" style="1" customWidth="1"/>
    <col min="9" max="13" width="10" style="1"/>
    <col min="14" max="14" width="10.6640625" style="1" customWidth="1"/>
    <col min="15" max="16384" width="10" style="1"/>
  </cols>
  <sheetData>
    <row r="1" spans="1:2" ht="15" customHeight="1" x14ac:dyDescent="0.15">
      <c r="A1" s="2" t="s">
        <v>0</v>
      </c>
      <c r="B1" s="3" t="s">
        <v>1</v>
      </c>
    </row>
    <row r="2" spans="1:2" ht="15" customHeight="1" x14ac:dyDescent="0.15">
      <c r="A2" s="2" t="s">
        <v>2</v>
      </c>
    </row>
    <row r="3" spans="1:2" ht="15" customHeight="1" x14ac:dyDescent="0.15">
      <c r="A3" s="2" t="s">
        <v>3</v>
      </c>
    </row>
    <row r="4" spans="1:2" ht="15" customHeight="1" x14ac:dyDescent="0.15">
      <c r="A4" s="2" t="s">
        <v>4</v>
      </c>
    </row>
    <row r="5" spans="1:2" ht="15" customHeight="1" x14ac:dyDescent="0.15">
      <c r="A5" s="2" t="s">
        <v>5</v>
      </c>
      <c r="B5" s="3" t="s">
        <v>6</v>
      </c>
    </row>
    <row r="6" spans="1:2" ht="15" customHeight="1" x14ac:dyDescent="0.15">
      <c r="A6" s="2" t="s">
        <v>7</v>
      </c>
      <c r="B6" s="3" t="s">
        <v>8</v>
      </c>
    </row>
    <row r="7" spans="1:2" ht="15" customHeight="1" x14ac:dyDescent="0.15">
      <c r="A7" s="2" t="s">
        <v>9</v>
      </c>
      <c r="B7" s="4">
        <v>20</v>
      </c>
    </row>
    <row r="8" spans="1:2" ht="15" customHeight="1" x14ac:dyDescent="0.15">
      <c r="A8" s="2" t="s">
        <v>10</v>
      </c>
      <c r="B8" s="4">
        <v>105</v>
      </c>
    </row>
    <row r="9" spans="1:2" ht="15" customHeight="1" x14ac:dyDescent="0.15">
      <c r="A9" s="2" t="s">
        <v>11</v>
      </c>
      <c r="B9" s="3" t="s">
        <v>12</v>
      </c>
    </row>
    <row r="10" spans="1:2" ht="15" customHeight="1" x14ac:dyDescent="0.15">
      <c r="A10" s="2" t="s">
        <v>13</v>
      </c>
      <c r="B10" s="3" t="s">
        <v>14</v>
      </c>
    </row>
    <row r="11" spans="1:2" ht="15" customHeight="1" x14ac:dyDescent="0.15">
      <c r="A11" s="2" t="s">
        <v>15</v>
      </c>
      <c r="B11" s="3" t="s">
        <v>16</v>
      </c>
    </row>
    <row r="12" spans="1:2" ht="15" customHeight="1" x14ac:dyDescent="0.15">
      <c r="A12" s="2" t="s">
        <v>17</v>
      </c>
      <c r="B12" s="3" t="s">
        <v>18</v>
      </c>
    </row>
    <row r="13" spans="1:2" ht="15" customHeight="1" x14ac:dyDescent="0.15">
      <c r="A13" s="2" t="s">
        <v>19</v>
      </c>
      <c r="B13" s="3" t="s">
        <v>20</v>
      </c>
    </row>
    <row r="15" spans="1:2" ht="15" customHeight="1" x14ac:dyDescent="0.15">
      <c r="A15" s="2" t="s">
        <v>21</v>
      </c>
      <c r="B15" s="3" t="s">
        <v>22</v>
      </c>
    </row>
    <row r="16" spans="1:2" ht="15" customHeight="1" x14ac:dyDescent="0.15">
      <c r="A16" s="2" t="s">
        <v>23</v>
      </c>
      <c r="B16" s="5">
        <v>3</v>
      </c>
    </row>
    <row r="17" spans="1:18" ht="15" customHeight="1" x14ac:dyDescent="0.15">
      <c r="A17" s="2" t="s">
        <v>24</v>
      </c>
    </row>
    <row r="20" spans="1:18" ht="15" customHeight="1" x14ac:dyDescent="0.15">
      <c r="A20" s="6" t="s">
        <v>25</v>
      </c>
      <c r="B20" s="6" t="s">
        <v>26</v>
      </c>
      <c r="C20" s="6" t="s">
        <v>27</v>
      </c>
      <c r="D20" s="6" t="s">
        <v>28</v>
      </c>
      <c r="E20" s="6" t="s">
        <v>29</v>
      </c>
      <c r="F20" s="6" t="s">
        <v>30</v>
      </c>
      <c r="G20" s="6" t="s">
        <v>31</v>
      </c>
      <c r="H20" s="12" t="s">
        <v>188</v>
      </c>
      <c r="I20" s="12" t="s">
        <v>189</v>
      </c>
      <c r="K20" s="12"/>
      <c r="L20" s="12" t="s">
        <v>190</v>
      </c>
      <c r="M20" s="12" t="s">
        <v>189</v>
      </c>
      <c r="N20" s="13">
        <f>AVERAGE(M22:M45)</f>
        <v>-2.8253909662240595</v>
      </c>
      <c r="O20" s="12"/>
      <c r="P20" s="12"/>
      <c r="Q20" s="12"/>
      <c r="R20" s="12"/>
    </row>
    <row r="21" spans="1:18" ht="15" customHeight="1" x14ac:dyDescent="0.15">
      <c r="A21" s="2" t="s">
        <v>60</v>
      </c>
      <c r="B21" s="3" t="s">
        <v>133</v>
      </c>
      <c r="C21" s="6" t="s">
        <v>136</v>
      </c>
      <c r="D21" s="9" t="s">
        <v>140</v>
      </c>
      <c r="E21" s="9" t="s">
        <v>141</v>
      </c>
      <c r="F21" s="7">
        <v>21.696584022306201</v>
      </c>
      <c r="G21" s="7">
        <v>24.147252382541701</v>
      </c>
      <c r="H21" s="13">
        <f>F21-G21</f>
        <v>-2.4506683602355004</v>
      </c>
      <c r="I21" s="14">
        <f>AVERAGE(H21:H22)</f>
        <v>-2.4494947149636008</v>
      </c>
      <c r="K21" s="12"/>
      <c r="L21" s="15" t="s">
        <v>136</v>
      </c>
      <c r="M21" s="16" t="s">
        <v>188</v>
      </c>
      <c r="N21" s="16" t="s">
        <v>191</v>
      </c>
      <c r="O21" s="16" t="s">
        <v>192</v>
      </c>
      <c r="P21" s="16" t="s">
        <v>193</v>
      </c>
      <c r="Q21" s="16" t="s">
        <v>194</v>
      </c>
      <c r="R21" s="16" t="s">
        <v>195</v>
      </c>
    </row>
    <row r="22" spans="1:18" ht="15" customHeight="1" x14ac:dyDescent="0.15">
      <c r="A22" s="2" t="s">
        <v>62</v>
      </c>
      <c r="B22" s="3" t="s">
        <v>133</v>
      </c>
      <c r="C22" s="6" t="s">
        <v>136</v>
      </c>
      <c r="E22" s="6" t="s">
        <v>35</v>
      </c>
      <c r="F22" s="7">
        <v>21.770447687047</v>
      </c>
      <c r="G22" s="7">
        <v>24.218768756738701</v>
      </c>
      <c r="H22" s="13">
        <f>F22-G22</f>
        <v>-2.4483210696917013</v>
      </c>
      <c r="I22" s="12"/>
      <c r="K22" s="16" t="s">
        <v>140</v>
      </c>
      <c r="L22" s="17" t="s">
        <v>141</v>
      </c>
      <c r="M22" s="18">
        <v>-2.4494947149636008</v>
      </c>
      <c r="N22" s="19">
        <f>M22-$N$20</f>
        <v>0.37589625126045867</v>
      </c>
      <c r="O22" s="19">
        <f t="shared" ref="O22:O38" si="0">2^-N22</f>
        <v>0.77062652454380987</v>
      </c>
      <c r="P22" s="20">
        <f>AVERAGE(O22:O45)</f>
        <v>1.1921602581006001</v>
      </c>
      <c r="Q22" s="16">
        <f>STDEV(O22:O41)</f>
        <v>0.58141868741536173</v>
      </c>
      <c r="R22" s="16"/>
    </row>
    <row r="23" spans="1:18" ht="15" customHeight="1" x14ac:dyDescent="0.15">
      <c r="A23" s="2" t="s">
        <v>63</v>
      </c>
      <c r="B23" s="3" t="s">
        <v>133</v>
      </c>
      <c r="C23" s="6" t="s">
        <v>136</v>
      </c>
      <c r="D23" s="9" t="s">
        <v>140</v>
      </c>
      <c r="E23" s="9" t="s">
        <v>142</v>
      </c>
      <c r="F23" s="7">
        <v>21.6733589181861</v>
      </c>
      <c r="G23" s="7">
        <v>25.119115369796699</v>
      </c>
      <c r="H23" s="13">
        <f t="shared" ref="H23:H86" si="1">F23-G23</f>
        <v>-3.445756451610599</v>
      </c>
      <c r="I23" s="14">
        <f t="shared" ref="I23" si="2">AVERAGE(H23:H24)</f>
        <v>-3.4417773156318994</v>
      </c>
      <c r="K23" s="16" t="s">
        <v>140</v>
      </c>
      <c r="L23" s="21" t="s">
        <v>142</v>
      </c>
      <c r="M23" s="18">
        <v>-3.4417773156318994</v>
      </c>
      <c r="N23" s="19">
        <f t="shared" ref="N23:N60" si="3">M23-$N$20</f>
        <v>-0.61638634940783987</v>
      </c>
      <c r="O23" s="19">
        <f t="shared" si="0"/>
        <v>1.5330304462004958</v>
      </c>
      <c r="P23" s="16"/>
      <c r="Q23" s="16"/>
      <c r="R23" s="16"/>
    </row>
    <row r="24" spans="1:18" ht="15" customHeight="1" x14ac:dyDescent="0.15">
      <c r="A24" s="2" t="s">
        <v>64</v>
      </c>
      <c r="B24" s="3" t="s">
        <v>133</v>
      </c>
      <c r="C24" s="6" t="s">
        <v>136</v>
      </c>
      <c r="E24" s="6" t="s">
        <v>35</v>
      </c>
      <c r="F24" s="7">
        <v>21.8812312290306</v>
      </c>
      <c r="G24" s="7">
        <v>25.3190294086838</v>
      </c>
      <c r="H24" s="13">
        <f t="shared" si="1"/>
        <v>-3.4377981796531998</v>
      </c>
      <c r="I24" s="12"/>
      <c r="K24" s="16" t="s">
        <v>140</v>
      </c>
      <c r="L24" s="21" t="s">
        <v>146</v>
      </c>
      <c r="M24" s="18">
        <v>-1.0900524975639492</v>
      </c>
      <c r="N24" s="19">
        <f t="shared" si="3"/>
        <v>1.7353384686601103</v>
      </c>
      <c r="O24" s="19">
        <f t="shared" si="0"/>
        <v>0.30033854211144134</v>
      </c>
      <c r="P24" s="16"/>
      <c r="Q24" s="16"/>
      <c r="R24" s="16"/>
    </row>
    <row r="25" spans="1:18" ht="15" customHeight="1" x14ac:dyDescent="0.15">
      <c r="A25" s="2" t="s">
        <v>65</v>
      </c>
      <c r="B25" s="3" t="s">
        <v>133</v>
      </c>
      <c r="C25" s="6" t="s">
        <v>136</v>
      </c>
      <c r="D25" s="9" t="s">
        <v>143</v>
      </c>
      <c r="E25" s="9" t="s">
        <v>144</v>
      </c>
      <c r="F25" s="7">
        <v>22.241941918134099</v>
      </c>
      <c r="G25" s="7">
        <v>24.362669239690899</v>
      </c>
      <c r="H25" s="13">
        <f t="shared" si="1"/>
        <v>-2.1207273215567994</v>
      </c>
      <c r="I25" s="14">
        <f t="shared" ref="I25" si="4">AVERAGE(H25:H26)</f>
        <v>-2.1359879202272989</v>
      </c>
      <c r="K25" s="16" t="s">
        <v>140</v>
      </c>
      <c r="L25" s="21" t="s">
        <v>151</v>
      </c>
      <c r="M25" s="18">
        <v>-0.36839259426995064</v>
      </c>
      <c r="N25" s="19">
        <f t="shared" si="3"/>
        <v>2.4569983719541089</v>
      </c>
      <c r="O25" s="19">
        <f t="shared" si="0"/>
        <v>0.18212509476082808</v>
      </c>
      <c r="P25" s="16"/>
      <c r="Q25" s="16"/>
      <c r="R25" s="16"/>
    </row>
    <row r="26" spans="1:18" ht="15" customHeight="1" x14ac:dyDescent="0.15">
      <c r="A26" s="2" t="s">
        <v>66</v>
      </c>
      <c r="B26" s="3" t="s">
        <v>133</v>
      </c>
      <c r="C26" s="6" t="s">
        <v>136</v>
      </c>
      <c r="E26" s="6" t="s">
        <v>35</v>
      </c>
      <c r="F26" s="7">
        <v>22.191132980310002</v>
      </c>
      <c r="G26" s="7">
        <v>24.3423814992078</v>
      </c>
      <c r="H26" s="13">
        <f t="shared" si="1"/>
        <v>-2.1512485188977983</v>
      </c>
      <c r="I26" s="12"/>
      <c r="K26" s="16" t="s">
        <v>140</v>
      </c>
      <c r="L26" s="21" t="s">
        <v>152</v>
      </c>
      <c r="M26" s="18">
        <v>-0.40861334698059792</v>
      </c>
      <c r="N26" s="19">
        <f t="shared" si="3"/>
        <v>2.4167776192434616</v>
      </c>
      <c r="O26" s="19">
        <f t="shared" si="0"/>
        <v>0.18727398147569718</v>
      </c>
      <c r="P26" s="16"/>
      <c r="Q26" s="16"/>
      <c r="R26" s="16"/>
    </row>
    <row r="27" spans="1:18" ht="15" customHeight="1" x14ac:dyDescent="0.15">
      <c r="A27" s="2" t="s">
        <v>67</v>
      </c>
      <c r="B27" s="3" t="s">
        <v>133</v>
      </c>
      <c r="C27" s="6" t="s">
        <v>136</v>
      </c>
      <c r="D27" s="9" t="s">
        <v>145</v>
      </c>
      <c r="E27" s="9" t="s">
        <v>146</v>
      </c>
      <c r="F27" s="7">
        <v>24.9334903344865</v>
      </c>
      <c r="G27" s="7">
        <v>26.016700924004699</v>
      </c>
      <c r="H27" s="13">
        <f t="shared" si="1"/>
        <v>-1.0832105895181989</v>
      </c>
      <c r="I27" s="14">
        <f t="shared" ref="I27" si="5">AVERAGE(H27:H28)</f>
        <v>-1.0900524975639492</v>
      </c>
      <c r="K27" s="16" t="s">
        <v>140</v>
      </c>
      <c r="L27" s="21" t="s">
        <v>153</v>
      </c>
      <c r="M27" s="18">
        <v>-2.0352454546288001</v>
      </c>
      <c r="N27" s="19">
        <f t="shared" si="3"/>
        <v>0.79014551159525936</v>
      </c>
      <c r="O27" s="19">
        <f t="shared" si="0"/>
        <v>0.57828576255857855</v>
      </c>
      <c r="P27" s="16"/>
      <c r="Q27" s="16"/>
      <c r="R27" s="16"/>
    </row>
    <row r="28" spans="1:18" ht="15" customHeight="1" x14ac:dyDescent="0.15">
      <c r="A28" s="2" t="s">
        <v>68</v>
      </c>
      <c r="B28" s="3" t="s">
        <v>133</v>
      </c>
      <c r="C28" s="6" t="s">
        <v>136</v>
      </c>
      <c r="E28" s="6" t="s">
        <v>35</v>
      </c>
      <c r="F28" s="7">
        <v>25.0223487567532</v>
      </c>
      <c r="G28" s="7">
        <v>26.119243162362899</v>
      </c>
      <c r="H28" s="13">
        <f t="shared" si="1"/>
        <v>-1.0968944056096994</v>
      </c>
      <c r="I28" s="12"/>
      <c r="K28" s="16" t="s">
        <v>140</v>
      </c>
      <c r="L28" s="21" t="s">
        <v>154</v>
      </c>
      <c r="M28" s="18">
        <v>-2.7934084388416487</v>
      </c>
      <c r="N28" s="19">
        <f t="shared" si="3"/>
        <v>3.1982527382410808E-2</v>
      </c>
      <c r="O28" s="19">
        <f t="shared" si="0"/>
        <v>0.97807531893931843</v>
      </c>
      <c r="P28" s="16"/>
      <c r="Q28" s="16"/>
      <c r="R28" s="16"/>
    </row>
    <row r="29" spans="1:18" ht="15" customHeight="1" x14ac:dyDescent="0.15">
      <c r="A29" s="2" t="s">
        <v>69</v>
      </c>
      <c r="B29" s="3" t="s">
        <v>133</v>
      </c>
      <c r="C29" s="6" t="s">
        <v>136</v>
      </c>
      <c r="D29" s="9" t="s">
        <v>143</v>
      </c>
      <c r="E29" s="9" t="s">
        <v>150</v>
      </c>
      <c r="F29" s="7">
        <v>23.714814059299101</v>
      </c>
      <c r="G29" s="7">
        <v>25.139544713555001</v>
      </c>
      <c r="H29" s="13">
        <f t="shared" si="1"/>
        <v>-1.4247306542558995</v>
      </c>
      <c r="I29" s="14">
        <f t="shared" ref="I29" si="6">AVERAGE(H29:H30)</f>
        <v>-1.3072575637473509</v>
      </c>
      <c r="K29" s="16" t="s">
        <v>140</v>
      </c>
      <c r="L29" s="21" t="s">
        <v>157</v>
      </c>
      <c r="M29" s="18">
        <v>-3.5865061471762001</v>
      </c>
      <c r="N29" s="19">
        <f t="shared" si="3"/>
        <v>-0.76111518095214059</v>
      </c>
      <c r="O29" s="19">
        <f t="shared" si="0"/>
        <v>1.6948001728494098</v>
      </c>
      <c r="P29" s="16"/>
      <c r="Q29" s="16"/>
      <c r="R29" s="16"/>
    </row>
    <row r="30" spans="1:18" ht="15" customHeight="1" x14ac:dyDescent="0.15">
      <c r="A30" s="2" t="s">
        <v>70</v>
      </c>
      <c r="B30" s="3" t="s">
        <v>133</v>
      </c>
      <c r="C30" s="6" t="s">
        <v>136</v>
      </c>
      <c r="E30" s="6" t="s">
        <v>35</v>
      </c>
      <c r="F30" s="7">
        <v>23.487659376153399</v>
      </c>
      <c r="G30" s="7">
        <v>24.677443849392201</v>
      </c>
      <c r="H30" s="13">
        <f t="shared" si="1"/>
        <v>-1.1897844732388023</v>
      </c>
      <c r="I30" s="12"/>
      <c r="K30" s="16" t="s">
        <v>140</v>
      </c>
      <c r="L30" s="21" t="s">
        <v>159</v>
      </c>
      <c r="M30" s="18">
        <v>-3.4211045558857993</v>
      </c>
      <c r="N30" s="19">
        <f t="shared" si="3"/>
        <v>-0.59571358966173982</v>
      </c>
      <c r="O30" s="19">
        <f t="shared" si="0"/>
        <v>1.5112198843343616</v>
      </c>
      <c r="P30" s="16"/>
      <c r="Q30" s="16"/>
      <c r="R30" s="16"/>
    </row>
    <row r="31" spans="1:18" ht="15" customHeight="1" x14ac:dyDescent="0.15">
      <c r="A31" s="2" t="s">
        <v>71</v>
      </c>
      <c r="B31" s="3" t="s">
        <v>133</v>
      </c>
      <c r="C31" s="6" t="s">
        <v>136</v>
      </c>
      <c r="D31" s="9" t="s">
        <v>145</v>
      </c>
      <c r="E31" s="9" t="s">
        <v>151</v>
      </c>
      <c r="F31" s="7">
        <v>29.853760038306099</v>
      </c>
      <c r="G31" s="7">
        <v>30.177499178062899</v>
      </c>
      <c r="H31" s="13">
        <f t="shared" si="1"/>
        <v>-0.32373913975679969</v>
      </c>
      <c r="I31" s="14">
        <f t="shared" ref="I31" si="7">AVERAGE(H31:H32)</f>
        <v>-0.36839259426995064</v>
      </c>
      <c r="K31" s="16" t="s">
        <v>140</v>
      </c>
      <c r="L31" s="21" t="s">
        <v>160</v>
      </c>
      <c r="M31" s="18">
        <v>-3.0459886034021988</v>
      </c>
      <c r="N31" s="19">
        <f t="shared" si="3"/>
        <v>-0.22059763717813929</v>
      </c>
      <c r="O31" s="19">
        <f t="shared" si="0"/>
        <v>1.1652161779181442</v>
      </c>
      <c r="P31" s="16"/>
      <c r="Q31" s="16"/>
      <c r="R31" s="16"/>
    </row>
    <row r="32" spans="1:18" ht="15" customHeight="1" x14ac:dyDescent="0.15">
      <c r="A32" s="2" t="s">
        <v>72</v>
      </c>
      <c r="B32" s="3" t="s">
        <v>133</v>
      </c>
      <c r="C32" s="6" t="s">
        <v>136</v>
      </c>
      <c r="E32" s="6" t="s">
        <v>35</v>
      </c>
      <c r="F32" s="7">
        <v>30.2957273012027</v>
      </c>
      <c r="G32" s="7">
        <v>30.708773349985801</v>
      </c>
      <c r="H32" s="13">
        <f t="shared" si="1"/>
        <v>-0.41304604878310158</v>
      </c>
      <c r="I32" s="12"/>
      <c r="K32" s="16" t="s">
        <v>140</v>
      </c>
      <c r="L32" s="21" t="s">
        <v>163</v>
      </c>
      <c r="M32" s="18">
        <v>-3.5801470139506009</v>
      </c>
      <c r="N32" s="19">
        <f t="shared" si="3"/>
        <v>-0.75475604772654137</v>
      </c>
      <c r="O32" s="19">
        <f t="shared" si="0"/>
        <v>1.6873462466078473</v>
      </c>
      <c r="P32" s="16"/>
      <c r="Q32" s="16"/>
      <c r="R32" s="16"/>
    </row>
    <row r="33" spans="1:18" ht="15" customHeight="1" x14ac:dyDescent="0.15">
      <c r="A33" s="2" t="s">
        <v>97</v>
      </c>
      <c r="B33" s="3" t="s">
        <v>133</v>
      </c>
      <c r="C33" s="6" t="s">
        <v>136</v>
      </c>
      <c r="D33" s="9" t="s">
        <v>140</v>
      </c>
      <c r="E33" s="9" t="s">
        <v>152</v>
      </c>
      <c r="F33" s="7">
        <v>24.361389153561301</v>
      </c>
      <c r="G33" s="7">
        <v>24.7153701694109</v>
      </c>
      <c r="H33" s="13">
        <f t="shared" si="1"/>
        <v>-0.35398101584959818</v>
      </c>
      <c r="I33" s="14">
        <f t="shared" ref="I33" si="8">AVERAGE(H33:H34)</f>
        <v>-0.40861334698059792</v>
      </c>
      <c r="K33" s="16" t="s">
        <v>140</v>
      </c>
      <c r="L33" s="21" t="s">
        <v>165</v>
      </c>
      <c r="M33" s="18">
        <v>-2.9008553115417506</v>
      </c>
      <c r="N33" s="19">
        <f t="shared" si="3"/>
        <v>-7.5464345317691084E-2</v>
      </c>
      <c r="O33" s="19">
        <f t="shared" si="0"/>
        <v>1.0537001249334388</v>
      </c>
      <c r="P33" s="16"/>
      <c r="Q33" s="16"/>
      <c r="R33" s="16"/>
    </row>
    <row r="34" spans="1:18" ht="15" customHeight="1" x14ac:dyDescent="0.15">
      <c r="A34" s="2" t="s">
        <v>98</v>
      </c>
      <c r="B34" s="3" t="s">
        <v>133</v>
      </c>
      <c r="C34" s="6" t="s">
        <v>136</v>
      </c>
      <c r="E34" s="6" t="s">
        <v>35</v>
      </c>
      <c r="F34" s="7">
        <v>24.322260624130202</v>
      </c>
      <c r="G34" s="7">
        <v>24.785506302241799</v>
      </c>
      <c r="H34" s="13">
        <f t="shared" si="1"/>
        <v>-0.46324567811159767</v>
      </c>
      <c r="I34" s="12"/>
      <c r="K34" s="16" t="s">
        <v>140</v>
      </c>
      <c r="L34" s="21" t="s">
        <v>166</v>
      </c>
      <c r="M34" s="18">
        <v>-3.1067684888614995</v>
      </c>
      <c r="N34" s="19">
        <f t="shared" si="3"/>
        <v>-0.28137752263743998</v>
      </c>
      <c r="O34" s="19">
        <f t="shared" si="0"/>
        <v>1.2153547828199569</v>
      </c>
      <c r="P34" s="16"/>
      <c r="Q34" s="16"/>
      <c r="R34" s="16"/>
    </row>
    <row r="35" spans="1:18" ht="15" customHeight="1" x14ac:dyDescent="0.15">
      <c r="A35" s="2" t="s">
        <v>99</v>
      </c>
      <c r="B35" s="3" t="s">
        <v>133</v>
      </c>
      <c r="C35" s="6" t="s">
        <v>136</v>
      </c>
      <c r="D35" s="9" t="s">
        <v>140</v>
      </c>
      <c r="E35" s="9" t="s">
        <v>153</v>
      </c>
      <c r="F35" s="7">
        <v>23.055971933554702</v>
      </c>
      <c r="G35" s="7">
        <v>25.039357991379401</v>
      </c>
      <c r="H35" s="13">
        <f t="shared" si="1"/>
        <v>-1.9833860578246991</v>
      </c>
      <c r="I35" s="14">
        <f t="shared" ref="I35" si="9">AVERAGE(H35:H36)</f>
        <v>-2.0352454546288001</v>
      </c>
      <c r="K35" s="16" t="s">
        <v>140</v>
      </c>
      <c r="L35" s="21" t="s">
        <v>167</v>
      </c>
      <c r="M35" s="18">
        <v>-3.0885558527395496</v>
      </c>
      <c r="N35" s="19">
        <f t="shared" si="3"/>
        <v>-0.26316488651549008</v>
      </c>
      <c r="O35" s="19">
        <f t="shared" si="0"/>
        <v>1.2001085356879979</v>
      </c>
      <c r="P35" s="16"/>
      <c r="Q35" s="16"/>
      <c r="R35" s="16"/>
    </row>
    <row r="36" spans="1:18" ht="15" customHeight="1" x14ac:dyDescent="0.15">
      <c r="A36" s="2" t="s">
        <v>100</v>
      </c>
      <c r="B36" s="3" t="s">
        <v>133</v>
      </c>
      <c r="C36" s="6" t="s">
        <v>136</v>
      </c>
      <c r="E36" s="6" t="s">
        <v>35</v>
      </c>
      <c r="F36" s="7">
        <v>23.108662694966799</v>
      </c>
      <c r="G36" s="7">
        <v>25.195767546399701</v>
      </c>
      <c r="H36" s="13">
        <f t="shared" si="1"/>
        <v>-2.0871048514329011</v>
      </c>
      <c r="I36" s="12"/>
      <c r="K36" s="16" t="s">
        <v>140</v>
      </c>
      <c r="L36" s="17" t="s">
        <v>181</v>
      </c>
      <c r="M36" s="18">
        <v>-3.2151612193668004</v>
      </c>
      <c r="N36" s="19">
        <f t="shared" si="3"/>
        <v>-0.38977025314274094</v>
      </c>
      <c r="O36" s="19">
        <f t="shared" si="0"/>
        <v>1.3101847424382511</v>
      </c>
      <c r="P36" s="16"/>
      <c r="Q36" s="16"/>
      <c r="R36" s="16"/>
    </row>
    <row r="37" spans="1:18" ht="15" customHeight="1" x14ac:dyDescent="0.15">
      <c r="A37" s="2" t="s">
        <v>101</v>
      </c>
      <c r="B37" s="3" t="s">
        <v>133</v>
      </c>
      <c r="C37" s="6" t="s">
        <v>136</v>
      </c>
      <c r="D37" s="9" t="s">
        <v>143</v>
      </c>
      <c r="E37" s="9" t="s">
        <v>154</v>
      </c>
      <c r="F37" s="7">
        <v>22.383415045601701</v>
      </c>
      <c r="G37" s="7">
        <v>24.655924071037401</v>
      </c>
      <c r="H37" s="13">
        <f t="shared" si="1"/>
        <v>-2.2725090254356992</v>
      </c>
      <c r="I37" s="14">
        <f t="shared" ref="I37" si="10">AVERAGE(H37:H38)</f>
        <v>-2.2502700017563004</v>
      </c>
      <c r="K37" s="16" t="s">
        <v>140</v>
      </c>
      <c r="L37" s="21" t="s">
        <v>182</v>
      </c>
      <c r="M37" s="18">
        <v>-3.5241263144355486</v>
      </c>
      <c r="N37" s="19">
        <f t="shared" si="3"/>
        <v>-0.69873534821148908</v>
      </c>
      <c r="O37" s="19">
        <f t="shared" si="0"/>
        <v>1.623081392306345</v>
      </c>
      <c r="P37" s="16"/>
      <c r="Q37" s="16"/>
      <c r="R37" s="16"/>
    </row>
    <row r="38" spans="1:18" ht="15" customHeight="1" x14ac:dyDescent="0.15">
      <c r="A38" s="2" t="s">
        <v>102</v>
      </c>
      <c r="B38" s="3" t="s">
        <v>133</v>
      </c>
      <c r="C38" s="6" t="s">
        <v>136</v>
      </c>
      <c r="E38" s="6" t="s">
        <v>35</v>
      </c>
      <c r="F38" s="7">
        <v>22.430951850397399</v>
      </c>
      <c r="G38" s="7">
        <v>24.658982828474301</v>
      </c>
      <c r="H38" s="13">
        <f t="shared" si="1"/>
        <v>-2.2280309780769016</v>
      </c>
      <c r="I38" s="12"/>
      <c r="K38" s="16" t="s">
        <v>140</v>
      </c>
      <c r="L38" s="21" t="s">
        <v>183</v>
      </c>
      <c r="M38" s="18">
        <v>-2.9600993916519496</v>
      </c>
      <c r="N38" s="19">
        <f t="shared" si="3"/>
        <v>-0.13470842542789008</v>
      </c>
      <c r="O38" s="19">
        <f t="shared" si="0"/>
        <v>1.0978709071602237</v>
      </c>
      <c r="P38" s="16"/>
      <c r="Q38" s="16"/>
      <c r="R38" s="16"/>
    </row>
    <row r="39" spans="1:18" ht="15" customHeight="1" x14ac:dyDescent="0.15">
      <c r="A39" s="2" t="s">
        <v>103</v>
      </c>
      <c r="B39" s="3" t="s">
        <v>133</v>
      </c>
      <c r="C39" s="6" t="s">
        <v>136</v>
      </c>
      <c r="D39" s="9" t="s">
        <v>143</v>
      </c>
      <c r="E39" s="9" t="s">
        <v>155</v>
      </c>
      <c r="F39" s="7">
        <v>23.463838657981199</v>
      </c>
      <c r="G39" s="7">
        <v>27.633651574756101</v>
      </c>
      <c r="H39" s="13">
        <f t="shared" si="1"/>
        <v>-4.1698129167749016</v>
      </c>
      <c r="I39" s="14">
        <f t="shared" ref="I39" si="11">AVERAGE(H39:H40)</f>
        <v>-4.1493293852070501</v>
      </c>
      <c r="K39" s="16" t="s">
        <v>140</v>
      </c>
      <c r="L39" s="21" t="s">
        <v>148</v>
      </c>
      <c r="M39" s="18">
        <v>-2.91223151165015</v>
      </c>
      <c r="N39" s="19">
        <f t="shared" si="3"/>
        <v>-8.6840545426090543E-2</v>
      </c>
      <c r="O39" s="19">
        <f>2^-N39</f>
        <v>1.0620417973199654</v>
      </c>
      <c r="P39" s="20"/>
      <c r="Q39" s="16"/>
      <c r="R39" s="22"/>
    </row>
    <row r="40" spans="1:18" ht="15" customHeight="1" x14ac:dyDescent="0.15">
      <c r="A40" s="2" t="s">
        <v>104</v>
      </c>
      <c r="B40" s="3" t="s">
        <v>133</v>
      </c>
      <c r="C40" s="6" t="s">
        <v>136</v>
      </c>
      <c r="E40" s="6" t="s">
        <v>35</v>
      </c>
      <c r="F40" s="7">
        <v>23.585390597548301</v>
      </c>
      <c r="G40" s="7">
        <v>27.714236451187499</v>
      </c>
      <c r="H40" s="13">
        <f t="shared" si="1"/>
        <v>-4.1288458536391985</v>
      </c>
      <c r="I40" s="12"/>
      <c r="K40" s="16" t="s">
        <v>140</v>
      </c>
      <c r="L40" s="16" t="s">
        <v>185</v>
      </c>
      <c r="M40" s="18">
        <v>-4.2127215116206518</v>
      </c>
      <c r="N40" s="19">
        <f t="shared" si="3"/>
        <v>-1.3873305453965923</v>
      </c>
      <c r="O40" s="19">
        <f t="shared" ref="O40:O60" si="12">2^-N40</f>
        <v>2.6159419841761551</v>
      </c>
      <c r="P40" s="20"/>
      <c r="Q40" s="16"/>
      <c r="R40" s="22"/>
    </row>
    <row r="41" spans="1:18" ht="15" customHeight="1" x14ac:dyDescent="0.15">
      <c r="A41" s="2" t="s">
        <v>105</v>
      </c>
      <c r="B41" s="3" t="s">
        <v>133</v>
      </c>
      <c r="C41" s="6" t="s">
        <v>136</v>
      </c>
      <c r="D41" s="9" t="s">
        <v>143</v>
      </c>
      <c r="E41" s="9" t="s">
        <v>156</v>
      </c>
      <c r="F41" s="7">
        <v>19.2935967043835</v>
      </c>
      <c r="G41" s="7">
        <v>23.0177889042644</v>
      </c>
      <c r="H41" s="13">
        <f t="shared" si="1"/>
        <v>-3.7241921998808998</v>
      </c>
      <c r="I41" s="14">
        <f t="shared" ref="I41" si="13">AVERAGE(H41:H42)</f>
        <v>-3.7563986212327993</v>
      </c>
      <c r="K41" s="16" t="s">
        <v>140</v>
      </c>
      <c r="L41" s="16" t="s">
        <v>187</v>
      </c>
      <c r="M41" s="18">
        <v>-3.2835277910514993</v>
      </c>
      <c r="N41" s="19">
        <f t="shared" si="3"/>
        <v>-0.45813682482743978</v>
      </c>
      <c r="O41" s="19">
        <f t="shared" si="12"/>
        <v>1.3737665149153191</v>
      </c>
      <c r="P41" s="20"/>
      <c r="Q41" s="16"/>
      <c r="R41" s="22"/>
    </row>
    <row r="42" spans="1:18" ht="15" customHeight="1" x14ac:dyDescent="0.15">
      <c r="A42" s="2" t="s">
        <v>106</v>
      </c>
      <c r="B42" s="3" t="s">
        <v>133</v>
      </c>
      <c r="C42" s="6" t="s">
        <v>136</v>
      </c>
      <c r="E42" s="6" t="s">
        <v>35</v>
      </c>
      <c r="F42" s="7">
        <v>19.2556429703154</v>
      </c>
      <c r="G42" s="7">
        <v>23.044248012900098</v>
      </c>
      <c r="H42" s="13">
        <f t="shared" si="1"/>
        <v>-3.7886050425846989</v>
      </c>
      <c r="I42" s="12"/>
      <c r="K42" s="21" t="s">
        <v>140</v>
      </c>
      <c r="L42" s="17" t="s">
        <v>197</v>
      </c>
      <c r="M42" s="18">
        <v>-3.7575056246494984</v>
      </c>
      <c r="N42" s="19">
        <f t="shared" si="3"/>
        <v>-0.93211465842543895</v>
      </c>
      <c r="O42" s="19">
        <f t="shared" si="12"/>
        <v>1.9080707393048419</v>
      </c>
      <c r="P42" s="20"/>
      <c r="Q42" s="16"/>
      <c r="R42" s="16"/>
    </row>
    <row r="43" spans="1:18" ht="15" customHeight="1" x14ac:dyDescent="0.15">
      <c r="A43" s="2" t="s">
        <v>107</v>
      </c>
      <c r="B43" s="3" t="s">
        <v>133</v>
      </c>
      <c r="C43" s="6" t="s">
        <v>136</v>
      </c>
      <c r="D43" s="9" t="s">
        <v>140</v>
      </c>
      <c r="E43" s="9" t="s">
        <v>154</v>
      </c>
      <c r="F43" s="7">
        <v>19.725225844562399</v>
      </c>
      <c r="G43" s="7">
        <v>22.488777242886499</v>
      </c>
      <c r="H43" s="13">
        <f t="shared" si="1"/>
        <v>-2.7635513983241005</v>
      </c>
      <c r="I43" s="14">
        <f t="shared" ref="I43" si="14">AVERAGE(H43:H44)</f>
        <v>-2.7934084388416487</v>
      </c>
      <c r="K43" s="21" t="s">
        <v>140</v>
      </c>
      <c r="L43" s="21" t="s">
        <v>198</v>
      </c>
      <c r="M43" s="18">
        <v>-1.8230305129024504</v>
      </c>
      <c r="N43" s="19">
        <f t="shared" si="3"/>
        <v>1.0023604533216091</v>
      </c>
      <c r="O43" s="19">
        <f t="shared" si="12"/>
        <v>0.49918259809260546</v>
      </c>
      <c r="P43" s="16"/>
      <c r="Q43" s="16"/>
      <c r="R43" s="16"/>
    </row>
    <row r="44" spans="1:18" ht="15" customHeight="1" x14ac:dyDescent="0.15">
      <c r="A44" s="2" t="s">
        <v>108</v>
      </c>
      <c r="B44" s="3" t="s">
        <v>133</v>
      </c>
      <c r="C44" s="6" t="s">
        <v>136</v>
      </c>
      <c r="E44" s="6" t="s">
        <v>35</v>
      </c>
      <c r="F44" s="7">
        <v>19.920842320328902</v>
      </c>
      <c r="G44" s="7">
        <v>22.744107799688098</v>
      </c>
      <c r="H44" s="13">
        <f t="shared" si="1"/>
        <v>-2.8232654793591969</v>
      </c>
      <c r="I44" s="12"/>
      <c r="K44" s="21" t="s">
        <v>140</v>
      </c>
      <c r="L44" s="21" t="s">
        <v>199</v>
      </c>
      <c r="M44" s="18">
        <v>-3.0656382605988011</v>
      </c>
      <c r="N44" s="19">
        <f t="shared" si="3"/>
        <v>-0.24024729437474157</v>
      </c>
      <c r="O44" s="19">
        <f t="shared" si="12"/>
        <v>1.1811951143842629</v>
      </c>
      <c r="P44" s="16"/>
      <c r="Q44" s="16"/>
      <c r="R44" s="16"/>
    </row>
    <row r="45" spans="1:18" ht="15" customHeight="1" x14ac:dyDescent="0.15">
      <c r="A45" s="2" t="s">
        <v>117</v>
      </c>
      <c r="B45" s="3" t="s">
        <v>133</v>
      </c>
      <c r="C45" s="6" t="s">
        <v>136</v>
      </c>
      <c r="D45" s="9" t="s">
        <v>140</v>
      </c>
      <c r="E45" s="9" t="s">
        <v>157</v>
      </c>
      <c r="F45" s="7">
        <v>18.691665117057699</v>
      </c>
      <c r="G45" s="7">
        <v>22.327061557971899</v>
      </c>
      <c r="H45" s="13">
        <f t="shared" si="1"/>
        <v>-3.6353964409141994</v>
      </c>
      <c r="I45" s="14">
        <f t="shared" ref="I45" si="15">AVERAGE(H45:H46)</f>
        <v>-3.5865061471762001</v>
      </c>
      <c r="K45" s="21" t="s">
        <v>140</v>
      </c>
      <c r="L45" s="21" t="s">
        <v>200</v>
      </c>
      <c r="M45" s="18">
        <v>-3.7384307150120506</v>
      </c>
      <c r="N45" s="19">
        <f t="shared" si="3"/>
        <v>-0.9130397487879911</v>
      </c>
      <c r="O45" s="19">
        <f t="shared" si="12"/>
        <v>1.8830088085751104</v>
      </c>
      <c r="P45" s="16"/>
      <c r="Q45" s="16"/>
      <c r="R45" s="16"/>
    </row>
    <row r="46" spans="1:18" ht="15" customHeight="1" x14ac:dyDescent="0.15">
      <c r="A46" s="2" t="s">
        <v>118</v>
      </c>
      <c r="B46" s="3" t="s">
        <v>133</v>
      </c>
      <c r="C46" s="6" t="s">
        <v>136</v>
      </c>
      <c r="E46" s="6" t="s">
        <v>35</v>
      </c>
      <c r="F46" s="7">
        <v>18.972204297702</v>
      </c>
      <c r="G46" s="7">
        <v>22.5098201511402</v>
      </c>
      <c r="H46" s="13">
        <f t="shared" si="1"/>
        <v>-3.5376158534382007</v>
      </c>
      <c r="I46" s="12"/>
      <c r="K46" s="16" t="s">
        <v>143</v>
      </c>
      <c r="L46" s="16" t="s">
        <v>144</v>
      </c>
      <c r="M46" s="18">
        <v>-2.1359879202272989</v>
      </c>
      <c r="N46" s="19">
        <f t="shared" si="3"/>
        <v>0.68940304599676061</v>
      </c>
      <c r="O46" s="19">
        <f t="shared" si="12"/>
        <v>0.6201103842965614</v>
      </c>
      <c r="P46" s="20">
        <f>AVERAGE(O46:O60)</f>
        <v>1.5395125520834076</v>
      </c>
      <c r="Q46" s="16">
        <f>STDEV(O46:O58)</f>
        <v>2.0681579384002045</v>
      </c>
      <c r="R46" s="22">
        <f>TTEST(O22:O41,O46:O58,2,2)</f>
        <v>0.23460409821419029</v>
      </c>
    </row>
    <row r="47" spans="1:18" ht="15" customHeight="1" x14ac:dyDescent="0.15">
      <c r="A47" s="2" t="s">
        <v>119</v>
      </c>
      <c r="B47" s="3" t="s">
        <v>133</v>
      </c>
      <c r="C47" s="6" t="s">
        <v>136</v>
      </c>
      <c r="D47" s="9" t="s">
        <v>140</v>
      </c>
      <c r="E47" s="9" t="s">
        <v>159</v>
      </c>
      <c r="F47" s="7">
        <v>22.912676587909601</v>
      </c>
      <c r="G47" s="7">
        <v>26.321138294264799</v>
      </c>
      <c r="H47" s="13">
        <f t="shared" si="1"/>
        <v>-3.4084617063551974</v>
      </c>
      <c r="I47" s="14">
        <f t="shared" ref="I47" si="16">AVERAGE(H47:H48)</f>
        <v>-3.4211045558857993</v>
      </c>
      <c r="K47" s="16" t="s">
        <v>143</v>
      </c>
      <c r="L47" s="16" t="s">
        <v>150</v>
      </c>
      <c r="M47" s="18">
        <v>-1.3072575637473509</v>
      </c>
      <c r="N47" s="19">
        <f t="shared" si="3"/>
        <v>1.5181334024767086</v>
      </c>
      <c r="O47" s="19">
        <f t="shared" si="12"/>
        <v>0.3491373477488251</v>
      </c>
      <c r="P47" s="20"/>
      <c r="Q47" s="16"/>
      <c r="R47" s="22"/>
    </row>
    <row r="48" spans="1:18" ht="15" customHeight="1" x14ac:dyDescent="0.15">
      <c r="A48" s="2" t="s">
        <v>120</v>
      </c>
      <c r="B48" s="3" t="s">
        <v>133</v>
      </c>
      <c r="C48" s="6" t="s">
        <v>136</v>
      </c>
      <c r="E48" s="6" t="s">
        <v>35</v>
      </c>
      <c r="F48" s="7">
        <v>23.117548987867799</v>
      </c>
      <c r="G48" s="7">
        <v>26.551296393284201</v>
      </c>
      <c r="H48" s="13">
        <f t="shared" si="1"/>
        <v>-3.4337474054164012</v>
      </c>
      <c r="I48" s="12"/>
      <c r="K48" s="16" t="s">
        <v>143</v>
      </c>
      <c r="L48" s="16" t="s">
        <v>154</v>
      </c>
      <c r="M48" s="18">
        <v>-2.2502700017563004</v>
      </c>
      <c r="N48" s="19">
        <f t="shared" si="3"/>
        <v>0.57512096446775907</v>
      </c>
      <c r="O48" s="19">
        <f t="shared" si="12"/>
        <v>0.67122996896198339</v>
      </c>
      <c r="P48" s="20"/>
      <c r="Q48" s="16"/>
      <c r="R48" s="22"/>
    </row>
    <row r="49" spans="1:18" ht="15" customHeight="1" x14ac:dyDescent="0.15">
      <c r="A49" s="2" t="s">
        <v>129</v>
      </c>
      <c r="B49" s="3" t="s">
        <v>133</v>
      </c>
      <c r="C49" s="6" t="s">
        <v>136</v>
      </c>
      <c r="D49" s="9" t="s">
        <v>140</v>
      </c>
      <c r="E49" s="9" t="s">
        <v>160</v>
      </c>
      <c r="F49" s="7">
        <v>20.841049450093202</v>
      </c>
      <c r="G49" s="7">
        <v>23.895251050454899</v>
      </c>
      <c r="H49" s="13">
        <f t="shared" si="1"/>
        <v>-3.0542016003616972</v>
      </c>
      <c r="I49" s="14">
        <f t="shared" ref="I49" si="17">AVERAGE(H49:H50)</f>
        <v>-3.0459886034021988</v>
      </c>
      <c r="K49" s="16" t="s">
        <v>143</v>
      </c>
      <c r="L49" s="21" t="s">
        <v>155</v>
      </c>
      <c r="M49" s="18">
        <v>-4.1493293852070501</v>
      </c>
      <c r="N49" s="19">
        <f t="shared" si="3"/>
        <v>-1.3239384189829906</v>
      </c>
      <c r="O49" s="19">
        <f t="shared" si="12"/>
        <v>2.5034860544552924</v>
      </c>
      <c r="P49" s="20"/>
      <c r="Q49" s="16"/>
      <c r="R49" s="22"/>
    </row>
    <row r="50" spans="1:18" ht="15" customHeight="1" x14ac:dyDescent="0.15">
      <c r="A50" s="2" t="s">
        <v>130</v>
      </c>
      <c r="B50" s="3" t="s">
        <v>133</v>
      </c>
      <c r="C50" s="6" t="s">
        <v>136</v>
      </c>
      <c r="E50" s="6" t="s">
        <v>35</v>
      </c>
      <c r="F50" s="7">
        <v>20.785946414624998</v>
      </c>
      <c r="G50" s="7">
        <v>23.823722021067699</v>
      </c>
      <c r="H50" s="13">
        <f t="shared" si="1"/>
        <v>-3.0377756064427004</v>
      </c>
      <c r="I50" s="12"/>
      <c r="K50" s="16" t="s">
        <v>143</v>
      </c>
      <c r="L50" s="21" t="s">
        <v>156</v>
      </c>
      <c r="M50" s="18">
        <v>-3.7563986212327993</v>
      </c>
      <c r="N50" s="19">
        <f t="shared" si="3"/>
        <v>-0.93100765500873983</v>
      </c>
      <c r="O50" s="19">
        <f t="shared" si="12"/>
        <v>1.9066072070983124</v>
      </c>
      <c r="P50" s="16"/>
      <c r="Q50" s="16"/>
      <c r="R50" s="22"/>
    </row>
    <row r="51" spans="1:18" ht="15" customHeight="1" x14ac:dyDescent="0.15">
      <c r="A51" s="2" t="s">
        <v>131</v>
      </c>
      <c r="B51" s="3" t="s">
        <v>133</v>
      </c>
      <c r="C51" s="6" t="s">
        <v>136</v>
      </c>
      <c r="D51" s="9" t="s">
        <v>143</v>
      </c>
      <c r="E51" s="9" t="s">
        <v>161</v>
      </c>
      <c r="F51" s="7">
        <v>20.837383415543599</v>
      </c>
      <c r="G51" s="7">
        <v>25.042764478874801</v>
      </c>
      <c r="H51" s="13">
        <f t="shared" si="1"/>
        <v>-4.2053810633312025</v>
      </c>
      <c r="I51" s="14">
        <f t="shared" ref="I51" si="18">AVERAGE(H51:H52)</f>
        <v>-4.3256768904535505</v>
      </c>
      <c r="K51" s="16" t="s">
        <v>143</v>
      </c>
      <c r="L51" s="21" t="s">
        <v>161</v>
      </c>
      <c r="M51" s="18">
        <v>-4.3256768904535505</v>
      </c>
      <c r="N51" s="19">
        <f t="shared" si="3"/>
        <v>-1.500285924229491</v>
      </c>
      <c r="O51" s="19">
        <f t="shared" si="12"/>
        <v>2.8289877394065317</v>
      </c>
      <c r="P51" s="16"/>
      <c r="Q51" s="16"/>
      <c r="R51" s="16"/>
    </row>
    <row r="52" spans="1:18" ht="15" customHeight="1" x14ac:dyDescent="0.15">
      <c r="A52" s="2" t="s">
        <v>132</v>
      </c>
      <c r="B52" s="3" t="s">
        <v>133</v>
      </c>
      <c r="C52" s="6" t="s">
        <v>136</v>
      </c>
      <c r="E52" s="6" t="s">
        <v>35</v>
      </c>
      <c r="F52" s="7">
        <v>20.8828999805813</v>
      </c>
      <c r="G52" s="7">
        <v>25.328872698157198</v>
      </c>
      <c r="H52" s="13">
        <f t="shared" si="1"/>
        <v>-4.4459727175758985</v>
      </c>
      <c r="I52" s="12"/>
      <c r="K52" s="16" t="s">
        <v>143</v>
      </c>
      <c r="L52" s="21" t="s">
        <v>162</v>
      </c>
      <c r="M52" s="18">
        <v>-2.4607537038983516</v>
      </c>
      <c r="N52" s="19">
        <f t="shared" si="3"/>
        <v>0.36463726232570792</v>
      </c>
      <c r="O52" s="19">
        <f t="shared" si="12"/>
        <v>0.77666412757843362</v>
      </c>
      <c r="P52" s="16"/>
      <c r="Q52" s="16"/>
      <c r="R52" s="16"/>
    </row>
    <row r="53" spans="1:18" ht="15" customHeight="1" x14ac:dyDescent="0.15">
      <c r="A53" s="9" t="s">
        <v>60</v>
      </c>
      <c r="B53" s="9" t="s">
        <v>133</v>
      </c>
      <c r="C53" s="9" t="s">
        <v>136</v>
      </c>
      <c r="D53" s="9" t="s">
        <v>143</v>
      </c>
      <c r="E53" s="9" t="s">
        <v>162</v>
      </c>
      <c r="F53" s="10">
        <v>20.517743295275999</v>
      </c>
      <c r="G53" s="10">
        <v>23.073062063359</v>
      </c>
      <c r="H53" s="13">
        <f t="shared" si="1"/>
        <v>-2.5553187680830014</v>
      </c>
      <c r="I53" s="14">
        <f t="shared" ref="I53" si="19">AVERAGE(H53:H54)</f>
        <v>-2.4607537038983516</v>
      </c>
      <c r="K53" s="16" t="s">
        <v>143</v>
      </c>
      <c r="L53" s="21" t="s">
        <v>164</v>
      </c>
      <c r="M53" s="18">
        <v>-3.2611886388062494</v>
      </c>
      <c r="N53" s="19">
        <f t="shared" si="3"/>
        <v>-0.43579767258218993</v>
      </c>
      <c r="O53" s="19">
        <f t="shared" si="12"/>
        <v>1.3526585172930878</v>
      </c>
      <c r="P53" s="20"/>
      <c r="Q53" s="16"/>
      <c r="R53" s="22"/>
    </row>
    <row r="54" spans="1:18" ht="15" customHeight="1" x14ac:dyDescent="0.15">
      <c r="A54" s="9" t="s">
        <v>62</v>
      </c>
      <c r="B54" s="9" t="s">
        <v>133</v>
      </c>
      <c r="C54" s="9" t="s">
        <v>136</v>
      </c>
      <c r="D54" s="9"/>
      <c r="E54" s="9" t="s">
        <v>35</v>
      </c>
      <c r="F54" s="10">
        <v>20.2623237877397</v>
      </c>
      <c r="G54" s="10">
        <v>22.628512427453401</v>
      </c>
      <c r="H54" s="13">
        <f t="shared" si="1"/>
        <v>-2.3661886397137017</v>
      </c>
      <c r="I54" s="12"/>
      <c r="K54" s="16" t="s">
        <v>143</v>
      </c>
      <c r="L54" s="21" t="s">
        <v>174</v>
      </c>
      <c r="M54" s="18">
        <v>-2.3882131692420003</v>
      </c>
      <c r="N54" s="19">
        <f t="shared" si="3"/>
        <v>0.43717779698205916</v>
      </c>
      <c r="O54" s="19">
        <f t="shared" si="12"/>
        <v>0.73857800421546516</v>
      </c>
      <c r="P54" s="20"/>
      <c r="Q54" s="16"/>
      <c r="R54" s="22"/>
    </row>
    <row r="55" spans="1:18" ht="15" customHeight="1" x14ac:dyDescent="0.15">
      <c r="A55" s="9" t="s">
        <v>63</v>
      </c>
      <c r="B55" s="9" t="s">
        <v>133</v>
      </c>
      <c r="C55" s="9" t="s">
        <v>136</v>
      </c>
      <c r="D55" s="9" t="s">
        <v>140</v>
      </c>
      <c r="E55" s="9" t="s">
        <v>163</v>
      </c>
      <c r="F55" s="10">
        <v>19.5542585184178</v>
      </c>
      <c r="G55" s="10">
        <v>23.144432989873501</v>
      </c>
      <c r="H55" s="13">
        <f t="shared" si="1"/>
        <v>-3.5901744714557005</v>
      </c>
      <c r="I55" s="14">
        <f t="shared" ref="I55" si="20">AVERAGE(H55:H56)</f>
        <v>-3.5801470139506009</v>
      </c>
      <c r="K55" s="16" t="s">
        <v>143</v>
      </c>
      <c r="L55" s="16" t="s">
        <v>175</v>
      </c>
      <c r="M55" s="18">
        <v>-2.8519200384462504</v>
      </c>
      <c r="N55" s="19">
        <f t="shared" si="3"/>
        <v>-2.6529072222190919E-2</v>
      </c>
      <c r="O55" s="19">
        <f t="shared" si="12"/>
        <v>1.0185586621244493</v>
      </c>
      <c r="P55" s="20"/>
      <c r="Q55" s="16"/>
      <c r="R55" s="22"/>
    </row>
    <row r="56" spans="1:18" ht="15" customHeight="1" x14ac:dyDescent="0.15">
      <c r="A56" s="9" t="s">
        <v>64</v>
      </c>
      <c r="B56" s="9" t="s">
        <v>133</v>
      </c>
      <c r="C56" s="9" t="s">
        <v>136</v>
      </c>
      <c r="D56" s="9"/>
      <c r="E56" s="9" t="s">
        <v>35</v>
      </c>
      <c r="F56" s="10">
        <v>19.867013867857299</v>
      </c>
      <c r="G56" s="10">
        <v>23.4371334243028</v>
      </c>
      <c r="H56" s="13">
        <f t="shared" si="1"/>
        <v>-3.5701195564455013</v>
      </c>
      <c r="I56" s="12"/>
      <c r="K56" s="16" t="s">
        <v>143</v>
      </c>
      <c r="L56" s="16" t="s">
        <v>176</v>
      </c>
      <c r="M56" s="18">
        <v>-2.1798788165469016</v>
      </c>
      <c r="N56" s="19">
        <f t="shared" si="3"/>
        <v>0.64551214967715786</v>
      </c>
      <c r="O56" s="19">
        <f t="shared" si="12"/>
        <v>0.63926581411867722</v>
      </c>
      <c r="P56" s="20"/>
      <c r="Q56" s="16"/>
      <c r="R56" s="22"/>
    </row>
    <row r="57" spans="1:18" ht="15" customHeight="1" x14ac:dyDescent="0.15">
      <c r="A57" s="9" t="s">
        <v>65</v>
      </c>
      <c r="B57" s="9" t="s">
        <v>133</v>
      </c>
      <c r="C57" s="9" t="s">
        <v>136</v>
      </c>
      <c r="D57" s="9" t="s">
        <v>143</v>
      </c>
      <c r="E57" s="9" t="s">
        <v>164</v>
      </c>
      <c r="F57" s="10">
        <v>19.192388009124699</v>
      </c>
      <c r="G57" s="10">
        <v>22.4372638093371</v>
      </c>
      <c r="H57" s="13">
        <f t="shared" si="1"/>
        <v>-3.2448758002124016</v>
      </c>
      <c r="I57" s="14">
        <f t="shared" ref="I57" si="21">AVERAGE(H57:H58)</f>
        <v>-3.2611886388062494</v>
      </c>
      <c r="K57" s="16" t="s">
        <v>143</v>
      </c>
      <c r="L57" s="16" t="s">
        <v>158</v>
      </c>
      <c r="M57" s="18">
        <v>-3.0297173095833489</v>
      </c>
      <c r="N57" s="19">
        <f t="shared" si="3"/>
        <v>-0.20432634335928945</v>
      </c>
      <c r="O57" s="19">
        <f t="shared" si="12"/>
        <v>1.1521482333901165</v>
      </c>
      <c r="P57" s="20"/>
      <c r="Q57" s="16"/>
      <c r="R57" s="22"/>
    </row>
    <row r="58" spans="1:18" ht="15" customHeight="1" x14ac:dyDescent="0.15">
      <c r="A58" s="9" t="s">
        <v>66</v>
      </c>
      <c r="B58" s="9" t="s">
        <v>133</v>
      </c>
      <c r="C58" s="9" t="s">
        <v>136</v>
      </c>
      <c r="D58" s="9"/>
      <c r="E58" s="9" t="s">
        <v>35</v>
      </c>
      <c r="F58" s="10">
        <v>18.912056165135201</v>
      </c>
      <c r="G58" s="10">
        <v>22.189557642535298</v>
      </c>
      <c r="H58" s="13">
        <f t="shared" si="1"/>
        <v>-3.2775014774000972</v>
      </c>
      <c r="I58" s="12"/>
      <c r="K58" s="16" t="s">
        <v>143</v>
      </c>
      <c r="L58" s="16" t="s">
        <v>186</v>
      </c>
      <c r="M58" s="18">
        <v>-5.8515517388477996</v>
      </c>
      <c r="N58" s="19">
        <f t="shared" si="3"/>
        <v>-3.0261607726237401</v>
      </c>
      <c r="O58" s="19">
        <f t="shared" si="12"/>
        <v>8.1463893737607549</v>
      </c>
      <c r="P58" s="20"/>
      <c r="Q58" s="16"/>
      <c r="R58" s="22"/>
    </row>
    <row r="59" spans="1:18" ht="15" customHeight="1" x14ac:dyDescent="0.15">
      <c r="A59" s="9" t="s">
        <v>67</v>
      </c>
      <c r="B59" s="9" t="s">
        <v>133</v>
      </c>
      <c r="C59" s="9" t="s">
        <v>136</v>
      </c>
      <c r="D59" s="9" t="s">
        <v>140</v>
      </c>
      <c r="E59" s="9" t="s">
        <v>165</v>
      </c>
      <c r="F59" s="10">
        <v>19.372458829507998</v>
      </c>
      <c r="G59" s="10">
        <v>22.178233417486599</v>
      </c>
      <c r="H59" s="13">
        <f t="shared" si="1"/>
        <v>-2.8057745879786005</v>
      </c>
      <c r="I59" s="14">
        <f t="shared" ref="I59" si="22">AVERAGE(H59:H60)</f>
        <v>-2.9008553115417506</v>
      </c>
      <c r="K59" s="16" t="s">
        <v>143</v>
      </c>
      <c r="L59" s="21" t="s">
        <v>158</v>
      </c>
      <c r="M59" s="18">
        <v>-0.82824989250885039</v>
      </c>
      <c r="N59" s="19">
        <f t="shared" si="3"/>
        <v>1.9971410737152091</v>
      </c>
      <c r="O59" s="19">
        <f t="shared" si="12"/>
        <v>0.25049590536824562</v>
      </c>
      <c r="P59" s="16"/>
      <c r="Q59" s="16"/>
      <c r="R59" s="16"/>
    </row>
    <row r="60" spans="1:18" ht="15" customHeight="1" x14ac:dyDescent="0.15">
      <c r="A60" s="9" t="s">
        <v>68</v>
      </c>
      <c r="B60" s="9" t="s">
        <v>133</v>
      </c>
      <c r="C60" s="9" t="s">
        <v>136</v>
      </c>
      <c r="D60" s="9"/>
      <c r="E60" s="9" t="s">
        <v>35</v>
      </c>
      <c r="F60" s="10">
        <v>19.219229408300698</v>
      </c>
      <c r="G60" s="10">
        <v>22.215165443405599</v>
      </c>
      <c r="H60" s="13">
        <f t="shared" si="1"/>
        <v>-2.9959360351049007</v>
      </c>
      <c r="I60" s="12"/>
      <c r="K60" s="16" t="s">
        <v>143</v>
      </c>
      <c r="L60" s="21" t="s">
        <v>181</v>
      </c>
      <c r="M60" s="18">
        <v>2.7996126802799282E-2</v>
      </c>
      <c r="N60" s="19">
        <f t="shared" si="3"/>
        <v>2.8533870930268588</v>
      </c>
      <c r="O60" s="19">
        <f t="shared" si="12"/>
        <v>0.13837094143437331</v>
      </c>
      <c r="P60" s="16"/>
      <c r="Q60" s="16"/>
      <c r="R60" s="16"/>
    </row>
    <row r="61" spans="1:18" ht="15" customHeight="1" x14ac:dyDescent="0.15">
      <c r="A61" s="9" t="s">
        <v>69</v>
      </c>
      <c r="B61" s="9" t="s">
        <v>133</v>
      </c>
      <c r="C61" s="9" t="s">
        <v>136</v>
      </c>
      <c r="D61" s="9" t="s">
        <v>140</v>
      </c>
      <c r="E61" s="9" t="s">
        <v>166</v>
      </c>
      <c r="F61" s="10">
        <v>20.1078462558296</v>
      </c>
      <c r="G61" s="10">
        <v>23.294993096945401</v>
      </c>
      <c r="H61" s="13">
        <f t="shared" si="1"/>
        <v>-3.1871468411158013</v>
      </c>
      <c r="I61" s="14">
        <f t="shared" ref="I61" si="23">AVERAGE(H61:H62)</f>
        <v>-3.1067684888614995</v>
      </c>
      <c r="K61" s="12"/>
      <c r="L61" s="12"/>
      <c r="M61" s="12"/>
      <c r="N61" s="12"/>
      <c r="O61" s="12"/>
      <c r="P61" s="12"/>
      <c r="Q61" s="12"/>
      <c r="R61" s="12"/>
    </row>
    <row r="62" spans="1:18" ht="15" customHeight="1" x14ac:dyDescent="0.15">
      <c r="A62" s="9" t="s">
        <v>70</v>
      </c>
      <c r="B62" s="9" t="s">
        <v>133</v>
      </c>
      <c r="C62" s="9" t="s">
        <v>136</v>
      </c>
      <c r="D62" s="9"/>
      <c r="E62" s="9" t="s">
        <v>35</v>
      </c>
      <c r="F62" s="10">
        <v>19.995485921401801</v>
      </c>
      <c r="G62" s="10">
        <v>23.021876058008999</v>
      </c>
      <c r="H62" s="13">
        <f t="shared" si="1"/>
        <v>-3.0263901366071977</v>
      </c>
      <c r="I62" s="12"/>
      <c r="K62" s="12"/>
      <c r="L62" s="12" t="s">
        <v>196</v>
      </c>
      <c r="M62" s="12" t="s">
        <v>189</v>
      </c>
      <c r="N62" s="13">
        <f>AVERAGE(M64:M76)</f>
        <v>-2.8870612792027535</v>
      </c>
      <c r="O62" s="12"/>
      <c r="P62" s="12"/>
      <c r="Q62" s="12"/>
      <c r="R62" s="12"/>
    </row>
    <row r="63" spans="1:18" ht="15" customHeight="1" x14ac:dyDescent="0.15">
      <c r="A63" s="9" t="s">
        <v>71</v>
      </c>
      <c r="B63" s="9" t="s">
        <v>133</v>
      </c>
      <c r="C63" s="9" t="s">
        <v>136</v>
      </c>
      <c r="D63" s="9" t="s">
        <v>140</v>
      </c>
      <c r="E63" s="9" t="s">
        <v>167</v>
      </c>
      <c r="F63" s="10">
        <v>19.2172852660225</v>
      </c>
      <c r="G63" s="10">
        <v>22.253273250452501</v>
      </c>
      <c r="H63" s="13">
        <f t="shared" si="1"/>
        <v>-3.0359879844300011</v>
      </c>
      <c r="I63" s="14">
        <f t="shared" ref="I63" si="24">AVERAGE(H63:H64)</f>
        <v>-3.0885558527395496</v>
      </c>
      <c r="K63" s="12"/>
      <c r="L63" s="15" t="s">
        <v>136</v>
      </c>
      <c r="M63" s="16" t="s">
        <v>188</v>
      </c>
      <c r="N63" s="16" t="s">
        <v>191</v>
      </c>
      <c r="O63" s="16" t="s">
        <v>192</v>
      </c>
      <c r="P63" s="16" t="s">
        <v>193</v>
      </c>
      <c r="Q63" s="16" t="s">
        <v>194</v>
      </c>
      <c r="R63" s="16" t="s">
        <v>195</v>
      </c>
    </row>
    <row r="64" spans="1:18" ht="15" customHeight="1" x14ac:dyDescent="0.15">
      <c r="A64" s="9" t="s">
        <v>72</v>
      </c>
      <c r="B64" s="9" t="s">
        <v>133</v>
      </c>
      <c r="C64" s="9" t="s">
        <v>136</v>
      </c>
      <c r="D64" s="9"/>
      <c r="E64" s="9" t="s">
        <v>35</v>
      </c>
      <c r="F64" s="10">
        <v>19.585173940746401</v>
      </c>
      <c r="G64" s="10">
        <v>22.726297661795499</v>
      </c>
      <c r="H64" s="13">
        <f t="shared" si="1"/>
        <v>-3.1411237210490981</v>
      </c>
      <c r="I64" s="12"/>
      <c r="K64" s="16" t="s">
        <v>171</v>
      </c>
      <c r="L64" s="17" t="s">
        <v>172</v>
      </c>
      <c r="M64" s="18">
        <v>-3.2585428084215504</v>
      </c>
      <c r="N64" s="19">
        <f>M64-$N$62</f>
        <v>-0.37148152921879696</v>
      </c>
      <c r="O64" s="19">
        <f t="shared" ref="O64:O76" si="25">2^-N64</f>
        <v>1.2936806524295799</v>
      </c>
      <c r="P64" s="20">
        <f>AVERAGE(O64:O76)</f>
        <v>1.6286158105205133</v>
      </c>
      <c r="Q64" s="16">
        <f>STDEV(O64:O68)</f>
        <v>0.42918161768952356</v>
      </c>
      <c r="R64" s="16"/>
    </row>
    <row r="65" spans="1:18" ht="15" customHeight="1" x14ac:dyDescent="0.15">
      <c r="A65" s="9" t="s">
        <v>97</v>
      </c>
      <c r="B65" s="9" t="s">
        <v>133</v>
      </c>
      <c r="C65" s="9" t="s">
        <v>136</v>
      </c>
      <c r="D65" s="9" t="s">
        <v>168</v>
      </c>
      <c r="E65" s="9" t="s">
        <v>169</v>
      </c>
      <c r="F65" s="10">
        <v>20.8433603668765</v>
      </c>
      <c r="G65" s="10">
        <v>23.116786542983998</v>
      </c>
      <c r="H65" s="13">
        <f t="shared" si="1"/>
        <v>-2.273426176107499</v>
      </c>
      <c r="I65" s="14">
        <f t="shared" ref="I65" si="26">AVERAGE(H65:H66)</f>
        <v>-2.1913685013682986</v>
      </c>
      <c r="K65" s="16" t="s">
        <v>171</v>
      </c>
      <c r="L65" s="21" t="s">
        <v>173</v>
      </c>
      <c r="M65" s="18">
        <v>-1.3225287475816021</v>
      </c>
      <c r="N65" s="19">
        <f t="shared" ref="N65:N90" si="27">M65-$N$62</f>
        <v>1.5645325316211514</v>
      </c>
      <c r="O65" s="19">
        <f t="shared" si="25"/>
        <v>0.33808723902173871</v>
      </c>
      <c r="P65" s="16"/>
      <c r="Q65" s="16"/>
      <c r="R65" s="16"/>
    </row>
    <row r="66" spans="1:18" ht="15" customHeight="1" x14ac:dyDescent="0.15">
      <c r="A66" s="9" t="s">
        <v>98</v>
      </c>
      <c r="B66" s="9" t="s">
        <v>133</v>
      </c>
      <c r="C66" s="9" t="s">
        <v>136</v>
      </c>
      <c r="D66" s="9"/>
      <c r="E66" s="9" t="s">
        <v>35</v>
      </c>
      <c r="F66" s="10">
        <v>20.744839160835301</v>
      </c>
      <c r="G66" s="10">
        <v>22.8541499874644</v>
      </c>
      <c r="H66" s="13">
        <f t="shared" si="1"/>
        <v>-2.1093108266290983</v>
      </c>
      <c r="I66" s="12"/>
      <c r="K66" s="16" t="s">
        <v>171</v>
      </c>
      <c r="L66" s="21" t="s">
        <v>142</v>
      </c>
      <c r="M66" s="18">
        <v>-2.2962972486941986</v>
      </c>
      <c r="N66" s="19">
        <f t="shared" si="27"/>
        <v>0.59076403050855486</v>
      </c>
      <c r="O66" s="19">
        <f t="shared" si="25"/>
        <v>0.66399117376062133</v>
      </c>
      <c r="P66" s="16"/>
      <c r="Q66" s="16"/>
      <c r="R66" s="16"/>
    </row>
    <row r="67" spans="1:18" ht="15" customHeight="1" x14ac:dyDescent="0.15">
      <c r="A67" s="9" t="s">
        <v>99</v>
      </c>
      <c r="B67" s="9" t="s">
        <v>133</v>
      </c>
      <c r="C67" s="9" t="s">
        <v>136</v>
      </c>
      <c r="D67" s="9" t="s">
        <v>168</v>
      </c>
      <c r="E67" s="9" t="s">
        <v>170</v>
      </c>
      <c r="F67" s="10">
        <v>19.277901511868102</v>
      </c>
      <c r="G67" s="10">
        <v>22.5421184057498</v>
      </c>
      <c r="H67" s="13">
        <f t="shared" si="1"/>
        <v>-3.2642168938816987</v>
      </c>
      <c r="I67" s="14">
        <f t="shared" ref="I67" si="28">AVERAGE(H67:H68)</f>
        <v>-3.2190683640035989</v>
      </c>
      <c r="K67" s="16" t="s">
        <v>171</v>
      </c>
      <c r="L67" s="21" t="s">
        <v>178</v>
      </c>
      <c r="M67" s="18">
        <v>-2.8927916782182486</v>
      </c>
      <c r="N67" s="19">
        <f t="shared" si="27"/>
        <v>-5.7303990154951023E-3</v>
      </c>
      <c r="O67" s="19">
        <f t="shared" si="25"/>
        <v>1.0039799088071693</v>
      </c>
      <c r="P67" s="16"/>
      <c r="Q67" s="16"/>
      <c r="R67" s="16"/>
    </row>
    <row r="68" spans="1:18" ht="15" customHeight="1" x14ac:dyDescent="0.15">
      <c r="A68" s="9" t="s">
        <v>100</v>
      </c>
      <c r="B68" s="9" t="s">
        <v>133</v>
      </c>
      <c r="C68" s="9" t="s">
        <v>136</v>
      </c>
      <c r="D68" s="9"/>
      <c r="E68" s="9" t="s">
        <v>35</v>
      </c>
      <c r="F68" s="10">
        <v>19.3403115913401</v>
      </c>
      <c r="G68" s="10">
        <v>22.514231425465599</v>
      </c>
      <c r="H68" s="13">
        <f t="shared" si="1"/>
        <v>-3.1739198341254991</v>
      </c>
      <c r="I68" s="12"/>
      <c r="K68" s="16" t="s">
        <v>171</v>
      </c>
      <c r="L68" s="17" t="s">
        <v>179</v>
      </c>
      <c r="M68" s="18">
        <v>-3.3219615092986494</v>
      </c>
      <c r="N68" s="19">
        <f t="shared" si="27"/>
        <v>-0.43490023009589596</v>
      </c>
      <c r="O68" s="19">
        <f t="shared" si="25"/>
        <v>1.3518173445592365</v>
      </c>
      <c r="P68" s="20"/>
      <c r="Q68" s="16"/>
      <c r="R68" s="22"/>
    </row>
    <row r="69" spans="1:18" ht="15" customHeight="1" x14ac:dyDescent="0.15">
      <c r="A69" s="9" t="s">
        <v>101</v>
      </c>
      <c r="B69" s="9" t="s">
        <v>133</v>
      </c>
      <c r="C69" s="9" t="s">
        <v>136</v>
      </c>
      <c r="D69" s="9" t="s">
        <v>171</v>
      </c>
      <c r="E69" s="9" t="s">
        <v>172</v>
      </c>
      <c r="F69" s="10">
        <v>18.358140759940099</v>
      </c>
      <c r="G69" s="10">
        <v>21.697700990406499</v>
      </c>
      <c r="H69" s="13">
        <f t="shared" si="1"/>
        <v>-3.3395602304664003</v>
      </c>
      <c r="I69" s="14">
        <f t="shared" ref="I69" si="29">AVERAGE(H69:H70)</f>
        <v>-3.2585428084215504</v>
      </c>
      <c r="K69" s="16" t="s">
        <v>171</v>
      </c>
      <c r="L69" s="17" t="s">
        <v>201</v>
      </c>
      <c r="M69" s="18">
        <v>-2.8962407878349001</v>
      </c>
      <c r="N69" s="19">
        <f t="shared" si="27"/>
        <v>-9.1795086321466712E-3</v>
      </c>
      <c r="O69" s="19">
        <f t="shared" si="25"/>
        <v>1.0063830358250421</v>
      </c>
      <c r="P69" s="20"/>
      <c r="Q69" s="16"/>
      <c r="R69" s="16"/>
    </row>
    <row r="70" spans="1:18" ht="15" customHeight="1" x14ac:dyDescent="0.15">
      <c r="A70" s="9" t="s">
        <v>102</v>
      </c>
      <c r="B70" s="9" t="s">
        <v>133</v>
      </c>
      <c r="C70" s="9" t="s">
        <v>136</v>
      </c>
      <c r="D70" s="9"/>
      <c r="E70" s="9" t="s">
        <v>35</v>
      </c>
      <c r="F70" s="10">
        <v>18.4705095393081</v>
      </c>
      <c r="G70" s="10">
        <v>21.648034925684801</v>
      </c>
      <c r="H70" s="13">
        <f t="shared" si="1"/>
        <v>-3.1775253863767006</v>
      </c>
      <c r="I70" s="12"/>
      <c r="K70" s="16" t="s">
        <v>171</v>
      </c>
      <c r="L70" s="21" t="s">
        <v>202</v>
      </c>
      <c r="M70" s="18">
        <v>-3.4925680961357504</v>
      </c>
      <c r="N70" s="19">
        <f t="shared" si="27"/>
        <v>-0.60550681693299691</v>
      </c>
      <c r="O70" s="19">
        <f t="shared" si="25"/>
        <v>1.5215131650061822</v>
      </c>
      <c r="P70" s="16"/>
      <c r="Q70" s="16"/>
      <c r="R70" s="16"/>
    </row>
    <row r="71" spans="1:18" ht="15" customHeight="1" x14ac:dyDescent="0.15">
      <c r="A71" s="9" t="s">
        <v>103</v>
      </c>
      <c r="B71" s="9" t="s">
        <v>133</v>
      </c>
      <c r="C71" s="9" t="s">
        <v>136</v>
      </c>
      <c r="D71" s="9" t="s">
        <v>171</v>
      </c>
      <c r="E71" s="9" t="s">
        <v>173</v>
      </c>
      <c r="F71" s="10">
        <v>20.994729795368499</v>
      </c>
      <c r="G71" s="10">
        <v>22.2956068595856</v>
      </c>
      <c r="H71" s="13">
        <f t="shared" si="1"/>
        <v>-1.3008770642171008</v>
      </c>
      <c r="I71" s="14">
        <f t="shared" ref="I71" si="30">AVERAGE(H71:H72)</f>
        <v>-1.3225287475816021</v>
      </c>
      <c r="K71" s="16" t="s">
        <v>171</v>
      </c>
      <c r="L71" s="21" t="s">
        <v>161</v>
      </c>
      <c r="M71" s="18">
        <v>-4.2570945517272492</v>
      </c>
      <c r="N71" s="19">
        <f t="shared" si="27"/>
        <v>-1.3700332725244957</v>
      </c>
      <c r="O71" s="19">
        <f t="shared" si="25"/>
        <v>2.5847652723997849</v>
      </c>
      <c r="P71" s="16"/>
      <c r="Q71" s="16"/>
      <c r="R71" s="16"/>
    </row>
    <row r="72" spans="1:18" ht="15" customHeight="1" x14ac:dyDescent="0.15">
      <c r="A72" s="9" t="s">
        <v>104</v>
      </c>
      <c r="B72" s="9" t="s">
        <v>133</v>
      </c>
      <c r="C72" s="9" t="s">
        <v>136</v>
      </c>
      <c r="D72" s="9"/>
      <c r="E72" s="9" t="s">
        <v>35</v>
      </c>
      <c r="F72" s="10">
        <v>20.943607411857698</v>
      </c>
      <c r="G72" s="10">
        <v>22.287787842803802</v>
      </c>
      <c r="H72" s="13">
        <f t="shared" si="1"/>
        <v>-1.3441804309461034</v>
      </c>
      <c r="I72" s="12"/>
      <c r="K72" s="16" t="s">
        <v>171</v>
      </c>
      <c r="L72" s="21" t="s">
        <v>203</v>
      </c>
      <c r="M72" s="18">
        <v>-2.721916782803298</v>
      </c>
      <c r="N72" s="19">
        <f t="shared" si="27"/>
        <v>0.1651444963994555</v>
      </c>
      <c r="O72" s="19">
        <f t="shared" si="25"/>
        <v>0.89183919076640406</v>
      </c>
      <c r="P72" s="16"/>
      <c r="Q72" s="16"/>
      <c r="R72" s="16"/>
    </row>
    <row r="73" spans="1:18" ht="15" customHeight="1" x14ac:dyDescent="0.15">
      <c r="A73" s="9" t="s">
        <v>105</v>
      </c>
      <c r="B73" s="9" t="s">
        <v>133</v>
      </c>
      <c r="C73" s="9" t="s">
        <v>136</v>
      </c>
      <c r="D73" s="9" t="s">
        <v>168</v>
      </c>
      <c r="E73" s="9" t="s">
        <v>162</v>
      </c>
      <c r="F73" s="10">
        <v>21.243943013376001</v>
      </c>
      <c r="G73" s="10">
        <v>23.772829300359099</v>
      </c>
      <c r="H73" s="13">
        <f t="shared" si="1"/>
        <v>-2.5288862869830986</v>
      </c>
      <c r="I73" s="14">
        <f t="shared" ref="I73" si="31">AVERAGE(H73:H74)</f>
        <v>-2.4984755715763001</v>
      </c>
      <c r="K73" s="16" t="s">
        <v>171</v>
      </c>
      <c r="L73" s="17" t="s">
        <v>204</v>
      </c>
      <c r="M73" s="18">
        <v>-0.84744371433579957</v>
      </c>
      <c r="N73" s="19">
        <f t="shared" si="27"/>
        <v>2.0396175648669539</v>
      </c>
      <c r="O73" s="19">
        <f t="shared" si="25"/>
        <v>0.24322820417302385</v>
      </c>
      <c r="P73" s="20"/>
      <c r="Q73" s="16"/>
      <c r="R73" s="22"/>
    </row>
    <row r="74" spans="1:18" ht="15" customHeight="1" x14ac:dyDescent="0.15">
      <c r="A74" s="9" t="s">
        <v>106</v>
      </c>
      <c r="B74" s="9" t="s">
        <v>133</v>
      </c>
      <c r="C74" s="9" t="s">
        <v>136</v>
      </c>
      <c r="D74" s="9"/>
      <c r="E74" s="9" t="s">
        <v>35</v>
      </c>
      <c r="F74" s="10">
        <v>20.9197500478598</v>
      </c>
      <c r="G74" s="10">
        <v>23.387814904029302</v>
      </c>
      <c r="H74" s="13">
        <f t="shared" si="1"/>
        <v>-2.4680648561695016</v>
      </c>
      <c r="I74" s="12"/>
      <c r="K74" s="16" t="s">
        <v>171</v>
      </c>
      <c r="L74" s="16" t="s">
        <v>205</v>
      </c>
      <c r="M74" s="18">
        <v>-1.7870061972052493</v>
      </c>
      <c r="N74" s="19">
        <f t="shared" si="27"/>
        <v>1.1000550819975041</v>
      </c>
      <c r="O74" s="19">
        <f t="shared" si="25"/>
        <v>0.46649868454067706</v>
      </c>
      <c r="P74" s="20"/>
      <c r="Q74" s="16"/>
      <c r="R74" s="22"/>
    </row>
    <row r="75" spans="1:18" ht="15" customHeight="1" x14ac:dyDescent="0.15">
      <c r="A75" s="9" t="s">
        <v>107</v>
      </c>
      <c r="B75" s="9" t="s">
        <v>133</v>
      </c>
      <c r="C75" s="9" t="s">
        <v>136</v>
      </c>
      <c r="D75" s="9" t="s">
        <v>143</v>
      </c>
      <c r="E75" s="9" t="s">
        <v>174</v>
      </c>
      <c r="F75" s="10">
        <v>20.953307079237401</v>
      </c>
      <c r="G75" s="10">
        <v>23.315578065171799</v>
      </c>
      <c r="H75" s="13">
        <f t="shared" si="1"/>
        <v>-2.3622709859343978</v>
      </c>
      <c r="I75" s="14">
        <f t="shared" ref="I75" si="32">AVERAGE(H75:H76)</f>
        <v>-2.3882131692420003</v>
      </c>
      <c r="K75" s="16" t="s">
        <v>171</v>
      </c>
      <c r="L75" s="16" t="s">
        <v>162</v>
      </c>
      <c r="M75" s="18">
        <v>-2.3627443598655997</v>
      </c>
      <c r="N75" s="19">
        <f t="shared" si="27"/>
        <v>0.52431691933715374</v>
      </c>
      <c r="O75" s="19">
        <f t="shared" si="25"/>
        <v>0.69528823389833638</v>
      </c>
      <c r="P75" s="20"/>
      <c r="Q75" s="16"/>
      <c r="R75" s="22"/>
    </row>
    <row r="76" spans="1:18" ht="15" customHeight="1" x14ac:dyDescent="0.15">
      <c r="A76" s="9" t="s">
        <v>108</v>
      </c>
      <c r="B76" s="9" t="s">
        <v>133</v>
      </c>
      <c r="C76" s="9" t="s">
        <v>136</v>
      </c>
      <c r="D76" s="9"/>
      <c r="E76" s="9" t="s">
        <v>35</v>
      </c>
      <c r="F76" s="10">
        <v>21.006949683365399</v>
      </c>
      <c r="G76" s="10">
        <v>23.421105035915001</v>
      </c>
      <c r="H76" s="13">
        <f t="shared" si="1"/>
        <v>-2.4141553525496029</v>
      </c>
      <c r="I76" s="12"/>
      <c r="K76" s="16" t="s">
        <v>171</v>
      </c>
      <c r="L76" s="16" t="s">
        <v>206</v>
      </c>
      <c r="M76" s="18">
        <v>-6.0746601475136988</v>
      </c>
      <c r="N76" s="19">
        <f t="shared" si="27"/>
        <v>-3.1875988683109453</v>
      </c>
      <c r="O76" s="19">
        <f t="shared" si="25"/>
        <v>9.1109334315788768</v>
      </c>
      <c r="P76" s="20"/>
      <c r="Q76" s="16"/>
      <c r="R76" s="22"/>
    </row>
    <row r="77" spans="1:18" ht="15" customHeight="1" x14ac:dyDescent="0.15">
      <c r="A77" s="9" t="s">
        <v>117</v>
      </c>
      <c r="B77" s="9" t="s">
        <v>133</v>
      </c>
      <c r="C77" s="9" t="s">
        <v>136</v>
      </c>
      <c r="D77" s="9" t="s">
        <v>143</v>
      </c>
      <c r="E77" s="9" t="s">
        <v>175</v>
      </c>
      <c r="F77" s="10">
        <v>20.277748847550399</v>
      </c>
      <c r="G77" s="10">
        <v>23.253868738310398</v>
      </c>
      <c r="H77" s="13">
        <f t="shared" si="1"/>
        <v>-2.9761198907599997</v>
      </c>
      <c r="I77" s="14">
        <f t="shared" ref="I77" si="33">AVERAGE(H77:H78)</f>
        <v>-2.8519200384462504</v>
      </c>
      <c r="K77" s="16" t="s">
        <v>168</v>
      </c>
      <c r="L77" s="16" t="s">
        <v>169</v>
      </c>
      <c r="M77" s="18">
        <v>-2.1913685013682986</v>
      </c>
      <c r="N77" s="19">
        <f t="shared" si="27"/>
        <v>0.69569277783445482</v>
      </c>
      <c r="O77" s="19">
        <f t="shared" ref="O77:O90" si="34">2^-N77</f>
        <v>0.61741276760728503</v>
      </c>
      <c r="P77" s="20">
        <f>AVERAGE(O77:O90)</f>
        <v>1.8214793330729315</v>
      </c>
      <c r="Q77" s="16">
        <f>STDEV(O77:O86)</f>
        <v>2.2520036516554383</v>
      </c>
      <c r="R77" s="22">
        <f>TTEST(O64:O68,O77:O86,2,2)</f>
        <v>0.22888047209719101</v>
      </c>
    </row>
    <row r="78" spans="1:18" ht="15" customHeight="1" x14ac:dyDescent="0.15">
      <c r="A78" s="9" t="s">
        <v>118</v>
      </c>
      <c r="B78" s="9" t="s">
        <v>133</v>
      </c>
      <c r="C78" s="9" t="s">
        <v>136</v>
      </c>
      <c r="D78" s="9"/>
      <c r="E78" s="9" t="s">
        <v>35</v>
      </c>
      <c r="F78" s="10">
        <v>20.495408476032399</v>
      </c>
      <c r="G78" s="10">
        <v>23.2231286621649</v>
      </c>
      <c r="H78" s="13">
        <f t="shared" si="1"/>
        <v>-2.7277201861325011</v>
      </c>
      <c r="I78" s="12"/>
      <c r="K78" s="16" t="s">
        <v>168</v>
      </c>
      <c r="L78" s="16" t="s">
        <v>170</v>
      </c>
      <c r="M78" s="18">
        <v>-3.2190683640035989</v>
      </c>
      <c r="N78" s="19">
        <f t="shared" si="27"/>
        <v>-0.3320070848008454</v>
      </c>
      <c r="O78" s="19">
        <f t="shared" si="34"/>
        <v>1.2587633550370121</v>
      </c>
      <c r="P78" s="20"/>
      <c r="Q78" s="16"/>
      <c r="R78" s="22"/>
    </row>
    <row r="79" spans="1:18" ht="15" customHeight="1" x14ac:dyDescent="0.15">
      <c r="A79" s="9" t="s">
        <v>119</v>
      </c>
      <c r="B79" s="9" t="s">
        <v>133</v>
      </c>
      <c r="C79" s="9" t="s">
        <v>136</v>
      </c>
      <c r="D79" s="9" t="s">
        <v>143</v>
      </c>
      <c r="E79" s="9" t="s">
        <v>176</v>
      </c>
      <c r="F79" s="10">
        <v>22.061254864091499</v>
      </c>
      <c r="G79" s="10">
        <v>24.160559327695399</v>
      </c>
      <c r="H79" s="13">
        <f t="shared" si="1"/>
        <v>-2.0993044636039002</v>
      </c>
      <c r="I79" s="14">
        <f t="shared" ref="I79" si="35">AVERAGE(H79:H80)</f>
        <v>-2.1798788165469016</v>
      </c>
      <c r="K79" s="16" t="s">
        <v>168</v>
      </c>
      <c r="L79" s="16" t="s">
        <v>162</v>
      </c>
      <c r="M79" s="18">
        <v>-2.4984755715763001</v>
      </c>
      <c r="N79" s="19">
        <f t="shared" si="27"/>
        <v>0.38858570762645339</v>
      </c>
      <c r="O79" s="19">
        <f t="shared" si="34"/>
        <v>0.76387807698627819</v>
      </c>
      <c r="P79" s="20"/>
      <c r="Q79" s="16"/>
      <c r="R79" s="22"/>
    </row>
    <row r="80" spans="1:18" ht="15" customHeight="1" x14ac:dyDescent="0.15">
      <c r="A80" s="9" t="s">
        <v>120</v>
      </c>
      <c r="B80" s="9" t="s">
        <v>133</v>
      </c>
      <c r="C80" s="9" t="s">
        <v>136</v>
      </c>
      <c r="D80" s="9"/>
      <c r="E80" s="9" t="s">
        <v>35</v>
      </c>
      <c r="F80" s="10">
        <v>22.179155827867898</v>
      </c>
      <c r="G80" s="10">
        <v>24.439608997357801</v>
      </c>
      <c r="H80" s="13">
        <f t="shared" si="1"/>
        <v>-2.260453169489903</v>
      </c>
      <c r="I80" s="12"/>
      <c r="K80" s="16" t="s">
        <v>168</v>
      </c>
      <c r="L80" s="16" t="s">
        <v>144</v>
      </c>
      <c r="M80" s="18">
        <v>-4.3338271682941514</v>
      </c>
      <c r="N80" s="19">
        <f t="shared" si="27"/>
        <v>-1.4467658890913979</v>
      </c>
      <c r="O80" s="19">
        <f t="shared" si="34"/>
        <v>2.7259628276442118</v>
      </c>
      <c r="P80" s="20"/>
      <c r="Q80" s="16"/>
      <c r="R80" s="22"/>
    </row>
    <row r="81" spans="1:18" ht="15" customHeight="1" x14ac:dyDescent="0.15">
      <c r="A81" s="9" t="s">
        <v>129</v>
      </c>
      <c r="B81" s="9" t="s">
        <v>133</v>
      </c>
      <c r="C81" s="9" t="s">
        <v>136</v>
      </c>
      <c r="D81" s="9" t="s">
        <v>171</v>
      </c>
      <c r="E81" s="9" t="s">
        <v>142</v>
      </c>
      <c r="F81" s="10">
        <v>22.347404080595201</v>
      </c>
      <c r="G81" s="10">
        <v>24.5535259365105</v>
      </c>
      <c r="H81" s="13">
        <f t="shared" si="1"/>
        <v>-2.2061218559152991</v>
      </c>
      <c r="I81" s="14">
        <f t="shared" ref="I81" si="36">AVERAGE(H81:H82)</f>
        <v>-2.2962972486941986</v>
      </c>
      <c r="K81" s="16" t="s">
        <v>168</v>
      </c>
      <c r="L81" s="21" t="s">
        <v>177</v>
      </c>
      <c r="M81" s="18">
        <v>-3.1904874914418997</v>
      </c>
      <c r="N81" s="19">
        <f t="shared" si="27"/>
        <v>-0.30342621223914623</v>
      </c>
      <c r="O81" s="19">
        <f t="shared" si="34"/>
        <v>1.234071695061977</v>
      </c>
      <c r="P81" s="20"/>
      <c r="Q81" s="16"/>
      <c r="R81" s="22"/>
    </row>
    <row r="82" spans="1:18" ht="15" customHeight="1" x14ac:dyDescent="0.15">
      <c r="A82" s="9" t="s">
        <v>130</v>
      </c>
      <c r="B82" s="9" t="s">
        <v>133</v>
      </c>
      <c r="C82" s="9" t="s">
        <v>136</v>
      </c>
      <c r="D82" s="9"/>
      <c r="E82" s="9" t="s">
        <v>35</v>
      </c>
      <c r="F82" s="10">
        <v>22.318575270006502</v>
      </c>
      <c r="G82" s="10">
        <v>24.7050479114796</v>
      </c>
      <c r="H82" s="13">
        <f t="shared" si="1"/>
        <v>-2.3864726414730981</v>
      </c>
      <c r="I82" s="12"/>
      <c r="K82" s="16" t="s">
        <v>168</v>
      </c>
      <c r="L82" s="21" t="s">
        <v>149</v>
      </c>
      <c r="M82" s="18">
        <v>-2.9379615913719981</v>
      </c>
      <c r="N82" s="19">
        <f t="shared" si="27"/>
        <v>-5.0900312169244621E-2</v>
      </c>
      <c r="O82" s="19">
        <f t="shared" si="34"/>
        <v>1.0359111813451407</v>
      </c>
      <c r="P82" s="16"/>
      <c r="Q82" s="16"/>
      <c r="R82" s="22"/>
    </row>
    <row r="83" spans="1:18" ht="15" customHeight="1" x14ac:dyDescent="0.15">
      <c r="A83" s="9" t="s">
        <v>131</v>
      </c>
      <c r="B83" s="9" t="s">
        <v>133</v>
      </c>
      <c r="C83" s="9" t="s">
        <v>136</v>
      </c>
      <c r="D83" s="9" t="s">
        <v>168</v>
      </c>
      <c r="E83" s="9" t="s">
        <v>144</v>
      </c>
      <c r="F83" s="10">
        <v>21.321717299057799</v>
      </c>
      <c r="G83" s="10">
        <v>25.521174567361701</v>
      </c>
      <c r="H83" s="13">
        <f t="shared" si="1"/>
        <v>-4.1994572683039024</v>
      </c>
      <c r="I83" s="14">
        <f t="shared" ref="I83" si="37">AVERAGE(H83:H84)</f>
        <v>-4.3338271682941514</v>
      </c>
      <c r="K83" s="16" t="s">
        <v>168</v>
      </c>
      <c r="L83" s="21" t="s">
        <v>151</v>
      </c>
      <c r="M83" s="18">
        <v>-4.9982142455801988</v>
      </c>
      <c r="N83" s="19">
        <f t="shared" si="27"/>
        <v>-2.1111529663774453</v>
      </c>
      <c r="O83" s="19">
        <f t="shared" si="34"/>
        <v>4.3203642955544908</v>
      </c>
      <c r="P83" s="16"/>
      <c r="Q83" s="16"/>
      <c r="R83" s="16"/>
    </row>
    <row r="84" spans="1:18" ht="15" customHeight="1" x14ac:dyDescent="0.15">
      <c r="A84" s="9" t="s">
        <v>132</v>
      </c>
      <c r="B84" s="9" t="s">
        <v>133</v>
      </c>
      <c r="C84" s="9" t="s">
        <v>136</v>
      </c>
      <c r="D84" s="9"/>
      <c r="E84" s="9" t="s">
        <v>35</v>
      </c>
      <c r="F84" s="10">
        <v>21.3898214516122</v>
      </c>
      <c r="G84" s="10">
        <v>25.8580185198966</v>
      </c>
      <c r="H84" s="13">
        <f t="shared" si="1"/>
        <v>-4.4681970682844003</v>
      </c>
      <c r="I84" s="12"/>
      <c r="K84" s="21" t="s">
        <v>168</v>
      </c>
      <c r="L84" s="21" t="s">
        <v>180</v>
      </c>
      <c r="M84" s="18">
        <v>-3.507075159551551</v>
      </c>
      <c r="N84" s="19">
        <f t="shared" si="27"/>
        <v>-0.62001388034879756</v>
      </c>
      <c r="O84" s="19">
        <f t="shared" si="34"/>
        <v>1.5368899678268102</v>
      </c>
      <c r="P84" s="16"/>
      <c r="Q84" s="16"/>
      <c r="R84" s="16"/>
    </row>
    <row r="85" spans="1:18" ht="15" customHeight="1" x14ac:dyDescent="0.15">
      <c r="A85" s="9" t="s">
        <v>60</v>
      </c>
      <c r="B85" s="9" t="s">
        <v>133</v>
      </c>
      <c r="C85" s="9" t="s">
        <v>136</v>
      </c>
      <c r="D85" s="9" t="s">
        <v>168</v>
      </c>
      <c r="E85" s="9" t="s">
        <v>177</v>
      </c>
      <c r="F85" s="10">
        <v>21.077320716122099</v>
      </c>
      <c r="G85" s="10">
        <v>24.2695384578595</v>
      </c>
      <c r="H85" s="13">
        <f t="shared" si="1"/>
        <v>-3.1922177417374016</v>
      </c>
      <c r="I85" s="14">
        <f t="shared" ref="I85" si="38">AVERAGE(H85:H86)</f>
        <v>-3.1904874914418997</v>
      </c>
      <c r="K85" s="21" t="s">
        <v>168</v>
      </c>
      <c r="L85" s="21" t="s">
        <v>184</v>
      </c>
      <c r="M85" s="18">
        <v>-2.9815426623875485</v>
      </c>
      <c r="N85" s="19">
        <f t="shared" si="27"/>
        <v>-9.4481383184795042E-2</v>
      </c>
      <c r="O85" s="19">
        <f t="shared" si="34"/>
        <v>1.0676815312643215</v>
      </c>
      <c r="P85" s="20"/>
      <c r="Q85" s="16"/>
      <c r="R85" s="22"/>
    </row>
    <row r="86" spans="1:18" ht="15" customHeight="1" x14ac:dyDescent="0.15">
      <c r="A86" s="9" t="s">
        <v>62</v>
      </c>
      <c r="B86" s="9" t="s">
        <v>133</v>
      </c>
      <c r="C86" s="9" t="s">
        <v>136</v>
      </c>
      <c r="D86" s="9"/>
      <c r="E86" s="9" t="s">
        <v>35</v>
      </c>
      <c r="F86" s="10">
        <v>20.915671733399002</v>
      </c>
      <c r="G86" s="10">
        <v>24.104428974545399</v>
      </c>
      <c r="H86" s="13">
        <f t="shared" si="1"/>
        <v>-3.1887572411463978</v>
      </c>
      <c r="I86" s="12"/>
      <c r="K86" s="21" t="s">
        <v>168</v>
      </c>
      <c r="L86" s="21" t="s">
        <v>147</v>
      </c>
      <c r="M86" s="18">
        <v>-5.8515517388477996</v>
      </c>
      <c r="N86" s="19">
        <f t="shared" si="27"/>
        <v>-2.9644904596450461</v>
      </c>
      <c r="O86" s="19">
        <f t="shared" si="34"/>
        <v>7.8054968035331607</v>
      </c>
      <c r="P86" s="20"/>
      <c r="Q86" s="16"/>
      <c r="R86" s="22"/>
    </row>
    <row r="87" spans="1:18" ht="15" customHeight="1" x14ac:dyDescent="0.15">
      <c r="A87" s="9" t="s">
        <v>63</v>
      </c>
      <c r="B87" s="9" t="s">
        <v>133</v>
      </c>
      <c r="C87" s="9" t="s">
        <v>136</v>
      </c>
      <c r="D87" s="9" t="s">
        <v>171</v>
      </c>
      <c r="E87" s="9" t="s">
        <v>178</v>
      </c>
      <c r="F87" s="10">
        <v>21.126297753212501</v>
      </c>
      <c r="G87" s="10">
        <v>23.978676163642099</v>
      </c>
      <c r="H87" s="13">
        <f t="shared" ref="H87:H150" si="39">F87-G87</f>
        <v>-2.8523784104295977</v>
      </c>
      <c r="I87" s="14">
        <f t="shared" ref="I87" si="40">AVERAGE(H87:H88)</f>
        <v>-2.8927916782182486</v>
      </c>
      <c r="K87" s="16" t="s">
        <v>168</v>
      </c>
      <c r="L87" s="16" t="s">
        <v>207</v>
      </c>
      <c r="M87" s="18">
        <v>-1.0272734358597511</v>
      </c>
      <c r="N87" s="19">
        <f t="shared" si="27"/>
        <v>1.8597878433430024</v>
      </c>
      <c r="O87" s="19">
        <f t="shared" si="34"/>
        <v>0.27551679232939574</v>
      </c>
      <c r="P87" s="20"/>
      <c r="Q87" s="16"/>
      <c r="R87" s="22"/>
    </row>
    <row r="88" spans="1:18" ht="15" customHeight="1" x14ac:dyDescent="0.15">
      <c r="A88" s="9" t="s">
        <v>64</v>
      </c>
      <c r="B88" s="9" t="s">
        <v>133</v>
      </c>
      <c r="C88" s="9" t="s">
        <v>136</v>
      </c>
      <c r="D88" s="9"/>
      <c r="E88" s="9" t="s">
        <v>35</v>
      </c>
      <c r="F88" s="10">
        <v>21.162501820895301</v>
      </c>
      <c r="G88" s="10">
        <v>24.0957067669022</v>
      </c>
      <c r="H88" s="13">
        <f t="shared" si="39"/>
        <v>-2.9332049460068994</v>
      </c>
      <c r="I88" s="12"/>
      <c r="K88" s="16" t="s">
        <v>168</v>
      </c>
      <c r="L88" s="21" t="s">
        <v>208</v>
      </c>
      <c r="M88" s="18">
        <v>-2.2365545413968988</v>
      </c>
      <c r="N88" s="19">
        <f t="shared" si="27"/>
        <v>0.65050673780585466</v>
      </c>
      <c r="O88" s="19">
        <f t="shared" si="34"/>
        <v>0.63705651215546966</v>
      </c>
      <c r="P88" s="20"/>
      <c r="Q88" s="16"/>
      <c r="R88" s="22"/>
    </row>
    <row r="89" spans="1:18" ht="15" customHeight="1" x14ac:dyDescent="0.15">
      <c r="A89" s="9" t="s">
        <v>65</v>
      </c>
      <c r="B89" s="9" t="s">
        <v>133</v>
      </c>
      <c r="C89" s="9" t="s">
        <v>136</v>
      </c>
      <c r="D89" s="9" t="s">
        <v>171</v>
      </c>
      <c r="E89" s="9" t="s">
        <v>179</v>
      </c>
      <c r="F89" s="10">
        <v>19.651930701924002</v>
      </c>
      <c r="G89" s="10">
        <v>23.040561050468099</v>
      </c>
      <c r="H89" s="13">
        <f t="shared" si="39"/>
        <v>-3.3886303485440976</v>
      </c>
      <c r="I89" s="14">
        <f t="shared" ref="I89" si="41">AVERAGE(H89:H90)</f>
        <v>-3.3219615092986494</v>
      </c>
      <c r="K89" s="16" t="s">
        <v>168</v>
      </c>
      <c r="L89" s="21" t="s">
        <v>209</v>
      </c>
      <c r="M89" s="18">
        <v>-2.4555039696914509</v>
      </c>
      <c r="N89" s="19">
        <f t="shared" si="27"/>
        <v>0.43155730951130256</v>
      </c>
      <c r="O89" s="19">
        <f t="shared" si="34"/>
        <v>0.7414609870530432</v>
      </c>
      <c r="P89" s="16"/>
      <c r="Q89" s="16"/>
      <c r="R89" s="22"/>
    </row>
    <row r="90" spans="1:18" ht="15" customHeight="1" x14ac:dyDescent="0.15">
      <c r="A90" s="9" t="s">
        <v>66</v>
      </c>
      <c r="B90" s="9" t="s">
        <v>133</v>
      </c>
      <c r="C90" s="9" t="s">
        <v>136</v>
      </c>
      <c r="D90" s="9"/>
      <c r="E90" s="9" t="s">
        <v>35</v>
      </c>
      <c r="F90" s="10">
        <v>19.537028193201198</v>
      </c>
      <c r="G90" s="10">
        <v>22.7923208632544</v>
      </c>
      <c r="H90" s="13">
        <f t="shared" si="39"/>
        <v>-3.2552926700532012</v>
      </c>
      <c r="I90" s="12"/>
      <c r="K90" s="16" t="s">
        <v>168</v>
      </c>
      <c r="L90" s="21" t="s">
        <v>210</v>
      </c>
      <c r="M90" s="18">
        <v>-3.4528961581052506</v>
      </c>
      <c r="N90" s="19">
        <f t="shared" si="27"/>
        <v>-0.56583487890249717</v>
      </c>
      <c r="O90" s="19">
        <f t="shared" si="34"/>
        <v>1.4802438696224438</v>
      </c>
      <c r="P90" s="16"/>
      <c r="Q90" s="16"/>
      <c r="R90" s="16"/>
    </row>
    <row r="91" spans="1:18" ht="15" customHeight="1" x14ac:dyDescent="0.15">
      <c r="A91" s="9" t="s">
        <v>67</v>
      </c>
      <c r="B91" s="9" t="s">
        <v>133</v>
      </c>
      <c r="C91" s="9" t="s">
        <v>136</v>
      </c>
      <c r="D91" s="9" t="s">
        <v>168</v>
      </c>
      <c r="E91" s="9" t="s">
        <v>149</v>
      </c>
      <c r="F91" s="10">
        <v>20.9439607870533</v>
      </c>
      <c r="G91" s="10">
        <v>24.003840809692498</v>
      </c>
      <c r="H91" s="13">
        <f t="shared" si="39"/>
        <v>-3.0598800226391987</v>
      </c>
      <c r="I91" s="14">
        <f t="shared" ref="I91" si="42">AVERAGE(H91:H92)</f>
        <v>-2.9379615913719981</v>
      </c>
    </row>
    <row r="92" spans="1:18" ht="15" customHeight="1" x14ac:dyDescent="0.15">
      <c r="A92" s="9" t="s">
        <v>68</v>
      </c>
      <c r="B92" s="9" t="s">
        <v>133</v>
      </c>
      <c r="C92" s="9" t="s">
        <v>136</v>
      </c>
      <c r="D92" s="9"/>
      <c r="E92" s="9" t="s">
        <v>35</v>
      </c>
      <c r="F92" s="10">
        <v>21.010332011213901</v>
      </c>
      <c r="G92" s="10">
        <v>23.826375171318698</v>
      </c>
      <c r="H92" s="13">
        <f t="shared" si="39"/>
        <v>-2.8160431601047975</v>
      </c>
      <c r="I92" s="12"/>
    </row>
    <row r="93" spans="1:18" ht="15" customHeight="1" x14ac:dyDescent="0.15">
      <c r="A93" s="9" t="s">
        <v>69</v>
      </c>
      <c r="B93" s="9" t="s">
        <v>133</v>
      </c>
      <c r="C93" s="9" t="s">
        <v>136</v>
      </c>
      <c r="D93" s="9" t="s">
        <v>168</v>
      </c>
      <c r="E93" s="9" t="s">
        <v>151</v>
      </c>
      <c r="F93" s="10">
        <v>21.7987333536162</v>
      </c>
      <c r="G93" s="10">
        <v>26.8661725717844</v>
      </c>
      <c r="H93" s="13">
        <f t="shared" si="39"/>
        <v>-5.0674392181682002</v>
      </c>
      <c r="I93" s="14">
        <f t="shared" ref="I93" si="43">AVERAGE(H93:H94)</f>
        <v>-4.9982142455801988</v>
      </c>
    </row>
    <row r="94" spans="1:18" ht="15" customHeight="1" x14ac:dyDescent="0.15">
      <c r="A94" s="9" t="s">
        <v>70</v>
      </c>
      <c r="B94" s="9" t="s">
        <v>133</v>
      </c>
      <c r="C94" s="9" t="s">
        <v>136</v>
      </c>
      <c r="D94" s="9"/>
      <c r="E94" s="9" t="s">
        <v>35</v>
      </c>
      <c r="F94" s="10">
        <v>21.644751947957602</v>
      </c>
      <c r="G94" s="10">
        <v>26.573741220949799</v>
      </c>
      <c r="H94" s="13">
        <f t="shared" si="39"/>
        <v>-4.9289892729921974</v>
      </c>
      <c r="I94" s="12"/>
    </row>
    <row r="95" spans="1:18" ht="15" customHeight="1" x14ac:dyDescent="0.15">
      <c r="A95" s="9" t="s">
        <v>71</v>
      </c>
      <c r="B95" s="9" t="s">
        <v>133</v>
      </c>
      <c r="C95" s="9" t="s">
        <v>136</v>
      </c>
      <c r="D95" s="9" t="s">
        <v>168</v>
      </c>
      <c r="E95" s="9" t="s">
        <v>180</v>
      </c>
      <c r="F95" s="10">
        <v>19.397464040585099</v>
      </c>
      <c r="G95" s="10">
        <v>23.040091497109199</v>
      </c>
      <c r="H95" s="13">
        <f t="shared" si="39"/>
        <v>-3.6426274565240995</v>
      </c>
      <c r="I95" s="14">
        <f t="shared" ref="I95" si="44">AVERAGE(H95:H96)</f>
        <v>-3.507075159551551</v>
      </c>
    </row>
    <row r="96" spans="1:18" ht="15" customHeight="1" x14ac:dyDescent="0.15">
      <c r="A96" s="9" t="s">
        <v>72</v>
      </c>
      <c r="B96" s="9" t="s">
        <v>133</v>
      </c>
      <c r="C96" s="9" t="s">
        <v>136</v>
      </c>
      <c r="D96" s="9"/>
      <c r="E96" s="9" t="s">
        <v>35</v>
      </c>
      <c r="F96" s="10">
        <v>19.537790068384599</v>
      </c>
      <c r="G96" s="10">
        <v>22.909312930963601</v>
      </c>
      <c r="H96" s="13">
        <f t="shared" si="39"/>
        <v>-3.3715228625790026</v>
      </c>
      <c r="I96" s="12"/>
    </row>
    <row r="97" spans="1:9" ht="15" customHeight="1" x14ac:dyDescent="0.15">
      <c r="A97" s="9" t="s">
        <v>97</v>
      </c>
      <c r="B97" s="9" t="s">
        <v>133</v>
      </c>
      <c r="C97" s="9" t="s">
        <v>136</v>
      </c>
      <c r="D97" s="9" t="s">
        <v>143</v>
      </c>
      <c r="E97" s="9" t="s">
        <v>158</v>
      </c>
      <c r="F97" s="10">
        <v>21.0726928182706</v>
      </c>
      <c r="G97" s="10">
        <v>24.0762130711704</v>
      </c>
      <c r="H97" s="13">
        <f t="shared" si="39"/>
        <v>-3.0035202528998006</v>
      </c>
      <c r="I97" s="14">
        <f t="shared" ref="I97" si="45">AVERAGE(H97:H98)</f>
        <v>-3.0297173095833489</v>
      </c>
    </row>
    <row r="98" spans="1:9" ht="15" customHeight="1" x14ac:dyDescent="0.15">
      <c r="A98" s="9" t="s">
        <v>98</v>
      </c>
      <c r="B98" s="9" t="s">
        <v>133</v>
      </c>
      <c r="C98" s="9" t="s">
        <v>136</v>
      </c>
      <c r="D98" s="9"/>
      <c r="E98" s="9" t="s">
        <v>35</v>
      </c>
      <c r="F98" s="10">
        <v>20.983114242709402</v>
      </c>
      <c r="G98" s="10">
        <v>24.039028608976299</v>
      </c>
      <c r="H98" s="13">
        <f t="shared" si="39"/>
        <v>-3.0559143662668973</v>
      </c>
      <c r="I98" s="12"/>
    </row>
    <row r="99" spans="1:9" ht="15" customHeight="1" x14ac:dyDescent="0.15">
      <c r="A99" s="9" t="s">
        <v>99</v>
      </c>
      <c r="B99" s="9" t="s">
        <v>133</v>
      </c>
      <c r="C99" s="9" t="s">
        <v>136</v>
      </c>
      <c r="D99" s="9" t="s">
        <v>140</v>
      </c>
      <c r="E99" s="9" t="s">
        <v>181</v>
      </c>
      <c r="F99" s="10">
        <v>20.086831924659201</v>
      </c>
      <c r="G99" s="10">
        <v>23.3158225574421</v>
      </c>
      <c r="H99" s="13">
        <f t="shared" si="39"/>
        <v>-3.2289906327828994</v>
      </c>
      <c r="I99" s="14">
        <f t="shared" ref="I99" si="46">AVERAGE(H99:H100)</f>
        <v>-3.2151612193668004</v>
      </c>
    </row>
    <row r="100" spans="1:9" ht="15" customHeight="1" x14ac:dyDescent="0.15">
      <c r="A100" s="9" t="s">
        <v>100</v>
      </c>
      <c r="B100" s="9" t="s">
        <v>133</v>
      </c>
      <c r="C100" s="9" t="s">
        <v>136</v>
      </c>
      <c r="D100" s="9"/>
      <c r="E100" s="9" t="s">
        <v>35</v>
      </c>
      <c r="F100" s="10">
        <v>20.035905867412399</v>
      </c>
      <c r="G100" s="10">
        <v>23.237237673363101</v>
      </c>
      <c r="H100" s="13">
        <f t="shared" si="39"/>
        <v>-3.2013318059507014</v>
      </c>
      <c r="I100" s="12"/>
    </row>
    <row r="101" spans="1:9" ht="15" customHeight="1" x14ac:dyDescent="0.15">
      <c r="A101" s="9" t="s">
        <v>101</v>
      </c>
      <c r="B101" s="9" t="s">
        <v>133</v>
      </c>
      <c r="C101" s="9" t="s">
        <v>136</v>
      </c>
      <c r="D101" s="9" t="s">
        <v>140</v>
      </c>
      <c r="E101" s="9" t="s">
        <v>182</v>
      </c>
      <c r="F101" s="10">
        <v>20.573566943103401</v>
      </c>
      <c r="G101" s="10">
        <v>24.199754452373998</v>
      </c>
      <c r="H101" s="13">
        <f t="shared" si="39"/>
        <v>-3.6261875092705971</v>
      </c>
      <c r="I101" s="14">
        <f t="shared" ref="I101" si="47">AVERAGE(H101:H102)</f>
        <v>-3.5241263144355486</v>
      </c>
    </row>
    <row r="102" spans="1:9" ht="15" customHeight="1" x14ac:dyDescent="0.15">
      <c r="A102" s="9" t="s">
        <v>102</v>
      </c>
      <c r="B102" s="9" t="s">
        <v>133</v>
      </c>
      <c r="C102" s="9" t="s">
        <v>136</v>
      </c>
      <c r="D102" s="9"/>
      <c r="E102" s="9" t="s">
        <v>35</v>
      </c>
      <c r="F102" s="10">
        <v>20.602493380584299</v>
      </c>
      <c r="G102" s="10">
        <v>24.024558500184799</v>
      </c>
      <c r="H102" s="13">
        <f t="shared" si="39"/>
        <v>-3.4220651196005001</v>
      </c>
      <c r="I102" s="12"/>
    </row>
    <row r="103" spans="1:9" ht="15" customHeight="1" x14ac:dyDescent="0.15">
      <c r="A103" s="9" t="s">
        <v>103</v>
      </c>
      <c r="B103" s="9" t="s">
        <v>133</v>
      </c>
      <c r="C103" s="9" t="s">
        <v>136</v>
      </c>
      <c r="D103" s="9" t="s">
        <v>140</v>
      </c>
      <c r="E103" s="9" t="s">
        <v>183</v>
      </c>
      <c r="F103" s="10">
        <v>19.838681317131499</v>
      </c>
      <c r="G103" s="10">
        <v>22.867114692524201</v>
      </c>
      <c r="H103" s="13">
        <f t="shared" si="39"/>
        <v>-3.0284333753927015</v>
      </c>
      <c r="I103" s="14">
        <f t="shared" ref="I103" si="48">AVERAGE(H103:H104)</f>
        <v>-2.9600993916519496</v>
      </c>
    </row>
    <row r="104" spans="1:9" ht="15" customHeight="1" x14ac:dyDescent="0.15">
      <c r="A104" s="9" t="s">
        <v>104</v>
      </c>
      <c r="B104" s="9" t="s">
        <v>133</v>
      </c>
      <c r="C104" s="9" t="s">
        <v>136</v>
      </c>
      <c r="D104" s="9"/>
      <c r="E104" s="9" t="s">
        <v>35</v>
      </c>
      <c r="F104" s="10">
        <v>19.727875759059302</v>
      </c>
      <c r="G104" s="10">
        <v>22.619641166970499</v>
      </c>
      <c r="H104" s="13">
        <f t="shared" si="39"/>
        <v>-2.8917654079111976</v>
      </c>
      <c r="I104" s="12"/>
    </row>
    <row r="105" spans="1:9" ht="15" customHeight="1" x14ac:dyDescent="0.15">
      <c r="A105" s="9" t="s">
        <v>105</v>
      </c>
      <c r="B105" s="9" t="s">
        <v>133</v>
      </c>
      <c r="C105" s="9" t="s">
        <v>136</v>
      </c>
      <c r="D105" s="9" t="s">
        <v>140</v>
      </c>
      <c r="E105" s="9" t="s">
        <v>148</v>
      </c>
      <c r="F105" s="10">
        <v>19.484315031370599</v>
      </c>
      <c r="G105" s="10">
        <v>22.436752124479799</v>
      </c>
      <c r="H105" s="13">
        <f t="shared" si="39"/>
        <v>-2.9524370931092001</v>
      </c>
      <c r="I105" s="14">
        <f t="shared" ref="I105" si="49">AVERAGE(H105:H106)</f>
        <v>-2.91223151165015</v>
      </c>
    </row>
    <row r="106" spans="1:9" ht="15" customHeight="1" x14ac:dyDescent="0.15">
      <c r="A106" s="9" t="s">
        <v>106</v>
      </c>
      <c r="B106" s="9" t="s">
        <v>133</v>
      </c>
      <c r="C106" s="9" t="s">
        <v>136</v>
      </c>
      <c r="D106" s="9"/>
      <c r="E106" s="9" t="s">
        <v>35</v>
      </c>
      <c r="F106" s="10">
        <v>19.358963001601399</v>
      </c>
      <c r="G106" s="10">
        <v>22.230988931792499</v>
      </c>
      <c r="H106" s="13">
        <f t="shared" si="39"/>
        <v>-2.8720259301911</v>
      </c>
      <c r="I106" s="12"/>
    </row>
    <row r="107" spans="1:9" ht="15" customHeight="1" x14ac:dyDescent="0.15">
      <c r="A107" s="9" t="s">
        <v>107</v>
      </c>
      <c r="B107" s="9" t="s">
        <v>133</v>
      </c>
      <c r="C107" s="9" t="s">
        <v>136</v>
      </c>
      <c r="D107" s="9" t="s">
        <v>168</v>
      </c>
      <c r="E107" s="9" t="s">
        <v>184</v>
      </c>
      <c r="F107" s="10">
        <v>19.639222531679</v>
      </c>
      <c r="G107" s="10">
        <v>22.480259292960199</v>
      </c>
      <c r="H107" s="13">
        <f t="shared" si="39"/>
        <v>-2.8410367612811989</v>
      </c>
      <c r="I107" s="14">
        <f t="shared" ref="I107" si="50">AVERAGE(H107:H108)</f>
        <v>-2.9815426623875485</v>
      </c>
    </row>
    <row r="108" spans="1:9" ht="15" customHeight="1" x14ac:dyDescent="0.15">
      <c r="A108" s="9" t="s">
        <v>108</v>
      </c>
      <c r="B108" s="9" t="s">
        <v>133</v>
      </c>
      <c r="C108" s="9" t="s">
        <v>136</v>
      </c>
      <c r="D108" s="9"/>
      <c r="E108" s="9" t="s">
        <v>35</v>
      </c>
      <c r="F108" s="10">
        <v>19.612365830995302</v>
      </c>
      <c r="G108" s="10">
        <v>22.7344143944892</v>
      </c>
      <c r="H108" s="13">
        <f t="shared" si="39"/>
        <v>-3.1220485634938981</v>
      </c>
      <c r="I108" s="12"/>
    </row>
    <row r="109" spans="1:9" ht="15" customHeight="1" x14ac:dyDescent="0.15">
      <c r="A109" s="9" t="s">
        <v>117</v>
      </c>
      <c r="B109" s="9" t="s">
        <v>133</v>
      </c>
      <c r="C109" s="9" t="s">
        <v>136</v>
      </c>
      <c r="D109" s="9" t="s">
        <v>140</v>
      </c>
      <c r="E109" s="9" t="s">
        <v>185</v>
      </c>
      <c r="F109" s="10">
        <v>17.810049661407898</v>
      </c>
      <c r="G109" s="10">
        <v>22.1290035849504</v>
      </c>
      <c r="H109" s="13">
        <f t="shared" si="39"/>
        <v>-4.3189539235425016</v>
      </c>
      <c r="I109" s="14">
        <f t="shared" ref="I109" si="51">AVERAGE(H109:H110)</f>
        <v>-4.2127215116206518</v>
      </c>
    </row>
    <row r="110" spans="1:9" ht="15" customHeight="1" x14ac:dyDescent="0.15">
      <c r="A110" s="9" t="s">
        <v>118</v>
      </c>
      <c r="B110" s="9" t="s">
        <v>133</v>
      </c>
      <c r="C110" s="9" t="s">
        <v>136</v>
      </c>
      <c r="D110" s="9"/>
      <c r="E110" s="9" t="s">
        <v>35</v>
      </c>
      <c r="F110" s="10">
        <v>17.993837669232899</v>
      </c>
      <c r="G110" s="10">
        <v>22.100326768931701</v>
      </c>
      <c r="H110" s="13">
        <f t="shared" si="39"/>
        <v>-4.1064890996988019</v>
      </c>
      <c r="I110" s="12"/>
    </row>
    <row r="111" spans="1:9" ht="15" customHeight="1" x14ac:dyDescent="0.15">
      <c r="A111" s="9" t="s">
        <v>119</v>
      </c>
      <c r="B111" s="9" t="s">
        <v>133</v>
      </c>
      <c r="C111" s="9" t="s">
        <v>136</v>
      </c>
      <c r="D111" s="9" t="s">
        <v>143</v>
      </c>
      <c r="E111" s="9" t="s">
        <v>186</v>
      </c>
      <c r="F111" s="10">
        <v>21.789539198159002</v>
      </c>
      <c r="G111" s="10">
        <v>24.835956998712401</v>
      </c>
      <c r="H111" s="13">
        <f t="shared" si="39"/>
        <v>-3.0464178005533995</v>
      </c>
      <c r="I111" s="14">
        <f t="shared" ref="I111" si="52">AVERAGE(H111:H112)</f>
        <v>-3.0512163233526497</v>
      </c>
    </row>
    <row r="112" spans="1:9" ht="15" customHeight="1" x14ac:dyDescent="0.15">
      <c r="A112" s="9" t="s">
        <v>120</v>
      </c>
      <c r="B112" s="9" t="s">
        <v>133</v>
      </c>
      <c r="C112" s="9" t="s">
        <v>136</v>
      </c>
      <c r="D112" s="9"/>
      <c r="E112" s="9" t="s">
        <v>35</v>
      </c>
      <c r="F112" s="10">
        <v>22.008719997063402</v>
      </c>
      <c r="G112" s="10">
        <v>25.064734843215302</v>
      </c>
      <c r="H112" s="13">
        <f t="shared" si="39"/>
        <v>-3.0560148461518999</v>
      </c>
      <c r="I112" s="12"/>
    </row>
    <row r="113" spans="1:18" ht="15" customHeight="1" x14ac:dyDescent="0.15">
      <c r="A113" s="9" t="s">
        <v>129</v>
      </c>
      <c r="B113" s="9" t="s">
        <v>133</v>
      </c>
      <c r="C113" s="9" t="s">
        <v>136</v>
      </c>
      <c r="D113" s="9" t="s">
        <v>140</v>
      </c>
      <c r="E113" s="9" t="s">
        <v>187</v>
      </c>
      <c r="F113" s="10">
        <v>20.351345288248101</v>
      </c>
      <c r="G113" s="10">
        <v>23.7171931542625</v>
      </c>
      <c r="H113" s="13">
        <f t="shared" si="39"/>
        <v>-3.3658478660143984</v>
      </c>
      <c r="I113" s="14">
        <f t="shared" ref="I113" si="53">AVERAGE(H113:H114)</f>
        <v>-3.2835277910514993</v>
      </c>
    </row>
    <row r="114" spans="1:18" ht="15" customHeight="1" x14ac:dyDescent="0.15">
      <c r="A114" s="9" t="s">
        <v>130</v>
      </c>
      <c r="B114" s="9" t="s">
        <v>133</v>
      </c>
      <c r="C114" s="9" t="s">
        <v>136</v>
      </c>
      <c r="D114" s="9"/>
      <c r="E114" s="9" t="s">
        <v>35</v>
      </c>
      <c r="F114" s="10">
        <v>20.4213794810073</v>
      </c>
      <c r="G114" s="10">
        <v>23.6225871970959</v>
      </c>
      <c r="H114" s="13">
        <f t="shared" si="39"/>
        <v>-3.2012077160886001</v>
      </c>
      <c r="I114" s="12"/>
    </row>
    <row r="115" spans="1:18" ht="15" customHeight="1" x14ac:dyDescent="0.15">
      <c r="A115" s="9" t="s">
        <v>131</v>
      </c>
      <c r="B115" s="9" t="s">
        <v>133</v>
      </c>
      <c r="C115" s="9" t="s">
        <v>136</v>
      </c>
      <c r="D115" s="9" t="s">
        <v>168</v>
      </c>
      <c r="E115" s="9" t="s">
        <v>147</v>
      </c>
      <c r="F115" s="10">
        <v>17.419707622039901</v>
      </c>
      <c r="G115" s="10">
        <v>23.163716982554899</v>
      </c>
      <c r="H115" s="13">
        <f t="shared" si="39"/>
        <v>-5.7440093605149976</v>
      </c>
      <c r="I115" s="14">
        <f t="shared" ref="I115" si="54">AVERAGE(H115:H116)</f>
        <v>-5.8515517388477996</v>
      </c>
    </row>
    <row r="116" spans="1:18" ht="15" customHeight="1" x14ac:dyDescent="0.15">
      <c r="A116" s="9" t="s">
        <v>132</v>
      </c>
      <c r="B116" s="9" t="s">
        <v>133</v>
      </c>
      <c r="C116" s="9" t="s">
        <v>136</v>
      </c>
      <c r="D116" s="9"/>
      <c r="E116" s="9" t="s">
        <v>35</v>
      </c>
      <c r="F116" s="10">
        <v>17.393754753481598</v>
      </c>
      <c r="G116" s="10">
        <v>23.3528488706622</v>
      </c>
      <c r="H116" s="13">
        <f t="shared" si="39"/>
        <v>-5.9590941171806016</v>
      </c>
      <c r="I116" s="12"/>
    </row>
    <row r="117" spans="1:18" ht="15" customHeight="1" x14ac:dyDescent="0.15">
      <c r="A117" s="2" t="s">
        <v>60</v>
      </c>
      <c r="B117" s="3" t="s">
        <v>33</v>
      </c>
      <c r="C117" s="6" t="s">
        <v>61</v>
      </c>
      <c r="D117" s="9" t="s">
        <v>140</v>
      </c>
      <c r="E117" s="9" t="s">
        <v>141</v>
      </c>
      <c r="F117" s="7">
        <v>27.830435732560101</v>
      </c>
      <c r="G117" s="7">
        <v>24.147252382541701</v>
      </c>
      <c r="H117" s="13">
        <f t="shared" si="39"/>
        <v>3.6831833500183997</v>
      </c>
      <c r="I117" s="14">
        <f t="shared" ref="I117" si="55">AVERAGE(H117:H118)</f>
        <v>3.6767808955149501</v>
      </c>
    </row>
    <row r="118" spans="1:18" ht="15" customHeight="1" x14ac:dyDescent="0.15">
      <c r="A118" s="2" t="s">
        <v>62</v>
      </c>
      <c r="B118" s="3" t="s">
        <v>33</v>
      </c>
      <c r="C118" s="6" t="s">
        <v>61</v>
      </c>
      <c r="E118" s="6" t="s">
        <v>35</v>
      </c>
      <c r="F118" s="7">
        <v>27.889147197750201</v>
      </c>
      <c r="G118" s="7">
        <v>24.218768756738701</v>
      </c>
      <c r="H118" s="13">
        <f t="shared" si="39"/>
        <v>3.6703784410115006</v>
      </c>
      <c r="I118" s="12"/>
      <c r="K118" s="12"/>
      <c r="L118" s="12" t="s">
        <v>190</v>
      </c>
      <c r="M118" s="12" t="s">
        <v>189</v>
      </c>
      <c r="N118" s="13">
        <f>AVERAGE(M120:M143)</f>
        <v>2.202960787399181</v>
      </c>
      <c r="O118" s="12"/>
      <c r="P118" s="12"/>
      <c r="Q118" s="12"/>
      <c r="R118" s="12"/>
    </row>
    <row r="119" spans="1:18" ht="15" customHeight="1" x14ac:dyDescent="0.15">
      <c r="A119" s="2" t="s">
        <v>63</v>
      </c>
      <c r="B119" s="3" t="s">
        <v>33</v>
      </c>
      <c r="C119" s="6" t="s">
        <v>61</v>
      </c>
      <c r="D119" s="9" t="s">
        <v>140</v>
      </c>
      <c r="E119" s="9" t="s">
        <v>142</v>
      </c>
      <c r="F119" s="7">
        <v>29.172026039356702</v>
      </c>
      <c r="G119" s="7">
        <v>25.119115369796699</v>
      </c>
      <c r="H119" s="13">
        <f t="shared" si="39"/>
        <v>4.0529106695600028</v>
      </c>
      <c r="I119" s="14">
        <f t="shared" ref="I119" si="56">AVERAGE(H119:H120)</f>
        <v>4.1440819101060509</v>
      </c>
      <c r="K119" s="12"/>
      <c r="L119" s="15" t="s">
        <v>61</v>
      </c>
      <c r="M119" s="16" t="s">
        <v>188</v>
      </c>
      <c r="N119" s="16" t="s">
        <v>191</v>
      </c>
      <c r="O119" s="16" t="s">
        <v>192</v>
      </c>
      <c r="P119" s="16" t="s">
        <v>193</v>
      </c>
      <c r="Q119" s="16" t="s">
        <v>194</v>
      </c>
      <c r="R119" s="16" t="s">
        <v>195</v>
      </c>
    </row>
    <row r="120" spans="1:18" ht="15" customHeight="1" x14ac:dyDescent="0.15">
      <c r="A120" s="2" t="s">
        <v>64</v>
      </c>
      <c r="B120" s="3" t="s">
        <v>33</v>
      </c>
      <c r="C120" s="6" t="s">
        <v>61</v>
      </c>
      <c r="E120" s="6" t="s">
        <v>35</v>
      </c>
      <c r="F120" s="7">
        <v>29.554282559335899</v>
      </c>
      <c r="G120" s="7">
        <v>25.3190294086838</v>
      </c>
      <c r="H120" s="13">
        <f t="shared" si="39"/>
        <v>4.235253150652099</v>
      </c>
      <c r="I120" s="12"/>
      <c r="K120" s="16" t="s">
        <v>140</v>
      </c>
      <c r="L120" s="17" t="s">
        <v>141</v>
      </c>
      <c r="M120" s="18">
        <v>3.6767808955149501</v>
      </c>
      <c r="N120" s="19">
        <f>M120-$N$118</f>
        <v>1.4738201081157691</v>
      </c>
      <c r="O120" s="19">
        <f t="shared" ref="O120:O136" si="57">2^-N120</f>
        <v>0.36002771924514071</v>
      </c>
      <c r="P120" s="20">
        <f>AVERAGE(O120:O139)</f>
        <v>1.8835530526918052</v>
      </c>
      <c r="Q120" s="16">
        <f>STDEV(O120:O139)</f>
        <v>3.5251467006911459</v>
      </c>
      <c r="R120" s="16"/>
    </row>
    <row r="121" spans="1:18" ht="15" customHeight="1" x14ac:dyDescent="0.15">
      <c r="A121" s="2" t="s">
        <v>65</v>
      </c>
      <c r="B121" s="3" t="s">
        <v>33</v>
      </c>
      <c r="C121" s="6" t="s">
        <v>61</v>
      </c>
      <c r="D121" s="9" t="s">
        <v>143</v>
      </c>
      <c r="E121" s="9" t="s">
        <v>144</v>
      </c>
      <c r="F121" s="7">
        <v>27.040982551108399</v>
      </c>
      <c r="G121" s="7">
        <v>24.362669239690899</v>
      </c>
      <c r="H121" s="13">
        <f t="shared" si="39"/>
        <v>2.6783133114175008</v>
      </c>
      <c r="I121" s="14">
        <f t="shared" ref="I121" si="58">AVERAGE(H121:H122)</f>
        <v>2.7189904788155506</v>
      </c>
      <c r="K121" s="16" t="s">
        <v>140</v>
      </c>
      <c r="L121" s="21" t="s">
        <v>142</v>
      </c>
      <c r="M121" s="18">
        <v>4.1440819101060509</v>
      </c>
      <c r="N121" s="19">
        <f t="shared" ref="N121:N158" si="59">M121-$N$118</f>
        <v>1.9411211227068699</v>
      </c>
      <c r="O121" s="19">
        <f t="shared" si="57"/>
        <v>0.26041399305279056</v>
      </c>
      <c r="P121" s="16"/>
      <c r="Q121" s="16"/>
      <c r="R121" s="16"/>
    </row>
    <row r="122" spans="1:18" ht="15" customHeight="1" x14ac:dyDescent="0.15">
      <c r="A122" s="2" t="s">
        <v>66</v>
      </c>
      <c r="B122" s="3" t="s">
        <v>33</v>
      </c>
      <c r="C122" s="6" t="s">
        <v>61</v>
      </c>
      <c r="E122" s="6" t="s">
        <v>35</v>
      </c>
      <c r="F122" s="7">
        <v>27.1020491454214</v>
      </c>
      <c r="G122" s="7">
        <v>24.3423814992078</v>
      </c>
      <c r="H122" s="13">
        <f t="shared" si="39"/>
        <v>2.7596676462136003</v>
      </c>
      <c r="I122" s="12"/>
      <c r="K122" s="16" t="s">
        <v>140</v>
      </c>
      <c r="L122" s="21" t="s">
        <v>146</v>
      </c>
      <c r="M122" s="18">
        <v>4.3169064385210003</v>
      </c>
      <c r="N122" s="19">
        <f t="shared" si="59"/>
        <v>2.1139456511218193</v>
      </c>
      <c r="O122" s="19">
        <f t="shared" si="57"/>
        <v>0.23101434566746867</v>
      </c>
      <c r="P122" s="16"/>
      <c r="Q122" s="16"/>
      <c r="R122" s="16"/>
    </row>
    <row r="123" spans="1:18" ht="15" customHeight="1" x14ac:dyDescent="0.15">
      <c r="A123" s="2" t="s">
        <v>67</v>
      </c>
      <c r="B123" s="3" t="s">
        <v>33</v>
      </c>
      <c r="C123" s="6" t="s">
        <v>61</v>
      </c>
      <c r="D123" s="9" t="s">
        <v>145</v>
      </c>
      <c r="E123" s="9" t="s">
        <v>146</v>
      </c>
      <c r="F123" s="7">
        <v>30.223661543497599</v>
      </c>
      <c r="G123" s="7">
        <v>26.016700924004699</v>
      </c>
      <c r="H123" s="13">
        <f t="shared" si="39"/>
        <v>4.2069606194929001</v>
      </c>
      <c r="I123" s="14">
        <f t="shared" ref="I123" si="60">AVERAGE(H123:H124)</f>
        <v>4.3169064385210003</v>
      </c>
      <c r="K123" s="16" t="s">
        <v>140</v>
      </c>
      <c r="L123" s="21" t="s">
        <v>151</v>
      </c>
      <c r="M123" s="18">
        <v>4.0461746962009997</v>
      </c>
      <c r="N123" s="19">
        <f t="shared" si="59"/>
        <v>1.8432139088018187</v>
      </c>
      <c r="O123" s="19">
        <f t="shared" si="57"/>
        <v>0.27870022865654837</v>
      </c>
      <c r="P123" s="16"/>
      <c r="Q123" s="16"/>
      <c r="R123" s="16"/>
    </row>
    <row r="124" spans="1:18" ht="15" customHeight="1" x14ac:dyDescent="0.15">
      <c r="A124" s="2" t="s">
        <v>68</v>
      </c>
      <c r="B124" s="3" t="s">
        <v>33</v>
      </c>
      <c r="C124" s="6" t="s">
        <v>61</v>
      </c>
      <c r="E124" s="6" t="s">
        <v>35</v>
      </c>
      <c r="F124" s="7">
        <v>30.546095419912</v>
      </c>
      <c r="G124" s="7">
        <v>26.119243162362899</v>
      </c>
      <c r="H124" s="13">
        <f t="shared" si="39"/>
        <v>4.4268522575491005</v>
      </c>
      <c r="I124" s="12"/>
      <c r="K124" s="16" t="s">
        <v>140</v>
      </c>
      <c r="L124" s="21" t="s">
        <v>152</v>
      </c>
      <c r="M124" s="18">
        <v>4.7850329751157012</v>
      </c>
      <c r="N124" s="19">
        <f t="shared" si="59"/>
        <v>2.5820721877165203</v>
      </c>
      <c r="O124" s="19">
        <f t="shared" si="57"/>
        <v>0.16700090341356374</v>
      </c>
      <c r="P124" s="16"/>
      <c r="Q124" s="16"/>
      <c r="R124" s="16"/>
    </row>
    <row r="125" spans="1:18" ht="15" customHeight="1" x14ac:dyDescent="0.15">
      <c r="A125" s="2" t="s">
        <v>69</v>
      </c>
      <c r="B125" s="3" t="s">
        <v>33</v>
      </c>
      <c r="C125" s="6" t="s">
        <v>61</v>
      </c>
      <c r="D125" s="9" t="s">
        <v>143</v>
      </c>
      <c r="E125" s="9" t="s">
        <v>150</v>
      </c>
      <c r="F125" s="7">
        <v>28.248836163000799</v>
      </c>
      <c r="G125" s="7">
        <v>25.139544713555001</v>
      </c>
      <c r="H125" s="13">
        <f t="shared" si="39"/>
        <v>3.1092914494457986</v>
      </c>
      <c r="I125" s="14">
        <f t="shared" ref="I125" si="61">AVERAGE(H125:H126)</f>
        <v>3.2065601639254488</v>
      </c>
      <c r="K125" s="16" t="s">
        <v>140</v>
      </c>
      <c r="L125" s="21" t="s">
        <v>153</v>
      </c>
      <c r="M125" s="18">
        <v>2.2458327639764484</v>
      </c>
      <c r="N125" s="19">
        <f t="shared" si="59"/>
        <v>4.2871976577267379E-2</v>
      </c>
      <c r="O125" s="19">
        <f t="shared" si="57"/>
        <v>0.97072060679588745</v>
      </c>
      <c r="P125" s="16"/>
      <c r="Q125" s="16"/>
      <c r="R125" s="16"/>
    </row>
    <row r="126" spans="1:18" ht="15" customHeight="1" x14ac:dyDescent="0.15">
      <c r="A126" s="2" t="s">
        <v>70</v>
      </c>
      <c r="B126" s="3" t="s">
        <v>33</v>
      </c>
      <c r="C126" s="6" t="s">
        <v>61</v>
      </c>
      <c r="E126" s="6" t="s">
        <v>35</v>
      </c>
      <c r="F126" s="7">
        <v>27.9812727277973</v>
      </c>
      <c r="G126" s="7">
        <v>24.677443849392201</v>
      </c>
      <c r="H126" s="13">
        <f t="shared" si="39"/>
        <v>3.3038288784050991</v>
      </c>
      <c r="I126" s="12"/>
      <c r="K126" s="16" t="s">
        <v>140</v>
      </c>
      <c r="L126" s="21" t="s">
        <v>154</v>
      </c>
      <c r="M126" s="18">
        <v>-1.7744912988447492</v>
      </c>
      <c r="N126" s="19">
        <f t="shared" si="59"/>
        <v>-3.9774520862439302</v>
      </c>
      <c r="O126" s="19">
        <f t="shared" si="57"/>
        <v>15.751879624549058</v>
      </c>
      <c r="P126" s="16"/>
      <c r="Q126" s="16"/>
      <c r="R126" s="16"/>
    </row>
    <row r="127" spans="1:18" ht="15" customHeight="1" x14ac:dyDescent="0.15">
      <c r="A127" s="2" t="s">
        <v>71</v>
      </c>
      <c r="B127" s="3" t="s">
        <v>33</v>
      </c>
      <c r="C127" s="6" t="s">
        <v>61</v>
      </c>
      <c r="D127" s="9" t="s">
        <v>145</v>
      </c>
      <c r="E127" s="9" t="s">
        <v>151</v>
      </c>
      <c r="F127" s="7">
        <v>34.615766394742202</v>
      </c>
      <c r="G127" s="7">
        <v>30.177499178062899</v>
      </c>
      <c r="H127" s="13">
        <f t="shared" si="39"/>
        <v>4.4382672166793036</v>
      </c>
      <c r="I127" s="14">
        <f t="shared" ref="I127" si="62">AVERAGE(H127:H128)</f>
        <v>4.0461746962009997</v>
      </c>
      <c r="K127" s="16" t="s">
        <v>140</v>
      </c>
      <c r="L127" s="21" t="s">
        <v>157</v>
      </c>
      <c r="M127" s="18">
        <v>2.4238173495275497</v>
      </c>
      <c r="N127" s="19">
        <f t="shared" si="59"/>
        <v>0.22085656212836868</v>
      </c>
      <c r="O127" s="19">
        <f t="shared" si="57"/>
        <v>0.8580558371507111</v>
      </c>
      <c r="P127" s="16"/>
      <c r="Q127" s="16"/>
      <c r="R127" s="16"/>
    </row>
    <row r="128" spans="1:18" ht="15" customHeight="1" x14ac:dyDescent="0.15">
      <c r="A128" s="2" t="s">
        <v>72</v>
      </c>
      <c r="B128" s="3" t="s">
        <v>33</v>
      </c>
      <c r="C128" s="6" t="s">
        <v>61</v>
      </c>
      <c r="E128" s="6" t="s">
        <v>35</v>
      </c>
      <c r="F128" s="7">
        <v>34.362855525708497</v>
      </c>
      <c r="G128" s="7">
        <v>30.708773349985801</v>
      </c>
      <c r="H128" s="13">
        <f t="shared" si="39"/>
        <v>3.6540821757226958</v>
      </c>
      <c r="I128" s="12"/>
      <c r="K128" s="16" t="s">
        <v>140</v>
      </c>
      <c r="L128" s="21" t="s">
        <v>159</v>
      </c>
      <c r="M128" s="18">
        <v>1.9423481096162512</v>
      </c>
      <c r="N128" s="19">
        <f t="shared" si="59"/>
        <v>-0.26061267778292985</v>
      </c>
      <c r="O128" s="19">
        <f t="shared" si="57"/>
        <v>1.1979873529366858</v>
      </c>
      <c r="P128" s="16"/>
      <c r="Q128" s="16"/>
      <c r="R128" s="16"/>
    </row>
    <row r="129" spans="1:18" ht="15" customHeight="1" x14ac:dyDescent="0.15">
      <c r="A129" s="2" t="s">
        <v>97</v>
      </c>
      <c r="B129" s="3" t="s">
        <v>33</v>
      </c>
      <c r="C129" s="6" t="s">
        <v>61</v>
      </c>
      <c r="D129" s="9" t="s">
        <v>140</v>
      </c>
      <c r="E129" s="9" t="s">
        <v>152</v>
      </c>
      <c r="F129" s="7">
        <v>29.629222970902202</v>
      </c>
      <c r="G129" s="7">
        <v>24.7153701694109</v>
      </c>
      <c r="H129" s="13">
        <f t="shared" si="39"/>
        <v>4.9138528014913021</v>
      </c>
      <c r="I129" s="14">
        <f t="shared" ref="I129" si="63">AVERAGE(H129:H130)</f>
        <v>4.7850329751157012</v>
      </c>
      <c r="K129" s="16" t="s">
        <v>140</v>
      </c>
      <c r="L129" s="21" t="s">
        <v>160</v>
      </c>
      <c r="M129" s="18">
        <v>3.3821700461441004</v>
      </c>
      <c r="N129" s="19">
        <f t="shared" si="59"/>
        <v>1.1792092587449194</v>
      </c>
      <c r="O129" s="19">
        <f t="shared" si="57"/>
        <v>0.44159346923915188</v>
      </c>
      <c r="P129" s="16"/>
      <c r="Q129" s="16"/>
      <c r="R129" s="16"/>
    </row>
    <row r="130" spans="1:18" ht="15" customHeight="1" x14ac:dyDescent="0.15">
      <c r="A130" s="2" t="s">
        <v>98</v>
      </c>
      <c r="B130" s="3" t="s">
        <v>33</v>
      </c>
      <c r="C130" s="6" t="s">
        <v>61</v>
      </c>
      <c r="E130" s="6" t="s">
        <v>35</v>
      </c>
      <c r="F130" s="7">
        <v>29.4417194509819</v>
      </c>
      <c r="G130" s="7">
        <v>24.785506302241799</v>
      </c>
      <c r="H130" s="13">
        <f t="shared" si="39"/>
        <v>4.6562131487401004</v>
      </c>
      <c r="I130" s="12"/>
      <c r="K130" s="16" t="s">
        <v>140</v>
      </c>
      <c r="L130" s="21" t="s">
        <v>163</v>
      </c>
      <c r="M130" s="18">
        <v>-0.36686110136895067</v>
      </c>
      <c r="N130" s="19">
        <f t="shared" si="59"/>
        <v>-2.5698218887681317</v>
      </c>
      <c r="O130" s="19">
        <f t="shared" si="57"/>
        <v>5.937361226691122</v>
      </c>
      <c r="P130" s="16"/>
      <c r="Q130" s="16"/>
      <c r="R130" s="16"/>
    </row>
    <row r="131" spans="1:18" ht="15" customHeight="1" x14ac:dyDescent="0.15">
      <c r="A131" s="2" t="s">
        <v>99</v>
      </c>
      <c r="B131" s="3" t="s">
        <v>33</v>
      </c>
      <c r="C131" s="6" t="s">
        <v>61</v>
      </c>
      <c r="D131" s="9" t="s">
        <v>140</v>
      </c>
      <c r="E131" s="9" t="s">
        <v>153</v>
      </c>
      <c r="F131" s="7">
        <v>27.314198717657799</v>
      </c>
      <c r="G131" s="7">
        <v>25.039357991379401</v>
      </c>
      <c r="H131" s="13">
        <f t="shared" si="39"/>
        <v>2.2748407262783985</v>
      </c>
      <c r="I131" s="14">
        <f t="shared" ref="I131" si="64">AVERAGE(H131:H132)</f>
        <v>2.2458327639764484</v>
      </c>
      <c r="K131" s="16" t="s">
        <v>140</v>
      </c>
      <c r="L131" s="21" t="s">
        <v>165</v>
      </c>
      <c r="M131" s="18">
        <v>2.8462637355720997</v>
      </c>
      <c r="N131" s="19">
        <f t="shared" si="59"/>
        <v>0.64330294817291866</v>
      </c>
      <c r="O131" s="19">
        <f t="shared" si="57"/>
        <v>0.64024547289183564</v>
      </c>
      <c r="P131" s="16"/>
      <c r="Q131" s="16"/>
      <c r="R131" s="16"/>
    </row>
    <row r="132" spans="1:18" ht="15" customHeight="1" x14ac:dyDescent="0.15">
      <c r="A132" s="2" t="s">
        <v>100</v>
      </c>
      <c r="B132" s="3" t="s">
        <v>33</v>
      </c>
      <c r="C132" s="6" t="s">
        <v>61</v>
      </c>
      <c r="E132" s="6" t="s">
        <v>35</v>
      </c>
      <c r="F132" s="7">
        <v>27.412592348074199</v>
      </c>
      <c r="G132" s="7">
        <v>25.195767546399701</v>
      </c>
      <c r="H132" s="13">
        <f t="shared" si="39"/>
        <v>2.2168248016744982</v>
      </c>
      <c r="I132" s="12"/>
      <c r="K132" s="16" t="s">
        <v>140</v>
      </c>
      <c r="L132" s="21" t="s">
        <v>166</v>
      </c>
      <c r="M132" s="18">
        <v>0.84893659564055035</v>
      </c>
      <c r="N132" s="19">
        <f t="shared" si="59"/>
        <v>-1.3540241917586306</v>
      </c>
      <c r="O132" s="19">
        <f t="shared" si="57"/>
        <v>2.5562415902541948</v>
      </c>
      <c r="P132" s="16"/>
      <c r="Q132" s="16"/>
      <c r="R132" s="16"/>
    </row>
    <row r="133" spans="1:18" ht="15" customHeight="1" x14ac:dyDescent="0.15">
      <c r="A133" s="2" t="s">
        <v>101</v>
      </c>
      <c r="B133" s="3" t="s">
        <v>33</v>
      </c>
      <c r="C133" s="6" t="s">
        <v>61</v>
      </c>
      <c r="D133" s="9" t="s">
        <v>143</v>
      </c>
      <c r="E133" s="9" t="s">
        <v>154</v>
      </c>
      <c r="F133" s="7">
        <v>26.934866880176902</v>
      </c>
      <c r="G133" s="7">
        <v>24.655924071037401</v>
      </c>
      <c r="H133" s="13">
        <f t="shared" si="39"/>
        <v>2.278942809139501</v>
      </c>
      <c r="I133" s="14">
        <f t="shared" ref="I133" si="65">AVERAGE(H133:H134)</f>
        <v>2.3521685178534</v>
      </c>
      <c r="K133" s="16" t="s">
        <v>140</v>
      </c>
      <c r="L133" s="21" t="s">
        <v>167</v>
      </c>
      <c r="M133" s="18">
        <v>0.74182397697639857</v>
      </c>
      <c r="N133" s="19">
        <f t="shared" si="59"/>
        <v>-1.4611368104227824</v>
      </c>
      <c r="O133" s="19">
        <f t="shared" si="57"/>
        <v>2.7532522810520135</v>
      </c>
      <c r="P133" s="16"/>
      <c r="Q133" s="16"/>
      <c r="R133" s="16"/>
    </row>
    <row r="134" spans="1:18" ht="15" customHeight="1" x14ac:dyDescent="0.15">
      <c r="A134" s="2" t="s">
        <v>102</v>
      </c>
      <c r="B134" s="3" t="s">
        <v>33</v>
      </c>
      <c r="C134" s="6" t="s">
        <v>61</v>
      </c>
      <c r="E134" s="6" t="s">
        <v>35</v>
      </c>
      <c r="F134" s="7">
        <v>27.0843770550416</v>
      </c>
      <c r="G134" s="7">
        <v>24.658982828474301</v>
      </c>
      <c r="H134" s="13">
        <f t="shared" si="39"/>
        <v>2.425394226567299</v>
      </c>
      <c r="I134" s="12"/>
      <c r="K134" s="16" t="s">
        <v>140</v>
      </c>
      <c r="L134" s="17" t="s">
        <v>181</v>
      </c>
      <c r="M134" s="18">
        <v>2.2547461971183491</v>
      </c>
      <c r="N134" s="19">
        <f t="shared" si="59"/>
        <v>5.1785409719168118E-2</v>
      </c>
      <c r="O134" s="19">
        <f t="shared" si="57"/>
        <v>0.96474167214359408</v>
      </c>
      <c r="P134" s="16"/>
      <c r="Q134" s="16"/>
      <c r="R134" s="16"/>
    </row>
    <row r="135" spans="1:18" ht="15" customHeight="1" x14ac:dyDescent="0.15">
      <c r="A135" s="2" t="s">
        <v>103</v>
      </c>
      <c r="B135" s="3" t="s">
        <v>33</v>
      </c>
      <c r="C135" s="6" t="s">
        <v>61</v>
      </c>
      <c r="D135" s="9" t="s">
        <v>143</v>
      </c>
      <c r="E135" s="9" t="s">
        <v>155</v>
      </c>
      <c r="F135" s="7">
        <v>20.5577993209052</v>
      </c>
      <c r="G135" s="7">
        <v>27.633651574756101</v>
      </c>
      <c r="H135" s="13">
        <f t="shared" si="39"/>
        <v>-7.0758522538509006</v>
      </c>
      <c r="I135" s="14">
        <f t="shared" ref="I135" si="66">AVERAGE(H135:H136)</f>
        <v>-7.0659177610135</v>
      </c>
      <c r="K135" s="16" t="s">
        <v>140</v>
      </c>
      <c r="L135" s="21" t="s">
        <v>182</v>
      </c>
      <c r="M135" s="18">
        <v>2.2437203652358022</v>
      </c>
      <c r="N135" s="19">
        <f t="shared" si="59"/>
        <v>4.0759577836621208E-2</v>
      </c>
      <c r="O135" s="19">
        <f t="shared" si="57"/>
        <v>0.97214298011273037</v>
      </c>
      <c r="P135" s="16"/>
      <c r="Q135" s="16"/>
      <c r="R135" s="16"/>
    </row>
    <row r="136" spans="1:18" ht="15" customHeight="1" x14ac:dyDescent="0.15">
      <c r="A136" s="2" t="s">
        <v>104</v>
      </c>
      <c r="B136" s="3" t="s">
        <v>33</v>
      </c>
      <c r="C136" s="6" t="s">
        <v>61</v>
      </c>
      <c r="E136" s="6" t="s">
        <v>35</v>
      </c>
      <c r="F136" s="7">
        <v>20.6582531830114</v>
      </c>
      <c r="G136" s="7">
        <v>27.714236451187499</v>
      </c>
      <c r="H136" s="13">
        <f t="shared" si="39"/>
        <v>-7.0559832681760994</v>
      </c>
      <c r="I136" s="12"/>
      <c r="K136" s="16" t="s">
        <v>140</v>
      </c>
      <c r="L136" s="21" t="s">
        <v>183</v>
      </c>
      <c r="M136" s="18">
        <v>1.5335625851140513</v>
      </c>
      <c r="N136" s="19">
        <f t="shared" si="59"/>
        <v>-0.6693982022851297</v>
      </c>
      <c r="O136" s="19">
        <f t="shared" si="57"/>
        <v>1.590409414664133</v>
      </c>
      <c r="P136" s="16"/>
      <c r="Q136" s="16"/>
      <c r="R136" s="16"/>
    </row>
    <row r="137" spans="1:18" ht="15" customHeight="1" x14ac:dyDescent="0.15">
      <c r="A137" s="2" t="s">
        <v>105</v>
      </c>
      <c r="B137" s="3" t="s">
        <v>33</v>
      </c>
      <c r="C137" s="6" t="s">
        <v>61</v>
      </c>
      <c r="D137" s="9" t="s">
        <v>143</v>
      </c>
      <c r="E137" s="9" t="s">
        <v>156</v>
      </c>
      <c r="F137" s="7">
        <v>25.319249383004099</v>
      </c>
      <c r="G137" s="7">
        <v>23.0177889042644</v>
      </c>
      <c r="H137" s="13">
        <f t="shared" si="39"/>
        <v>2.3014604787396991</v>
      </c>
      <c r="I137" s="14">
        <f t="shared" ref="I137" si="67">AVERAGE(H137:H138)</f>
        <v>2.3271425823640008</v>
      </c>
      <c r="K137" s="16" t="s">
        <v>140</v>
      </c>
      <c r="L137" s="21" t="s">
        <v>148</v>
      </c>
      <c r="M137" s="18">
        <v>3.3254652715167001</v>
      </c>
      <c r="N137" s="19">
        <f t="shared" si="59"/>
        <v>1.1225044841175191</v>
      </c>
      <c r="O137" s="19">
        <f>2^-N137</f>
        <v>0.45929580629710293</v>
      </c>
      <c r="P137" s="20"/>
      <c r="Q137" s="16"/>
      <c r="R137" s="22"/>
    </row>
    <row r="138" spans="1:18" ht="15" customHeight="1" x14ac:dyDescent="0.15">
      <c r="A138" s="2" t="s">
        <v>106</v>
      </c>
      <c r="B138" s="3" t="s">
        <v>33</v>
      </c>
      <c r="C138" s="6" t="s">
        <v>61</v>
      </c>
      <c r="E138" s="6" t="s">
        <v>35</v>
      </c>
      <c r="F138" s="7">
        <v>25.397072698888401</v>
      </c>
      <c r="G138" s="7">
        <v>23.044248012900098</v>
      </c>
      <c r="H138" s="13">
        <f t="shared" si="39"/>
        <v>2.3528246859883026</v>
      </c>
      <c r="I138" s="12"/>
      <c r="K138" s="16" t="s">
        <v>140</v>
      </c>
      <c r="L138" s="16" t="s">
        <v>185</v>
      </c>
      <c r="M138" s="18">
        <v>3.3149706144268496</v>
      </c>
      <c r="N138" s="19">
        <f t="shared" si="59"/>
        <v>1.1120098270276686</v>
      </c>
      <c r="O138" s="19">
        <f t="shared" ref="O138:O158" si="68">2^-N138</f>
        <v>0.46264906263870031</v>
      </c>
      <c r="P138" s="20"/>
      <c r="Q138" s="16"/>
      <c r="R138" s="22"/>
    </row>
    <row r="139" spans="1:18" ht="15" customHeight="1" x14ac:dyDescent="0.15">
      <c r="A139" s="2" t="s">
        <v>107</v>
      </c>
      <c r="B139" s="3" t="s">
        <v>33</v>
      </c>
      <c r="C139" s="6" t="s">
        <v>61</v>
      </c>
      <c r="D139" s="9" t="s">
        <v>140</v>
      </c>
      <c r="E139" s="9" t="s">
        <v>154</v>
      </c>
      <c r="F139" s="7">
        <v>20.771946883178099</v>
      </c>
      <c r="G139" s="7">
        <v>22.488777242886499</v>
      </c>
      <c r="H139" s="13">
        <f t="shared" si="39"/>
        <v>-1.7168303597083998</v>
      </c>
      <c r="I139" s="14">
        <f t="shared" ref="I139" si="69">AVERAGE(H139:H140)</f>
        <v>-1.7744912988447492</v>
      </c>
      <c r="K139" s="16" t="s">
        <v>140</v>
      </c>
      <c r="L139" s="16" t="s">
        <v>187</v>
      </c>
      <c r="M139" s="18">
        <v>2.4939746650250498</v>
      </c>
      <c r="N139" s="19">
        <f t="shared" si="59"/>
        <v>0.29101387762586883</v>
      </c>
      <c r="O139" s="19">
        <f t="shared" si="68"/>
        <v>0.81732746638366438</v>
      </c>
      <c r="P139" s="20"/>
      <c r="Q139" s="16"/>
      <c r="R139" s="22"/>
    </row>
    <row r="140" spans="1:18" ht="15" customHeight="1" x14ac:dyDescent="0.15">
      <c r="A140" s="2" t="s">
        <v>108</v>
      </c>
      <c r="B140" s="3" t="s">
        <v>33</v>
      </c>
      <c r="C140" s="6" t="s">
        <v>61</v>
      </c>
      <c r="E140" s="6" t="s">
        <v>35</v>
      </c>
      <c r="F140" s="7">
        <v>20.911955561707</v>
      </c>
      <c r="G140" s="7">
        <v>22.744107799688098</v>
      </c>
      <c r="H140" s="13">
        <f t="shared" si="39"/>
        <v>-1.8321522379810986</v>
      </c>
      <c r="I140" s="12"/>
      <c r="K140" s="21" t="s">
        <v>140</v>
      </c>
      <c r="L140" s="17" t="s">
        <v>197</v>
      </c>
      <c r="M140" s="18">
        <v>2.2092534709931009</v>
      </c>
      <c r="N140" s="19">
        <f t="shared" si="59"/>
        <v>6.2926835939198789E-3</v>
      </c>
      <c r="O140" s="19">
        <f t="shared" si="68"/>
        <v>0.99564774275067536</v>
      </c>
      <c r="P140" s="20"/>
      <c r="Q140" s="16"/>
      <c r="R140" s="16"/>
    </row>
    <row r="141" spans="1:18" ht="15" customHeight="1" x14ac:dyDescent="0.15">
      <c r="A141" s="2" t="s">
        <v>117</v>
      </c>
      <c r="B141" s="3" t="s">
        <v>33</v>
      </c>
      <c r="C141" s="6" t="s">
        <v>61</v>
      </c>
      <c r="D141" s="9" t="s">
        <v>140</v>
      </c>
      <c r="E141" s="9" t="s">
        <v>157</v>
      </c>
      <c r="F141" s="7">
        <v>24.795324065846799</v>
      </c>
      <c r="G141" s="7">
        <v>22.327061557971899</v>
      </c>
      <c r="H141" s="13">
        <f t="shared" si="39"/>
        <v>2.4682625078749005</v>
      </c>
      <c r="I141" s="14">
        <f t="shared" ref="I141" si="70">AVERAGE(H141:H142)</f>
        <v>2.4238173495275497</v>
      </c>
      <c r="K141" s="21" t="s">
        <v>140</v>
      </c>
      <c r="L141" s="21" t="s">
        <v>198</v>
      </c>
      <c r="M141" s="18">
        <v>2.9972563698376504</v>
      </c>
      <c r="N141" s="19">
        <f t="shared" si="59"/>
        <v>0.79429558243846943</v>
      </c>
      <c r="O141" s="19">
        <f t="shared" si="68"/>
        <v>0.57662465033799726</v>
      </c>
      <c r="P141" s="16"/>
      <c r="Q141" s="16"/>
      <c r="R141" s="16"/>
    </row>
    <row r="142" spans="1:18" ht="15" customHeight="1" x14ac:dyDescent="0.15">
      <c r="A142" s="2" t="s">
        <v>118</v>
      </c>
      <c r="B142" s="3" t="s">
        <v>33</v>
      </c>
      <c r="C142" s="6" t="s">
        <v>61</v>
      </c>
      <c r="E142" s="6" t="s">
        <v>35</v>
      </c>
      <c r="F142" s="7">
        <v>24.889192342320399</v>
      </c>
      <c r="G142" s="7">
        <v>22.5098201511402</v>
      </c>
      <c r="H142" s="13">
        <f t="shared" si="39"/>
        <v>2.3793721911801988</v>
      </c>
      <c r="I142" s="12"/>
      <c r="K142" s="21" t="s">
        <v>140</v>
      </c>
      <c r="L142" s="21" t="s">
        <v>199</v>
      </c>
      <c r="M142" s="18">
        <v>1.078896811694749</v>
      </c>
      <c r="N142" s="19">
        <f t="shared" si="59"/>
        <v>-1.124063975704432</v>
      </c>
      <c r="O142" s="19">
        <f t="shared" si="68"/>
        <v>2.1796008757672127</v>
      </c>
      <c r="P142" s="16"/>
      <c r="Q142" s="16"/>
      <c r="R142" s="16"/>
    </row>
    <row r="143" spans="1:18" ht="15" customHeight="1" x14ac:dyDescent="0.15">
      <c r="A143" s="2" t="s">
        <v>119</v>
      </c>
      <c r="B143" s="3" t="s">
        <v>33</v>
      </c>
      <c r="C143" s="6" t="s">
        <v>61</v>
      </c>
      <c r="D143" s="9" t="s">
        <v>140</v>
      </c>
      <c r="E143" s="9" t="s">
        <v>159</v>
      </c>
      <c r="F143" s="7">
        <v>28.2558189934851</v>
      </c>
      <c r="G143" s="7">
        <v>26.321138294264799</v>
      </c>
      <c r="H143" s="13">
        <f t="shared" si="39"/>
        <v>1.9346806992203014</v>
      </c>
      <c r="I143" s="14">
        <f t="shared" ref="I143" si="71">AVERAGE(H143:H144)</f>
        <v>1.9423481096162512</v>
      </c>
      <c r="K143" s="21" t="s">
        <v>140</v>
      </c>
      <c r="L143" s="21" t="s">
        <v>200</v>
      </c>
      <c r="M143" s="18">
        <v>-1.8396045460803503</v>
      </c>
      <c r="N143" s="19">
        <f t="shared" si="59"/>
        <v>-4.0425653334795317</v>
      </c>
      <c r="O143" s="19">
        <f t="shared" si="68"/>
        <v>16.479097557651599</v>
      </c>
      <c r="P143" s="16"/>
      <c r="Q143" s="16"/>
      <c r="R143" s="16"/>
    </row>
    <row r="144" spans="1:18" ht="15" customHeight="1" x14ac:dyDescent="0.15">
      <c r="A144" s="2" t="s">
        <v>120</v>
      </c>
      <c r="B144" s="3" t="s">
        <v>33</v>
      </c>
      <c r="C144" s="6" t="s">
        <v>61</v>
      </c>
      <c r="E144" s="6" t="s">
        <v>35</v>
      </c>
      <c r="F144" s="7">
        <v>28.501311913296401</v>
      </c>
      <c r="G144" s="7">
        <v>26.551296393284201</v>
      </c>
      <c r="H144" s="13">
        <f t="shared" si="39"/>
        <v>1.9500155200122009</v>
      </c>
      <c r="I144" s="12"/>
      <c r="K144" s="16" t="s">
        <v>143</v>
      </c>
      <c r="L144" s="16" t="s">
        <v>144</v>
      </c>
      <c r="M144" s="18">
        <v>2.7189904788155506</v>
      </c>
      <c r="N144" s="19">
        <f t="shared" si="59"/>
        <v>0.51602969141636956</v>
      </c>
      <c r="O144" s="19">
        <f t="shared" si="68"/>
        <v>0.69929364939311756</v>
      </c>
      <c r="P144" s="20">
        <f>AVERAGE(O144:O156)</f>
        <v>49.097898743669852</v>
      </c>
      <c r="Q144" s="16">
        <f>STDEV(O144:O156)</f>
        <v>170.63079605444241</v>
      </c>
      <c r="R144" s="22">
        <f>TTEST(O120:O139,O144:O156,2,2)</f>
        <v>0.22140138920857036</v>
      </c>
    </row>
    <row r="145" spans="1:18" ht="15" customHeight="1" x14ac:dyDescent="0.15">
      <c r="A145" s="2" t="s">
        <v>129</v>
      </c>
      <c r="B145" s="3" t="s">
        <v>33</v>
      </c>
      <c r="C145" s="6" t="s">
        <v>61</v>
      </c>
      <c r="D145" s="9" t="s">
        <v>140</v>
      </c>
      <c r="E145" s="9" t="s">
        <v>160</v>
      </c>
      <c r="F145" s="7">
        <v>27.380336262910099</v>
      </c>
      <c r="G145" s="7">
        <v>23.895251050454899</v>
      </c>
      <c r="H145" s="13">
        <f t="shared" si="39"/>
        <v>3.4850852124551999</v>
      </c>
      <c r="I145" s="14">
        <f t="shared" ref="I145" si="72">AVERAGE(H145:H146)</f>
        <v>3.3821700461441004</v>
      </c>
      <c r="K145" s="16" t="s">
        <v>143</v>
      </c>
      <c r="L145" s="16" t="s">
        <v>150</v>
      </c>
      <c r="M145" s="18">
        <v>3.2065601639254488</v>
      </c>
      <c r="N145" s="19">
        <f t="shared" si="59"/>
        <v>1.0035993765262679</v>
      </c>
      <c r="O145" s="19">
        <f t="shared" si="68"/>
        <v>0.4987541059898235</v>
      </c>
      <c r="P145" s="20"/>
      <c r="Q145" s="16"/>
      <c r="R145" s="22"/>
    </row>
    <row r="146" spans="1:18" ht="15" customHeight="1" x14ac:dyDescent="0.15">
      <c r="A146" s="2" t="s">
        <v>130</v>
      </c>
      <c r="B146" s="3" t="s">
        <v>33</v>
      </c>
      <c r="C146" s="6" t="s">
        <v>61</v>
      </c>
      <c r="E146" s="6" t="s">
        <v>35</v>
      </c>
      <c r="F146" s="7">
        <v>27.1029769009007</v>
      </c>
      <c r="G146" s="7">
        <v>23.823722021067699</v>
      </c>
      <c r="H146" s="13">
        <f t="shared" si="39"/>
        <v>3.279254879833001</v>
      </c>
      <c r="I146" s="12"/>
      <c r="K146" s="16" t="s">
        <v>143</v>
      </c>
      <c r="L146" s="16" t="s">
        <v>154</v>
      </c>
      <c r="M146" s="18">
        <v>2.3521685178534</v>
      </c>
      <c r="N146" s="19">
        <f t="shared" si="59"/>
        <v>0.14920773045421898</v>
      </c>
      <c r="O146" s="19">
        <f t="shared" si="68"/>
        <v>0.90174552869849789</v>
      </c>
      <c r="P146" s="20"/>
      <c r="Q146" s="16"/>
      <c r="R146" s="22"/>
    </row>
    <row r="147" spans="1:18" ht="15" customHeight="1" x14ac:dyDescent="0.15">
      <c r="A147" s="2" t="s">
        <v>131</v>
      </c>
      <c r="B147" s="3" t="s">
        <v>33</v>
      </c>
      <c r="C147" s="6" t="s">
        <v>61</v>
      </c>
      <c r="D147" s="9" t="s">
        <v>143</v>
      </c>
      <c r="E147" s="9" t="s">
        <v>161</v>
      </c>
      <c r="F147" s="7">
        <v>23.678036309280699</v>
      </c>
      <c r="G147" s="7">
        <v>25.042764478874801</v>
      </c>
      <c r="H147" s="13">
        <f t="shared" si="39"/>
        <v>-1.3647281695941018</v>
      </c>
      <c r="I147" s="14">
        <f t="shared" ref="I147" si="73">AVERAGE(H147:H148)</f>
        <v>-1.3885725384341008</v>
      </c>
      <c r="K147" s="16" t="s">
        <v>143</v>
      </c>
      <c r="L147" s="21" t="s">
        <v>155</v>
      </c>
      <c r="M147" s="18">
        <v>-7.0659177610135</v>
      </c>
      <c r="N147" s="19">
        <f t="shared" si="59"/>
        <v>-9.2688785484126814</v>
      </c>
      <c r="O147" s="19">
        <f t="shared" si="68"/>
        <v>616.89389060380131</v>
      </c>
      <c r="P147" s="20"/>
      <c r="Q147" s="16"/>
      <c r="R147" s="22"/>
    </row>
    <row r="148" spans="1:18" ht="15" customHeight="1" x14ac:dyDescent="0.15">
      <c r="A148" s="2" t="s">
        <v>132</v>
      </c>
      <c r="B148" s="3" t="s">
        <v>33</v>
      </c>
      <c r="C148" s="6" t="s">
        <v>61</v>
      </c>
      <c r="E148" s="6" t="s">
        <v>35</v>
      </c>
      <c r="F148" s="7">
        <v>23.916455790883099</v>
      </c>
      <c r="G148" s="7">
        <v>25.328872698157198</v>
      </c>
      <c r="H148" s="13">
        <f t="shared" si="39"/>
        <v>-1.4124169072740997</v>
      </c>
      <c r="I148" s="12"/>
      <c r="K148" s="16" t="s">
        <v>143</v>
      </c>
      <c r="L148" s="21" t="s">
        <v>156</v>
      </c>
      <c r="M148" s="18">
        <v>2.3271425823640008</v>
      </c>
      <c r="N148" s="19">
        <f t="shared" si="59"/>
        <v>0.12418179496481985</v>
      </c>
      <c r="O148" s="19">
        <f t="shared" si="68"/>
        <v>0.91752425718260233</v>
      </c>
      <c r="P148" s="16"/>
      <c r="Q148" s="16"/>
      <c r="R148" s="22"/>
    </row>
    <row r="149" spans="1:18" ht="15" customHeight="1" x14ac:dyDescent="0.15">
      <c r="A149" s="9" t="s">
        <v>60</v>
      </c>
      <c r="B149" s="9" t="s">
        <v>33</v>
      </c>
      <c r="C149" s="9" t="s">
        <v>61</v>
      </c>
      <c r="D149" s="9" t="s">
        <v>143</v>
      </c>
      <c r="E149" s="9" t="s">
        <v>162</v>
      </c>
      <c r="F149" s="10">
        <v>26.608971035722298</v>
      </c>
      <c r="G149" s="10">
        <v>23.073062063359</v>
      </c>
      <c r="H149" s="13">
        <f t="shared" si="39"/>
        <v>3.5359089723632984</v>
      </c>
      <c r="I149" s="14">
        <f t="shared" ref="I149" si="74">AVERAGE(H149:H150)</f>
        <v>3.6905431482212983</v>
      </c>
      <c r="K149" s="16" t="s">
        <v>143</v>
      </c>
      <c r="L149" s="21" t="s">
        <v>161</v>
      </c>
      <c r="M149" s="18">
        <v>-1.3885725384341008</v>
      </c>
      <c r="N149" s="19">
        <f t="shared" si="59"/>
        <v>-3.5915333258332818</v>
      </c>
      <c r="O149" s="19">
        <f t="shared" si="68"/>
        <v>12.054779239472893</v>
      </c>
      <c r="P149" s="16"/>
      <c r="Q149" s="16"/>
      <c r="R149" s="16"/>
    </row>
    <row r="150" spans="1:18" ht="15" customHeight="1" x14ac:dyDescent="0.15">
      <c r="A150" s="9" t="s">
        <v>62</v>
      </c>
      <c r="B150" s="9" t="s">
        <v>33</v>
      </c>
      <c r="C150" s="9" t="s">
        <v>61</v>
      </c>
      <c r="D150" s="9"/>
      <c r="E150" s="9" t="s">
        <v>35</v>
      </c>
      <c r="F150" s="10">
        <v>26.473689751532699</v>
      </c>
      <c r="G150" s="10">
        <v>22.628512427453401</v>
      </c>
      <c r="H150" s="13">
        <f t="shared" si="39"/>
        <v>3.8451773240792981</v>
      </c>
      <c r="I150" s="12"/>
      <c r="K150" s="16" t="s">
        <v>143</v>
      </c>
      <c r="L150" s="21" t="s">
        <v>162</v>
      </c>
      <c r="M150" s="18">
        <v>3.6905431482212983</v>
      </c>
      <c r="N150" s="19">
        <f t="shared" si="59"/>
        <v>1.4875823608221173</v>
      </c>
      <c r="O150" s="19">
        <f t="shared" si="68"/>
        <v>0.35660964769336428</v>
      </c>
      <c r="P150" s="16"/>
      <c r="Q150" s="16"/>
      <c r="R150" s="16"/>
    </row>
    <row r="151" spans="1:18" ht="15" customHeight="1" x14ac:dyDescent="0.15">
      <c r="A151" s="9" t="s">
        <v>63</v>
      </c>
      <c r="B151" s="9" t="s">
        <v>33</v>
      </c>
      <c r="C151" s="9" t="s">
        <v>61</v>
      </c>
      <c r="D151" s="9" t="s">
        <v>140</v>
      </c>
      <c r="E151" s="9" t="s">
        <v>163</v>
      </c>
      <c r="F151" s="10">
        <v>22.802321207513799</v>
      </c>
      <c r="G151" s="10">
        <v>23.144432989873501</v>
      </c>
      <c r="H151" s="13">
        <f t="shared" ref="H151:H214" si="75">F151-G151</f>
        <v>-0.34211178235970152</v>
      </c>
      <c r="I151" s="14">
        <f t="shared" ref="I151" si="76">AVERAGE(H151:H152)</f>
        <v>-0.36686110136895067</v>
      </c>
      <c r="K151" s="16" t="s">
        <v>143</v>
      </c>
      <c r="L151" s="21" t="s">
        <v>164</v>
      </c>
      <c r="M151" s="18">
        <v>0.81242995102950033</v>
      </c>
      <c r="N151" s="19">
        <f t="shared" si="59"/>
        <v>-1.3905308363696807</v>
      </c>
      <c r="O151" s="19">
        <f t="shared" si="68"/>
        <v>2.6217512977113291</v>
      </c>
      <c r="P151" s="20"/>
      <c r="Q151" s="16"/>
      <c r="R151" s="22"/>
    </row>
    <row r="152" spans="1:18" ht="15" customHeight="1" x14ac:dyDescent="0.15">
      <c r="A152" s="9" t="s">
        <v>64</v>
      </c>
      <c r="B152" s="9" t="s">
        <v>33</v>
      </c>
      <c r="C152" s="9" t="s">
        <v>61</v>
      </c>
      <c r="D152" s="9"/>
      <c r="E152" s="9" t="s">
        <v>35</v>
      </c>
      <c r="F152" s="10">
        <v>23.0455230039246</v>
      </c>
      <c r="G152" s="10">
        <v>23.4371334243028</v>
      </c>
      <c r="H152" s="13">
        <f t="shared" si="75"/>
        <v>-0.39161042037819982</v>
      </c>
      <c r="I152" s="12"/>
      <c r="K152" s="16" t="s">
        <v>143</v>
      </c>
      <c r="L152" s="21" t="s">
        <v>174</v>
      </c>
      <c r="M152" s="18">
        <v>4.0999005392770496</v>
      </c>
      <c r="N152" s="19">
        <f t="shared" si="59"/>
        <v>1.8969397518778686</v>
      </c>
      <c r="O152" s="19">
        <f t="shared" si="68"/>
        <v>0.26851233096494054</v>
      </c>
      <c r="P152" s="20"/>
      <c r="Q152" s="16"/>
      <c r="R152" s="22"/>
    </row>
    <row r="153" spans="1:18" ht="15" customHeight="1" x14ac:dyDescent="0.15">
      <c r="A153" s="9" t="s">
        <v>65</v>
      </c>
      <c r="B153" s="9" t="s">
        <v>33</v>
      </c>
      <c r="C153" s="9" t="s">
        <v>61</v>
      </c>
      <c r="D153" s="9" t="s">
        <v>143</v>
      </c>
      <c r="E153" s="9" t="s">
        <v>164</v>
      </c>
      <c r="F153" s="10">
        <v>23.197640363515099</v>
      </c>
      <c r="G153" s="10">
        <v>22.4372638093371</v>
      </c>
      <c r="H153" s="13">
        <f t="shared" si="75"/>
        <v>0.76037655417799854</v>
      </c>
      <c r="I153" s="14">
        <f t="shared" ref="I153" si="77">AVERAGE(H153:H154)</f>
        <v>0.81242995102950033</v>
      </c>
      <c r="K153" s="16" t="s">
        <v>143</v>
      </c>
      <c r="L153" s="16" t="s">
        <v>175</v>
      </c>
      <c r="M153" s="18">
        <v>3.8911271600446504</v>
      </c>
      <c r="N153" s="19">
        <f t="shared" si="59"/>
        <v>1.6881663726454694</v>
      </c>
      <c r="O153" s="19">
        <f t="shared" si="68"/>
        <v>0.31032108436396538</v>
      </c>
      <c r="P153" s="20"/>
      <c r="Q153" s="16"/>
      <c r="R153" s="22"/>
    </row>
    <row r="154" spans="1:18" ht="15" customHeight="1" x14ac:dyDescent="0.15">
      <c r="A154" s="9" t="s">
        <v>66</v>
      </c>
      <c r="B154" s="9" t="s">
        <v>33</v>
      </c>
      <c r="C154" s="9" t="s">
        <v>61</v>
      </c>
      <c r="D154" s="9"/>
      <c r="E154" s="9" t="s">
        <v>35</v>
      </c>
      <c r="F154" s="10">
        <v>23.054040990416301</v>
      </c>
      <c r="G154" s="10">
        <v>22.189557642535298</v>
      </c>
      <c r="H154" s="13">
        <f t="shared" si="75"/>
        <v>0.86448334788100212</v>
      </c>
      <c r="I154" s="12"/>
      <c r="K154" s="16" t="s">
        <v>143</v>
      </c>
      <c r="L154" s="16" t="s">
        <v>176</v>
      </c>
      <c r="M154" s="18">
        <v>1.4895329026574</v>
      </c>
      <c r="N154" s="19">
        <f t="shared" si="59"/>
        <v>-0.71342788474178098</v>
      </c>
      <c r="O154" s="19">
        <f t="shared" si="68"/>
        <v>1.6396954556891246</v>
      </c>
      <c r="P154" s="20"/>
      <c r="Q154" s="16"/>
      <c r="R154" s="22"/>
    </row>
    <row r="155" spans="1:18" ht="15" customHeight="1" x14ac:dyDescent="0.15">
      <c r="A155" s="9" t="s">
        <v>67</v>
      </c>
      <c r="B155" s="9" t="s">
        <v>33</v>
      </c>
      <c r="C155" s="9" t="s">
        <v>61</v>
      </c>
      <c r="D155" s="9" t="s">
        <v>140</v>
      </c>
      <c r="E155" s="9" t="s">
        <v>165</v>
      </c>
      <c r="F155" s="10">
        <v>25.009128639027399</v>
      </c>
      <c r="G155" s="10">
        <v>22.178233417486599</v>
      </c>
      <c r="H155" s="13">
        <f t="shared" si="75"/>
        <v>2.8308952215407999</v>
      </c>
      <c r="I155" s="14">
        <f t="shared" ref="I155" si="78">AVERAGE(H155:H156)</f>
        <v>2.8462637355720997</v>
      </c>
      <c r="K155" s="16" t="s">
        <v>143</v>
      </c>
      <c r="L155" s="16" t="s">
        <v>158</v>
      </c>
      <c r="M155" s="18">
        <v>2.8498766996860514</v>
      </c>
      <c r="N155" s="19">
        <f t="shared" si="59"/>
        <v>0.6469159122868704</v>
      </c>
      <c r="O155" s="19">
        <f t="shared" si="68"/>
        <v>0.63864410198740995</v>
      </c>
      <c r="P155" s="20"/>
      <c r="Q155" s="16"/>
      <c r="R155" s="22"/>
    </row>
    <row r="156" spans="1:18" ht="15" customHeight="1" x14ac:dyDescent="0.15">
      <c r="A156" s="9" t="s">
        <v>68</v>
      </c>
      <c r="B156" s="9" t="s">
        <v>33</v>
      </c>
      <c r="C156" s="9" t="s">
        <v>61</v>
      </c>
      <c r="D156" s="9"/>
      <c r="E156" s="9" t="s">
        <v>35</v>
      </c>
      <c r="F156" s="10">
        <v>25.076797693008999</v>
      </c>
      <c r="G156" s="10">
        <v>22.215165443405599</v>
      </c>
      <c r="H156" s="13">
        <f t="shared" si="75"/>
        <v>2.8616322496033995</v>
      </c>
      <c r="I156" s="12"/>
      <c r="K156" s="16" t="s">
        <v>143</v>
      </c>
      <c r="L156" s="16" t="s">
        <v>186</v>
      </c>
      <c r="M156" s="18">
        <v>3.2886645772925984</v>
      </c>
      <c r="N156" s="19">
        <f t="shared" si="59"/>
        <v>1.0857037898934174</v>
      </c>
      <c r="O156" s="19">
        <f t="shared" si="68"/>
        <v>0.47116236475971007</v>
      </c>
      <c r="P156" s="20"/>
      <c r="Q156" s="16"/>
      <c r="R156" s="22"/>
    </row>
    <row r="157" spans="1:18" ht="15" customHeight="1" x14ac:dyDescent="0.15">
      <c r="A157" s="9" t="s">
        <v>69</v>
      </c>
      <c r="B157" s="9" t="s">
        <v>33</v>
      </c>
      <c r="C157" s="9" t="s">
        <v>61</v>
      </c>
      <c r="D157" s="9" t="s">
        <v>140</v>
      </c>
      <c r="E157" s="9" t="s">
        <v>166</v>
      </c>
      <c r="F157" s="10">
        <v>24.056126430797601</v>
      </c>
      <c r="G157" s="10">
        <v>23.294993096945401</v>
      </c>
      <c r="H157" s="13">
        <f t="shared" si="75"/>
        <v>0.76113333385220017</v>
      </c>
      <c r="I157" s="14">
        <f t="shared" ref="I157" si="79">AVERAGE(H157:H158)</f>
        <v>0.84893659564055035</v>
      </c>
      <c r="K157" s="16" t="s">
        <v>143</v>
      </c>
      <c r="L157" s="21" t="s">
        <v>158</v>
      </c>
      <c r="M157" s="18">
        <v>1.8385761343587994</v>
      </c>
      <c r="N157" s="19">
        <f t="shared" si="59"/>
        <v>-0.36438465304038159</v>
      </c>
      <c r="O157" s="19">
        <f t="shared" si="68"/>
        <v>1.2873324316287931</v>
      </c>
      <c r="P157" s="16"/>
      <c r="Q157" s="16"/>
      <c r="R157" s="16"/>
    </row>
    <row r="158" spans="1:18" ht="15" customHeight="1" x14ac:dyDescent="0.15">
      <c r="A158" s="9" t="s">
        <v>70</v>
      </c>
      <c r="B158" s="9" t="s">
        <v>33</v>
      </c>
      <c r="C158" s="9" t="s">
        <v>61</v>
      </c>
      <c r="D158" s="9"/>
      <c r="E158" s="9" t="s">
        <v>35</v>
      </c>
      <c r="F158" s="10">
        <v>23.9586159154379</v>
      </c>
      <c r="G158" s="10">
        <v>23.021876058008999</v>
      </c>
      <c r="H158" s="13">
        <f t="shared" si="75"/>
        <v>0.93673985742890054</v>
      </c>
      <c r="I158" s="12"/>
      <c r="K158" s="16" t="s">
        <v>143</v>
      </c>
      <c r="L158" s="21" t="s">
        <v>181</v>
      </c>
      <c r="M158" s="18">
        <v>2.8474631258569509</v>
      </c>
      <c r="N158" s="19">
        <f t="shared" si="59"/>
        <v>0.64450233845776994</v>
      </c>
      <c r="O158" s="19">
        <f t="shared" si="68"/>
        <v>0.63971342345194904</v>
      </c>
      <c r="P158" s="16"/>
      <c r="Q158" s="16"/>
      <c r="R158" s="16"/>
    </row>
    <row r="159" spans="1:18" ht="15" customHeight="1" x14ac:dyDescent="0.15">
      <c r="A159" s="9" t="s">
        <v>71</v>
      </c>
      <c r="B159" s="9" t="s">
        <v>33</v>
      </c>
      <c r="C159" s="9" t="s">
        <v>61</v>
      </c>
      <c r="D159" s="9" t="s">
        <v>140</v>
      </c>
      <c r="E159" s="9" t="s">
        <v>167</v>
      </c>
      <c r="F159" s="10">
        <v>23.092406866285099</v>
      </c>
      <c r="G159" s="10">
        <v>22.253273250452501</v>
      </c>
      <c r="H159" s="13">
        <f t="shared" si="75"/>
        <v>0.83913361583259771</v>
      </c>
      <c r="I159" s="14">
        <f t="shared" ref="I159" si="80">AVERAGE(H159:H160)</f>
        <v>0.74182397697639857</v>
      </c>
      <c r="K159" s="12"/>
      <c r="L159" s="12"/>
      <c r="M159" s="12"/>
      <c r="N159" s="12"/>
      <c r="O159" s="12"/>
      <c r="P159" s="12"/>
      <c r="Q159" s="12"/>
      <c r="R159" s="12"/>
    </row>
    <row r="160" spans="1:18" ht="15" customHeight="1" x14ac:dyDescent="0.15">
      <c r="A160" s="9" t="s">
        <v>72</v>
      </c>
      <c r="B160" s="9" t="s">
        <v>33</v>
      </c>
      <c r="C160" s="9" t="s">
        <v>61</v>
      </c>
      <c r="D160" s="9"/>
      <c r="E160" s="9" t="s">
        <v>35</v>
      </c>
      <c r="F160" s="10">
        <v>23.370811999915698</v>
      </c>
      <c r="G160" s="10">
        <v>22.726297661795499</v>
      </c>
      <c r="H160" s="13">
        <f t="shared" si="75"/>
        <v>0.64451433812019943</v>
      </c>
      <c r="I160" s="12"/>
      <c r="K160" s="12"/>
      <c r="L160" s="12" t="s">
        <v>196</v>
      </c>
      <c r="M160" s="12" t="s">
        <v>189</v>
      </c>
      <c r="N160" s="13">
        <f>AVERAGE(M162:M167,M170:M173)</f>
        <v>1.7192358156094456</v>
      </c>
      <c r="O160" s="12"/>
      <c r="P160" s="12"/>
      <c r="Q160" s="12"/>
      <c r="R160" s="12"/>
    </row>
    <row r="161" spans="1:18" ht="15" customHeight="1" x14ac:dyDescent="0.15">
      <c r="A161" s="9" t="s">
        <v>97</v>
      </c>
      <c r="B161" s="9" t="s">
        <v>33</v>
      </c>
      <c r="C161" s="9" t="s">
        <v>61</v>
      </c>
      <c r="D161" s="9" t="s">
        <v>168</v>
      </c>
      <c r="E161" s="9" t="s">
        <v>169</v>
      </c>
      <c r="F161" s="10">
        <v>25.0309914349893</v>
      </c>
      <c r="G161" s="10">
        <v>23.116786542983998</v>
      </c>
      <c r="H161" s="13">
        <f t="shared" si="75"/>
        <v>1.9142048920053014</v>
      </c>
      <c r="I161" s="14">
        <f t="shared" ref="I161" si="81">AVERAGE(H161:H162)</f>
        <v>2.0596411257623011</v>
      </c>
      <c r="K161" s="12"/>
      <c r="L161" s="15" t="s">
        <v>61</v>
      </c>
      <c r="M161" s="16" t="s">
        <v>188</v>
      </c>
      <c r="N161" s="16" t="s">
        <v>191</v>
      </c>
      <c r="O161" s="16" t="s">
        <v>192</v>
      </c>
      <c r="P161" s="16" t="s">
        <v>193</v>
      </c>
      <c r="Q161" s="16" t="s">
        <v>194</v>
      </c>
      <c r="R161" s="16" t="s">
        <v>195</v>
      </c>
    </row>
    <row r="162" spans="1:18" ht="15" customHeight="1" x14ac:dyDescent="0.15">
      <c r="A162" s="9" t="s">
        <v>98</v>
      </c>
      <c r="B162" s="9" t="s">
        <v>33</v>
      </c>
      <c r="C162" s="9" t="s">
        <v>61</v>
      </c>
      <c r="D162" s="9"/>
      <c r="E162" s="9" t="s">
        <v>35</v>
      </c>
      <c r="F162" s="10">
        <v>25.0592273469837</v>
      </c>
      <c r="G162" s="10">
        <v>22.8541499874644</v>
      </c>
      <c r="H162" s="13">
        <f t="shared" si="75"/>
        <v>2.2050773595193007</v>
      </c>
      <c r="I162" s="12"/>
      <c r="K162" s="16" t="s">
        <v>171</v>
      </c>
      <c r="L162" s="17" t="s">
        <v>172</v>
      </c>
      <c r="M162" s="18">
        <v>0.76615433890105145</v>
      </c>
      <c r="N162" s="19">
        <f>M162-$N$160</f>
        <v>-0.95308147670839416</v>
      </c>
      <c r="O162" s="19">
        <f t="shared" ref="O162:O188" si="82">2^-N162</f>
        <v>1.936003387170381</v>
      </c>
      <c r="P162" s="20">
        <f>AVERAGE(O162:O166)</f>
        <v>1.3955547755191884</v>
      </c>
      <c r="Q162" s="16">
        <f>STDEV(O162:O166)</f>
        <v>0.63964251529930582</v>
      </c>
      <c r="R162" s="16"/>
    </row>
    <row r="163" spans="1:18" ht="15" customHeight="1" x14ac:dyDescent="0.15">
      <c r="A163" s="9" t="s">
        <v>99</v>
      </c>
      <c r="B163" s="9" t="s">
        <v>33</v>
      </c>
      <c r="C163" s="9" t="s">
        <v>61</v>
      </c>
      <c r="D163" s="9" t="s">
        <v>168</v>
      </c>
      <c r="E163" s="9" t="s">
        <v>170</v>
      </c>
      <c r="F163" s="10">
        <v>24.740574527779199</v>
      </c>
      <c r="G163" s="10">
        <v>22.5421184057498</v>
      </c>
      <c r="H163" s="13">
        <f t="shared" si="75"/>
        <v>2.1984561220293983</v>
      </c>
      <c r="I163" s="14">
        <f t="shared" ref="I163" si="83">AVERAGE(H163:H164)</f>
        <v>2.2042863710849989</v>
      </c>
      <c r="K163" s="16" t="s">
        <v>171</v>
      </c>
      <c r="L163" s="21" t="s">
        <v>173</v>
      </c>
      <c r="M163" s="18">
        <v>2.0084641834852999</v>
      </c>
      <c r="N163" s="19">
        <f t="shared" ref="N163:N188" si="84">M163-$N$160</f>
        <v>0.28922836787585426</v>
      </c>
      <c r="O163" s="19">
        <f t="shared" si="82"/>
        <v>0.81833963427100209</v>
      </c>
      <c r="P163" s="16"/>
      <c r="Q163" s="16"/>
      <c r="R163" s="16"/>
    </row>
    <row r="164" spans="1:18" ht="15" customHeight="1" x14ac:dyDescent="0.15">
      <c r="A164" s="9" t="s">
        <v>100</v>
      </c>
      <c r="B164" s="9" t="s">
        <v>33</v>
      </c>
      <c r="C164" s="9" t="s">
        <v>61</v>
      </c>
      <c r="D164" s="9"/>
      <c r="E164" s="9" t="s">
        <v>35</v>
      </c>
      <c r="F164" s="10">
        <v>24.724348045606199</v>
      </c>
      <c r="G164" s="10">
        <v>22.514231425465599</v>
      </c>
      <c r="H164" s="13">
        <f t="shared" si="75"/>
        <v>2.2101166201405995</v>
      </c>
      <c r="I164" s="12"/>
      <c r="K164" s="16" t="s">
        <v>171</v>
      </c>
      <c r="L164" s="21" t="s">
        <v>142</v>
      </c>
      <c r="M164" s="18">
        <v>0.59958352236390056</v>
      </c>
      <c r="N164" s="19">
        <f t="shared" si="84"/>
        <v>-1.119652293245545</v>
      </c>
      <c r="O164" s="19">
        <f t="shared" si="82"/>
        <v>2.1729459559811013</v>
      </c>
      <c r="P164" s="16"/>
      <c r="Q164" s="16"/>
      <c r="R164" s="16"/>
    </row>
    <row r="165" spans="1:18" ht="15" customHeight="1" x14ac:dyDescent="0.15">
      <c r="A165" s="9" t="s">
        <v>101</v>
      </c>
      <c r="B165" s="9" t="s">
        <v>33</v>
      </c>
      <c r="C165" s="9" t="s">
        <v>61</v>
      </c>
      <c r="D165" s="9" t="s">
        <v>171</v>
      </c>
      <c r="E165" s="9" t="s">
        <v>172</v>
      </c>
      <c r="F165" s="10">
        <v>22.394524383098801</v>
      </c>
      <c r="G165" s="10">
        <v>21.697700990406499</v>
      </c>
      <c r="H165" s="13">
        <f t="shared" si="75"/>
        <v>0.69682339269230198</v>
      </c>
      <c r="I165" s="14">
        <f t="shared" ref="I165" si="85">AVERAGE(H165:H166)</f>
        <v>0.76615433890105145</v>
      </c>
      <c r="K165" s="16" t="s">
        <v>171</v>
      </c>
      <c r="L165" s="21" t="s">
        <v>178</v>
      </c>
      <c r="M165" s="18">
        <v>1.3598992771213503</v>
      </c>
      <c r="N165" s="19">
        <f t="shared" si="84"/>
        <v>-0.35933653848809533</v>
      </c>
      <c r="O165" s="19">
        <f t="shared" si="82"/>
        <v>1.2828358158761723</v>
      </c>
      <c r="P165" s="16"/>
      <c r="Q165" s="16"/>
      <c r="R165" s="16"/>
    </row>
    <row r="166" spans="1:18" ht="15" customHeight="1" x14ac:dyDescent="0.15">
      <c r="A166" s="9" t="s">
        <v>102</v>
      </c>
      <c r="B166" s="9" t="s">
        <v>33</v>
      </c>
      <c r="C166" s="9" t="s">
        <v>61</v>
      </c>
      <c r="D166" s="9"/>
      <c r="E166" s="9" t="s">
        <v>35</v>
      </c>
      <c r="F166" s="10">
        <v>22.483520210794602</v>
      </c>
      <c r="G166" s="10">
        <v>21.648034925684801</v>
      </c>
      <c r="H166" s="13">
        <f t="shared" si="75"/>
        <v>0.83548528510980091</v>
      </c>
      <c r="I166" s="12"/>
      <c r="K166" s="16" t="s">
        <v>171</v>
      </c>
      <c r="L166" s="17" t="s">
        <v>179</v>
      </c>
      <c r="M166" s="18">
        <v>2.1007169485619013</v>
      </c>
      <c r="N166" s="19">
        <f t="shared" si="84"/>
        <v>0.38148113295245567</v>
      </c>
      <c r="O166" s="19">
        <f t="shared" si="82"/>
        <v>0.76764908429728418</v>
      </c>
      <c r="P166" s="20"/>
      <c r="Q166" s="16"/>
      <c r="R166" s="22"/>
    </row>
    <row r="167" spans="1:18" ht="15" customHeight="1" x14ac:dyDescent="0.15">
      <c r="A167" s="9" t="s">
        <v>103</v>
      </c>
      <c r="B167" s="9" t="s">
        <v>33</v>
      </c>
      <c r="C167" s="9" t="s">
        <v>61</v>
      </c>
      <c r="D167" s="9" t="s">
        <v>171</v>
      </c>
      <c r="E167" s="9" t="s">
        <v>173</v>
      </c>
      <c r="F167" s="10">
        <v>24.314902792285</v>
      </c>
      <c r="G167" s="10">
        <v>22.2956068595856</v>
      </c>
      <c r="H167" s="13">
        <f t="shared" si="75"/>
        <v>2.0192959326994</v>
      </c>
      <c r="I167" s="14">
        <f t="shared" ref="I167" si="86">AVERAGE(H167:H168)</f>
        <v>2.0084641834852999</v>
      </c>
      <c r="K167" s="16" t="s">
        <v>171</v>
      </c>
      <c r="L167" s="17" t="s">
        <v>201</v>
      </c>
      <c r="M167" s="18">
        <v>2.2440446247762509</v>
      </c>
      <c r="N167" s="19">
        <f t="shared" si="84"/>
        <v>0.52480880916680528</v>
      </c>
      <c r="O167" s="19">
        <f t="shared" si="82"/>
        <v>0.69505121435908757</v>
      </c>
      <c r="P167" s="20"/>
      <c r="Q167" s="16"/>
      <c r="R167" s="16"/>
    </row>
    <row r="168" spans="1:18" ht="15" customHeight="1" x14ac:dyDescent="0.15">
      <c r="A168" s="9" t="s">
        <v>104</v>
      </c>
      <c r="B168" s="9" t="s">
        <v>33</v>
      </c>
      <c r="C168" s="9" t="s">
        <v>61</v>
      </c>
      <c r="D168" s="9"/>
      <c r="E168" s="9" t="s">
        <v>35</v>
      </c>
      <c r="F168" s="10">
        <v>24.285420277075001</v>
      </c>
      <c r="G168" s="10">
        <v>22.287787842803802</v>
      </c>
      <c r="H168" s="13">
        <f t="shared" si="75"/>
        <v>1.9976324342711997</v>
      </c>
      <c r="I168" s="12"/>
      <c r="K168" s="16" t="s">
        <v>171</v>
      </c>
      <c r="L168" s="21" t="s">
        <v>202</v>
      </c>
      <c r="M168" s="18">
        <v>-1.8561845370434007</v>
      </c>
      <c r="N168" s="19">
        <f t="shared" si="84"/>
        <v>-3.5754203526528463</v>
      </c>
      <c r="O168" s="19">
        <f t="shared" si="82"/>
        <v>11.920892544853769</v>
      </c>
      <c r="P168" s="16"/>
      <c r="Q168" s="16"/>
      <c r="R168" s="16"/>
    </row>
    <row r="169" spans="1:18" ht="15" customHeight="1" x14ac:dyDescent="0.15">
      <c r="A169" s="9" t="s">
        <v>105</v>
      </c>
      <c r="B169" s="9" t="s">
        <v>33</v>
      </c>
      <c r="C169" s="9" t="s">
        <v>61</v>
      </c>
      <c r="D169" s="9" t="s">
        <v>168</v>
      </c>
      <c r="E169" s="9" t="s">
        <v>162</v>
      </c>
      <c r="F169" s="10">
        <v>26.385493630201601</v>
      </c>
      <c r="G169" s="10">
        <v>23.772829300359099</v>
      </c>
      <c r="H169" s="13">
        <f t="shared" si="75"/>
        <v>2.6126643298425023</v>
      </c>
      <c r="I169" s="14">
        <f t="shared" ref="I169" si="87">AVERAGE(H169:H170)</f>
        <v>2.6810457745472505</v>
      </c>
      <c r="K169" s="16" t="s">
        <v>171</v>
      </c>
      <c r="L169" s="21" t="s">
        <v>161</v>
      </c>
      <c r="M169" s="18">
        <v>-3.0766337711055982</v>
      </c>
      <c r="N169" s="19">
        <f t="shared" si="84"/>
        <v>-4.7958695867150443</v>
      </c>
      <c r="O169" s="19">
        <f t="shared" si="82"/>
        <v>27.777976162894412</v>
      </c>
      <c r="P169" s="16"/>
      <c r="Q169" s="16"/>
      <c r="R169" s="16"/>
    </row>
    <row r="170" spans="1:18" ht="15" customHeight="1" x14ac:dyDescent="0.15">
      <c r="A170" s="9" t="s">
        <v>106</v>
      </c>
      <c r="B170" s="9" t="s">
        <v>33</v>
      </c>
      <c r="C170" s="9" t="s">
        <v>61</v>
      </c>
      <c r="D170" s="9"/>
      <c r="E170" s="9" t="s">
        <v>35</v>
      </c>
      <c r="F170" s="10">
        <v>26.1372421232813</v>
      </c>
      <c r="G170" s="10">
        <v>23.387814904029302</v>
      </c>
      <c r="H170" s="13">
        <f t="shared" si="75"/>
        <v>2.7494272192519986</v>
      </c>
      <c r="I170" s="12"/>
      <c r="K170" s="16" t="s">
        <v>171</v>
      </c>
      <c r="L170" s="21" t="s">
        <v>203</v>
      </c>
      <c r="M170" s="18">
        <v>1.6138407555820002</v>
      </c>
      <c r="N170" s="19">
        <f t="shared" si="84"/>
        <v>-0.10539506002744536</v>
      </c>
      <c r="O170" s="19">
        <f t="shared" si="82"/>
        <v>1.075788938515557</v>
      </c>
      <c r="P170" s="16"/>
      <c r="Q170" s="16"/>
      <c r="R170" s="16"/>
    </row>
    <row r="171" spans="1:18" ht="15" customHeight="1" x14ac:dyDescent="0.15">
      <c r="A171" s="9" t="s">
        <v>107</v>
      </c>
      <c r="B171" s="9" t="s">
        <v>33</v>
      </c>
      <c r="C171" s="9" t="s">
        <v>61</v>
      </c>
      <c r="D171" s="9" t="s">
        <v>143</v>
      </c>
      <c r="E171" s="9" t="s">
        <v>174</v>
      </c>
      <c r="F171" s="10">
        <v>27.517446693625399</v>
      </c>
      <c r="G171" s="10">
        <v>23.315578065171799</v>
      </c>
      <c r="H171" s="13">
        <f t="shared" si="75"/>
        <v>4.2018686284535995</v>
      </c>
      <c r="I171" s="14">
        <f t="shared" ref="I171" si="88">AVERAGE(H171:H172)</f>
        <v>4.0999005392770496</v>
      </c>
      <c r="K171" s="16" t="s">
        <v>171</v>
      </c>
      <c r="L171" s="17" t="s">
        <v>204</v>
      </c>
      <c r="M171" s="18">
        <v>2.7082273022576011</v>
      </c>
      <c r="N171" s="19">
        <f t="shared" si="84"/>
        <v>0.9889914866481555</v>
      </c>
      <c r="O171" s="19">
        <f t="shared" si="82"/>
        <v>0.50382985329938068</v>
      </c>
      <c r="P171" s="20"/>
      <c r="Q171" s="16"/>
      <c r="R171" s="22"/>
    </row>
    <row r="172" spans="1:18" ht="15" customHeight="1" x14ac:dyDescent="0.15">
      <c r="A172" s="9" t="s">
        <v>108</v>
      </c>
      <c r="B172" s="9" t="s">
        <v>33</v>
      </c>
      <c r="C172" s="9" t="s">
        <v>61</v>
      </c>
      <c r="D172" s="9"/>
      <c r="E172" s="9" t="s">
        <v>35</v>
      </c>
      <c r="F172" s="10">
        <v>27.419037486015501</v>
      </c>
      <c r="G172" s="10">
        <v>23.421105035915001</v>
      </c>
      <c r="H172" s="13">
        <f t="shared" si="75"/>
        <v>3.9979324501004996</v>
      </c>
      <c r="I172" s="12"/>
      <c r="K172" s="16" t="s">
        <v>171</v>
      </c>
      <c r="L172" s="16" t="s">
        <v>205</v>
      </c>
      <c r="M172" s="18">
        <v>1.6957231785372002</v>
      </c>
      <c r="N172" s="19">
        <f t="shared" si="84"/>
        <v>-2.3512637072245379E-2</v>
      </c>
      <c r="O172" s="19">
        <f t="shared" si="82"/>
        <v>1.016431250339024</v>
      </c>
      <c r="P172" s="20"/>
      <c r="Q172" s="16"/>
      <c r="R172" s="22"/>
    </row>
    <row r="173" spans="1:18" ht="15" customHeight="1" x14ac:dyDescent="0.15">
      <c r="A173" s="9" t="s">
        <v>117</v>
      </c>
      <c r="B173" s="9" t="s">
        <v>33</v>
      </c>
      <c r="C173" s="9" t="s">
        <v>61</v>
      </c>
      <c r="D173" s="9" t="s">
        <v>143</v>
      </c>
      <c r="E173" s="9" t="s">
        <v>175</v>
      </c>
      <c r="F173" s="10">
        <v>27.0922652998626</v>
      </c>
      <c r="G173" s="10">
        <v>23.253868738310398</v>
      </c>
      <c r="H173" s="13">
        <f t="shared" si="75"/>
        <v>3.8383965615522015</v>
      </c>
      <c r="I173" s="14">
        <f t="shared" ref="I173" si="89">AVERAGE(H173:H174)</f>
        <v>3.8911271600446504</v>
      </c>
      <c r="K173" s="16" t="s">
        <v>171</v>
      </c>
      <c r="L173" s="16" t="s">
        <v>162</v>
      </c>
      <c r="M173" s="18">
        <v>2.0957040245079011</v>
      </c>
      <c r="N173" s="19">
        <f t="shared" si="84"/>
        <v>0.37646820889845545</v>
      </c>
      <c r="O173" s="19">
        <f t="shared" si="82"/>
        <v>0.77032106957595925</v>
      </c>
      <c r="P173" s="20"/>
      <c r="Q173" s="16"/>
      <c r="R173" s="22"/>
    </row>
    <row r="174" spans="1:18" ht="15" customHeight="1" x14ac:dyDescent="0.15">
      <c r="A174" s="9" t="s">
        <v>118</v>
      </c>
      <c r="B174" s="9" t="s">
        <v>33</v>
      </c>
      <c r="C174" s="9" t="s">
        <v>61</v>
      </c>
      <c r="D174" s="9"/>
      <c r="E174" s="9" t="s">
        <v>35</v>
      </c>
      <c r="F174" s="10">
        <v>27.166986420701999</v>
      </c>
      <c r="G174" s="10">
        <v>23.2231286621649</v>
      </c>
      <c r="H174" s="13">
        <f t="shared" si="75"/>
        <v>3.9438577585370993</v>
      </c>
      <c r="I174" s="12"/>
      <c r="K174" s="16" t="s">
        <v>171</v>
      </c>
      <c r="L174" s="16" t="s">
        <v>206</v>
      </c>
      <c r="M174" s="18">
        <v>-4.5404188612365477</v>
      </c>
      <c r="N174" s="19">
        <f t="shared" si="84"/>
        <v>-6.2596546768459937</v>
      </c>
      <c r="O174" s="19">
        <f t="shared" si="82"/>
        <v>76.620295084275938</v>
      </c>
      <c r="P174" s="20"/>
      <c r="Q174" s="16"/>
      <c r="R174" s="22"/>
    </row>
    <row r="175" spans="1:18" ht="15" customHeight="1" x14ac:dyDescent="0.15">
      <c r="A175" s="9" t="s">
        <v>119</v>
      </c>
      <c r="B175" s="9" t="s">
        <v>33</v>
      </c>
      <c r="C175" s="9" t="s">
        <v>61</v>
      </c>
      <c r="D175" s="9" t="s">
        <v>143</v>
      </c>
      <c r="E175" s="9" t="s">
        <v>176</v>
      </c>
      <c r="F175" s="10">
        <v>25.669864446286901</v>
      </c>
      <c r="G175" s="10">
        <v>24.160559327695399</v>
      </c>
      <c r="H175" s="13">
        <f t="shared" si="75"/>
        <v>1.5093051185915023</v>
      </c>
      <c r="I175" s="14">
        <f t="shared" ref="I175" si="90">AVERAGE(H175:H176)</f>
        <v>1.4895329026574</v>
      </c>
      <c r="K175" s="16" t="s">
        <v>168</v>
      </c>
      <c r="L175" s="16" t="s">
        <v>169</v>
      </c>
      <c r="M175" s="18">
        <v>2.0596411257623011</v>
      </c>
      <c r="N175" s="19">
        <f t="shared" si="84"/>
        <v>0.34040531015285547</v>
      </c>
      <c r="O175" s="19">
        <f t="shared" si="82"/>
        <v>0.7898193891562697</v>
      </c>
      <c r="P175" s="20">
        <f>AVERAGE(O175:O184)</f>
        <v>1.6578692357439209</v>
      </c>
      <c r="Q175" s="16">
        <f>STDEV(O175:O184)</f>
        <v>2.2459545923145363</v>
      </c>
      <c r="R175" s="22">
        <f>TTEST(O162:O166,O175:O184,2,2)</f>
        <v>0.80514774620724372</v>
      </c>
    </row>
    <row r="176" spans="1:18" ht="15" customHeight="1" x14ac:dyDescent="0.15">
      <c r="A176" s="9" t="s">
        <v>120</v>
      </c>
      <c r="B176" s="9" t="s">
        <v>33</v>
      </c>
      <c r="C176" s="9" t="s">
        <v>61</v>
      </c>
      <c r="D176" s="9"/>
      <c r="E176" s="9" t="s">
        <v>35</v>
      </c>
      <c r="F176" s="10">
        <v>25.909369684081099</v>
      </c>
      <c r="G176" s="10">
        <v>24.439608997357801</v>
      </c>
      <c r="H176" s="13">
        <f t="shared" si="75"/>
        <v>1.4697606867232977</v>
      </c>
      <c r="I176" s="12"/>
      <c r="K176" s="16" t="s">
        <v>168</v>
      </c>
      <c r="L176" s="16" t="s">
        <v>170</v>
      </c>
      <c r="M176" s="18">
        <v>2.2042863710849989</v>
      </c>
      <c r="N176" s="19">
        <f t="shared" si="84"/>
        <v>0.48505055547555331</v>
      </c>
      <c r="O176" s="19">
        <f t="shared" si="82"/>
        <v>0.71447203262758363</v>
      </c>
      <c r="P176" s="20"/>
      <c r="Q176" s="16"/>
      <c r="R176" s="22"/>
    </row>
    <row r="177" spans="1:18" ht="15" customHeight="1" x14ac:dyDescent="0.15">
      <c r="A177" s="9" t="s">
        <v>129</v>
      </c>
      <c r="B177" s="9" t="s">
        <v>33</v>
      </c>
      <c r="C177" s="9" t="s">
        <v>61</v>
      </c>
      <c r="D177" s="9" t="s">
        <v>171</v>
      </c>
      <c r="E177" s="9" t="s">
        <v>142</v>
      </c>
      <c r="F177" s="10">
        <v>25.251345430995201</v>
      </c>
      <c r="G177" s="10">
        <v>24.5535259365105</v>
      </c>
      <c r="H177" s="13">
        <f t="shared" si="75"/>
        <v>0.69781949448470115</v>
      </c>
      <c r="I177" s="14">
        <f t="shared" ref="I177" si="91">AVERAGE(H177:H178)</f>
        <v>0.59958352236390056</v>
      </c>
      <c r="K177" s="16" t="s">
        <v>168</v>
      </c>
      <c r="L177" s="16" t="s">
        <v>162</v>
      </c>
      <c r="M177" s="18">
        <v>2.6810457745472505</v>
      </c>
      <c r="N177" s="19">
        <f t="shared" si="84"/>
        <v>0.96180995893780485</v>
      </c>
      <c r="O177" s="19">
        <f t="shared" si="82"/>
        <v>0.5134123983864024</v>
      </c>
      <c r="P177" s="20"/>
      <c r="Q177" s="16"/>
      <c r="R177" s="22"/>
    </row>
    <row r="178" spans="1:18" ht="15" customHeight="1" x14ac:dyDescent="0.15">
      <c r="A178" s="9" t="s">
        <v>130</v>
      </c>
      <c r="B178" s="9" t="s">
        <v>33</v>
      </c>
      <c r="C178" s="9" t="s">
        <v>61</v>
      </c>
      <c r="D178" s="9"/>
      <c r="E178" s="9" t="s">
        <v>35</v>
      </c>
      <c r="F178" s="10">
        <v>25.2063954617227</v>
      </c>
      <c r="G178" s="10">
        <v>24.7050479114796</v>
      </c>
      <c r="H178" s="13">
        <f t="shared" si="75"/>
        <v>0.50134755024309996</v>
      </c>
      <c r="I178" s="12"/>
      <c r="K178" s="16" t="s">
        <v>168</v>
      </c>
      <c r="L178" s="16" t="s">
        <v>144</v>
      </c>
      <c r="M178" s="18">
        <v>1.3719090010714989</v>
      </c>
      <c r="N178" s="19">
        <f t="shared" si="84"/>
        <v>-0.34732681453794667</v>
      </c>
      <c r="O178" s="19">
        <f t="shared" si="82"/>
        <v>1.2722011665663058</v>
      </c>
      <c r="P178" s="20"/>
      <c r="Q178" s="16"/>
      <c r="R178" s="22"/>
    </row>
    <row r="179" spans="1:18" ht="15" customHeight="1" x14ac:dyDescent="0.15">
      <c r="A179" s="9" t="s">
        <v>131</v>
      </c>
      <c r="B179" s="9" t="s">
        <v>33</v>
      </c>
      <c r="C179" s="9" t="s">
        <v>61</v>
      </c>
      <c r="D179" s="9" t="s">
        <v>168</v>
      </c>
      <c r="E179" s="9" t="s">
        <v>144</v>
      </c>
      <c r="F179" s="10">
        <v>27.058517726965199</v>
      </c>
      <c r="G179" s="10">
        <v>25.521174567361701</v>
      </c>
      <c r="H179" s="13">
        <f t="shared" si="75"/>
        <v>1.5373431596034983</v>
      </c>
      <c r="I179" s="14">
        <f t="shared" ref="I179" si="92">AVERAGE(H179:H180)</f>
        <v>1.3719090010714989</v>
      </c>
      <c r="K179" s="16" t="s">
        <v>168</v>
      </c>
      <c r="L179" s="21" t="s">
        <v>177</v>
      </c>
      <c r="M179" s="18">
        <v>1.2951354181862502</v>
      </c>
      <c r="N179" s="19">
        <f t="shared" si="84"/>
        <v>-0.42410039742319539</v>
      </c>
      <c r="O179" s="19">
        <f t="shared" si="82"/>
        <v>1.3417355932694317</v>
      </c>
      <c r="P179" s="20"/>
      <c r="Q179" s="16"/>
      <c r="R179" s="22"/>
    </row>
    <row r="180" spans="1:18" ht="15" customHeight="1" x14ac:dyDescent="0.15">
      <c r="A180" s="9" t="s">
        <v>132</v>
      </c>
      <c r="B180" s="9" t="s">
        <v>33</v>
      </c>
      <c r="C180" s="9" t="s">
        <v>61</v>
      </c>
      <c r="D180" s="9"/>
      <c r="E180" s="9" t="s">
        <v>35</v>
      </c>
      <c r="F180" s="10">
        <v>27.064493362436099</v>
      </c>
      <c r="G180" s="10">
        <v>25.8580185198966</v>
      </c>
      <c r="H180" s="13">
        <f t="shared" si="75"/>
        <v>1.2064748425394995</v>
      </c>
      <c r="I180" s="12"/>
      <c r="K180" s="16" t="s">
        <v>168</v>
      </c>
      <c r="L180" s="21" t="s">
        <v>149</v>
      </c>
      <c r="M180" s="18">
        <v>1.5499678101722516</v>
      </c>
      <c r="N180" s="19">
        <f t="shared" si="84"/>
        <v>-0.169268005437194</v>
      </c>
      <c r="O180" s="19">
        <f t="shared" si="82"/>
        <v>1.1244877973414382</v>
      </c>
      <c r="P180" s="16"/>
      <c r="Q180" s="16"/>
      <c r="R180" s="22"/>
    </row>
    <row r="181" spans="1:18" ht="15" customHeight="1" x14ac:dyDescent="0.15">
      <c r="A181" s="9" t="s">
        <v>60</v>
      </c>
      <c r="B181" s="9" t="s">
        <v>33</v>
      </c>
      <c r="C181" s="9" t="s">
        <v>61</v>
      </c>
      <c r="D181" s="9" t="s">
        <v>168</v>
      </c>
      <c r="E181" s="9" t="s">
        <v>177</v>
      </c>
      <c r="F181" s="10">
        <v>25.459167863319699</v>
      </c>
      <c r="G181" s="10">
        <v>24.2695384578595</v>
      </c>
      <c r="H181" s="13">
        <f t="shared" si="75"/>
        <v>1.1896294054601988</v>
      </c>
      <c r="I181" s="14">
        <f t="shared" ref="I181" si="93">AVERAGE(H181:H182)</f>
        <v>1.2951354181862502</v>
      </c>
      <c r="K181" s="16" t="s">
        <v>168</v>
      </c>
      <c r="L181" s="21" t="s">
        <v>151</v>
      </c>
      <c r="M181" s="18">
        <v>0.90881589776430083</v>
      </c>
      <c r="N181" s="19">
        <f t="shared" si="84"/>
        <v>-0.81041991784514478</v>
      </c>
      <c r="O181" s="19">
        <f t="shared" si="82"/>
        <v>1.7537218151656087</v>
      </c>
      <c r="P181" s="16"/>
      <c r="Q181" s="16"/>
      <c r="R181" s="16"/>
    </row>
    <row r="182" spans="1:18" ht="15" customHeight="1" x14ac:dyDescent="0.15">
      <c r="A182" s="9" t="s">
        <v>62</v>
      </c>
      <c r="B182" s="9" t="s">
        <v>33</v>
      </c>
      <c r="C182" s="9" t="s">
        <v>61</v>
      </c>
      <c r="D182" s="9"/>
      <c r="E182" s="9" t="s">
        <v>35</v>
      </c>
      <c r="F182" s="10">
        <v>25.505070405457701</v>
      </c>
      <c r="G182" s="10">
        <v>24.104428974545399</v>
      </c>
      <c r="H182" s="13">
        <f t="shared" si="75"/>
        <v>1.4006414309123016</v>
      </c>
      <c r="I182" s="12"/>
      <c r="K182" s="21" t="s">
        <v>168</v>
      </c>
      <c r="L182" s="21" t="s">
        <v>180</v>
      </c>
      <c r="M182" s="18">
        <v>1.8759945916998504</v>
      </c>
      <c r="N182" s="19">
        <f t="shared" si="84"/>
        <v>0.15675877609040478</v>
      </c>
      <c r="O182" s="19">
        <f t="shared" si="82"/>
        <v>0.8970381351942992</v>
      </c>
      <c r="P182" s="16"/>
      <c r="Q182" s="16"/>
      <c r="R182" s="16"/>
    </row>
    <row r="183" spans="1:18" ht="15" customHeight="1" x14ac:dyDescent="0.15">
      <c r="A183" s="9" t="s">
        <v>63</v>
      </c>
      <c r="B183" s="9" t="s">
        <v>33</v>
      </c>
      <c r="C183" s="9" t="s">
        <v>61</v>
      </c>
      <c r="D183" s="9" t="s">
        <v>171</v>
      </c>
      <c r="E183" s="9" t="s">
        <v>178</v>
      </c>
      <c r="F183" s="10">
        <v>25.362071008058901</v>
      </c>
      <c r="G183" s="10">
        <v>23.978676163642099</v>
      </c>
      <c r="H183" s="13">
        <f t="shared" si="75"/>
        <v>1.3833948444168023</v>
      </c>
      <c r="I183" s="14">
        <f t="shared" ref="I183" si="94">AVERAGE(H183:H184)</f>
        <v>1.3598992771213503</v>
      </c>
      <c r="K183" s="21" t="s">
        <v>168</v>
      </c>
      <c r="L183" s="21" t="s">
        <v>184</v>
      </c>
      <c r="M183" s="18">
        <v>3.7593627828966021</v>
      </c>
      <c r="N183" s="19">
        <f t="shared" si="84"/>
        <v>2.0401269672871565</v>
      </c>
      <c r="O183" s="19">
        <f t="shared" si="82"/>
        <v>0.24314233767957275</v>
      </c>
      <c r="P183" s="20"/>
      <c r="Q183" s="16"/>
      <c r="R183" s="22"/>
    </row>
    <row r="184" spans="1:18" ht="15" customHeight="1" x14ac:dyDescent="0.15">
      <c r="A184" s="9" t="s">
        <v>64</v>
      </c>
      <c r="B184" s="9" t="s">
        <v>33</v>
      </c>
      <c r="C184" s="9" t="s">
        <v>61</v>
      </c>
      <c r="D184" s="9"/>
      <c r="E184" s="9" t="s">
        <v>35</v>
      </c>
      <c r="F184" s="10">
        <v>25.432110476728099</v>
      </c>
      <c r="G184" s="10">
        <v>24.0957067669022</v>
      </c>
      <c r="H184" s="13">
        <f t="shared" si="75"/>
        <v>1.3364037098258983</v>
      </c>
      <c r="I184" s="12"/>
      <c r="K184" s="21" t="s">
        <v>168</v>
      </c>
      <c r="L184" s="21" t="s">
        <v>147</v>
      </c>
      <c r="M184" s="18">
        <v>-1.2678415530712499</v>
      </c>
      <c r="N184" s="19">
        <f t="shared" si="84"/>
        <v>-2.9870773686806955</v>
      </c>
      <c r="O184" s="19">
        <f t="shared" si="82"/>
        <v>7.9286616920522981</v>
      </c>
      <c r="P184" s="20"/>
      <c r="Q184" s="16"/>
      <c r="R184" s="22"/>
    </row>
    <row r="185" spans="1:18" ht="15" customHeight="1" x14ac:dyDescent="0.15">
      <c r="A185" s="9" t="s">
        <v>65</v>
      </c>
      <c r="B185" s="9" t="s">
        <v>33</v>
      </c>
      <c r="C185" s="9" t="s">
        <v>61</v>
      </c>
      <c r="D185" s="9" t="s">
        <v>171</v>
      </c>
      <c r="E185" s="9" t="s">
        <v>179</v>
      </c>
      <c r="F185" s="10">
        <v>25.0557468433853</v>
      </c>
      <c r="G185" s="10">
        <v>23.040561050468099</v>
      </c>
      <c r="H185" s="13">
        <f t="shared" si="75"/>
        <v>2.015185792917201</v>
      </c>
      <c r="I185" s="14">
        <f t="shared" ref="I185" si="95">AVERAGE(H185:H186)</f>
        <v>2.1007169485619013</v>
      </c>
      <c r="K185" s="16" t="s">
        <v>168</v>
      </c>
      <c r="L185" s="16" t="s">
        <v>207</v>
      </c>
      <c r="M185" s="18">
        <v>1.9280389893938477</v>
      </c>
      <c r="N185" s="19">
        <f t="shared" si="84"/>
        <v>0.20880317378440205</v>
      </c>
      <c r="O185" s="19">
        <f t="shared" si="82"/>
        <v>0.86525472883437782</v>
      </c>
      <c r="P185" s="20"/>
      <c r="Q185" s="16"/>
      <c r="R185" s="22"/>
    </row>
    <row r="186" spans="1:18" ht="15" customHeight="1" x14ac:dyDescent="0.15">
      <c r="A186" s="9" t="s">
        <v>66</v>
      </c>
      <c r="B186" s="9" t="s">
        <v>33</v>
      </c>
      <c r="C186" s="9" t="s">
        <v>61</v>
      </c>
      <c r="D186" s="9"/>
      <c r="E186" s="9" t="s">
        <v>35</v>
      </c>
      <c r="F186" s="10">
        <v>24.978568967461001</v>
      </c>
      <c r="G186" s="10">
        <v>22.7923208632544</v>
      </c>
      <c r="H186" s="13">
        <f t="shared" si="75"/>
        <v>2.1862481042066015</v>
      </c>
      <c r="I186" s="12"/>
      <c r="K186" s="16" t="s">
        <v>168</v>
      </c>
      <c r="L186" s="21" t="s">
        <v>208</v>
      </c>
      <c r="M186" s="18">
        <v>1.5399899319157004</v>
      </c>
      <c r="N186" s="19">
        <f t="shared" si="84"/>
        <v>-0.17924588369374517</v>
      </c>
      <c r="O186" s="19">
        <f t="shared" si="82"/>
        <v>1.1322918662330541</v>
      </c>
      <c r="P186" s="20"/>
      <c r="Q186" s="16"/>
      <c r="R186" s="22"/>
    </row>
    <row r="187" spans="1:18" ht="15" customHeight="1" x14ac:dyDescent="0.15">
      <c r="A187" s="9" t="s">
        <v>67</v>
      </c>
      <c r="B187" s="9" t="s">
        <v>33</v>
      </c>
      <c r="C187" s="9" t="s">
        <v>61</v>
      </c>
      <c r="D187" s="9" t="s">
        <v>168</v>
      </c>
      <c r="E187" s="9" t="s">
        <v>149</v>
      </c>
      <c r="F187" s="10">
        <v>25.455792416033699</v>
      </c>
      <c r="G187" s="10">
        <v>24.003840809692498</v>
      </c>
      <c r="H187" s="13">
        <f t="shared" si="75"/>
        <v>1.4519516063412006</v>
      </c>
      <c r="I187" s="14">
        <f t="shared" ref="I187" si="96">AVERAGE(H187:H188)</f>
        <v>1.5499678101722516</v>
      </c>
      <c r="K187" s="16" t="s">
        <v>168</v>
      </c>
      <c r="L187" s="21" t="s">
        <v>209</v>
      </c>
      <c r="M187" s="18">
        <v>1.1718379171437991</v>
      </c>
      <c r="N187" s="19">
        <f t="shared" si="84"/>
        <v>-0.54739789846564646</v>
      </c>
      <c r="O187" s="19">
        <f t="shared" si="82"/>
        <v>1.4614473933726426</v>
      </c>
      <c r="P187" s="16"/>
      <c r="Q187" s="16"/>
      <c r="R187" s="22"/>
    </row>
    <row r="188" spans="1:18" ht="15" customHeight="1" x14ac:dyDescent="0.15">
      <c r="A188" s="9" t="s">
        <v>68</v>
      </c>
      <c r="B188" s="9" t="s">
        <v>33</v>
      </c>
      <c r="C188" s="9" t="s">
        <v>61</v>
      </c>
      <c r="D188" s="9"/>
      <c r="E188" s="9" t="s">
        <v>35</v>
      </c>
      <c r="F188" s="10">
        <v>25.474359185322001</v>
      </c>
      <c r="G188" s="10">
        <v>23.826375171318698</v>
      </c>
      <c r="H188" s="13">
        <f t="shared" si="75"/>
        <v>1.6479840140033026</v>
      </c>
      <c r="I188" s="12"/>
      <c r="K188" s="16" t="s">
        <v>168</v>
      </c>
      <c r="L188" s="21" t="s">
        <v>210</v>
      </c>
      <c r="M188" s="18">
        <v>-1.6605653098845004</v>
      </c>
      <c r="N188" s="19">
        <f t="shared" si="84"/>
        <v>-3.379801125493946</v>
      </c>
      <c r="O188" s="19">
        <f t="shared" si="82"/>
        <v>10.409299829902027</v>
      </c>
      <c r="P188" s="16"/>
      <c r="Q188" s="16"/>
      <c r="R188" s="16"/>
    </row>
    <row r="189" spans="1:18" ht="15" customHeight="1" x14ac:dyDescent="0.15">
      <c r="A189" s="9" t="s">
        <v>69</v>
      </c>
      <c r="B189" s="9" t="s">
        <v>33</v>
      </c>
      <c r="C189" s="9" t="s">
        <v>61</v>
      </c>
      <c r="D189" s="9" t="s">
        <v>168</v>
      </c>
      <c r="E189" s="9" t="s">
        <v>151</v>
      </c>
      <c r="F189" s="10">
        <v>27.688823844369001</v>
      </c>
      <c r="G189" s="10">
        <v>26.8661725717844</v>
      </c>
      <c r="H189" s="13">
        <f t="shared" si="75"/>
        <v>0.82265127258460069</v>
      </c>
      <c r="I189" s="14">
        <f t="shared" ref="I189" si="97">AVERAGE(H189:H190)</f>
        <v>0.90881589776430083</v>
      </c>
    </row>
    <row r="190" spans="1:18" ht="15" customHeight="1" x14ac:dyDescent="0.15">
      <c r="A190" s="9" t="s">
        <v>70</v>
      </c>
      <c r="B190" s="9" t="s">
        <v>33</v>
      </c>
      <c r="C190" s="9" t="s">
        <v>61</v>
      </c>
      <c r="D190" s="9"/>
      <c r="E190" s="9" t="s">
        <v>35</v>
      </c>
      <c r="F190" s="10">
        <v>27.5687217438938</v>
      </c>
      <c r="G190" s="10">
        <v>26.573741220949799</v>
      </c>
      <c r="H190" s="13">
        <f t="shared" si="75"/>
        <v>0.99498052294400097</v>
      </c>
      <c r="I190" s="12"/>
    </row>
    <row r="191" spans="1:18" ht="15" customHeight="1" x14ac:dyDescent="0.15">
      <c r="A191" s="9" t="s">
        <v>71</v>
      </c>
      <c r="B191" s="9" t="s">
        <v>33</v>
      </c>
      <c r="C191" s="9" t="s">
        <v>61</v>
      </c>
      <c r="D191" s="9" t="s">
        <v>168</v>
      </c>
      <c r="E191" s="9" t="s">
        <v>180</v>
      </c>
      <c r="F191" s="10">
        <v>24.888472567526701</v>
      </c>
      <c r="G191" s="10">
        <v>23.040091497109199</v>
      </c>
      <c r="H191" s="13">
        <f t="shared" si="75"/>
        <v>1.8483810704175028</v>
      </c>
      <c r="I191" s="14">
        <f t="shared" ref="I191" si="98">AVERAGE(H191:H192)</f>
        <v>1.8759945916998504</v>
      </c>
    </row>
    <row r="192" spans="1:18" ht="15" customHeight="1" x14ac:dyDescent="0.15">
      <c r="A192" s="9" t="s">
        <v>72</v>
      </c>
      <c r="B192" s="9" t="s">
        <v>33</v>
      </c>
      <c r="C192" s="9" t="s">
        <v>61</v>
      </c>
      <c r="D192" s="9"/>
      <c r="E192" s="9" t="s">
        <v>35</v>
      </c>
      <c r="F192" s="10">
        <v>24.812921043945799</v>
      </c>
      <c r="G192" s="10">
        <v>22.909312930963601</v>
      </c>
      <c r="H192" s="13">
        <f t="shared" si="75"/>
        <v>1.903608112982198</v>
      </c>
      <c r="I192" s="12"/>
    </row>
    <row r="193" spans="1:9" ht="15" customHeight="1" x14ac:dyDescent="0.15">
      <c r="A193" s="9" t="s">
        <v>97</v>
      </c>
      <c r="B193" s="9" t="s">
        <v>33</v>
      </c>
      <c r="C193" s="9" t="s">
        <v>61</v>
      </c>
      <c r="D193" s="9" t="s">
        <v>143</v>
      </c>
      <c r="E193" s="9" t="s">
        <v>158</v>
      </c>
      <c r="F193" s="10">
        <v>26.930927449131801</v>
      </c>
      <c r="G193" s="10">
        <v>24.0762130711704</v>
      </c>
      <c r="H193" s="13">
        <f t="shared" si="75"/>
        <v>2.8547143779614004</v>
      </c>
      <c r="I193" s="14">
        <f t="shared" ref="I193" si="99">AVERAGE(H193:H194)</f>
        <v>2.8498766996860514</v>
      </c>
    </row>
    <row r="194" spans="1:9" ht="15" customHeight="1" x14ac:dyDescent="0.15">
      <c r="A194" s="9" t="s">
        <v>98</v>
      </c>
      <c r="B194" s="9" t="s">
        <v>33</v>
      </c>
      <c r="C194" s="9" t="s">
        <v>61</v>
      </c>
      <c r="D194" s="9"/>
      <c r="E194" s="9" t="s">
        <v>35</v>
      </c>
      <c r="F194" s="10">
        <v>26.884067630387001</v>
      </c>
      <c r="G194" s="10">
        <v>24.039028608976299</v>
      </c>
      <c r="H194" s="13">
        <f t="shared" si="75"/>
        <v>2.8450390214107024</v>
      </c>
      <c r="I194" s="12"/>
    </row>
    <row r="195" spans="1:9" ht="15" customHeight="1" x14ac:dyDescent="0.15">
      <c r="A195" s="9" t="s">
        <v>99</v>
      </c>
      <c r="B195" s="9" t="s">
        <v>33</v>
      </c>
      <c r="C195" s="9" t="s">
        <v>61</v>
      </c>
      <c r="D195" s="9" t="s">
        <v>140</v>
      </c>
      <c r="E195" s="9" t="s">
        <v>181</v>
      </c>
      <c r="F195" s="10">
        <v>25.588723589282299</v>
      </c>
      <c r="G195" s="10">
        <v>23.3158225574421</v>
      </c>
      <c r="H195" s="13">
        <f t="shared" si="75"/>
        <v>2.272901031840199</v>
      </c>
      <c r="I195" s="14">
        <f t="shared" ref="I195" si="100">AVERAGE(H195:H196)</f>
        <v>2.2547461971183491</v>
      </c>
    </row>
    <row r="196" spans="1:9" ht="15" customHeight="1" x14ac:dyDescent="0.15">
      <c r="A196" s="9" t="s">
        <v>100</v>
      </c>
      <c r="B196" s="9" t="s">
        <v>33</v>
      </c>
      <c r="C196" s="9" t="s">
        <v>61</v>
      </c>
      <c r="D196" s="9"/>
      <c r="E196" s="9" t="s">
        <v>35</v>
      </c>
      <c r="F196" s="10">
        <v>25.4738290357596</v>
      </c>
      <c r="G196" s="10">
        <v>23.237237673363101</v>
      </c>
      <c r="H196" s="13">
        <f t="shared" si="75"/>
        <v>2.2365913623964992</v>
      </c>
      <c r="I196" s="12"/>
    </row>
    <row r="197" spans="1:9" ht="15" customHeight="1" x14ac:dyDescent="0.15">
      <c r="A197" s="9" t="s">
        <v>101</v>
      </c>
      <c r="B197" s="9" t="s">
        <v>33</v>
      </c>
      <c r="C197" s="9" t="s">
        <v>61</v>
      </c>
      <c r="D197" s="9" t="s">
        <v>140</v>
      </c>
      <c r="E197" s="9" t="s">
        <v>182</v>
      </c>
      <c r="F197" s="10">
        <v>26.337807147763201</v>
      </c>
      <c r="G197" s="10">
        <v>24.199754452373998</v>
      </c>
      <c r="H197" s="13">
        <f t="shared" si="75"/>
        <v>2.1380526953892023</v>
      </c>
      <c r="I197" s="14">
        <f t="shared" ref="I197" si="101">AVERAGE(H197:H198)</f>
        <v>2.2437203652358022</v>
      </c>
    </row>
    <row r="198" spans="1:9" ht="15" customHeight="1" x14ac:dyDescent="0.15">
      <c r="A198" s="9" t="s">
        <v>102</v>
      </c>
      <c r="B198" s="9" t="s">
        <v>33</v>
      </c>
      <c r="C198" s="9" t="s">
        <v>61</v>
      </c>
      <c r="D198" s="9"/>
      <c r="E198" s="9" t="s">
        <v>35</v>
      </c>
      <c r="F198" s="10">
        <v>26.373946535267201</v>
      </c>
      <c r="G198" s="10">
        <v>24.024558500184799</v>
      </c>
      <c r="H198" s="13">
        <f t="shared" si="75"/>
        <v>2.3493880350824021</v>
      </c>
      <c r="I198" s="12"/>
    </row>
    <row r="199" spans="1:9" ht="15" customHeight="1" x14ac:dyDescent="0.15">
      <c r="A199" s="9" t="s">
        <v>103</v>
      </c>
      <c r="B199" s="9" t="s">
        <v>33</v>
      </c>
      <c r="C199" s="9" t="s">
        <v>61</v>
      </c>
      <c r="D199" s="9" t="s">
        <v>140</v>
      </c>
      <c r="E199" s="9" t="s">
        <v>183</v>
      </c>
      <c r="F199" s="10">
        <v>24.310431503014001</v>
      </c>
      <c r="G199" s="10">
        <v>22.867114692524201</v>
      </c>
      <c r="H199" s="13">
        <f t="shared" si="75"/>
        <v>1.4433168104898009</v>
      </c>
      <c r="I199" s="14">
        <f t="shared" ref="I199" si="102">AVERAGE(H199:H200)</f>
        <v>1.5335625851140513</v>
      </c>
    </row>
    <row r="200" spans="1:9" ht="15" customHeight="1" x14ac:dyDescent="0.15">
      <c r="A200" s="9" t="s">
        <v>104</v>
      </c>
      <c r="B200" s="9" t="s">
        <v>33</v>
      </c>
      <c r="C200" s="9" t="s">
        <v>61</v>
      </c>
      <c r="D200" s="9"/>
      <c r="E200" s="9" t="s">
        <v>35</v>
      </c>
      <c r="F200" s="10">
        <v>24.243449526708801</v>
      </c>
      <c r="G200" s="10">
        <v>22.619641166970499</v>
      </c>
      <c r="H200" s="13">
        <f t="shared" si="75"/>
        <v>1.6238083597383017</v>
      </c>
      <c r="I200" s="12"/>
    </row>
    <row r="201" spans="1:9" ht="15" customHeight="1" x14ac:dyDescent="0.15">
      <c r="A201" s="9" t="s">
        <v>105</v>
      </c>
      <c r="B201" s="9" t="s">
        <v>33</v>
      </c>
      <c r="C201" s="9" t="s">
        <v>61</v>
      </c>
      <c r="D201" s="9" t="s">
        <v>140</v>
      </c>
      <c r="E201" s="9" t="s">
        <v>148</v>
      </c>
      <c r="F201" s="10">
        <v>25.726368549675499</v>
      </c>
      <c r="G201" s="10">
        <v>22.436752124479799</v>
      </c>
      <c r="H201" s="13">
        <f t="shared" si="75"/>
        <v>3.2896164251956996</v>
      </c>
      <c r="I201" s="14">
        <f t="shared" ref="I201" si="103">AVERAGE(H201:H202)</f>
        <v>3.3254652715167001</v>
      </c>
    </row>
    <row r="202" spans="1:9" ht="15" customHeight="1" x14ac:dyDescent="0.15">
      <c r="A202" s="9" t="s">
        <v>106</v>
      </c>
      <c r="B202" s="9" t="s">
        <v>33</v>
      </c>
      <c r="C202" s="9" t="s">
        <v>61</v>
      </c>
      <c r="D202" s="9"/>
      <c r="E202" s="9" t="s">
        <v>35</v>
      </c>
      <c r="F202" s="10">
        <v>25.5923030496302</v>
      </c>
      <c r="G202" s="10">
        <v>22.230988931792499</v>
      </c>
      <c r="H202" s="13">
        <f t="shared" si="75"/>
        <v>3.3613141178377006</v>
      </c>
      <c r="I202" s="12"/>
    </row>
    <row r="203" spans="1:9" ht="15" customHeight="1" x14ac:dyDescent="0.15">
      <c r="A203" s="9" t="s">
        <v>107</v>
      </c>
      <c r="B203" s="9" t="s">
        <v>33</v>
      </c>
      <c r="C203" s="9" t="s">
        <v>61</v>
      </c>
      <c r="D203" s="9" t="s">
        <v>168</v>
      </c>
      <c r="E203" s="9" t="s">
        <v>184</v>
      </c>
      <c r="F203" s="10">
        <v>26.396940275381802</v>
      </c>
      <c r="G203" s="10">
        <v>22.480259292960199</v>
      </c>
      <c r="H203" s="13">
        <f t="shared" si="75"/>
        <v>3.9166809824216031</v>
      </c>
      <c r="I203" s="14">
        <f t="shared" ref="I203" si="104">AVERAGE(H203:H204)</f>
        <v>3.7593627828966021</v>
      </c>
    </row>
    <row r="204" spans="1:9" ht="15" customHeight="1" x14ac:dyDescent="0.15">
      <c r="A204" s="9" t="s">
        <v>108</v>
      </c>
      <c r="B204" s="9" t="s">
        <v>33</v>
      </c>
      <c r="C204" s="9" t="s">
        <v>61</v>
      </c>
      <c r="D204" s="9"/>
      <c r="E204" s="9" t="s">
        <v>35</v>
      </c>
      <c r="F204" s="10">
        <v>26.336458977860801</v>
      </c>
      <c r="G204" s="10">
        <v>22.7344143944892</v>
      </c>
      <c r="H204" s="13">
        <f t="shared" si="75"/>
        <v>3.602044583371601</v>
      </c>
      <c r="I204" s="12"/>
    </row>
    <row r="205" spans="1:9" ht="15" customHeight="1" x14ac:dyDescent="0.15">
      <c r="A205" s="9" t="s">
        <v>117</v>
      </c>
      <c r="B205" s="9" t="s">
        <v>33</v>
      </c>
      <c r="C205" s="9" t="s">
        <v>61</v>
      </c>
      <c r="D205" s="9" t="s">
        <v>140</v>
      </c>
      <c r="E205" s="9" t="s">
        <v>185</v>
      </c>
      <c r="F205" s="10">
        <v>25.308695354579001</v>
      </c>
      <c r="G205" s="10">
        <v>22.1290035849504</v>
      </c>
      <c r="H205" s="13">
        <f t="shared" si="75"/>
        <v>3.1796917696286009</v>
      </c>
      <c r="I205" s="14">
        <f t="shared" ref="I205" si="105">AVERAGE(H205:H206)</f>
        <v>3.3149706144268496</v>
      </c>
    </row>
    <row r="206" spans="1:9" ht="15" customHeight="1" x14ac:dyDescent="0.15">
      <c r="A206" s="9" t="s">
        <v>118</v>
      </c>
      <c r="B206" s="9" t="s">
        <v>33</v>
      </c>
      <c r="C206" s="9" t="s">
        <v>61</v>
      </c>
      <c r="D206" s="9"/>
      <c r="E206" s="9" t="s">
        <v>35</v>
      </c>
      <c r="F206" s="10">
        <v>25.5505762281568</v>
      </c>
      <c r="G206" s="10">
        <v>22.100326768931701</v>
      </c>
      <c r="H206" s="13">
        <f t="shared" si="75"/>
        <v>3.4502494592250983</v>
      </c>
      <c r="I206" s="12"/>
    </row>
    <row r="207" spans="1:9" ht="15" customHeight="1" x14ac:dyDescent="0.15">
      <c r="A207" s="9" t="s">
        <v>119</v>
      </c>
      <c r="B207" s="9" t="s">
        <v>33</v>
      </c>
      <c r="C207" s="9" t="s">
        <v>61</v>
      </c>
      <c r="D207" s="9" t="s">
        <v>143</v>
      </c>
      <c r="E207" s="9" t="s">
        <v>186</v>
      </c>
      <c r="F207" s="10">
        <v>28.154018886910301</v>
      </c>
      <c r="G207" s="10">
        <v>24.835956998712401</v>
      </c>
      <c r="H207" s="13">
        <f t="shared" si="75"/>
        <v>3.3180618881978994</v>
      </c>
      <c r="I207" s="14">
        <f t="shared" ref="I207" si="106">AVERAGE(H207:H208)</f>
        <v>3.2886645772925984</v>
      </c>
    </row>
    <row r="208" spans="1:9" ht="15" customHeight="1" x14ac:dyDescent="0.15">
      <c r="A208" s="9" t="s">
        <v>120</v>
      </c>
      <c r="B208" s="9" t="s">
        <v>33</v>
      </c>
      <c r="C208" s="9" t="s">
        <v>61</v>
      </c>
      <c r="D208" s="9"/>
      <c r="E208" s="9" t="s">
        <v>35</v>
      </c>
      <c r="F208" s="10">
        <v>28.324002109602599</v>
      </c>
      <c r="G208" s="10">
        <v>25.064734843215302</v>
      </c>
      <c r="H208" s="13">
        <f t="shared" si="75"/>
        <v>3.2592672663872975</v>
      </c>
      <c r="I208" s="12"/>
    </row>
    <row r="209" spans="1:18" ht="15" customHeight="1" x14ac:dyDescent="0.15">
      <c r="A209" s="9" t="s">
        <v>129</v>
      </c>
      <c r="B209" s="9" t="s">
        <v>33</v>
      </c>
      <c r="C209" s="9" t="s">
        <v>61</v>
      </c>
      <c r="D209" s="9" t="s">
        <v>140</v>
      </c>
      <c r="E209" s="9" t="s">
        <v>187</v>
      </c>
      <c r="F209" s="10">
        <v>26.163369559591299</v>
      </c>
      <c r="G209" s="10">
        <v>23.7171931542625</v>
      </c>
      <c r="H209" s="13">
        <f t="shared" si="75"/>
        <v>2.4461764053287993</v>
      </c>
      <c r="I209" s="14">
        <f t="shared" ref="I209" si="107">AVERAGE(H209:H210)</f>
        <v>2.4939746650250498</v>
      </c>
      <c r="K209" s="12"/>
      <c r="L209" s="12" t="s">
        <v>190</v>
      </c>
      <c r="M209" s="12" t="s">
        <v>189</v>
      </c>
      <c r="N209" s="13">
        <f>AVERAGE(M211:M230)</f>
        <v>6.6239577076945437</v>
      </c>
      <c r="O209" s="12"/>
      <c r="P209" s="12"/>
      <c r="Q209" s="12"/>
      <c r="R209" s="12"/>
    </row>
    <row r="210" spans="1:18" ht="15" customHeight="1" x14ac:dyDescent="0.15">
      <c r="A210" s="9" t="s">
        <v>130</v>
      </c>
      <c r="B210" s="9" t="s">
        <v>33</v>
      </c>
      <c r="C210" s="9" t="s">
        <v>61</v>
      </c>
      <c r="D210" s="9"/>
      <c r="E210" s="9" t="s">
        <v>35</v>
      </c>
      <c r="F210" s="10">
        <v>26.1643601218172</v>
      </c>
      <c r="G210" s="10">
        <v>23.6225871970959</v>
      </c>
      <c r="H210" s="13">
        <f t="shared" si="75"/>
        <v>2.5417729247213003</v>
      </c>
      <c r="I210" s="12"/>
      <c r="K210" s="12"/>
      <c r="L210" s="15" t="s">
        <v>135</v>
      </c>
      <c r="M210" s="16" t="s">
        <v>188</v>
      </c>
      <c r="N210" s="16" t="s">
        <v>191</v>
      </c>
      <c r="O210" s="16" t="s">
        <v>192</v>
      </c>
      <c r="P210" s="16" t="s">
        <v>193</v>
      </c>
      <c r="Q210" s="16" t="s">
        <v>194</v>
      </c>
      <c r="R210" s="16" t="s">
        <v>195</v>
      </c>
    </row>
    <row r="211" spans="1:18" ht="15" customHeight="1" x14ac:dyDescent="0.15">
      <c r="A211" s="9" t="s">
        <v>131</v>
      </c>
      <c r="B211" s="9" t="s">
        <v>33</v>
      </c>
      <c r="C211" s="9" t="s">
        <v>61</v>
      </c>
      <c r="D211" s="9" t="s">
        <v>168</v>
      </c>
      <c r="E211" s="9" t="s">
        <v>147</v>
      </c>
      <c r="F211" s="10">
        <v>22.045631581321398</v>
      </c>
      <c r="G211" s="10">
        <v>23.163716982554899</v>
      </c>
      <c r="H211" s="13">
        <f t="shared" si="75"/>
        <v>-1.1180854012335004</v>
      </c>
      <c r="I211" s="14">
        <f t="shared" ref="I211" si="108">AVERAGE(H211:H212)</f>
        <v>-1.2678415530712499</v>
      </c>
      <c r="K211" s="16" t="s">
        <v>140</v>
      </c>
      <c r="L211" s="17" t="s">
        <v>141</v>
      </c>
      <c r="M211" s="18">
        <v>7.653309052382852</v>
      </c>
      <c r="N211" s="19">
        <f>M211-$N$209</f>
        <v>1.0293513446883082</v>
      </c>
      <c r="O211" s="19">
        <f t="shared" ref="O211:O227" si="109">2^-N211</f>
        <v>0.4899303786420991</v>
      </c>
      <c r="P211" s="20">
        <f>AVERAGE(O211:O230)</f>
        <v>1.38536875493477</v>
      </c>
      <c r="Q211" s="16">
        <f>STDEV(O211:O230)</f>
        <v>1.0405054106843783</v>
      </c>
      <c r="R211" s="16"/>
    </row>
    <row r="212" spans="1:18" ht="15" customHeight="1" x14ac:dyDescent="0.15">
      <c r="A212" s="9" t="s">
        <v>132</v>
      </c>
      <c r="B212" s="9" t="s">
        <v>33</v>
      </c>
      <c r="C212" s="9" t="s">
        <v>61</v>
      </c>
      <c r="D212" s="9"/>
      <c r="E212" s="9" t="s">
        <v>35</v>
      </c>
      <c r="F212" s="10">
        <v>21.935251165753201</v>
      </c>
      <c r="G212" s="10">
        <v>23.3528488706622</v>
      </c>
      <c r="H212" s="13">
        <f t="shared" si="75"/>
        <v>-1.4175977049089994</v>
      </c>
      <c r="I212" s="12"/>
      <c r="K212" s="16" t="s">
        <v>140</v>
      </c>
      <c r="L212" s="21" t="s">
        <v>142</v>
      </c>
      <c r="M212" s="18">
        <v>7.1344408024326977</v>
      </c>
      <c r="N212" s="19">
        <f t="shared" ref="N212:N243" si="110">M212-$N$209</f>
        <v>0.51048309473815401</v>
      </c>
      <c r="O212" s="19">
        <f t="shared" si="109"/>
        <v>0.70198733400903723</v>
      </c>
      <c r="P212" s="16"/>
      <c r="Q212" s="16"/>
      <c r="R212" s="16"/>
    </row>
    <row r="213" spans="1:18" ht="15" customHeight="1" x14ac:dyDescent="0.15">
      <c r="A213" s="2" t="s">
        <v>47</v>
      </c>
      <c r="B213" s="3" t="s">
        <v>133</v>
      </c>
      <c r="C213" s="6" t="s">
        <v>135</v>
      </c>
      <c r="D213" s="9" t="s">
        <v>140</v>
      </c>
      <c r="E213" s="9" t="s">
        <v>141</v>
      </c>
      <c r="F213" s="7">
        <v>32.179194020146603</v>
      </c>
      <c r="G213" s="7">
        <v>24.418557170977898</v>
      </c>
      <c r="H213" s="13">
        <f t="shared" si="75"/>
        <v>7.760636849168705</v>
      </c>
      <c r="I213" s="14">
        <f t="shared" ref="I213" si="111">AVERAGE(H213:H214)</f>
        <v>7.653309052382852</v>
      </c>
      <c r="K213" s="16" t="s">
        <v>140</v>
      </c>
      <c r="L213" s="21" t="s">
        <v>146</v>
      </c>
      <c r="M213" s="18">
        <v>6.1955624208409024</v>
      </c>
      <c r="N213" s="19">
        <f t="shared" si="110"/>
        <v>-0.42839528685364137</v>
      </c>
      <c r="O213" s="19">
        <f t="shared" si="109"/>
        <v>1.345735878835171</v>
      </c>
      <c r="P213" s="16"/>
      <c r="Q213" s="16"/>
      <c r="R213" s="16"/>
    </row>
    <row r="214" spans="1:18" ht="15" customHeight="1" x14ac:dyDescent="0.15">
      <c r="A214" s="2" t="s">
        <v>49</v>
      </c>
      <c r="B214" s="3" t="s">
        <v>133</v>
      </c>
      <c r="C214" s="6" t="s">
        <v>135</v>
      </c>
      <c r="E214" s="6" t="s">
        <v>35</v>
      </c>
      <c r="F214" s="7">
        <v>31.783941702807599</v>
      </c>
      <c r="G214" s="7">
        <v>24.2379604472106</v>
      </c>
      <c r="H214" s="13">
        <f t="shared" si="75"/>
        <v>7.5459812555969989</v>
      </c>
      <c r="I214" s="12"/>
      <c r="K214" s="16" t="s">
        <v>140</v>
      </c>
      <c r="L214" s="21" t="s">
        <v>151</v>
      </c>
      <c r="M214" s="18">
        <v>8.120932552605348</v>
      </c>
      <c r="N214" s="19">
        <f t="shared" si="110"/>
        <v>1.4969748449108042</v>
      </c>
      <c r="O214" s="19">
        <f t="shared" si="109"/>
        <v>0.35429552663347336</v>
      </c>
      <c r="P214" s="16"/>
      <c r="Q214" s="16"/>
      <c r="R214" s="16"/>
    </row>
    <row r="215" spans="1:18" ht="15" customHeight="1" x14ac:dyDescent="0.15">
      <c r="A215" s="2" t="s">
        <v>50</v>
      </c>
      <c r="B215" s="3" t="s">
        <v>133</v>
      </c>
      <c r="C215" s="6" t="s">
        <v>135</v>
      </c>
      <c r="D215" s="9" t="s">
        <v>140</v>
      </c>
      <c r="E215" s="9" t="s">
        <v>142</v>
      </c>
      <c r="F215" s="7">
        <v>32.619825264477498</v>
      </c>
      <c r="G215" s="7">
        <v>25.4905571694004</v>
      </c>
      <c r="H215" s="13">
        <f t="shared" ref="H215:H278" si="112">F215-G215</f>
        <v>7.1292680950770979</v>
      </c>
      <c r="I215" s="14">
        <f t="shared" ref="I215" si="113">AVERAGE(H215:H216)</f>
        <v>7.1344408024326977</v>
      </c>
      <c r="K215" s="16" t="s">
        <v>140</v>
      </c>
      <c r="L215" s="21" t="s">
        <v>152</v>
      </c>
      <c r="M215" s="18">
        <v>5.9896739577194982</v>
      </c>
      <c r="N215" s="19">
        <f t="shared" si="110"/>
        <v>-0.63428374997504555</v>
      </c>
      <c r="O215" s="19">
        <f t="shared" si="109"/>
        <v>1.5521669594964806</v>
      </c>
      <c r="P215" s="16"/>
      <c r="Q215" s="16"/>
      <c r="R215" s="16"/>
    </row>
    <row r="216" spans="1:18" ht="15" customHeight="1" x14ac:dyDescent="0.15">
      <c r="A216" s="2" t="s">
        <v>51</v>
      </c>
      <c r="B216" s="3" t="s">
        <v>133</v>
      </c>
      <c r="C216" s="6" t="s">
        <v>135</v>
      </c>
      <c r="E216" s="6" t="s">
        <v>35</v>
      </c>
      <c r="F216" s="7">
        <v>32.747864330550797</v>
      </c>
      <c r="G216" s="7">
        <v>25.6082508207625</v>
      </c>
      <c r="H216" s="13">
        <f t="shared" si="112"/>
        <v>7.1396135097882976</v>
      </c>
      <c r="I216" s="12"/>
      <c r="K216" s="16" t="s">
        <v>140</v>
      </c>
      <c r="L216" s="21" t="s">
        <v>153</v>
      </c>
      <c r="M216" s="18">
        <v>7.0093493506852997</v>
      </c>
      <c r="N216" s="19">
        <f t="shared" si="110"/>
        <v>0.38539164299075601</v>
      </c>
      <c r="O216" s="19">
        <f t="shared" si="109"/>
        <v>0.76557114361981871</v>
      </c>
      <c r="P216" s="16"/>
      <c r="Q216" s="16"/>
      <c r="R216" s="16"/>
    </row>
    <row r="217" spans="1:18" ht="15" customHeight="1" x14ac:dyDescent="0.15">
      <c r="A217" s="2" t="s">
        <v>52</v>
      </c>
      <c r="B217" s="3" t="s">
        <v>133</v>
      </c>
      <c r="C217" s="6" t="s">
        <v>135</v>
      </c>
      <c r="D217" s="9" t="s">
        <v>143</v>
      </c>
      <c r="E217" s="9" t="s">
        <v>144</v>
      </c>
      <c r="F217" s="7">
        <v>31.199373748725201</v>
      </c>
      <c r="G217" s="7">
        <v>25.257840316613901</v>
      </c>
      <c r="H217" s="13">
        <f t="shared" si="112"/>
        <v>5.9415334321112994</v>
      </c>
      <c r="I217" s="14">
        <f t="shared" ref="I217" si="114">AVERAGE(H217:H218)</f>
        <v>5.9856926145527503</v>
      </c>
      <c r="K217" s="16" t="s">
        <v>140</v>
      </c>
      <c r="L217" s="21" t="s">
        <v>154</v>
      </c>
      <c r="M217" s="18">
        <v>5.3186281970525986</v>
      </c>
      <c r="N217" s="19">
        <f t="shared" si="110"/>
        <v>-1.3053295106419451</v>
      </c>
      <c r="O217" s="19">
        <f t="shared" si="109"/>
        <v>2.4714016763887647</v>
      </c>
      <c r="P217" s="16"/>
      <c r="Q217" s="16"/>
      <c r="R217" s="16"/>
    </row>
    <row r="218" spans="1:18" ht="15" customHeight="1" x14ac:dyDescent="0.15">
      <c r="A218" s="2" t="s">
        <v>53</v>
      </c>
      <c r="B218" s="3" t="s">
        <v>133</v>
      </c>
      <c r="C218" s="6" t="s">
        <v>135</v>
      </c>
      <c r="E218" s="6" t="s">
        <v>35</v>
      </c>
      <c r="F218" s="7">
        <v>31.256198863355401</v>
      </c>
      <c r="G218" s="7">
        <v>25.2263470663612</v>
      </c>
      <c r="H218" s="13">
        <f t="shared" si="112"/>
        <v>6.0298517969942012</v>
      </c>
      <c r="I218" s="12"/>
      <c r="K218" s="16" t="s">
        <v>140</v>
      </c>
      <c r="L218" s="21" t="s">
        <v>157</v>
      </c>
      <c r="M218" s="18">
        <v>5.3117777851551509</v>
      </c>
      <c r="N218" s="19">
        <f t="shared" si="110"/>
        <v>-1.3121799225393929</v>
      </c>
      <c r="O218" s="19">
        <f t="shared" si="109"/>
        <v>2.4831646461604633</v>
      </c>
      <c r="P218" s="16"/>
      <c r="Q218" s="16"/>
      <c r="R218" s="16"/>
    </row>
    <row r="219" spans="1:18" ht="15" customHeight="1" x14ac:dyDescent="0.15">
      <c r="A219" s="2" t="s">
        <v>54</v>
      </c>
      <c r="B219" s="3" t="s">
        <v>133</v>
      </c>
      <c r="C219" s="6" t="s">
        <v>135</v>
      </c>
      <c r="D219" s="9" t="s">
        <v>145</v>
      </c>
      <c r="E219" s="9" t="s">
        <v>146</v>
      </c>
      <c r="F219" s="7">
        <v>32.361346739903901</v>
      </c>
      <c r="G219" s="7">
        <v>26.082950663309099</v>
      </c>
      <c r="H219" s="13">
        <f t="shared" si="112"/>
        <v>6.2783960765948024</v>
      </c>
      <c r="I219" s="14">
        <f t="shared" ref="I219" si="115">AVERAGE(H219:H220)</f>
        <v>6.1955624208409024</v>
      </c>
      <c r="K219" s="16" t="s">
        <v>140</v>
      </c>
      <c r="L219" s="21" t="s">
        <v>159</v>
      </c>
      <c r="M219" s="18">
        <v>7.3226300002887026</v>
      </c>
      <c r="N219" s="19">
        <f t="shared" si="110"/>
        <v>0.69867229259415886</v>
      </c>
      <c r="O219" s="19">
        <f t="shared" si="109"/>
        <v>0.61613897646716231</v>
      </c>
      <c r="P219" s="16"/>
      <c r="Q219" s="16"/>
      <c r="R219" s="16"/>
    </row>
    <row r="220" spans="1:18" ht="15" customHeight="1" x14ac:dyDescent="0.15">
      <c r="A220" s="2" t="s">
        <v>55</v>
      </c>
      <c r="B220" s="3" t="s">
        <v>133</v>
      </c>
      <c r="C220" s="6" t="s">
        <v>135</v>
      </c>
      <c r="E220" s="6" t="s">
        <v>35</v>
      </c>
      <c r="F220" s="7">
        <v>32.371496638191601</v>
      </c>
      <c r="G220" s="7">
        <v>26.258767873104599</v>
      </c>
      <c r="H220" s="13">
        <f t="shared" si="112"/>
        <v>6.1127287650870024</v>
      </c>
      <c r="I220" s="12"/>
      <c r="K220" s="16" t="s">
        <v>140</v>
      </c>
      <c r="L220" s="21" t="s">
        <v>160</v>
      </c>
      <c r="M220" s="18">
        <v>7.3913273431468003</v>
      </c>
      <c r="N220" s="19">
        <f t="shared" si="110"/>
        <v>0.76736963545225656</v>
      </c>
      <c r="O220" s="19">
        <f t="shared" si="109"/>
        <v>0.58748762368074436</v>
      </c>
      <c r="P220" s="16"/>
      <c r="Q220" s="16"/>
      <c r="R220" s="16"/>
    </row>
    <row r="221" spans="1:18" ht="15" customHeight="1" x14ac:dyDescent="0.15">
      <c r="A221" s="2" t="s">
        <v>56</v>
      </c>
      <c r="B221" s="3" t="s">
        <v>133</v>
      </c>
      <c r="C221" s="6" t="s">
        <v>135</v>
      </c>
      <c r="D221" s="9" t="s">
        <v>143</v>
      </c>
      <c r="E221" s="9" t="s">
        <v>150</v>
      </c>
      <c r="F221" s="7">
        <v>29.747086351350301</v>
      </c>
      <c r="G221" s="7">
        <v>24.7343550630263</v>
      </c>
      <c r="H221" s="13">
        <f t="shared" si="112"/>
        <v>5.0127312883240016</v>
      </c>
      <c r="I221" s="14">
        <f t="shared" ref="I221" si="116">AVERAGE(H221:H222)</f>
        <v>4.9227667121962</v>
      </c>
      <c r="K221" s="16" t="s">
        <v>140</v>
      </c>
      <c r="L221" s="21" t="s">
        <v>163</v>
      </c>
      <c r="M221" s="18">
        <v>9.3888250678739489</v>
      </c>
      <c r="N221" s="19">
        <f t="shared" si="110"/>
        <v>2.7648673601794052</v>
      </c>
      <c r="O221" s="19">
        <f t="shared" si="109"/>
        <v>0.14712686821557527</v>
      </c>
      <c r="P221" s="16"/>
      <c r="Q221" s="16"/>
      <c r="R221" s="16"/>
    </row>
    <row r="222" spans="1:18" ht="15" customHeight="1" x14ac:dyDescent="0.15">
      <c r="A222" s="2" t="s">
        <v>57</v>
      </c>
      <c r="B222" s="3" t="s">
        <v>133</v>
      </c>
      <c r="C222" s="6" t="s">
        <v>135</v>
      </c>
      <c r="E222" s="6" t="s">
        <v>35</v>
      </c>
      <c r="F222" s="7">
        <v>29.832768910708999</v>
      </c>
      <c r="G222" s="7">
        <v>24.999966774640601</v>
      </c>
      <c r="H222" s="13">
        <f t="shared" si="112"/>
        <v>4.8328021360683984</v>
      </c>
      <c r="I222" s="12"/>
      <c r="K222" s="16" t="s">
        <v>140</v>
      </c>
      <c r="L222" s="21" t="s">
        <v>165</v>
      </c>
      <c r="M222" s="18">
        <v>5.2940488352288479</v>
      </c>
      <c r="N222" s="19">
        <f t="shared" si="110"/>
        <v>-1.3299088724656958</v>
      </c>
      <c r="O222" s="19">
        <f t="shared" si="109"/>
        <v>2.5138679560783794</v>
      </c>
      <c r="P222" s="16"/>
      <c r="Q222" s="16"/>
      <c r="R222" s="16"/>
    </row>
    <row r="223" spans="1:18" ht="15" customHeight="1" x14ac:dyDescent="0.15">
      <c r="A223" s="2" t="s">
        <v>58</v>
      </c>
      <c r="B223" s="3" t="s">
        <v>133</v>
      </c>
      <c r="C223" s="6" t="s">
        <v>135</v>
      </c>
      <c r="D223" s="9" t="s">
        <v>145</v>
      </c>
      <c r="E223" s="9" t="s">
        <v>151</v>
      </c>
      <c r="F223" s="7">
        <v>39.290189228940797</v>
      </c>
      <c r="G223" s="7">
        <v>30.460517328553902</v>
      </c>
      <c r="H223" s="13">
        <f t="shared" si="112"/>
        <v>8.8296719003868951</v>
      </c>
      <c r="I223" s="14">
        <f t="shared" ref="I223" si="117">AVERAGE(H223:H224)</f>
        <v>8.120932552605348</v>
      </c>
      <c r="K223" s="16" t="s">
        <v>140</v>
      </c>
      <c r="L223" s="21" t="s">
        <v>166</v>
      </c>
      <c r="M223" s="18">
        <v>9.3091749429442014</v>
      </c>
      <c r="N223" s="19">
        <f t="shared" si="110"/>
        <v>2.6852172352496577</v>
      </c>
      <c r="O223" s="19">
        <f t="shared" si="109"/>
        <v>0.15547804363760701</v>
      </c>
      <c r="P223" s="16"/>
      <c r="Q223" s="16"/>
      <c r="R223" s="16"/>
    </row>
    <row r="224" spans="1:18" ht="15" customHeight="1" x14ac:dyDescent="0.15">
      <c r="A224" s="2" t="s">
        <v>59</v>
      </c>
      <c r="B224" s="3" t="s">
        <v>133</v>
      </c>
      <c r="C224" s="6" t="s">
        <v>135</v>
      </c>
      <c r="E224" s="6" t="s">
        <v>35</v>
      </c>
      <c r="F224" s="7">
        <v>37.9325210536445</v>
      </c>
      <c r="G224" s="7">
        <v>30.520327848820699</v>
      </c>
      <c r="H224" s="13">
        <f t="shared" si="112"/>
        <v>7.4121932048238008</v>
      </c>
      <c r="I224" s="12"/>
      <c r="K224" s="16" t="s">
        <v>140</v>
      </c>
      <c r="L224" s="21" t="s">
        <v>167</v>
      </c>
      <c r="M224" s="18">
        <v>5.3946569352655001</v>
      </c>
      <c r="N224" s="19">
        <f t="shared" si="110"/>
        <v>-1.2293007724290437</v>
      </c>
      <c r="O224" s="19">
        <f t="shared" si="109"/>
        <v>2.3445333036758162</v>
      </c>
      <c r="P224" s="16"/>
      <c r="Q224" s="16"/>
      <c r="R224" s="16"/>
    </row>
    <row r="225" spans="1:18" ht="15" customHeight="1" x14ac:dyDescent="0.15">
      <c r="A225" s="2" t="s">
        <v>85</v>
      </c>
      <c r="B225" s="3" t="s">
        <v>133</v>
      </c>
      <c r="C225" s="6" t="s">
        <v>135</v>
      </c>
      <c r="D225" s="9" t="s">
        <v>140</v>
      </c>
      <c r="E225" s="9" t="s">
        <v>152</v>
      </c>
      <c r="F225" s="7">
        <v>31.293077469562199</v>
      </c>
      <c r="G225" s="7">
        <v>25.186729873529401</v>
      </c>
      <c r="H225" s="13">
        <f t="shared" si="112"/>
        <v>6.1063475960327978</v>
      </c>
      <c r="I225" s="14">
        <f t="shared" ref="I225" si="118">AVERAGE(H225:H226)</f>
        <v>5.9896739577194982</v>
      </c>
      <c r="K225" s="16" t="s">
        <v>140</v>
      </c>
      <c r="L225" s="17" t="s">
        <v>181</v>
      </c>
      <c r="M225" s="18">
        <v>4.5809427162263496</v>
      </c>
      <c r="N225" s="19">
        <f t="shared" si="110"/>
        <v>-2.0430149914681941</v>
      </c>
      <c r="O225" s="19">
        <f t="shared" si="109"/>
        <v>4.1210586373893312</v>
      </c>
      <c r="P225" s="16"/>
      <c r="Q225" s="16"/>
      <c r="R225" s="16"/>
    </row>
    <row r="226" spans="1:18" ht="15" customHeight="1" x14ac:dyDescent="0.15">
      <c r="A226" s="2" t="s">
        <v>86</v>
      </c>
      <c r="B226" s="3" t="s">
        <v>133</v>
      </c>
      <c r="C226" s="6" t="s">
        <v>135</v>
      </c>
      <c r="E226" s="6" t="s">
        <v>35</v>
      </c>
      <c r="F226" s="7">
        <v>30.5900379335989</v>
      </c>
      <c r="G226" s="7">
        <v>24.717037614192702</v>
      </c>
      <c r="H226" s="13">
        <f t="shared" si="112"/>
        <v>5.8730003194061986</v>
      </c>
      <c r="I226" s="12"/>
      <c r="K226" s="16" t="s">
        <v>140</v>
      </c>
      <c r="L226" s="21" t="s">
        <v>182</v>
      </c>
      <c r="M226" s="18">
        <v>6.2211229608755492</v>
      </c>
      <c r="N226" s="19">
        <f t="shared" si="110"/>
        <v>-0.40283474681899456</v>
      </c>
      <c r="O226" s="19">
        <f t="shared" si="109"/>
        <v>1.3221031564583559</v>
      </c>
      <c r="P226" s="16"/>
      <c r="Q226" s="16"/>
      <c r="R226" s="16"/>
    </row>
    <row r="227" spans="1:18" ht="15" customHeight="1" x14ac:dyDescent="0.15">
      <c r="A227" s="2" t="s">
        <v>87</v>
      </c>
      <c r="B227" s="3" t="s">
        <v>133</v>
      </c>
      <c r="C227" s="6" t="s">
        <v>135</v>
      </c>
      <c r="D227" s="9" t="s">
        <v>140</v>
      </c>
      <c r="E227" s="9" t="s">
        <v>153</v>
      </c>
      <c r="F227" s="7">
        <v>32.028657107577502</v>
      </c>
      <c r="G227" s="7">
        <v>25.063877017853301</v>
      </c>
      <c r="H227" s="13">
        <f t="shared" si="112"/>
        <v>6.9647800897242007</v>
      </c>
      <c r="I227" s="14">
        <f t="shared" ref="I227" si="119">AVERAGE(H227:H228)</f>
        <v>7.0093493506852997</v>
      </c>
      <c r="K227" s="16" t="s">
        <v>140</v>
      </c>
      <c r="L227" s="21" t="s">
        <v>183</v>
      </c>
      <c r="M227" s="18">
        <v>6.5681232317662985</v>
      </c>
      <c r="N227" s="19">
        <f t="shared" si="110"/>
        <v>-5.5834475928245197E-2</v>
      </c>
      <c r="O227" s="19">
        <f t="shared" si="109"/>
        <v>1.0394601684243727</v>
      </c>
      <c r="P227" s="16"/>
      <c r="Q227" s="16"/>
      <c r="R227" s="16"/>
    </row>
    <row r="228" spans="1:18" ht="15" customHeight="1" x14ac:dyDescent="0.15">
      <c r="A228" s="2" t="s">
        <v>88</v>
      </c>
      <c r="B228" s="3" t="s">
        <v>133</v>
      </c>
      <c r="C228" s="6" t="s">
        <v>135</v>
      </c>
      <c r="E228" s="6" t="s">
        <v>35</v>
      </c>
      <c r="F228" s="7">
        <v>32.447482469516899</v>
      </c>
      <c r="G228" s="7">
        <v>25.3935638578705</v>
      </c>
      <c r="H228" s="13">
        <f t="shared" si="112"/>
        <v>7.0539186116463988</v>
      </c>
      <c r="I228" s="12"/>
      <c r="K228" s="16" t="s">
        <v>140</v>
      </c>
      <c r="L228" s="21" t="s">
        <v>148</v>
      </c>
      <c r="M228" s="18">
        <v>6.5996663589012989</v>
      </c>
      <c r="N228" s="19">
        <f t="shared" si="110"/>
        <v>-2.4291348793244794E-2</v>
      </c>
      <c r="O228" s="19">
        <f>2^-N228</f>
        <v>1.0169800292263453</v>
      </c>
      <c r="P228" s="20"/>
      <c r="Q228" s="16"/>
      <c r="R228" s="22"/>
    </row>
    <row r="229" spans="1:18" ht="15" customHeight="1" x14ac:dyDescent="0.15">
      <c r="A229" s="2" t="s">
        <v>89</v>
      </c>
      <c r="B229" s="3" t="s">
        <v>133</v>
      </c>
      <c r="C229" s="6" t="s">
        <v>135</v>
      </c>
      <c r="D229" s="9" t="s">
        <v>143</v>
      </c>
      <c r="E229" s="9" t="s">
        <v>154</v>
      </c>
      <c r="F229" s="7">
        <v>30.396565260708901</v>
      </c>
      <c r="G229" s="7">
        <v>24.908931799962001</v>
      </c>
      <c r="H229" s="13">
        <f t="shared" si="112"/>
        <v>5.4876334607468991</v>
      </c>
      <c r="I229" s="14">
        <f t="shared" ref="I229" si="120">AVERAGE(H229:H230)</f>
        <v>5.5291356273082499</v>
      </c>
      <c r="K229" s="16" t="s">
        <v>140</v>
      </c>
      <c r="L229" s="16" t="s">
        <v>185</v>
      </c>
      <c r="M229" s="18">
        <v>6.3604832482379496</v>
      </c>
      <c r="N229" s="19">
        <f t="shared" si="110"/>
        <v>-0.26347445945659409</v>
      </c>
      <c r="O229" s="19">
        <f t="shared" ref="O229:O243" si="121">2^-N229</f>
        <v>1.2003660821422291</v>
      </c>
      <c r="P229" s="20"/>
      <c r="Q229" s="16"/>
      <c r="R229" s="22"/>
    </row>
    <row r="230" spans="1:18" ht="15" customHeight="1" x14ac:dyDescent="0.15">
      <c r="A230" s="2" t="s">
        <v>90</v>
      </c>
      <c r="B230" s="3" t="s">
        <v>133</v>
      </c>
      <c r="C230" s="6" t="s">
        <v>135</v>
      </c>
      <c r="E230" s="6" t="s">
        <v>35</v>
      </c>
      <c r="F230" s="7">
        <v>30.338117097524201</v>
      </c>
      <c r="G230" s="7">
        <v>24.7674793036546</v>
      </c>
      <c r="H230" s="13">
        <f t="shared" si="112"/>
        <v>5.5706377938696008</v>
      </c>
      <c r="I230" s="12"/>
      <c r="K230" s="16" t="s">
        <v>140</v>
      </c>
      <c r="L230" s="16" t="s">
        <v>187</v>
      </c>
      <c r="M230" s="18">
        <v>5.3144783942611014</v>
      </c>
      <c r="N230" s="19">
        <f t="shared" si="110"/>
        <v>-1.3094793134334424</v>
      </c>
      <c r="O230" s="19">
        <f t="shared" si="121"/>
        <v>2.4785207095141666</v>
      </c>
      <c r="P230" s="20"/>
      <c r="Q230" s="16"/>
      <c r="R230" s="22"/>
    </row>
    <row r="231" spans="1:18" ht="15" customHeight="1" x14ac:dyDescent="0.15">
      <c r="A231" s="2" t="s">
        <v>91</v>
      </c>
      <c r="B231" s="3" t="s">
        <v>133</v>
      </c>
      <c r="C231" s="6" t="s">
        <v>135</v>
      </c>
      <c r="D231" s="9" t="s">
        <v>143</v>
      </c>
      <c r="E231" s="9" t="s">
        <v>155</v>
      </c>
      <c r="F231" s="7">
        <v>32.662116946276697</v>
      </c>
      <c r="G231" s="7">
        <v>28.151535957771902</v>
      </c>
      <c r="H231" s="13">
        <f t="shared" si="112"/>
        <v>4.5105809885047954</v>
      </c>
      <c r="I231" s="14">
        <f t="shared" ref="I231" si="122">AVERAGE(H231:H232)</f>
        <v>4.5439939102799496</v>
      </c>
      <c r="K231" s="16" t="s">
        <v>143</v>
      </c>
      <c r="L231" s="16" t="s">
        <v>144</v>
      </c>
      <c r="M231" s="18">
        <v>5.9856926145527503</v>
      </c>
      <c r="N231" s="19">
        <f t="shared" si="110"/>
        <v>-0.63826509314179347</v>
      </c>
      <c r="O231" s="19">
        <f t="shared" si="121"/>
        <v>1.5564563234507955</v>
      </c>
      <c r="P231" s="20">
        <f>AVERAGE(O231:O243)</f>
        <v>2.1969113295778859</v>
      </c>
      <c r="Q231" s="16">
        <f>STDEV(O231:O243)</f>
        <v>1.2155664521941267</v>
      </c>
      <c r="R231" s="22">
        <f>TTEST(O211:O230,O231:O243,2,2)</f>
        <v>4.8972377536427386E-2</v>
      </c>
    </row>
    <row r="232" spans="1:18" ht="15" customHeight="1" x14ac:dyDescent="0.15">
      <c r="A232" s="2" t="s">
        <v>92</v>
      </c>
      <c r="B232" s="3" t="s">
        <v>133</v>
      </c>
      <c r="C232" s="6" t="s">
        <v>135</v>
      </c>
      <c r="E232" s="6" t="s">
        <v>35</v>
      </c>
      <c r="F232" s="7">
        <v>32.639914533650803</v>
      </c>
      <c r="G232" s="7">
        <v>28.062507701595699</v>
      </c>
      <c r="H232" s="13">
        <f t="shared" si="112"/>
        <v>4.5774068320551038</v>
      </c>
      <c r="I232" s="12"/>
      <c r="K232" s="16" t="s">
        <v>143</v>
      </c>
      <c r="L232" s="16" t="s">
        <v>150</v>
      </c>
      <c r="M232" s="18">
        <v>4.9227667121962</v>
      </c>
      <c r="N232" s="19">
        <f t="shared" si="110"/>
        <v>-1.7011909954983437</v>
      </c>
      <c r="O232" s="19">
        <f t="shared" si="121"/>
        <v>3.2516928645292675</v>
      </c>
      <c r="P232" s="20"/>
      <c r="Q232" s="16"/>
      <c r="R232" s="22"/>
    </row>
    <row r="233" spans="1:18" ht="15" customHeight="1" x14ac:dyDescent="0.15">
      <c r="A233" s="2" t="s">
        <v>93</v>
      </c>
      <c r="B233" s="3" t="s">
        <v>133</v>
      </c>
      <c r="C233" s="6" t="s">
        <v>135</v>
      </c>
      <c r="D233" s="9" t="s">
        <v>143</v>
      </c>
      <c r="E233" s="9" t="s">
        <v>156</v>
      </c>
      <c r="F233" s="7">
        <v>29.8325435050576</v>
      </c>
      <c r="G233" s="7">
        <v>23.1633899049177</v>
      </c>
      <c r="H233" s="13">
        <f t="shared" si="112"/>
        <v>6.6691536001399001</v>
      </c>
      <c r="I233" s="14">
        <f t="shared" ref="I233" si="123">AVERAGE(H233:H234)</f>
        <v>6.6524107512837496</v>
      </c>
      <c r="K233" s="16" t="s">
        <v>143</v>
      </c>
      <c r="L233" s="16" t="s">
        <v>154</v>
      </c>
      <c r="M233" s="18">
        <v>5.5291356273082499</v>
      </c>
      <c r="N233" s="19">
        <f t="shared" si="110"/>
        <v>-1.0948220803862938</v>
      </c>
      <c r="O233" s="19">
        <f t="shared" si="121"/>
        <v>2.1358673951200333</v>
      </c>
      <c r="P233" s="20"/>
      <c r="Q233" s="16"/>
      <c r="R233" s="22"/>
    </row>
    <row r="234" spans="1:18" ht="15" customHeight="1" x14ac:dyDescent="0.15">
      <c r="A234" s="2" t="s">
        <v>94</v>
      </c>
      <c r="B234" s="3" t="s">
        <v>133</v>
      </c>
      <c r="C234" s="6" t="s">
        <v>135</v>
      </c>
      <c r="E234" s="6" t="s">
        <v>35</v>
      </c>
      <c r="F234" s="7">
        <v>29.921804665011599</v>
      </c>
      <c r="G234" s="7">
        <v>23.286136762584</v>
      </c>
      <c r="H234" s="13">
        <f t="shared" si="112"/>
        <v>6.6356679024275991</v>
      </c>
      <c r="I234" s="12"/>
      <c r="K234" s="16" t="s">
        <v>143</v>
      </c>
      <c r="L234" s="21" t="s">
        <v>155</v>
      </c>
      <c r="M234" s="18">
        <v>4.5439939102799496</v>
      </c>
      <c r="N234" s="19">
        <f t="shared" si="110"/>
        <v>-2.0799637974145941</v>
      </c>
      <c r="O234" s="19">
        <f t="shared" si="121"/>
        <v>4.2279660655177151</v>
      </c>
      <c r="P234" s="20"/>
      <c r="Q234" s="16"/>
      <c r="R234" s="22"/>
    </row>
    <row r="235" spans="1:18" ht="15" customHeight="1" x14ac:dyDescent="0.15">
      <c r="A235" s="2" t="s">
        <v>95</v>
      </c>
      <c r="B235" s="3" t="s">
        <v>133</v>
      </c>
      <c r="C235" s="6" t="s">
        <v>135</v>
      </c>
      <c r="D235" s="9" t="s">
        <v>140</v>
      </c>
      <c r="E235" s="9" t="s">
        <v>154</v>
      </c>
      <c r="F235" s="7">
        <v>28.041646542055499</v>
      </c>
      <c r="G235" s="7">
        <v>22.684434855149401</v>
      </c>
      <c r="H235" s="13">
        <f t="shared" si="112"/>
        <v>5.3572116869060977</v>
      </c>
      <c r="I235" s="14">
        <f t="shared" ref="I235" si="124">AVERAGE(H235:H236)</f>
        <v>5.3186281970525986</v>
      </c>
      <c r="K235" s="16" t="s">
        <v>143</v>
      </c>
      <c r="L235" s="21" t="s">
        <v>156</v>
      </c>
      <c r="M235" s="18">
        <v>6.6524107512837496</v>
      </c>
      <c r="N235" s="19">
        <f t="shared" si="110"/>
        <v>2.8453043589205862E-2</v>
      </c>
      <c r="O235" s="19">
        <f t="shared" si="121"/>
        <v>0.98047106234568926</v>
      </c>
      <c r="P235" s="16"/>
      <c r="Q235" s="16"/>
      <c r="R235" s="22"/>
    </row>
    <row r="236" spans="1:18" ht="15" customHeight="1" x14ac:dyDescent="0.15">
      <c r="A236" s="2" t="s">
        <v>96</v>
      </c>
      <c r="B236" s="3" t="s">
        <v>133</v>
      </c>
      <c r="C236" s="6" t="s">
        <v>135</v>
      </c>
      <c r="E236" s="6" t="s">
        <v>35</v>
      </c>
      <c r="F236" s="7">
        <v>27.880098336627199</v>
      </c>
      <c r="G236" s="7">
        <v>22.6000536294281</v>
      </c>
      <c r="H236" s="13">
        <f t="shared" si="112"/>
        <v>5.2800447071990995</v>
      </c>
      <c r="I236" s="12"/>
      <c r="K236" s="16" t="s">
        <v>143</v>
      </c>
      <c r="L236" s="21" t="s">
        <v>161</v>
      </c>
      <c r="M236" s="18">
        <v>6.91489999886665</v>
      </c>
      <c r="N236" s="19">
        <f t="shared" si="110"/>
        <v>0.29094229117210624</v>
      </c>
      <c r="O236" s="19">
        <f t="shared" si="121"/>
        <v>0.81736802313673274</v>
      </c>
      <c r="P236" s="16"/>
      <c r="Q236" s="16"/>
      <c r="R236" s="16"/>
    </row>
    <row r="237" spans="1:18" ht="15" customHeight="1" x14ac:dyDescent="0.15">
      <c r="A237" s="2" t="s">
        <v>113</v>
      </c>
      <c r="B237" s="3" t="s">
        <v>133</v>
      </c>
      <c r="C237" s="6" t="s">
        <v>135</v>
      </c>
      <c r="D237" s="9" t="s">
        <v>140</v>
      </c>
      <c r="E237" s="9" t="s">
        <v>157</v>
      </c>
      <c r="F237" s="7">
        <v>28.182490594123799</v>
      </c>
      <c r="G237" s="7">
        <v>22.9667763839789</v>
      </c>
      <c r="H237" s="13">
        <f t="shared" si="112"/>
        <v>5.215714210144899</v>
      </c>
      <c r="I237" s="14">
        <f t="shared" ref="I237" si="125">AVERAGE(H237:H238)</f>
        <v>5.3117777851551509</v>
      </c>
      <c r="K237" s="16" t="s">
        <v>143</v>
      </c>
      <c r="L237" s="21" t="s">
        <v>162</v>
      </c>
      <c r="M237" s="18">
        <v>5.786772286116399</v>
      </c>
      <c r="N237" s="19">
        <f t="shared" si="110"/>
        <v>-0.83718542157814468</v>
      </c>
      <c r="O237" s="19">
        <f t="shared" si="121"/>
        <v>1.7865613067492783</v>
      </c>
      <c r="P237" s="16"/>
      <c r="Q237" s="16"/>
      <c r="R237" s="16"/>
    </row>
    <row r="238" spans="1:18" ht="15" customHeight="1" x14ac:dyDescent="0.15">
      <c r="A238" s="2" t="s">
        <v>114</v>
      </c>
      <c r="B238" s="3" t="s">
        <v>133</v>
      </c>
      <c r="C238" s="6" t="s">
        <v>135</v>
      </c>
      <c r="E238" s="6" t="s">
        <v>35</v>
      </c>
      <c r="F238" s="7">
        <v>28.028293328871001</v>
      </c>
      <c r="G238" s="7">
        <v>22.620451968705598</v>
      </c>
      <c r="H238" s="13">
        <f t="shared" si="112"/>
        <v>5.4078413601654027</v>
      </c>
      <c r="I238" s="12"/>
      <c r="K238" s="16" t="s">
        <v>143</v>
      </c>
      <c r="L238" s="21" t="s">
        <v>164</v>
      </c>
      <c r="M238" s="18">
        <v>9.7929875391180001</v>
      </c>
      <c r="N238" s="19">
        <f t="shared" si="110"/>
        <v>3.1690298314234564</v>
      </c>
      <c r="O238" s="19">
        <f t="shared" si="121"/>
        <v>0.11118007523500736</v>
      </c>
      <c r="P238" s="20"/>
      <c r="Q238" s="16"/>
      <c r="R238" s="22"/>
    </row>
    <row r="239" spans="1:18" ht="15" customHeight="1" x14ac:dyDescent="0.15">
      <c r="A239" s="2" t="s">
        <v>115</v>
      </c>
      <c r="B239" s="3" t="s">
        <v>133</v>
      </c>
      <c r="C239" s="6" t="s">
        <v>135</v>
      </c>
      <c r="D239" s="9" t="s">
        <v>140</v>
      </c>
      <c r="E239" s="9" t="s">
        <v>159</v>
      </c>
      <c r="F239" s="7">
        <v>33.733702997774103</v>
      </c>
      <c r="G239" s="7">
        <v>26.4351677941583</v>
      </c>
      <c r="H239" s="13">
        <f t="shared" si="112"/>
        <v>7.2985352036158027</v>
      </c>
      <c r="I239" s="14">
        <f t="shared" ref="I239" si="126">AVERAGE(H239:H240)</f>
        <v>7.3226300002887026</v>
      </c>
      <c r="K239" s="16" t="s">
        <v>143</v>
      </c>
      <c r="L239" s="21" t="s">
        <v>174</v>
      </c>
      <c r="M239" s="18">
        <v>4.6890165816713001</v>
      </c>
      <c r="N239" s="19">
        <f t="shared" si="110"/>
        <v>-1.9349411260232436</v>
      </c>
      <c r="O239" s="19">
        <f t="shared" si="121"/>
        <v>3.8236252314270929</v>
      </c>
      <c r="P239" s="20"/>
      <c r="Q239" s="16"/>
      <c r="R239" s="22"/>
    </row>
    <row r="240" spans="1:18" ht="15" customHeight="1" x14ac:dyDescent="0.15">
      <c r="A240" s="2" t="s">
        <v>116</v>
      </c>
      <c r="B240" s="3" t="s">
        <v>133</v>
      </c>
      <c r="C240" s="6" t="s">
        <v>135</v>
      </c>
      <c r="E240" s="6" t="s">
        <v>35</v>
      </c>
      <c r="F240" s="7">
        <v>33.711286167735103</v>
      </c>
      <c r="G240" s="7">
        <v>26.364561370773501</v>
      </c>
      <c r="H240" s="13">
        <f t="shared" si="112"/>
        <v>7.3467247969616025</v>
      </c>
      <c r="I240" s="12"/>
      <c r="K240" s="16" t="s">
        <v>143</v>
      </c>
      <c r="L240" s="16" t="s">
        <v>175</v>
      </c>
      <c r="M240" s="18">
        <v>6.0321946369905017</v>
      </c>
      <c r="N240" s="19">
        <f t="shared" si="110"/>
        <v>-0.59176307070404199</v>
      </c>
      <c r="O240" s="19">
        <f t="shared" si="121"/>
        <v>1.5070873849845385</v>
      </c>
      <c r="P240" s="20"/>
      <c r="Q240" s="16"/>
      <c r="R240" s="22"/>
    </row>
    <row r="241" spans="1:18" ht="15" customHeight="1" x14ac:dyDescent="0.15">
      <c r="A241" s="2" t="s">
        <v>125</v>
      </c>
      <c r="B241" s="3" t="s">
        <v>133</v>
      </c>
      <c r="C241" s="6" t="s">
        <v>135</v>
      </c>
      <c r="D241" s="9" t="s">
        <v>140</v>
      </c>
      <c r="E241" s="9" t="s">
        <v>160</v>
      </c>
      <c r="F241" s="7">
        <v>31.5717807720279</v>
      </c>
      <c r="G241" s="7">
        <v>24.155597569334901</v>
      </c>
      <c r="H241" s="13">
        <f t="shared" si="112"/>
        <v>7.4161832026929986</v>
      </c>
      <c r="I241" s="14">
        <f t="shared" ref="I241" si="127">AVERAGE(H241:H242)</f>
        <v>7.3913273431468003</v>
      </c>
      <c r="K241" s="16" t="s">
        <v>143</v>
      </c>
      <c r="L241" s="16" t="s">
        <v>176</v>
      </c>
      <c r="M241" s="18">
        <v>5.1164486784472505</v>
      </c>
      <c r="N241" s="19">
        <f t="shared" si="110"/>
        <v>-1.5075090292472932</v>
      </c>
      <c r="O241" s="19">
        <f t="shared" si="121"/>
        <v>2.8431870773247692</v>
      </c>
      <c r="P241" s="20"/>
      <c r="Q241" s="16"/>
      <c r="R241" s="22"/>
    </row>
    <row r="242" spans="1:18" ht="15" customHeight="1" x14ac:dyDescent="0.15">
      <c r="A242" s="2" t="s">
        <v>126</v>
      </c>
      <c r="B242" s="3" t="s">
        <v>133</v>
      </c>
      <c r="C242" s="6" t="s">
        <v>135</v>
      </c>
      <c r="E242" s="6" t="s">
        <v>35</v>
      </c>
      <c r="F242" s="7">
        <v>31.377846581649401</v>
      </c>
      <c r="G242" s="7">
        <v>24.011375098048799</v>
      </c>
      <c r="H242" s="13">
        <f t="shared" si="112"/>
        <v>7.366471483600602</v>
      </c>
      <c r="I242" s="12"/>
      <c r="K242" s="16" t="s">
        <v>143</v>
      </c>
      <c r="L242" s="16" t="s">
        <v>158</v>
      </c>
      <c r="M242" s="18">
        <v>5.1313785060543999</v>
      </c>
      <c r="N242" s="19">
        <f t="shared" si="110"/>
        <v>-1.4925792016401438</v>
      </c>
      <c r="O242" s="19">
        <f t="shared" si="121"/>
        <v>2.8139158814747467</v>
      </c>
      <c r="P242" s="20"/>
      <c r="Q242" s="16"/>
      <c r="R242" s="22"/>
    </row>
    <row r="243" spans="1:18" ht="15" customHeight="1" x14ac:dyDescent="0.15">
      <c r="A243" s="2" t="s">
        <v>127</v>
      </c>
      <c r="B243" s="3" t="s">
        <v>133</v>
      </c>
      <c r="C243" s="6" t="s">
        <v>135</v>
      </c>
      <c r="D243" s="9" t="s">
        <v>143</v>
      </c>
      <c r="E243" s="9" t="s">
        <v>161</v>
      </c>
      <c r="F243" s="7">
        <v>32.106613356589698</v>
      </c>
      <c r="G243" s="7">
        <v>25.320653926683899</v>
      </c>
      <c r="H243" s="13">
        <f t="shared" si="112"/>
        <v>6.7859594299057981</v>
      </c>
      <c r="I243" s="14">
        <f t="shared" ref="I243" si="128">AVERAGE(H243:H244)</f>
        <v>6.91489999886665</v>
      </c>
      <c r="K243" s="16" t="s">
        <v>143</v>
      </c>
      <c r="L243" s="16" t="s">
        <v>186</v>
      </c>
      <c r="M243" s="18">
        <v>5.1886125640110006</v>
      </c>
      <c r="N243" s="19">
        <f t="shared" si="110"/>
        <v>-1.4353451436835432</v>
      </c>
      <c r="O243" s="19">
        <f t="shared" si="121"/>
        <v>2.7044685932168604</v>
      </c>
      <c r="P243" s="20"/>
      <c r="Q243" s="16"/>
      <c r="R243" s="22"/>
    </row>
    <row r="244" spans="1:18" ht="15" customHeight="1" x14ac:dyDescent="0.15">
      <c r="A244" s="2" t="s">
        <v>128</v>
      </c>
      <c r="B244" s="3" t="s">
        <v>133</v>
      </c>
      <c r="C244" s="6" t="s">
        <v>135</v>
      </c>
      <c r="E244" s="6" t="s">
        <v>35</v>
      </c>
      <c r="F244" s="7">
        <v>32.438347876104402</v>
      </c>
      <c r="G244" s="7">
        <v>25.3945073082769</v>
      </c>
      <c r="H244" s="13">
        <f t="shared" si="112"/>
        <v>7.0438405678275018</v>
      </c>
      <c r="I244" s="12"/>
      <c r="K244" s="12"/>
      <c r="L244" s="12"/>
      <c r="M244" s="12"/>
      <c r="N244" s="12"/>
      <c r="O244" s="12"/>
      <c r="P244" s="12"/>
      <c r="Q244" s="12"/>
      <c r="R244" s="12"/>
    </row>
    <row r="245" spans="1:18" ht="15" customHeight="1" x14ac:dyDescent="0.15">
      <c r="A245" s="9" t="s">
        <v>47</v>
      </c>
      <c r="B245" s="9" t="s">
        <v>133</v>
      </c>
      <c r="C245" s="9" t="s">
        <v>135</v>
      </c>
      <c r="D245" s="9" t="s">
        <v>143</v>
      </c>
      <c r="E245" s="9" t="s">
        <v>162</v>
      </c>
      <c r="F245" s="10">
        <v>28.8846552611097</v>
      </c>
      <c r="G245" s="10">
        <v>23.058995450479902</v>
      </c>
      <c r="H245" s="13">
        <f t="shared" si="112"/>
        <v>5.8256598106297979</v>
      </c>
      <c r="I245" s="14">
        <f t="shared" ref="I245" si="129">AVERAGE(H245:H246)</f>
        <v>5.786772286116399</v>
      </c>
      <c r="K245" s="12"/>
      <c r="L245" s="12" t="s">
        <v>196</v>
      </c>
      <c r="M245" s="12" t="s">
        <v>189</v>
      </c>
      <c r="N245" s="13">
        <f>AVERAGE(M247:M251)</f>
        <v>5.4145515975302505</v>
      </c>
      <c r="O245" s="12"/>
      <c r="P245" s="12"/>
      <c r="Q245" s="12"/>
      <c r="R245" s="12"/>
    </row>
    <row r="246" spans="1:18" ht="15" customHeight="1" x14ac:dyDescent="0.15">
      <c r="A246" s="9" t="s">
        <v>49</v>
      </c>
      <c r="B246" s="9" t="s">
        <v>133</v>
      </c>
      <c r="C246" s="9" t="s">
        <v>135</v>
      </c>
      <c r="D246" s="9"/>
      <c r="E246" s="9" t="s">
        <v>35</v>
      </c>
      <c r="F246" s="10">
        <v>28.802829442757702</v>
      </c>
      <c r="G246" s="10">
        <v>23.054944681154701</v>
      </c>
      <c r="H246" s="13">
        <f t="shared" si="112"/>
        <v>5.7478847616030002</v>
      </c>
      <c r="I246" s="12"/>
      <c r="K246" s="12"/>
      <c r="L246" s="15" t="s">
        <v>135</v>
      </c>
      <c r="M246" s="16" t="s">
        <v>188</v>
      </c>
      <c r="N246" s="16" t="s">
        <v>191</v>
      </c>
      <c r="O246" s="16" t="s">
        <v>192</v>
      </c>
      <c r="P246" s="16" t="s">
        <v>193</v>
      </c>
      <c r="Q246" s="16" t="s">
        <v>194</v>
      </c>
      <c r="R246" s="16" t="s">
        <v>195</v>
      </c>
    </row>
    <row r="247" spans="1:18" ht="15" customHeight="1" x14ac:dyDescent="0.15">
      <c r="A247" s="9" t="s">
        <v>50</v>
      </c>
      <c r="B247" s="9" t="s">
        <v>133</v>
      </c>
      <c r="C247" s="9" t="s">
        <v>135</v>
      </c>
      <c r="D247" s="9" t="s">
        <v>140</v>
      </c>
      <c r="E247" s="9" t="s">
        <v>163</v>
      </c>
      <c r="F247" s="10">
        <v>33.038582410147598</v>
      </c>
      <c r="G247" s="10">
        <v>23.7843339288737</v>
      </c>
      <c r="H247" s="13">
        <f t="shared" si="112"/>
        <v>9.2542484812738977</v>
      </c>
      <c r="I247" s="14">
        <f t="shared" ref="I247" si="130">AVERAGE(H247:H248)</f>
        <v>9.3888250678739489</v>
      </c>
      <c r="K247" s="16" t="s">
        <v>171</v>
      </c>
      <c r="L247" s="17" t="s">
        <v>172</v>
      </c>
      <c r="M247" s="18">
        <v>6.016615902409951</v>
      </c>
      <c r="N247" s="19">
        <f>M247-$N$245</f>
        <v>0.60206430487970053</v>
      </c>
      <c r="O247" s="19">
        <f t="shared" ref="O247:O261" si="131">2^-N247</f>
        <v>0.65881061021458986</v>
      </c>
      <c r="P247" s="20">
        <f>AVERAGE(O247:O251)</f>
        <v>1.2098374579587459</v>
      </c>
      <c r="Q247" s="16">
        <f>STDEV(O247:O251)</f>
        <v>0.82963493223578733</v>
      </c>
      <c r="R247" s="16"/>
    </row>
    <row r="248" spans="1:18" ht="15" customHeight="1" x14ac:dyDescent="0.15">
      <c r="A248" s="9" t="s">
        <v>51</v>
      </c>
      <c r="B248" s="9" t="s">
        <v>133</v>
      </c>
      <c r="C248" s="9" t="s">
        <v>135</v>
      </c>
      <c r="D248" s="9"/>
      <c r="E248" s="9" t="s">
        <v>35</v>
      </c>
      <c r="F248" s="10">
        <v>33.124206575837</v>
      </c>
      <c r="G248" s="10">
        <v>23.600804921363</v>
      </c>
      <c r="H248" s="13">
        <f t="shared" si="112"/>
        <v>9.5234016544740001</v>
      </c>
      <c r="I248" s="12"/>
      <c r="K248" s="16" t="s">
        <v>171</v>
      </c>
      <c r="L248" s="21" t="s">
        <v>173</v>
      </c>
      <c r="M248" s="18">
        <v>6.0328256695909523</v>
      </c>
      <c r="N248" s="19">
        <f t="shared" ref="N248:N261" si="132">M248-$N$245</f>
        <v>0.61827407206070184</v>
      </c>
      <c r="O248" s="19">
        <f t="shared" si="131"/>
        <v>0.65144980552331488</v>
      </c>
      <c r="P248" s="16"/>
      <c r="Q248" s="16"/>
      <c r="R248" s="16"/>
    </row>
    <row r="249" spans="1:18" ht="15" customHeight="1" x14ac:dyDescent="0.15">
      <c r="A249" s="9" t="s">
        <v>52</v>
      </c>
      <c r="B249" s="9" t="s">
        <v>133</v>
      </c>
      <c r="C249" s="9" t="s">
        <v>135</v>
      </c>
      <c r="D249" s="9" t="s">
        <v>143</v>
      </c>
      <c r="E249" s="9" t="s">
        <v>164</v>
      </c>
      <c r="F249" s="10">
        <v>32.5363176883873</v>
      </c>
      <c r="G249" s="10">
        <v>22.754056159069599</v>
      </c>
      <c r="H249" s="13">
        <f t="shared" si="112"/>
        <v>9.7822615293177009</v>
      </c>
      <c r="I249" s="14">
        <f t="shared" ref="I249" si="133">AVERAGE(H249:H250)</f>
        <v>9.7929875391180001</v>
      </c>
      <c r="K249" s="16" t="s">
        <v>171</v>
      </c>
      <c r="L249" s="21" t="s">
        <v>142</v>
      </c>
      <c r="M249" s="18">
        <v>4.2118557035930504</v>
      </c>
      <c r="N249" s="19">
        <f t="shared" si="132"/>
        <v>-1.2026958939372001</v>
      </c>
      <c r="O249" s="19">
        <f t="shared" si="131"/>
        <v>2.3016937568913858</v>
      </c>
      <c r="P249" s="16"/>
      <c r="Q249" s="16"/>
      <c r="R249" s="16"/>
    </row>
    <row r="250" spans="1:18" ht="15" customHeight="1" x14ac:dyDescent="0.15">
      <c r="A250" s="9" t="s">
        <v>53</v>
      </c>
      <c r="B250" s="9" t="s">
        <v>133</v>
      </c>
      <c r="C250" s="9" t="s">
        <v>135</v>
      </c>
      <c r="D250" s="9"/>
      <c r="E250" s="9" t="s">
        <v>35</v>
      </c>
      <c r="F250" s="10">
        <v>32.478806228170001</v>
      </c>
      <c r="G250" s="10">
        <v>22.675092679251701</v>
      </c>
      <c r="H250" s="13">
        <f t="shared" si="112"/>
        <v>9.8037135489182994</v>
      </c>
      <c r="I250" s="12"/>
      <c r="K250" s="16" t="s">
        <v>171</v>
      </c>
      <c r="L250" s="21" t="s">
        <v>178</v>
      </c>
      <c r="M250" s="18">
        <v>4.4838788433598502</v>
      </c>
      <c r="N250" s="19">
        <f t="shared" si="132"/>
        <v>-0.9306727541704003</v>
      </c>
      <c r="O250" s="19">
        <f t="shared" si="131"/>
        <v>1.9061646671106001</v>
      </c>
      <c r="P250" s="16"/>
      <c r="Q250" s="16"/>
      <c r="R250" s="16"/>
    </row>
    <row r="251" spans="1:18" ht="15" customHeight="1" x14ac:dyDescent="0.15">
      <c r="A251" s="9" t="s">
        <v>54</v>
      </c>
      <c r="B251" s="9" t="s">
        <v>133</v>
      </c>
      <c r="C251" s="9" t="s">
        <v>135</v>
      </c>
      <c r="D251" s="9" t="s">
        <v>140</v>
      </c>
      <c r="E251" s="9" t="s">
        <v>165</v>
      </c>
      <c r="F251" s="10">
        <v>27.832843792803899</v>
      </c>
      <c r="G251" s="10">
        <v>22.635854012426702</v>
      </c>
      <c r="H251" s="13">
        <f t="shared" si="112"/>
        <v>5.1969897803771978</v>
      </c>
      <c r="I251" s="14">
        <f t="shared" ref="I251" si="134">AVERAGE(H251:H252)</f>
        <v>5.2940488352288479</v>
      </c>
      <c r="K251" s="16" t="s">
        <v>171</v>
      </c>
      <c r="L251" s="17" t="s">
        <v>179</v>
      </c>
      <c r="M251" s="18">
        <v>6.3275818686974485</v>
      </c>
      <c r="N251" s="19">
        <f t="shared" si="132"/>
        <v>0.91303027116719804</v>
      </c>
      <c r="O251" s="19">
        <f t="shared" si="131"/>
        <v>0.53106845005383885</v>
      </c>
      <c r="P251" s="20"/>
      <c r="Q251" s="16"/>
      <c r="R251" s="22"/>
    </row>
    <row r="252" spans="1:18" ht="15" customHeight="1" x14ac:dyDescent="0.15">
      <c r="A252" s="9" t="s">
        <v>55</v>
      </c>
      <c r="B252" s="9" t="s">
        <v>133</v>
      </c>
      <c r="C252" s="9" t="s">
        <v>135</v>
      </c>
      <c r="D252" s="9"/>
      <c r="E252" s="9" t="s">
        <v>35</v>
      </c>
      <c r="F252" s="10">
        <v>27.9755091138057</v>
      </c>
      <c r="G252" s="10">
        <v>22.584401223725202</v>
      </c>
      <c r="H252" s="13">
        <f t="shared" si="112"/>
        <v>5.3911078900804981</v>
      </c>
      <c r="I252" s="12"/>
      <c r="K252" s="16" t="s">
        <v>168</v>
      </c>
      <c r="L252" s="16" t="s">
        <v>169</v>
      </c>
      <c r="M252" s="18">
        <v>5.2878876319541508</v>
      </c>
      <c r="N252" s="19">
        <f t="shared" si="132"/>
        <v>-0.12666396557609971</v>
      </c>
      <c r="O252" s="19">
        <f t="shared" si="131"/>
        <v>1.091766220505805</v>
      </c>
      <c r="P252" s="20">
        <f>AVERAGE(O252:O261)</f>
        <v>1.1091249454813545</v>
      </c>
      <c r="Q252" s="16">
        <f>STDEV(O252:O261)</f>
        <v>0.63508665843342982</v>
      </c>
      <c r="R252" s="22">
        <f>TTEST(O247:O251,O252:O261,2,2)</f>
        <v>0.79711994803485187</v>
      </c>
    </row>
    <row r="253" spans="1:18" ht="15" customHeight="1" x14ac:dyDescent="0.15">
      <c r="A253" s="9" t="s">
        <v>56</v>
      </c>
      <c r="B253" s="9" t="s">
        <v>133</v>
      </c>
      <c r="C253" s="9" t="s">
        <v>135</v>
      </c>
      <c r="D253" s="9" t="s">
        <v>140</v>
      </c>
      <c r="E253" s="9" t="s">
        <v>166</v>
      </c>
      <c r="F253" s="10">
        <v>32.700681182830103</v>
      </c>
      <c r="G253" s="10">
        <v>23.381517284613501</v>
      </c>
      <c r="H253" s="13">
        <f t="shared" si="112"/>
        <v>9.3191638982166012</v>
      </c>
      <c r="I253" s="14">
        <f t="shared" ref="I253" si="135">AVERAGE(H253:H254)</f>
        <v>9.3091749429442014</v>
      </c>
      <c r="K253" s="16" t="s">
        <v>168</v>
      </c>
      <c r="L253" s="16" t="s">
        <v>170</v>
      </c>
      <c r="M253" s="18">
        <v>5.8399891990380013</v>
      </c>
      <c r="N253" s="19">
        <f t="shared" si="132"/>
        <v>0.42543760150775078</v>
      </c>
      <c r="O253" s="19">
        <f t="shared" si="131"/>
        <v>0.74461283966118563</v>
      </c>
      <c r="P253" s="20"/>
      <c r="Q253" s="16"/>
      <c r="R253" s="22"/>
    </row>
    <row r="254" spans="1:18" ht="15" customHeight="1" x14ac:dyDescent="0.15">
      <c r="A254" s="9" t="s">
        <v>57</v>
      </c>
      <c r="B254" s="9" t="s">
        <v>133</v>
      </c>
      <c r="C254" s="9" t="s">
        <v>135</v>
      </c>
      <c r="D254" s="9"/>
      <c r="E254" s="9" t="s">
        <v>35</v>
      </c>
      <c r="F254" s="10">
        <v>32.467848266318001</v>
      </c>
      <c r="G254" s="10">
        <v>23.168662278646199</v>
      </c>
      <c r="H254" s="13">
        <f t="shared" si="112"/>
        <v>9.2991859876718017</v>
      </c>
      <c r="I254" s="12"/>
      <c r="K254" s="16" t="s">
        <v>168</v>
      </c>
      <c r="L254" s="16" t="s">
        <v>162</v>
      </c>
      <c r="M254" s="18">
        <v>5.537699835374351</v>
      </c>
      <c r="N254" s="19">
        <f t="shared" si="132"/>
        <v>0.12314823784410045</v>
      </c>
      <c r="O254" s="19">
        <f t="shared" si="131"/>
        <v>0.91818181368143548</v>
      </c>
      <c r="P254" s="20"/>
      <c r="Q254" s="16"/>
      <c r="R254" s="22"/>
    </row>
    <row r="255" spans="1:18" ht="15" customHeight="1" x14ac:dyDescent="0.15">
      <c r="A255" s="9" t="s">
        <v>58</v>
      </c>
      <c r="B255" s="9" t="s">
        <v>133</v>
      </c>
      <c r="C255" s="9" t="s">
        <v>135</v>
      </c>
      <c r="D255" s="9" t="s">
        <v>140</v>
      </c>
      <c r="E255" s="9" t="s">
        <v>167</v>
      </c>
      <c r="F255" s="10">
        <v>28.248430179731798</v>
      </c>
      <c r="G255" s="10">
        <v>22.7995715731216</v>
      </c>
      <c r="H255" s="13">
        <f t="shared" si="112"/>
        <v>5.4488586066101981</v>
      </c>
      <c r="I255" s="14">
        <f t="shared" ref="I255" si="136">AVERAGE(H255:H256)</f>
        <v>5.3946569352655001</v>
      </c>
      <c r="K255" s="16" t="s">
        <v>168</v>
      </c>
      <c r="L255" s="16" t="s">
        <v>144</v>
      </c>
      <c r="M255" s="18">
        <v>4.2796287398686985</v>
      </c>
      <c r="N255" s="19">
        <f t="shared" si="132"/>
        <v>-1.134922857661552</v>
      </c>
      <c r="O255" s="19">
        <f t="shared" si="131"/>
        <v>2.1960681984842658</v>
      </c>
      <c r="P255" s="20"/>
      <c r="Q255" s="16"/>
      <c r="R255" s="22"/>
    </row>
    <row r="256" spans="1:18" ht="15" customHeight="1" x14ac:dyDescent="0.15">
      <c r="A256" s="9" t="s">
        <v>59</v>
      </c>
      <c r="B256" s="9" t="s">
        <v>133</v>
      </c>
      <c r="C256" s="9" t="s">
        <v>135</v>
      </c>
      <c r="D256" s="9"/>
      <c r="E256" s="9" t="s">
        <v>35</v>
      </c>
      <c r="F256" s="10">
        <v>28.240355166324601</v>
      </c>
      <c r="G256" s="10">
        <v>22.899899902403799</v>
      </c>
      <c r="H256" s="13">
        <f t="shared" si="112"/>
        <v>5.3404552639208021</v>
      </c>
      <c r="I256" s="12"/>
      <c r="K256" s="16" t="s">
        <v>168</v>
      </c>
      <c r="L256" s="21" t="s">
        <v>177</v>
      </c>
      <c r="M256" s="18">
        <v>4.7540090036253009</v>
      </c>
      <c r="N256" s="19">
        <f t="shared" si="132"/>
        <v>-0.66054259390494963</v>
      </c>
      <c r="O256" s="19">
        <f t="shared" si="131"/>
        <v>1.5806770005140522</v>
      </c>
      <c r="P256" s="20"/>
      <c r="Q256" s="16"/>
      <c r="R256" s="22"/>
    </row>
    <row r="257" spans="1:18" ht="15" customHeight="1" x14ac:dyDescent="0.15">
      <c r="A257" s="9" t="s">
        <v>85</v>
      </c>
      <c r="B257" s="9" t="s">
        <v>133</v>
      </c>
      <c r="C257" s="9" t="s">
        <v>135</v>
      </c>
      <c r="D257" s="9" t="s">
        <v>168</v>
      </c>
      <c r="E257" s="9" t="s">
        <v>169</v>
      </c>
      <c r="F257" s="10">
        <v>28.636870320218598</v>
      </c>
      <c r="G257" s="10">
        <v>23.2751624263996</v>
      </c>
      <c r="H257" s="13">
        <f t="shared" si="112"/>
        <v>5.3617078938189984</v>
      </c>
      <c r="I257" s="14">
        <f t="shared" ref="I257" si="137">AVERAGE(H257:H258)</f>
        <v>5.2878876319541508</v>
      </c>
      <c r="K257" s="16" t="s">
        <v>168</v>
      </c>
      <c r="L257" s="21" t="s">
        <v>149</v>
      </c>
      <c r="M257" s="18">
        <v>5.0949651909749001</v>
      </c>
      <c r="N257" s="19">
        <f t="shared" si="132"/>
        <v>-0.31958640655535042</v>
      </c>
      <c r="O257" s="19">
        <f t="shared" si="131"/>
        <v>1.2479727273819576</v>
      </c>
      <c r="P257" s="16"/>
      <c r="Q257" s="16"/>
      <c r="R257" s="22"/>
    </row>
    <row r="258" spans="1:18" ht="15" customHeight="1" x14ac:dyDescent="0.15">
      <c r="A258" s="9" t="s">
        <v>86</v>
      </c>
      <c r="B258" s="9" t="s">
        <v>133</v>
      </c>
      <c r="C258" s="9" t="s">
        <v>135</v>
      </c>
      <c r="D258" s="9"/>
      <c r="E258" s="9" t="s">
        <v>35</v>
      </c>
      <c r="F258" s="10">
        <v>28.352095875310201</v>
      </c>
      <c r="G258" s="10">
        <v>23.138028505220898</v>
      </c>
      <c r="H258" s="13">
        <f t="shared" si="112"/>
        <v>5.2140673700893032</v>
      </c>
      <c r="I258" s="12"/>
      <c r="K258" s="16" t="s">
        <v>168</v>
      </c>
      <c r="L258" s="21" t="s">
        <v>151</v>
      </c>
      <c r="M258" s="18">
        <v>4.4499025152900504</v>
      </c>
      <c r="N258" s="19">
        <f t="shared" si="132"/>
        <v>-0.96464908224020007</v>
      </c>
      <c r="O258" s="19">
        <f t="shared" si="131"/>
        <v>1.9515887639392724</v>
      </c>
      <c r="P258" s="16"/>
      <c r="Q258" s="16"/>
      <c r="R258" s="16"/>
    </row>
    <row r="259" spans="1:18" ht="15" customHeight="1" x14ac:dyDescent="0.15">
      <c r="A259" s="9" t="s">
        <v>87</v>
      </c>
      <c r="B259" s="9" t="s">
        <v>133</v>
      </c>
      <c r="C259" s="9" t="s">
        <v>135</v>
      </c>
      <c r="D259" s="9" t="s">
        <v>168</v>
      </c>
      <c r="E259" s="9" t="s">
        <v>170</v>
      </c>
      <c r="F259" s="10">
        <v>28.410016994966199</v>
      </c>
      <c r="G259" s="10">
        <v>22.526054648827898</v>
      </c>
      <c r="H259" s="13">
        <f t="shared" si="112"/>
        <v>5.8839623461383006</v>
      </c>
      <c r="I259" s="14">
        <f t="shared" ref="I259" si="138">AVERAGE(H259:H260)</f>
        <v>5.8399891990380013</v>
      </c>
      <c r="K259" s="21" t="s">
        <v>168</v>
      </c>
      <c r="L259" s="21" t="s">
        <v>180</v>
      </c>
      <c r="M259" s="18">
        <v>6.1474307600335489</v>
      </c>
      <c r="N259" s="19">
        <f t="shared" si="132"/>
        <v>0.73287916250329843</v>
      </c>
      <c r="O259" s="19">
        <f t="shared" si="131"/>
        <v>0.60170190834002601</v>
      </c>
      <c r="P259" s="16"/>
      <c r="Q259" s="16"/>
      <c r="R259" s="16"/>
    </row>
    <row r="260" spans="1:18" ht="15" customHeight="1" x14ac:dyDescent="0.15">
      <c r="A260" s="9" t="s">
        <v>88</v>
      </c>
      <c r="B260" s="9" t="s">
        <v>133</v>
      </c>
      <c r="C260" s="9" t="s">
        <v>135</v>
      </c>
      <c r="D260" s="9"/>
      <c r="E260" s="9" t="s">
        <v>35</v>
      </c>
      <c r="F260" s="10">
        <v>28.519357189644701</v>
      </c>
      <c r="G260" s="10">
        <v>22.723341137706999</v>
      </c>
      <c r="H260" s="13">
        <f t="shared" si="112"/>
        <v>5.796016051937702</v>
      </c>
      <c r="I260" s="12"/>
      <c r="K260" s="21" t="s">
        <v>168</v>
      </c>
      <c r="L260" s="21" t="s">
        <v>184</v>
      </c>
      <c r="M260" s="18">
        <v>6.6359701260040005</v>
      </c>
      <c r="N260" s="19">
        <f t="shared" si="132"/>
        <v>1.22141852847375</v>
      </c>
      <c r="O260" s="19">
        <f t="shared" si="131"/>
        <v>0.42886083385294843</v>
      </c>
      <c r="P260" s="20"/>
      <c r="Q260" s="16"/>
      <c r="R260" s="22"/>
    </row>
    <row r="261" spans="1:18" ht="15" customHeight="1" x14ac:dyDescent="0.15">
      <c r="A261" s="9" t="s">
        <v>89</v>
      </c>
      <c r="B261" s="9" t="s">
        <v>133</v>
      </c>
      <c r="C261" s="9" t="s">
        <v>135</v>
      </c>
      <c r="D261" s="9" t="s">
        <v>171</v>
      </c>
      <c r="E261" s="9" t="s">
        <v>172</v>
      </c>
      <c r="F261" s="10">
        <v>28.104331758781999</v>
      </c>
      <c r="G261" s="10">
        <v>22.0654216631096</v>
      </c>
      <c r="H261" s="13">
        <f t="shared" si="112"/>
        <v>6.0389100956723993</v>
      </c>
      <c r="I261" s="14">
        <f t="shared" ref="I261" si="139">AVERAGE(H261:H262)</f>
        <v>6.016615902409951</v>
      </c>
      <c r="K261" s="21" t="s">
        <v>168</v>
      </c>
      <c r="L261" s="21" t="s">
        <v>147</v>
      </c>
      <c r="M261" s="18">
        <v>7.0148045320423016</v>
      </c>
      <c r="N261" s="19">
        <f t="shared" si="132"/>
        <v>1.6002529345120511</v>
      </c>
      <c r="O261" s="19">
        <f t="shared" si="131"/>
        <v>0.32981914845259674</v>
      </c>
      <c r="P261" s="20"/>
      <c r="Q261" s="16"/>
      <c r="R261" s="22"/>
    </row>
    <row r="262" spans="1:18" ht="15" customHeight="1" x14ac:dyDescent="0.15">
      <c r="A262" s="9" t="s">
        <v>90</v>
      </c>
      <c r="B262" s="9" t="s">
        <v>133</v>
      </c>
      <c r="C262" s="9" t="s">
        <v>135</v>
      </c>
      <c r="D262" s="9"/>
      <c r="E262" s="9" t="s">
        <v>35</v>
      </c>
      <c r="F262" s="10">
        <v>28.175449685559801</v>
      </c>
      <c r="G262" s="10">
        <v>22.181127976412299</v>
      </c>
      <c r="H262" s="13">
        <f t="shared" si="112"/>
        <v>5.9943217091475027</v>
      </c>
      <c r="I262" s="12"/>
    </row>
    <row r="263" spans="1:18" ht="15" customHeight="1" x14ac:dyDescent="0.15">
      <c r="A263" s="9" t="s">
        <v>91</v>
      </c>
      <c r="B263" s="9" t="s">
        <v>133</v>
      </c>
      <c r="C263" s="9" t="s">
        <v>135</v>
      </c>
      <c r="D263" s="9" t="s">
        <v>171</v>
      </c>
      <c r="E263" s="9" t="s">
        <v>173</v>
      </c>
      <c r="F263" s="10">
        <v>28.592215754436602</v>
      </c>
      <c r="G263" s="10">
        <v>22.547867754517899</v>
      </c>
      <c r="H263" s="13">
        <f t="shared" si="112"/>
        <v>6.0443479999187026</v>
      </c>
      <c r="I263" s="14">
        <f t="shared" ref="I263" si="140">AVERAGE(H263:H264)</f>
        <v>6.0328256695909523</v>
      </c>
    </row>
    <row r="264" spans="1:18" ht="15" customHeight="1" x14ac:dyDescent="0.15">
      <c r="A264" s="9" t="s">
        <v>92</v>
      </c>
      <c r="B264" s="9" t="s">
        <v>133</v>
      </c>
      <c r="C264" s="9" t="s">
        <v>135</v>
      </c>
      <c r="D264" s="9"/>
      <c r="E264" s="9" t="s">
        <v>35</v>
      </c>
      <c r="F264" s="10">
        <v>28.479287270515002</v>
      </c>
      <c r="G264" s="10">
        <v>22.4579839312518</v>
      </c>
      <c r="H264" s="13">
        <f t="shared" si="112"/>
        <v>6.021303339263202</v>
      </c>
      <c r="I264" s="12"/>
    </row>
    <row r="265" spans="1:18" ht="15" customHeight="1" x14ac:dyDescent="0.15">
      <c r="A265" s="9" t="s">
        <v>93</v>
      </c>
      <c r="B265" s="9" t="s">
        <v>133</v>
      </c>
      <c r="C265" s="9" t="s">
        <v>135</v>
      </c>
      <c r="D265" s="9" t="s">
        <v>168</v>
      </c>
      <c r="E265" s="9" t="s">
        <v>162</v>
      </c>
      <c r="F265" s="10">
        <v>29.3060975899452</v>
      </c>
      <c r="G265" s="10">
        <v>23.814775293517499</v>
      </c>
      <c r="H265" s="13">
        <f t="shared" si="112"/>
        <v>5.4913222964277004</v>
      </c>
      <c r="I265" s="14">
        <f t="shared" ref="I265" si="141">AVERAGE(H265:H266)</f>
        <v>5.537699835374351</v>
      </c>
    </row>
    <row r="266" spans="1:18" ht="15" customHeight="1" x14ac:dyDescent="0.15">
      <c r="A266" s="9" t="s">
        <v>94</v>
      </c>
      <c r="B266" s="9" t="s">
        <v>133</v>
      </c>
      <c r="C266" s="9" t="s">
        <v>135</v>
      </c>
      <c r="D266" s="9"/>
      <c r="E266" s="9" t="s">
        <v>35</v>
      </c>
      <c r="F266" s="10">
        <v>29.4815008249928</v>
      </c>
      <c r="G266" s="10">
        <v>23.897423450671798</v>
      </c>
      <c r="H266" s="13">
        <f t="shared" si="112"/>
        <v>5.5840773743210015</v>
      </c>
      <c r="I266" s="12"/>
    </row>
    <row r="267" spans="1:18" ht="15" customHeight="1" x14ac:dyDescent="0.15">
      <c r="A267" s="9" t="s">
        <v>95</v>
      </c>
      <c r="B267" s="9" t="s">
        <v>133</v>
      </c>
      <c r="C267" s="9" t="s">
        <v>135</v>
      </c>
      <c r="D267" s="9" t="s">
        <v>143</v>
      </c>
      <c r="E267" s="9" t="s">
        <v>174</v>
      </c>
      <c r="F267" s="10">
        <v>28.196517988867701</v>
      </c>
      <c r="G267" s="10">
        <v>23.4937932286254</v>
      </c>
      <c r="H267" s="13">
        <f t="shared" si="112"/>
        <v>4.702724760242301</v>
      </c>
      <c r="I267" s="14">
        <f t="shared" ref="I267" si="142">AVERAGE(H267:H268)</f>
        <v>4.6890165816713001</v>
      </c>
    </row>
    <row r="268" spans="1:18" ht="15" customHeight="1" x14ac:dyDescent="0.15">
      <c r="A268" s="9" t="s">
        <v>96</v>
      </c>
      <c r="B268" s="9" t="s">
        <v>133</v>
      </c>
      <c r="C268" s="9" t="s">
        <v>135</v>
      </c>
      <c r="D268" s="9"/>
      <c r="E268" s="9" t="s">
        <v>35</v>
      </c>
      <c r="F268" s="10">
        <v>28.310862342333799</v>
      </c>
      <c r="G268" s="10">
        <v>23.6355539392335</v>
      </c>
      <c r="H268" s="13">
        <f t="shared" si="112"/>
        <v>4.6753084031002992</v>
      </c>
      <c r="I268" s="12"/>
    </row>
    <row r="269" spans="1:18" ht="15" customHeight="1" x14ac:dyDescent="0.15">
      <c r="A269" s="9" t="s">
        <v>113</v>
      </c>
      <c r="B269" s="9" t="s">
        <v>133</v>
      </c>
      <c r="C269" s="9" t="s">
        <v>135</v>
      </c>
      <c r="D269" s="9" t="s">
        <v>143</v>
      </c>
      <c r="E269" s="9" t="s">
        <v>175</v>
      </c>
      <c r="F269" s="10">
        <v>29.323412882981501</v>
      </c>
      <c r="G269" s="10">
        <v>23.326692108942499</v>
      </c>
      <c r="H269" s="13">
        <f t="shared" si="112"/>
        <v>5.9967207740390016</v>
      </c>
      <c r="I269" s="14">
        <f t="shared" ref="I269" si="143">AVERAGE(H269:H270)</f>
        <v>6.0321946369905017</v>
      </c>
    </row>
    <row r="270" spans="1:18" ht="15" customHeight="1" x14ac:dyDescent="0.15">
      <c r="A270" s="9" t="s">
        <v>114</v>
      </c>
      <c r="B270" s="9" t="s">
        <v>133</v>
      </c>
      <c r="C270" s="9" t="s">
        <v>135</v>
      </c>
      <c r="D270" s="9"/>
      <c r="E270" s="9" t="s">
        <v>35</v>
      </c>
      <c r="F270" s="10">
        <v>29.387280382869701</v>
      </c>
      <c r="G270" s="10">
        <v>23.319611882927699</v>
      </c>
      <c r="H270" s="13">
        <f t="shared" si="112"/>
        <v>6.0676684999420019</v>
      </c>
      <c r="I270" s="12"/>
    </row>
    <row r="271" spans="1:18" ht="15" customHeight="1" x14ac:dyDescent="0.15">
      <c r="A271" s="9" t="s">
        <v>115</v>
      </c>
      <c r="B271" s="9" t="s">
        <v>133</v>
      </c>
      <c r="C271" s="9" t="s">
        <v>135</v>
      </c>
      <c r="D271" s="9" t="s">
        <v>143</v>
      </c>
      <c r="E271" s="9" t="s">
        <v>176</v>
      </c>
      <c r="F271" s="10">
        <v>29.183374988031101</v>
      </c>
      <c r="G271" s="10">
        <v>24.052510750160401</v>
      </c>
      <c r="H271" s="13">
        <f t="shared" si="112"/>
        <v>5.1308642378706999</v>
      </c>
      <c r="I271" s="14">
        <f t="shared" ref="I271" si="144">AVERAGE(H271:H272)</f>
        <v>5.1164486784472505</v>
      </c>
    </row>
    <row r="272" spans="1:18" ht="15" customHeight="1" x14ac:dyDescent="0.15">
      <c r="A272" s="9" t="s">
        <v>116</v>
      </c>
      <c r="B272" s="9" t="s">
        <v>133</v>
      </c>
      <c r="C272" s="9" t="s">
        <v>135</v>
      </c>
      <c r="D272" s="9"/>
      <c r="E272" s="9" t="s">
        <v>35</v>
      </c>
      <c r="F272" s="10">
        <v>29.087196229522</v>
      </c>
      <c r="G272" s="10">
        <v>23.985163110498199</v>
      </c>
      <c r="H272" s="13">
        <f t="shared" si="112"/>
        <v>5.1020331190238011</v>
      </c>
      <c r="I272" s="12"/>
    </row>
    <row r="273" spans="1:9" ht="15" customHeight="1" x14ac:dyDescent="0.15">
      <c r="A273" s="9" t="s">
        <v>125</v>
      </c>
      <c r="B273" s="9" t="s">
        <v>133</v>
      </c>
      <c r="C273" s="9" t="s">
        <v>135</v>
      </c>
      <c r="D273" s="9" t="s">
        <v>171</v>
      </c>
      <c r="E273" s="9" t="s">
        <v>142</v>
      </c>
      <c r="F273" s="10">
        <v>29.210258402272199</v>
      </c>
      <c r="G273" s="10">
        <v>24.930937343102698</v>
      </c>
      <c r="H273" s="13">
        <f t="shared" si="112"/>
        <v>4.2793210591695008</v>
      </c>
      <c r="I273" s="14">
        <f t="shared" ref="I273" si="145">AVERAGE(H273:H274)</f>
        <v>4.2118557035930504</v>
      </c>
    </row>
    <row r="274" spans="1:9" ht="15" customHeight="1" x14ac:dyDescent="0.15">
      <c r="A274" s="9" t="s">
        <v>126</v>
      </c>
      <c r="B274" s="9" t="s">
        <v>133</v>
      </c>
      <c r="C274" s="9" t="s">
        <v>135</v>
      </c>
      <c r="D274" s="9"/>
      <c r="E274" s="9" t="s">
        <v>35</v>
      </c>
      <c r="F274" s="10">
        <v>28.854489348623101</v>
      </c>
      <c r="G274" s="10">
        <v>24.710099000606501</v>
      </c>
      <c r="H274" s="13">
        <f t="shared" si="112"/>
        <v>4.1443903480166</v>
      </c>
      <c r="I274" s="12"/>
    </row>
    <row r="275" spans="1:9" ht="15" customHeight="1" x14ac:dyDescent="0.15">
      <c r="A275" s="9" t="s">
        <v>127</v>
      </c>
      <c r="B275" s="9" t="s">
        <v>133</v>
      </c>
      <c r="C275" s="9" t="s">
        <v>135</v>
      </c>
      <c r="D275" s="9" t="s">
        <v>168</v>
      </c>
      <c r="E275" s="9" t="s">
        <v>144</v>
      </c>
      <c r="F275" s="10">
        <v>30.069939016960099</v>
      </c>
      <c r="G275" s="10">
        <v>25.787012105889701</v>
      </c>
      <c r="H275" s="13">
        <f t="shared" si="112"/>
        <v>4.2829269110703976</v>
      </c>
      <c r="I275" s="14">
        <f t="shared" ref="I275" si="146">AVERAGE(H275:H276)</f>
        <v>4.2796287398686985</v>
      </c>
    </row>
    <row r="276" spans="1:9" ht="15" customHeight="1" x14ac:dyDescent="0.15">
      <c r="A276" s="9" t="s">
        <v>128</v>
      </c>
      <c r="B276" s="9" t="s">
        <v>133</v>
      </c>
      <c r="C276" s="9" t="s">
        <v>135</v>
      </c>
      <c r="D276" s="9"/>
      <c r="E276" s="9" t="s">
        <v>35</v>
      </c>
      <c r="F276" s="10">
        <v>30.091625199358401</v>
      </c>
      <c r="G276" s="10">
        <v>25.815294630691401</v>
      </c>
      <c r="H276" s="13">
        <f t="shared" si="112"/>
        <v>4.2763305686669995</v>
      </c>
      <c r="I276" s="12"/>
    </row>
    <row r="277" spans="1:9" ht="15" customHeight="1" x14ac:dyDescent="0.15">
      <c r="A277" s="9" t="s">
        <v>47</v>
      </c>
      <c r="B277" s="9" t="s">
        <v>133</v>
      </c>
      <c r="C277" s="9" t="s">
        <v>135</v>
      </c>
      <c r="D277" s="9" t="s">
        <v>168</v>
      </c>
      <c r="E277" s="9" t="s">
        <v>177</v>
      </c>
      <c r="F277" s="10">
        <v>29.119049167576801</v>
      </c>
      <c r="G277" s="10">
        <v>24.398661937158298</v>
      </c>
      <c r="H277" s="13">
        <f t="shared" si="112"/>
        <v>4.7203872304185026</v>
      </c>
      <c r="I277" s="14">
        <f t="shared" ref="I277" si="147">AVERAGE(H277:H278)</f>
        <v>4.7540090036253009</v>
      </c>
    </row>
    <row r="278" spans="1:9" ht="15" customHeight="1" x14ac:dyDescent="0.15">
      <c r="A278" s="9" t="s">
        <v>49</v>
      </c>
      <c r="B278" s="9" t="s">
        <v>133</v>
      </c>
      <c r="C278" s="9" t="s">
        <v>135</v>
      </c>
      <c r="D278" s="9"/>
      <c r="E278" s="9" t="s">
        <v>35</v>
      </c>
      <c r="F278" s="10">
        <v>29.157823191673899</v>
      </c>
      <c r="G278" s="10">
        <v>24.370192414841799</v>
      </c>
      <c r="H278" s="13">
        <f t="shared" si="112"/>
        <v>4.7876307768320991</v>
      </c>
      <c r="I278" s="12"/>
    </row>
    <row r="279" spans="1:9" ht="15" customHeight="1" x14ac:dyDescent="0.15">
      <c r="A279" s="9" t="s">
        <v>50</v>
      </c>
      <c r="B279" s="9" t="s">
        <v>133</v>
      </c>
      <c r="C279" s="9" t="s">
        <v>135</v>
      </c>
      <c r="D279" s="9" t="s">
        <v>171</v>
      </c>
      <c r="E279" s="9" t="s">
        <v>178</v>
      </c>
      <c r="F279" s="10">
        <v>29.197461454334501</v>
      </c>
      <c r="G279" s="10">
        <v>24.699616953191999</v>
      </c>
      <c r="H279" s="13">
        <f t="shared" ref="H279:H342" si="148">F279-G279</f>
        <v>4.4978445011425023</v>
      </c>
      <c r="I279" s="14">
        <f t="shared" ref="I279" si="149">AVERAGE(H279:H280)</f>
        <v>4.4838788433598502</v>
      </c>
    </row>
    <row r="280" spans="1:9" ht="15" customHeight="1" x14ac:dyDescent="0.15">
      <c r="A280" s="9" t="s">
        <v>51</v>
      </c>
      <c r="B280" s="9" t="s">
        <v>133</v>
      </c>
      <c r="C280" s="9" t="s">
        <v>135</v>
      </c>
      <c r="D280" s="9"/>
      <c r="E280" s="9" t="s">
        <v>35</v>
      </c>
      <c r="F280" s="10">
        <v>28.877020456356199</v>
      </c>
      <c r="G280" s="10">
        <v>24.407107270779001</v>
      </c>
      <c r="H280" s="13">
        <f t="shared" si="148"/>
        <v>4.4699131855771981</v>
      </c>
      <c r="I280" s="12"/>
    </row>
    <row r="281" spans="1:9" ht="15" customHeight="1" x14ac:dyDescent="0.15">
      <c r="A281" s="9" t="s">
        <v>52</v>
      </c>
      <c r="B281" s="9" t="s">
        <v>133</v>
      </c>
      <c r="C281" s="9" t="s">
        <v>135</v>
      </c>
      <c r="D281" s="9" t="s">
        <v>171</v>
      </c>
      <c r="E281" s="9" t="s">
        <v>179</v>
      </c>
      <c r="F281" s="10">
        <v>29.387750386580599</v>
      </c>
      <c r="G281" s="10">
        <v>23.118702247380401</v>
      </c>
      <c r="H281" s="13">
        <f t="shared" si="148"/>
        <v>6.2690481392001978</v>
      </c>
      <c r="I281" s="14">
        <f t="shared" ref="I281" si="150">AVERAGE(H281:H282)</f>
        <v>6.3275818686974485</v>
      </c>
    </row>
    <row r="282" spans="1:9" ht="15" customHeight="1" x14ac:dyDescent="0.15">
      <c r="A282" s="9" t="s">
        <v>53</v>
      </c>
      <c r="B282" s="9" t="s">
        <v>133</v>
      </c>
      <c r="C282" s="9" t="s">
        <v>135</v>
      </c>
      <c r="D282" s="9"/>
      <c r="E282" s="9" t="s">
        <v>35</v>
      </c>
      <c r="F282" s="10">
        <v>29.598976291683201</v>
      </c>
      <c r="G282" s="10">
        <v>23.212860693488501</v>
      </c>
      <c r="H282" s="13">
        <f t="shared" si="148"/>
        <v>6.3861155981946993</v>
      </c>
      <c r="I282" s="12"/>
    </row>
    <row r="283" spans="1:9" ht="15" customHeight="1" x14ac:dyDescent="0.15">
      <c r="A283" s="9" t="s">
        <v>54</v>
      </c>
      <c r="B283" s="9" t="s">
        <v>133</v>
      </c>
      <c r="C283" s="9" t="s">
        <v>135</v>
      </c>
      <c r="D283" s="9" t="s">
        <v>168</v>
      </c>
      <c r="E283" s="9" t="s">
        <v>149</v>
      </c>
      <c r="F283" s="10">
        <v>29.2820073407736</v>
      </c>
      <c r="G283" s="10">
        <v>24.130675213176499</v>
      </c>
      <c r="H283" s="13">
        <f t="shared" si="148"/>
        <v>5.1513321275971009</v>
      </c>
      <c r="I283" s="14">
        <f t="shared" ref="I283" si="151">AVERAGE(H283:H284)</f>
        <v>5.0949651909749001</v>
      </c>
    </row>
    <row r="284" spans="1:9" ht="15" customHeight="1" x14ac:dyDescent="0.15">
      <c r="A284" s="9" t="s">
        <v>55</v>
      </c>
      <c r="B284" s="9" t="s">
        <v>133</v>
      </c>
      <c r="C284" s="9" t="s">
        <v>135</v>
      </c>
      <c r="D284" s="9"/>
      <c r="E284" s="9" t="s">
        <v>35</v>
      </c>
      <c r="F284" s="10">
        <v>29.364785522414198</v>
      </c>
      <c r="G284" s="10">
        <v>24.326187268061499</v>
      </c>
      <c r="H284" s="13">
        <f t="shared" si="148"/>
        <v>5.0385982543526993</v>
      </c>
      <c r="I284" s="12"/>
    </row>
    <row r="285" spans="1:9" ht="15" customHeight="1" x14ac:dyDescent="0.15">
      <c r="A285" s="9" t="s">
        <v>56</v>
      </c>
      <c r="B285" s="9" t="s">
        <v>133</v>
      </c>
      <c r="C285" s="9" t="s">
        <v>135</v>
      </c>
      <c r="D285" s="9" t="s">
        <v>168</v>
      </c>
      <c r="E285" s="9" t="s">
        <v>151</v>
      </c>
      <c r="F285" s="10">
        <v>31.428754521158801</v>
      </c>
      <c r="G285" s="10">
        <v>27.0399817856791</v>
      </c>
      <c r="H285" s="13">
        <f t="shared" si="148"/>
        <v>4.3887727354797015</v>
      </c>
      <c r="I285" s="14">
        <f t="shared" ref="I285" si="152">AVERAGE(H285:H286)</f>
        <v>4.4499025152900504</v>
      </c>
    </row>
    <row r="286" spans="1:9" ht="15" customHeight="1" x14ac:dyDescent="0.15">
      <c r="A286" s="9" t="s">
        <v>57</v>
      </c>
      <c r="B286" s="9" t="s">
        <v>133</v>
      </c>
      <c r="C286" s="9" t="s">
        <v>135</v>
      </c>
      <c r="D286" s="9"/>
      <c r="E286" s="9" t="s">
        <v>35</v>
      </c>
      <c r="F286" s="10">
        <v>31.443604726599901</v>
      </c>
      <c r="G286" s="10">
        <v>26.932572431499501</v>
      </c>
      <c r="H286" s="13">
        <f t="shared" si="148"/>
        <v>4.5110322951003994</v>
      </c>
      <c r="I286" s="12"/>
    </row>
    <row r="287" spans="1:9" ht="15" customHeight="1" x14ac:dyDescent="0.15">
      <c r="A287" s="9" t="s">
        <v>58</v>
      </c>
      <c r="B287" s="9" t="s">
        <v>133</v>
      </c>
      <c r="C287" s="9" t="s">
        <v>135</v>
      </c>
      <c r="D287" s="9" t="s">
        <v>168</v>
      </c>
      <c r="E287" s="9" t="s">
        <v>180</v>
      </c>
      <c r="F287" s="10">
        <v>29.126259386504199</v>
      </c>
      <c r="G287" s="10">
        <v>23.078824775084101</v>
      </c>
      <c r="H287" s="13">
        <f t="shared" si="148"/>
        <v>6.0474346114200976</v>
      </c>
      <c r="I287" s="14">
        <f t="shared" ref="I287" si="153">AVERAGE(H287:H288)</f>
        <v>6.1474307600335489</v>
      </c>
    </row>
    <row r="288" spans="1:9" ht="15" customHeight="1" x14ac:dyDescent="0.15">
      <c r="A288" s="9" t="s">
        <v>59</v>
      </c>
      <c r="B288" s="9" t="s">
        <v>133</v>
      </c>
      <c r="C288" s="9" t="s">
        <v>135</v>
      </c>
      <c r="D288" s="9"/>
      <c r="E288" s="9" t="s">
        <v>35</v>
      </c>
      <c r="F288" s="10">
        <v>29.3411467511451</v>
      </c>
      <c r="G288" s="10">
        <v>23.0937198424981</v>
      </c>
      <c r="H288" s="13">
        <f t="shared" si="148"/>
        <v>6.2474269086470002</v>
      </c>
      <c r="I288" s="12"/>
    </row>
    <row r="289" spans="1:9" ht="15" customHeight="1" x14ac:dyDescent="0.15">
      <c r="A289" s="9" t="s">
        <v>85</v>
      </c>
      <c r="B289" s="9" t="s">
        <v>133</v>
      </c>
      <c r="C289" s="9" t="s">
        <v>135</v>
      </c>
      <c r="D289" s="9" t="s">
        <v>143</v>
      </c>
      <c r="E289" s="9" t="s">
        <v>158</v>
      </c>
      <c r="F289" s="10">
        <v>29.6263595209934</v>
      </c>
      <c r="G289" s="10">
        <v>24.4942808583037</v>
      </c>
      <c r="H289" s="13">
        <f t="shared" si="148"/>
        <v>5.1320786626897004</v>
      </c>
      <c r="I289" s="14">
        <f t="shared" ref="I289" si="154">AVERAGE(H289:H290)</f>
        <v>5.1313785060543999</v>
      </c>
    </row>
    <row r="290" spans="1:9" ht="15" customHeight="1" x14ac:dyDescent="0.15">
      <c r="A290" s="9" t="s">
        <v>86</v>
      </c>
      <c r="B290" s="9" t="s">
        <v>133</v>
      </c>
      <c r="C290" s="9" t="s">
        <v>135</v>
      </c>
      <c r="D290" s="9"/>
      <c r="E290" s="9" t="s">
        <v>35</v>
      </c>
      <c r="F290" s="10">
        <v>29.2360779050179</v>
      </c>
      <c r="G290" s="10">
        <v>24.105399555598801</v>
      </c>
      <c r="H290" s="13">
        <f t="shared" si="148"/>
        <v>5.1306783494190995</v>
      </c>
      <c r="I290" s="12"/>
    </row>
    <row r="291" spans="1:9" ht="15" customHeight="1" x14ac:dyDescent="0.15">
      <c r="A291" s="9" t="s">
        <v>87</v>
      </c>
      <c r="B291" s="9" t="s">
        <v>133</v>
      </c>
      <c r="C291" s="9" t="s">
        <v>135</v>
      </c>
      <c r="D291" s="9" t="s">
        <v>140</v>
      </c>
      <c r="E291" s="9" t="s">
        <v>181</v>
      </c>
      <c r="F291" s="10">
        <v>28.1614197593636</v>
      </c>
      <c r="G291" s="10">
        <v>23.574916205280701</v>
      </c>
      <c r="H291" s="13">
        <f t="shared" si="148"/>
        <v>4.5865035540828991</v>
      </c>
      <c r="I291" s="14">
        <f t="shared" ref="I291" si="155">AVERAGE(H291:H292)</f>
        <v>4.5809427162263496</v>
      </c>
    </row>
    <row r="292" spans="1:9" ht="15" customHeight="1" x14ac:dyDescent="0.15">
      <c r="A292" s="9" t="s">
        <v>88</v>
      </c>
      <c r="B292" s="9" t="s">
        <v>133</v>
      </c>
      <c r="C292" s="9" t="s">
        <v>135</v>
      </c>
      <c r="D292" s="9"/>
      <c r="E292" s="9" t="s">
        <v>35</v>
      </c>
      <c r="F292" s="10">
        <v>28.151283412057499</v>
      </c>
      <c r="G292" s="10">
        <v>23.575901533687698</v>
      </c>
      <c r="H292" s="13">
        <f t="shared" si="148"/>
        <v>4.5753818783698001</v>
      </c>
      <c r="I292" s="12"/>
    </row>
    <row r="293" spans="1:9" ht="15" customHeight="1" x14ac:dyDescent="0.15">
      <c r="A293" s="9" t="s">
        <v>89</v>
      </c>
      <c r="B293" s="9" t="s">
        <v>133</v>
      </c>
      <c r="C293" s="9" t="s">
        <v>135</v>
      </c>
      <c r="D293" s="9" t="s">
        <v>140</v>
      </c>
      <c r="E293" s="9" t="s">
        <v>182</v>
      </c>
      <c r="F293" s="10">
        <v>30.471253754987799</v>
      </c>
      <c r="G293" s="10">
        <v>24.2577610949992</v>
      </c>
      <c r="H293" s="13">
        <f t="shared" si="148"/>
        <v>6.2134926599885993</v>
      </c>
      <c r="I293" s="14">
        <f t="shared" ref="I293" si="156">AVERAGE(H293:H294)</f>
        <v>6.2211229608755492</v>
      </c>
    </row>
    <row r="294" spans="1:9" ht="15" customHeight="1" x14ac:dyDescent="0.15">
      <c r="A294" s="9" t="s">
        <v>90</v>
      </c>
      <c r="B294" s="9" t="s">
        <v>133</v>
      </c>
      <c r="C294" s="9" t="s">
        <v>135</v>
      </c>
      <c r="D294" s="9"/>
      <c r="E294" s="9" t="s">
        <v>35</v>
      </c>
      <c r="F294" s="10">
        <v>30.5140029563605</v>
      </c>
      <c r="G294" s="10">
        <v>24.285249694598001</v>
      </c>
      <c r="H294" s="13">
        <f t="shared" si="148"/>
        <v>6.228753261762499</v>
      </c>
      <c r="I294" s="12"/>
    </row>
    <row r="295" spans="1:9" ht="15" customHeight="1" x14ac:dyDescent="0.15">
      <c r="A295" s="9" t="s">
        <v>91</v>
      </c>
      <c r="B295" s="9" t="s">
        <v>133</v>
      </c>
      <c r="C295" s="9" t="s">
        <v>135</v>
      </c>
      <c r="D295" s="9" t="s">
        <v>140</v>
      </c>
      <c r="E295" s="9" t="s">
        <v>183</v>
      </c>
      <c r="F295" s="10">
        <v>29.760954726591201</v>
      </c>
      <c r="G295" s="10">
        <v>23.202752473198501</v>
      </c>
      <c r="H295" s="13">
        <f t="shared" si="148"/>
        <v>6.5582022533927002</v>
      </c>
      <c r="I295" s="14">
        <f t="shared" ref="I295" si="157">AVERAGE(H295:H296)</f>
        <v>6.5681232317662985</v>
      </c>
    </row>
    <row r="296" spans="1:9" ht="15" customHeight="1" x14ac:dyDescent="0.15">
      <c r="A296" s="9" t="s">
        <v>92</v>
      </c>
      <c r="B296" s="9" t="s">
        <v>133</v>
      </c>
      <c r="C296" s="9" t="s">
        <v>135</v>
      </c>
      <c r="D296" s="9"/>
      <c r="E296" s="9" t="s">
        <v>35</v>
      </c>
      <c r="F296" s="10">
        <v>29.752819361405098</v>
      </c>
      <c r="G296" s="10">
        <v>23.174775151265202</v>
      </c>
      <c r="H296" s="13">
        <f t="shared" si="148"/>
        <v>6.5780442101398968</v>
      </c>
      <c r="I296" s="12"/>
    </row>
    <row r="297" spans="1:9" ht="15" customHeight="1" x14ac:dyDescent="0.15">
      <c r="A297" s="9" t="s">
        <v>93</v>
      </c>
      <c r="B297" s="9" t="s">
        <v>133</v>
      </c>
      <c r="C297" s="9" t="s">
        <v>135</v>
      </c>
      <c r="D297" s="9" t="s">
        <v>140</v>
      </c>
      <c r="E297" s="9" t="s">
        <v>148</v>
      </c>
      <c r="F297" s="10">
        <v>29.035494811044799</v>
      </c>
      <c r="G297" s="10">
        <v>22.484091552125399</v>
      </c>
      <c r="H297" s="13">
        <f t="shared" si="148"/>
        <v>6.5514032589194002</v>
      </c>
      <c r="I297" s="14">
        <f t="shared" ref="I297" si="158">AVERAGE(H297:H298)</f>
        <v>6.5996663589012989</v>
      </c>
    </row>
    <row r="298" spans="1:9" ht="15" customHeight="1" x14ac:dyDescent="0.15">
      <c r="A298" s="9" t="s">
        <v>94</v>
      </c>
      <c r="B298" s="9" t="s">
        <v>133</v>
      </c>
      <c r="C298" s="9" t="s">
        <v>135</v>
      </c>
      <c r="D298" s="9"/>
      <c r="E298" s="9" t="s">
        <v>35</v>
      </c>
      <c r="F298" s="10">
        <v>29.219826800037499</v>
      </c>
      <c r="G298" s="10">
        <v>22.571897341154301</v>
      </c>
      <c r="H298" s="13">
        <f t="shared" si="148"/>
        <v>6.6479294588831976</v>
      </c>
      <c r="I298" s="12"/>
    </row>
    <row r="299" spans="1:9" ht="15" customHeight="1" x14ac:dyDescent="0.15">
      <c r="A299" s="9" t="s">
        <v>95</v>
      </c>
      <c r="B299" s="9" t="s">
        <v>133</v>
      </c>
      <c r="C299" s="9" t="s">
        <v>135</v>
      </c>
      <c r="D299" s="9" t="s">
        <v>168</v>
      </c>
      <c r="E299" s="9" t="s">
        <v>184</v>
      </c>
      <c r="F299" s="10">
        <v>29.268185159315301</v>
      </c>
      <c r="G299" s="10">
        <v>22.584854981349199</v>
      </c>
      <c r="H299" s="13">
        <f t="shared" si="148"/>
        <v>6.6833301779661021</v>
      </c>
      <c r="I299" s="14">
        <f t="shared" ref="I299" si="159">AVERAGE(H299:H300)</f>
        <v>6.6359701260040005</v>
      </c>
    </row>
    <row r="300" spans="1:9" ht="15" customHeight="1" x14ac:dyDescent="0.15">
      <c r="A300" s="9" t="s">
        <v>96</v>
      </c>
      <c r="B300" s="9" t="s">
        <v>133</v>
      </c>
      <c r="C300" s="9" t="s">
        <v>135</v>
      </c>
      <c r="D300" s="9"/>
      <c r="E300" s="9" t="s">
        <v>35</v>
      </c>
      <c r="F300" s="10">
        <v>29.3629759496194</v>
      </c>
      <c r="G300" s="10">
        <v>22.774365875577502</v>
      </c>
      <c r="H300" s="13">
        <f t="shared" si="148"/>
        <v>6.5886100740418989</v>
      </c>
      <c r="I300" s="12"/>
    </row>
    <row r="301" spans="1:9" ht="15" customHeight="1" x14ac:dyDescent="0.15">
      <c r="A301" s="9" t="s">
        <v>113</v>
      </c>
      <c r="B301" s="9" t="s">
        <v>133</v>
      </c>
      <c r="C301" s="9" t="s">
        <v>135</v>
      </c>
      <c r="D301" s="9" t="s">
        <v>140</v>
      </c>
      <c r="E301" s="9" t="s">
        <v>185</v>
      </c>
      <c r="F301" s="10">
        <v>28.533379815918099</v>
      </c>
      <c r="G301" s="10">
        <v>22.2025363780518</v>
      </c>
      <c r="H301" s="13">
        <f t="shared" si="148"/>
        <v>6.3308434378662994</v>
      </c>
      <c r="I301" s="14">
        <f t="shared" ref="I301" si="160">AVERAGE(H301:H302)</f>
        <v>6.3604832482379496</v>
      </c>
    </row>
    <row r="302" spans="1:9" ht="15" customHeight="1" x14ac:dyDescent="0.15">
      <c r="A302" s="9" t="s">
        <v>114</v>
      </c>
      <c r="B302" s="9" t="s">
        <v>133</v>
      </c>
      <c r="C302" s="9" t="s">
        <v>135</v>
      </c>
      <c r="D302" s="9"/>
      <c r="E302" s="9" t="s">
        <v>35</v>
      </c>
      <c r="F302" s="10">
        <v>28.580038022253401</v>
      </c>
      <c r="G302" s="10">
        <v>22.189914963643801</v>
      </c>
      <c r="H302" s="13">
        <f t="shared" si="148"/>
        <v>6.3901230586095998</v>
      </c>
      <c r="I302" s="12"/>
    </row>
    <row r="303" spans="1:9" ht="15" customHeight="1" x14ac:dyDescent="0.15">
      <c r="A303" s="9" t="s">
        <v>115</v>
      </c>
      <c r="B303" s="9" t="s">
        <v>133</v>
      </c>
      <c r="C303" s="9" t="s">
        <v>135</v>
      </c>
      <c r="D303" s="9" t="s">
        <v>143</v>
      </c>
      <c r="E303" s="9" t="s">
        <v>186</v>
      </c>
      <c r="F303" s="10">
        <v>30.0023132461688</v>
      </c>
      <c r="G303" s="10">
        <v>24.854516756445399</v>
      </c>
      <c r="H303" s="13">
        <f t="shared" si="148"/>
        <v>5.147796489723401</v>
      </c>
      <c r="I303" s="14">
        <f t="shared" ref="I303" si="161">AVERAGE(H303:H304)</f>
        <v>5.1886125640110006</v>
      </c>
    </row>
    <row r="304" spans="1:9" ht="15" customHeight="1" x14ac:dyDescent="0.15">
      <c r="A304" s="9" t="s">
        <v>116</v>
      </c>
      <c r="B304" s="9" t="s">
        <v>133</v>
      </c>
      <c r="C304" s="9" t="s">
        <v>135</v>
      </c>
      <c r="D304" s="9"/>
      <c r="E304" s="9" t="s">
        <v>35</v>
      </c>
      <c r="F304" s="10">
        <v>29.854631360720798</v>
      </c>
      <c r="G304" s="10">
        <v>24.625202722422198</v>
      </c>
      <c r="H304" s="13">
        <f t="shared" si="148"/>
        <v>5.2294286382986002</v>
      </c>
      <c r="I304" s="12"/>
    </row>
    <row r="305" spans="1:18" ht="15" customHeight="1" x14ac:dyDescent="0.15">
      <c r="A305" s="9" t="s">
        <v>125</v>
      </c>
      <c r="B305" s="9" t="s">
        <v>133</v>
      </c>
      <c r="C305" s="9" t="s">
        <v>135</v>
      </c>
      <c r="D305" s="9" t="s">
        <v>140</v>
      </c>
      <c r="E305" s="9" t="s">
        <v>187</v>
      </c>
      <c r="F305" s="10">
        <v>29.301802603928301</v>
      </c>
      <c r="G305" s="10">
        <v>23.9915608674442</v>
      </c>
      <c r="H305" s="13">
        <f t="shared" si="148"/>
        <v>5.3102417364841017</v>
      </c>
      <c r="I305" s="14">
        <f t="shared" ref="I305" si="162">AVERAGE(H305:H306)</f>
        <v>5.3144783942611014</v>
      </c>
      <c r="K305" s="12"/>
      <c r="L305" s="12" t="s">
        <v>190</v>
      </c>
      <c r="M305" s="12" t="s">
        <v>189</v>
      </c>
      <c r="N305" s="13">
        <f>AVERAGE(M307:M326)</f>
        <v>0.50713347212691207</v>
      </c>
      <c r="O305" s="12"/>
      <c r="P305" s="12"/>
      <c r="Q305" s="12"/>
      <c r="R305" s="12"/>
    </row>
    <row r="306" spans="1:18" ht="15" customHeight="1" x14ac:dyDescent="0.15">
      <c r="A306" s="9" t="s">
        <v>126</v>
      </c>
      <c r="B306" s="9" t="s">
        <v>133</v>
      </c>
      <c r="C306" s="9" t="s">
        <v>135</v>
      </c>
      <c r="D306" s="9"/>
      <c r="E306" s="9" t="s">
        <v>35</v>
      </c>
      <c r="F306" s="10">
        <v>29.184218934835101</v>
      </c>
      <c r="G306" s="10">
        <v>23.865503882797</v>
      </c>
      <c r="H306" s="13">
        <f t="shared" si="148"/>
        <v>5.318715052038101</v>
      </c>
      <c r="I306" s="12"/>
      <c r="K306" s="12"/>
      <c r="L306" s="15" t="s">
        <v>138</v>
      </c>
      <c r="M306" s="16" t="s">
        <v>188</v>
      </c>
      <c r="N306" s="16" t="s">
        <v>191</v>
      </c>
      <c r="O306" s="16" t="s">
        <v>192</v>
      </c>
      <c r="P306" s="16" t="s">
        <v>193</v>
      </c>
      <c r="Q306" s="16" t="s">
        <v>194</v>
      </c>
      <c r="R306" s="16" t="s">
        <v>195</v>
      </c>
    </row>
    <row r="307" spans="1:18" ht="15" customHeight="1" x14ac:dyDescent="0.15">
      <c r="A307" s="9" t="s">
        <v>127</v>
      </c>
      <c r="B307" s="9" t="s">
        <v>133</v>
      </c>
      <c r="C307" s="9" t="s">
        <v>135</v>
      </c>
      <c r="D307" s="9" t="s">
        <v>168</v>
      </c>
      <c r="E307" s="9" t="s">
        <v>147</v>
      </c>
      <c r="F307" s="10">
        <v>30.338124554155002</v>
      </c>
      <c r="G307" s="10">
        <v>23.246516250302999</v>
      </c>
      <c r="H307" s="13">
        <f t="shared" si="148"/>
        <v>7.0916083038520021</v>
      </c>
      <c r="I307" s="14">
        <f t="shared" ref="I307" si="163">AVERAGE(H307:H308)</f>
        <v>7.0148045320423016</v>
      </c>
      <c r="K307" s="16" t="s">
        <v>140</v>
      </c>
      <c r="L307" s="17" t="s">
        <v>141</v>
      </c>
      <c r="M307" s="18">
        <v>-0.99966504549739987</v>
      </c>
      <c r="N307" s="19">
        <f>M307-$N$305</f>
        <v>-1.5067985176243119</v>
      </c>
      <c r="O307" s="19">
        <f t="shared" ref="O307:O323" si="164">2^-N307</f>
        <v>2.8417871833442558</v>
      </c>
      <c r="P307" s="20">
        <f>AVERAGE(O307:O326)</f>
        <v>1.3469017400623762</v>
      </c>
      <c r="Q307" s="16">
        <f>STDEV(O307:O326)</f>
        <v>0.95620184716493817</v>
      </c>
      <c r="R307" s="16"/>
    </row>
    <row r="308" spans="1:18" ht="15" customHeight="1" x14ac:dyDescent="0.15">
      <c r="A308" s="9" t="s">
        <v>128</v>
      </c>
      <c r="B308" s="9" t="s">
        <v>133</v>
      </c>
      <c r="C308" s="9" t="s">
        <v>135</v>
      </c>
      <c r="D308" s="9"/>
      <c r="E308" s="9" t="s">
        <v>35</v>
      </c>
      <c r="F308" s="10">
        <v>30.451501640806001</v>
      </c>
      <c r="G308" s="10">
        <v>23.5135008805734</v>
      </c>
      <c r="H308" s="13">
        <f t="shared" si="148"/>
        <v>6.938000760232601</v>
      </c>
      <c r="I308" s="12"/>
      <c r="K308" s="16" t="s">
        <v>140</v>
      </c>
      <c r="L308" s="21" t="s">
        <v>142</v>
      </c>
      <c r="M308" s="18">
        <v>-0.17604273039710172</v>
      </c>
      <c r="N308" s="19">
        <f t="shared" ref="N308:N339" si="165">M308-$N$305</f>
        <v>-0.68317620252401379</v>
      </c>
      <c r="O308" s="19">
        <f t="shared" si="164"/>
        <v>1.6056708729170328</v>
      </c>
      <c r="P308" s="16"/>
      <c r="Q308" s="16"/>
      <c r="R308" s="16"/>
    </row>
    <row r="309" spans="1:18" ht="15" customHeight="1" x14ac:dyDescent="0.15">
      <c r="A309" s="2" t="s">
        <v>32</v>
      </c>
      <c r="B309" s="3" t="s">
        <v>137</v>
      </c>
      <c r="C309" s="6" t="s">
        <v>138</v>
      </c>
      <c r="D309" s="9" t="s">
        <v>140</v>
      </c>
      <c r="E309" s="9" t="s">
        <v>141</v>
      </c>
      <c r="F309" s="7">
        <v>23.357510070236501</v>
      </c>
      <c r="G309" s="7">
        <v>24.418557170977898</v>
      </c>
      <c r="H309" s="13">
        <f t="shared" si="148"/>
        <v>-1.0610471007413977</v>
      </c>
      <c r="I309" s="14">
        <f t="shared" ref="I309" si="166">AVERAGE(H309:H310)</f>
        <v>-0.99966504549739987</v>
      </c>
      <c r="K309" s="16" t="s">
        <v>140</v>
      </c>
      <c r="L309" s="21" t="s">
        <v>146</v>
      </c>
      <c r="M309" s="18">
        <v>-1.1483336368570498</v>
      </c>
      <c r="N309" s="19">
        <f t="shared" si="165"/>
        <v>-1.6554671089839619</v>
      </c>
      <c r="O309" s="19">
        <f t="shared" si="164"/>
        <v>3.1502517147895683</v>
      </c>
      <c r="P309" s="16"/>
      <c r="Q309" s="16"/>
      <c r="R309" s="16"/>
    </row>
    <row r="310" spans="1:18" ht="15" customHeight="1" x14ac:dyDescent="0.15">
      <c r="A310" s="2" t="s">
        <v>36</v>
      </c>
      <c r="B310" s="3" t="s">
        <v>137</v>
      </c>
      <c r="C310" s="6" t="s">
        <v>138</v>
      </c>
      <c r="E310" s="6" t="s">
        <v>35</v>
      </c>
      <c r="F310" s="7">
        <v>23.299677456957198</v>
      </c>
      <c r="G310" s="7">
        <v>24.2379604472106</v>
      </c>
      <c r="H310" s="13">
        <f t="shared" si="148"/>
        <v>-0.93828299025340201</v>
      </c>
      <c r="I310" s="12"/>
      <c r="K310" s="16" t="s">
        <v>140</v>
      </c>
      <c r="L310" s="21" t="s">
        <v>151</v>
      </c>
      <c r="M310" s="18">
        <v>0.7300834821486486</v>
      </c>
      <c r="N310" s="19">
        <f t="shared" si="165"/>
        <v>0.22295001002173653</v>
      </c>
      <c r="O310" s="19">
        <f t="shared" si="164"/>
        <v>0.85681164313107017</v>
      </c>
      <c r="P310" s="16"/>
      <c r="Q310" s="16"/>
      <c r="R310" s="16"/>
    </row>
    <row r="311" spans="1:18" ht="15" customHeight="1" x14ac:dyDescent="0.15">
      <c r="A311" s="2" t="s">
        <v>37</v>
      </c>
      <c r="B311" s="3" t="s">
        <v>137</v>
      </c>
      <c r="C311" s="6" t="s">
        <v>138</v>
      </c>
      <c r="D311" s="9" t="s">
        <v>140</v>
      </c>
      <c r="E311" s="9" t="s">
        <v>142</v>
      </c>
      <c r="F311" s="7">
        <v>25.446427220529898</v>
      </c>
      <c r="G311" s="7">
        <v>25.4905571694004</v>
      </c>
      <c r="H311" s="13">
        <f t="shared" si="148"/>
        <v>-4.4129948870502034E-2</v>
      </c>
      <c r="I311" s="14">
        <f t="shared" ref="I311" si="167">AVERAGE(H311:H312)</f>
        <v>-0.17604273039710172</v>
      </c>
      <c r="K311" s="16" t="s">
        <v>140</v>
      </c>
      <c r="L311" s="21" t="s">
        <v>152</v>
      </c>
      <c r="M311" s="18">
        <v>-0.24986888400905194</v>
      </c>
      <c r="N311" s="19">
        <f t="shared" si="165"/>
        <v>-0.75700235613596401</v>
      </c>
      <c r="O311" s="19">
        <f t="shared" si="164"/>
        <v>1.689975528804619</v>
      </c>
      <c r="P311" s="16"/>
      <c r="Q311" s="16"/>
      <c r="R311" s="16"/>
    </row>
    <row r="312" spans="1:18" ht="15" customHeight="1" x14ac:dyDescent="0.15">
      <c r="A312" s="2" t="s">
        <v>38</v>
      </c>
      <c r="B312" s="3" t="s">
        <v>137</v>
      </c>
      <c r="C312" s="6" t="s">
        <v>138</v>
      </c>
      <c r="E312" s="6" t="s">
        <v>35</v>
      </c>
      <c r="F312" s="7">
        <v>25.300295308838798</v>
      </c>
      <c r="G312" s="7">
        <v>25.6082508207625</v>
      </c>
      <c r="H312" s="13">
        <f t="shared" si="148"/>
        <v>-0.30795551192370141</v>
      </c>
      <c r="I312" s="12"/>
      <c r="K312" s="16" t="s">
        <v>140</v>
      </c>
      <c r="L312" s="21" t="s">
        <v>153</v>
      </c>
      <c r="M312" s="18">
        <v>0.29197385777795049</v>
      </c>
      <c r="N312" s="19">
        <f t="shared" si="165"/>
        <v>-0.21515961434896158</v>
      </c>
      <c r="O312" s="19">
        <f t="shared" si="164"/>
        <v>1.1608323373998597</v>
      </c>
      <c r="P312" s="16"/>
      <c r="Q312" s="16"/>
      <c r="R312" s="16"/>
    </row>
    <row r="313" spans="1:18" ht="15" customHeight="1" x14ac:dyDescent="0.15">
      <c r="A313" s="2" t="s">
        <v>39</v>
      </c>
      <c r="B313" s="3" t="s">
        <v>137</v>
      </c>
      <c r="C313" s="6" t="s">
        <v>138</v>
      </c>
      <c r="D313" s="9" t="s">
        <v>143</v>
      </c>
      <c r="E313" s="9" t="s">
        <v>144</v>
      </c>
      <c r="F313" s="7">
        <v>25.2486181249709</v>
      </c>
      <c r="G313" s="7">
        <v>25.257840316613901</v>
      </c>
      <c r="H313" s="13">
        <f t="shared" si="148"/>
        <v>-9.2221916430013096E-3</v>
      </c>
      <c r="I313" s="14">
        <f t="shared" ref="I313" si="168">AVERAGE(H313:H314)</f>
        <v>0.10707236702164913</v>
      </c>
      <c r="K313" s="16" t="s">
        <v>140</v>
      </c>
      <c r="L313" s="21" t="s">
        <v>154</v>
      </c>
      <c r="M313" s="18">
        <v>4.5110578623347664E-2</v>
      </c>
      <c r="N313" s="19">
        <f t="shared" si="165"/>
        <v>-0.4620228935035644</v>
      </c>
      <c r="O313" s="19">
        <f t="shared" si="164"/>
        <v>1.3774719047155357</v>
      </c>
      <c r="P313" s="16"/>
      <c r="Q313" s="16"/>
      <c r="R313" s="16"/>
    </row>
    <row r="314" spans="1:18" ht="15" customHeight="1" x14ac:dyDescent="0.15">
      <c r="A314" s="2" t="s">
        <v>40</v>
      </c>
      <c r="B314" s="3" t="s">
        <v>137</v>
      </c>
      <c r="C314" s="6" t="s">
        <v>138</v>
      </c>
      <c r="E314" s="6" t="s">
        <v>35</v>
      </c>
      <c r="F314" s="7">
        <v>25.449713992047499</v>
      </c>
      <c r="G314" s="7">
        <v>25.2263470663612</v>
      </c>
      <c r="H314" s="13">
        <f t="shared" si="148"/>
        <v>0.22336692568629957</v>
      </c>
      <c r="I314" s="12"/>
      <c r="K314" s="16" t="s">
        <v>140</v>
      </c>
      <c r="L314" s="21" t="s">
        <v>157</v>
      </c>
      <c r="M314" s="18">
        <v>-0.58531075860564918</v>
      </c>
      <c r="N314" s="19">
        <f t="shared" si="165"/>
        <v>-1.0924442307325613</v>
      </c>
      <c r="O314" s="19">
        <f t="shared" si="164"/>
        <v>2.1323499584577315</v>
      </c>
      <c r="P314" s="16"/>
      <c r="Q314" s="16"/>
      <c r="R314" s="16"/>
    </row>
    <row r="315" spans="1:18" ht="15" customHeight="1" x14ac:dyDescent="0.15">
      <c r="A315" s="2" t="s">
        <v>41</v>
      </c>
      <c r="B315" s="3" t="s">
        <v>137</v>
      </c>
      <c r="C315" s="6" t="s">
        <v>138</v>
      </c>
      <c r="D315" s="9" t="s">
        <v>145</v>
      </c>
      <c r="E315" s="9" t="s">
        <v>146</v>
      </c>
      <c r="F315" s="7">
        <v>25.171018466566998</v>
      </c>
      <c r="G315" s="7">
        <v>26.082950663309099</v>
      </c>
      <c r="H315" s="13">
        <f t="shared" si="148"/>
        <v>-0.91193219674210013</v>
      </c>
      <c r="I315" s="14">
        <f t="shared" ref="I315" si="169">AVERAGE(H315:H316)</f>
        <v>-1.1483336368570498</v>
      </c>
      <c r="K315" s="16" t="s">
        <v>140</v>
      </c>
      <c r="L315" s="21" t="s">
        <v>159</v>
      </c>
      <c r="M315" s="18">
        <v>1.3722585915793495</v>
      </c>
      <c r="N315" s="19">
        <f t="shared" si="165"/>
        <v>0.86512511945243742</v>
      </c>
      <c r="O315" s="19">
        <f t="shared" si="164"/>
        <v>0.54899879225214587</v>
      </c>
      <c r="P315" s="16"/>
      <c r="Q315" s="16"/>
      <c r="R315" s="16"/>
    </row>
    <row r="316" spans="1:18" ht="15" customHeight="1" x14ac:dyDescent="0.15">
      <c r="A316" s="2" t="s">
        <v>42</v>
      </c>
      <c r="B316" s="3" t="s">
        <v>137</v>
      </c>
      <c r="C316" s="6" t="s">
        <v>138</v>
      </c>
      <c r="E316" s="6" t="s">
        <v>35</v>
      </c>
      <c r="F316" s="7">
        <v>24.8740327961326</v>
      </c>
      <c r="G316" s="7">
        <v>26.258767873104599</v>
      </c>
      <c r="H316" s="13">
        <f t="shared" si="148"/>
        <v>-1.3847350769719995</v>
      </c>
      <c r="I316" s="12"/>
      <c r="K316" s="16" t="s">
        <v>140</v>
      </c>
      <c r="L316" s="21" t="s">
        <v>160</v>
      </c>
      <c r="M316" s="18">
        <v>2.1229674778333507</v>
      </c>
      <c r="N316" s="19">
        <f t="shared" si="165"/>
        <v>1.6158340057064386</v>
      </c>
      <c r="O316" s="19">
        <f t="shared" si="164"/>
        <v>0.3262762756138391</v>
      </c>
      <c r="P316" s="16"/>
      <c r="Q316" s="16"/>
      <c r="R316" s="16"/>
    </row>
    <row r="317" spans="1:18" ht="15" customHeight="1" x14ac:dyDescent="0.15">
      <c r="A317" s="2" t="s">
        <v>43</v>
      </c>
      <c r="B317" s="3" t="s">
        <v>137</v>
      </c>
      <c r="C317" s="6" t="s">
        <v>138</v>
      </c>
      <c r="D317" s="9" t="s">
        <v>143</v>
      </c>
      <c r="E317" s="9" t="s">
        <v>150</v>
      </c>
      <c r="F317" s="7">
        <v>24.337703252548302</v>
      </c>
      <c r="G317" s="7">
        <v>24.7343550630263</v>
      </c>
      <c r="H317" s="13">
        <f t="shared" si="148"/>
        <v>-0.39665181047799791</v>
      </c>
      <c r="I317" s="14">
        <f t="shared" ref="I317" si="170">AVERAGE(H317:H318)</f>
        <v>-0.49168946950369907</v>
      </c>
      <c r="K317" s="16" t="s">
        <v>140</v>
      </c>
      <c r="L317" s="21" t="s">
        <v>163</v>
      </c>
      <c r="M317" s="18">
        <v>2.8512866915943995</v>
      </c>
      <c r="N317" s="19">
        <f t="shared" si="165"/>
        <v>2.3441532194674872</v>
      </c>
      <c r="O317" s="19">
        <f t="shared" si="164"/>
        <v>0.19694255438509875</v>
      </c>
      <c r="P317" s="16"/>
      <c r="Q317" s="16"/>
      <c r="R317" s="16"/>
    </row>
    <row r="318" spans="1:18" ht="15" customHeight="1" x14ac:dyDescent="0.15">
      <c r="A318" s="2" t="s">
        <v>44</v>
      </c>
      <c r="B318" s="3" t="s">
        <v>137</v>
      </c>
      <c r="C318" s="6" t="s">
        <v>138</v>
      </c>
      <c r="E318" s="6" t="s">
        <v>35</v>
      </c>
      <c r="F318" s="7">
        <v>24.413239646111201</v>
      </c>
      <c r="G318" s="7">
        <v>24.999966774640601</v>
      </c>
      <c r="H318" s="13">
        <f t="shared" si="148"/>
        <v>-0.58672712852940023</v>
      </c>
      <c r="I318" s="12"/>
      <c r="K318" s="16" t="s">
        <v>140</v>
      </c>
      <c r="L318" s="21" t="s">
        <v>165</v>
      </c>
      <c r="M318" s="18">
        <v>-0.11569487811785173</v>
      </c>
      <c r="N318" s="19">
        <f t="shared" si="165"/>
        <v>-0.6228283502447638</v>
      </c>
      <c r="O318" s="19">
        <f t="shared" si="164"/>
        <v>1.5398911235688182</v>
      </c>
      <c r="P318" s="16"/>
      <c r="Q318" s="16"/>
      <c r="R318" s="16"/>
    </row>
    <row r="319" spans="1:18" ht="15" customHeight="1" x14ac:dyDescent="0.15">
      <c r="A319" s="2" t="s">
        <v>45</v>
      </c>
      <c r="B319" s="3" t="s">
        <v>137</v>
      </c>
      <c r="C319" s="6" t="s">
        <v>138</v>
      </c>
      <c r="D319" s="9" t="s">
        <v>145</v>
      </c>
      <c r="E319" s="9" t="s">
        <v>151</v>
      </c>
      <c r="F319" s="7">
        <v>31.416869456447099</v>
      </c>
      <c r="G319" s="7">
        <v>30.460517328553902</v>
      </c>
      <c r="H319" s="13">
        <f t="shared" si="148"/>
        <v>0.95635212789319723</v>
      </c>
      <c r="I319" s="14">
        <f t="shared" ref="I319" si="171">AVERAGE(H319:H320)</f>
        <v>0.7300834821486486</v>
      </c>
      <c r="K319" s="16" t="s">
        <v>140</v>
      </c>
      <c r="L319" s="21" t="s">
        <v>166</v>
      </c>
      <c r="M319" s="18">
        <v>2.941931411745399</v>
      </c>
      <c r="N319" s="19">
        <f t="shared" si="165"/>
        <v>2.4347979396184867</v>
      </c>
      <c r="O319" s="19">
        <f t="shared" si="164"/>
        <v>0.18494934039992686</v>
      </c>
      <c r="P319" s="16"/>
      <c r="Q319" s="16"/>
      <c r="R319" s="16"/>
    </row>
    <row r="320" spans="1:18" ht="15" customHeight="1" x14ac:dyDescent="0.15">
      <c r="A320" s="2" t="s">
        <v>46</v>
      </c>
      <c r="B320" s="3" t="s">
        <v>137</v>
      </c>
      <c r="C320" s="6" t="s">
        <v>138</v>
      </c>
      <c r="E320" s="6" t="s">
        <v>35</v>
      </c>
      <c r="F320" s="7">
        <v>31.024142685224799</v>
      </c>
      <c r="G320" s="7">
        <v>30.520327848820699</v>
      </c>
      <c r="H320" s="13">
        <f t="shared" si="148"/>
        <v>0.50381483640409996</v>
      </c>
      <c r="I320" s="12"/>
      <c r="K320" s="16" t="s">
        <v>140</v>
      </c>
      <c r="L320" s="21" t="s">
        <v>167</v>
      </c>
      <c r="M320" s="18">
        <v>2.8644587997801452E-2</v>
      </c>
      <c r="N320" s="19">
        <f t="shared" si="165"/>
        <v>-0.47848888412911061</v>
      </c>
      <c r="O320" s="19">
        <f t="shared" si="164"/>
        <v>1.3932835408018256</v>
      </c>
      <c r="P320" s="16"/>
      <c r="Q320" s="16"/>
      <c r="R320" s="16"/>
    </row>
    <row r="321" spans="1:18" ht="15" customHeight="1" x14ac:dyDescent="0.15">
      <c r="A321" s="2" t="s">
        <v>73</v>
      </c>
      <c r="B321" s="3" t="s">
        <v>137</v>
      </c>
      <c r="C321" s="6" t="s">
        <v>138</v>
      </c>
      <c r="D321" s="9" t="s">
        <v>140</v>
      </c>
      <c r="E321" s="9" t="s">
        <v>152</v>
      </c>
      <c r="F321" s="7">
        <v>24.803534082714599</v>
      </c>
      <c r="G321" s="7">
        <v>25.186729873529401</v>
      </c>
      <c r="H321" s="13">
        <f t="shared" si="148"/>
        <v>-0.38319579081480271</v>
      </c>
      <c r="I321" s="14">
        <f t="shared" ref="I321" si="172">AVERAGE(H321:H322)</f>
        <v>-0.24986888400905194</v>
      </c>
      <c r="K321" s="16" t="s">
        <v>140</v>
      </c>
      <c r="L321" s="17" t="s">
        <v>181</v>
      </c>
      <c r="M321" s="18">
        <v>-1.1949603570434491</v>
      </c>
      <c r="N321" s="19">
        <f t="shared" si="165"/>
        <v>-1.7020938291703611</v>
      </c>
      <c r="O321" s="19">
        <f t="shared" si="164"/>
        <v>3.2537283997636464</v>
      </c>
      <c r="P321" s="16"/>
      <c r="Q321" s="16"/>
      <c r="R321" s="16"/>
    </row>
    <row r="322" spans="1:18" ht="15" customHeight="1" x14ac:dyDescent="0.15">
      <c r="A322" s="2" t="s">
        <v>74</v>
      </c>
      <c r="B322" s="3" t="s">
        <v>137</v>
      </c>
      <c r="C322" s="6" t="s">
        <v>138</v>
      </c>
      <c r="E322" s="6" t="s">
        <v>35</v>
      </c>
      <c r="F322" s="7">
        <v>24.6004956369894</v>
      </c>
      <c r="G322" s="7">
        <v>24.717037614192702</v>
      </c>
      <c r="H322" s="13">
        <f t="shared" si="148"/>
        <v>-0.11654197720330117</v>
      </c>
      <c r="I322" s="12"/>
      <c r="K322" s="16" t="s">
        <v>140</v>
      </c>
      <c r="L322" s="21" t="s">
        <v>182</v>
      </c>
      <c r="M322" s="18">
        <v>1.3045719393249495</v>
      </c>
      <c r="N322" s="19">
        <f t="shared" si="165"/>
        <v>0.79743846719803746</v>
      </c>
      <c r="O322" s="19">
        <f t="shared" si="164"/>
        <v>0.57536985135831098</v>
      </c>
      <c r="P322" s="16"/>
      <c r="Q322" s="16"/>
      <c r="R322" s="16"/>
    </row>
    <row r="323" spans="1:18" ht="15" customHeight="1" x14ac:dyDescent="0.15">
      <c r="A323" s="2" t="s">
        <v>75</v>
      </c>
      <c r="B323" s="3" t="s">
        <v>137</v>
      </c>
      <c r="C323" s="6" t="s">
        <v>138</v>
      </c>
      <c r="D323" s="9" t="s">
        <v>140</v>
      </c>
      <c r="E323" s="9" t="s">
        <v>153</v>
      </c>
      <c r="F323" s="7">
        <v>25.576443531344101</v>
      </c>
      <c r="G323" s="7">
        <v>25.063877017853301</v>
      </c>
      <c r="H323" s="13">
        <f t="shared" si="148"/>
        <v>0.51256651349079974</v>
      </c>
      <c r="I323" s="14">
        <f t="shared" ref="I323" si="173">AVERAGE(H323:H324)</f>
        <v>0.29197385777795049</v>
      </c>
      <c r="K323" s="16" t="s">
        <v>140</v>
      </c>
      <c r="L323" s="21" t="s">
        <v>183</v>
      </c>
      <c r="M323" s="18">
        <v>1.1728107873287481</v>
      </c>
      <c r="N323" s="19">
        <f t="shared" si="165"/>
        <v>0.66567731520183604</v>
      </c>
      <c r="O323" s="19">
        <f t="shared" si="164"/>
        <v>0.63039267873047988</v>
      </c>
      <c r="P323" s="16"/>
      <c r="Q323" s="16"/>
      <c r="R323" s="16"/>
    </row>
    <row r="324" spans="1:18" ht="15" customHeight="1" x14ac:dyDescent="0.15">
      <c r="A324" s="2" t="s">
        <v>76</v>
      </c>
      <c r="B324" s="3" t="s">
        <v>137</v>
      </c>
      <c r="C324" s="6" t="s">
        <v>138</v>
      </c>
      <c r="E324" s="6" t="s">
        <v>35</v>
      </c>
      <c r="F324" s="7">
        <v>25.464945059935602</v>
      </c>
      <c r="G324" s="7">
        <v>25.3935638578705</v>
      </c>
      <c r="H324" s="13">
        <f t="shared" si="148"/>
        <v>7.1381202065101235E-2</v>
      </c>
      <c r="I324" s="12"/>
      <c r="K324" s="16" t="s">
        <v>140</v>
      </c>
      <c r="L324" s="21" t="s">
        <v>148</v>
      </c>
      <c r="M324" s="18">
        <v>1.6223866473849498</v>
      </c>
      <c r="N324" s="19">
        <f t="shared" si="165"/>
        <v>1.1152531752580377</v>
      </c>
      <c r="O324" s="19">
        <f>2^-N324</f>
        <v>0.46161014134689865</v>
      </c>
      <c r="P324" s="20"/>
      <c r="Q324" s="16"/>
      <c r="R324" s="22"/>
    </row>
    <row r="325" spans="1:18" ht="15" customHeight="1" x14ac:dyDescent="0.15">
      <c r="A325" s="2" t="s">
        <v>77</v>
      </c>
      <c r="B325" s="3" t="s">
        <v>137</v>
      </c>
      <c r="C325" s="6" t="s">
        <v>138</v>
      </c>
      <c r="D325" s="9" t="s">
        <v>143</v>
      </c>
      <c r="E325" s="9" t="s">
        <v>154</v>
      </c>
      <c r="F325" s="7">
        <v>25.325460309207902</v>
      </c>
      <c r="G325" s="7">
        <v>24.908931799962001</v>
      </c>
      <c r="H325" s="13">
        <f t="shared" si="148"/>
        <v>0.41652850924590012</v>
      </c>
      <c r="I325" s="14">
        <f t="shared" ref="I325" si="174">AVERAGE(H325:H326)</f>
        <v>0.45146120299374992</v>
      </c>
      <c r="K325" s="16" t="s">
        <v>140</v>
      </c>
      <c r="L325" s="16" t="s">
        <v>185</v>
      </c>
      <c r="M325" s="18">
        <v>0.72799424819754854</v>
      </c>
      <c r="N325" s="19">
        <f t="shared" si="165"/>
        <v>0.22086077607063648</v>
      </c>
      <c r="O325" s="19">
        <f t="shared" ref="O325:O339" si="175">2^-N325</f>
        <v>0.85805333087434832</v>
      </c>
      <c r="P325" s="20"/>
      <c r="Q325" s="16"/>
      <c r="R325" s="22"/>
    </row>
    <row r="326" spans="1:18" ht="15" customHeight="1" x14ac:dyDescent="0.15">
      <c r="A326" s="2" t="s">
        <v>78</v>
      </c>
      <c r="B326" s="3" t="s">
        <v>137</v>
      </c>
      <c r="C326" s="6" t="s">
        <v>138</v>
      </c>
      <c r="E326" s="6" t="s">
        <v>35</v>
      </c>
      <c r="F326" s="7">
        <v>25.2538732003962</v>
      </c>
      <c r="G326" s="7">
        <v>24.7674793036546</v>
      </c>
      <c r="H326" s="13">
        <f t="shared" si="148"/>
        <v>0.48639389674159972</v>
      </c>
      <c r="I326" s="12"/>
      <c r="K326" s="16" t="s">
        <v>140</v>
      </c>
      <c r="L326" s="16" t="s">
        <v>187</v>
      </c>
      <c r="M326" s="18">
        <v>-0.59947456847064906</v>
      </c>
      <c r="N326" s="19">
        <f t="shared" si="165"/>
        <v>-1.1066080405975611</v>
      </c>
      <c r="O326" s="19">
        <f t="shared" si="175"/>
        <v>2.1533876285925087</v>
      </c>
      <c r="P326" s="20"/>
      <c r="Q326" s="16"/>
      <c r="R326" s="22"/>
    </row>
    <row r="327" spans="1:18" ht="15" customHeight="1" x14ac:dyDescent="0.15">
      <c r="A327" s="2" t="s">
        <v>79</v>
      </c>
      <c r="B327" s="3" t="s">
        <v>137</v>
      </c>
      <c r="C327" s="6" t="s">
        <v>138</v>
      </c>
      <c r="D327" s="9" t="s">
        <v>143</v>
      </c>
      <c r="E327" s="9" t="s">
        <v>155</v>
      </c>
      <c r="F327" s="7">
        <v>27.350060234749701</v>
      </c>
      <c r="G327" s="7">
        <v>28.151535957771902</v>
      </c>
      <c r="H327" s="13">
        <f t="shared" si="148"/>
        <v>-0.80147572302220027</v>
      </c>
      <c r="I327" s="14">
        <f t="shared" ref="I327" si="176">AVERAGE(H327:H328)</f>
        <v>-0.81860838365824939</v>
      </c>
      <c r="K327" s="16" t="s">
        <v>143</v>
      </c>
      <c r="L327" s="16" t="s">
        <v>144</v>
      </c>
      <c r="M327" s="18">
        <v>0.10707236702164913</v>
      </c>
      <c r="N327" s="19">
        <f t="shared" si="165"/>
        <v>-0.40006110510526294</v>
      </c>
      <c r="O327" s="19">
        <f t="shared" si="175"/>
        <v>1.319563799491597</v>
      </c>
      <c r="P327" s="20">
        <f>AVERAGE(O327:O339)</f>
        <v>1.2768391252883882</v>
      </c>
      <c r="Q327" s="16">
        <f>STDEV(O327:O339)</f>
        <v>0.74920226847134419</v>
      </c>
      <c r="R327" s="22">
        <f>TTEST(O307:O326,O327:O339,2,2)</f>
        <v>0.82499304092955672</v>
      </c>
    </row>
    <row r="328" spans="1:18" ht="15" customHeight="1" x14ac:dyDescent="0.15">
      <c r="A328" s="2" t="s">
        <v>80</v>
      </c>
      <c r="B328" s="3" t="s">
        <v>137</v>
      </c>
      <c r="C328" s="6" t="s">
        <v>138</v>
      </c>
      <c r="E328" s="6" t="s">
        <v>35</v>
      </c>
      <c r="F328" s="7">
        <v>27.2267666573014</v>
      </c>
      <c r="G328" s="7">
        <v>28.062507701595699</v>
      </c>
      <c r="H328" s="13">
        <f t="shared" si="148"/>
        <v>-0.83574104429429852</v>
      </c>
      <c r="I328" s="12"/>
      <c r="K328" s="16" t="s">
        <v>143</v>
      </c>
      <c r="L328" s="16" t="s">
        <v>150</v>
      </c>
      <c r="M328" s="18">
        <v>-0.49168946950369907</v>
      </c>
      <c r="N328" s="19">
        <f t="shared" si="165"/>
        <v>-0.99882294163061114</v>
      </c>
      <c r="O328" s="19">
        <f t="shared" si="175"/>
        <v>1.9983689160903246</v>
      </c>
      <c r="P328" s="20"/>
      <c r="Q328" s="16"/>
      <c r="R328" s="22"/>
    </row>
    <row r="329" spans="1:18" ht="15" customHeight="1" x14ac:dyDescent="0.15">
      <c r="A329" s="2" t="s">
        <v>81</v>
      </c>
      <c r="B329" s="3" t="s">
        <v>137</v>
      </c>
      <c r="C329" s="6" t="s">
        <v>138</v>
      </c>
      <c r="D329" s="9" t="s">
        <v>143</v>
      </c>
      <c r="E329" s="9" t="s">
        <v>156</v>
      </c>
      <c r="F329" s="7">
        <v>24.009617121882201</v>
      </c>
      <c r="G329" s="7">
        <v>23.1633899049177</v>
      </c>
      <c r="H329" s="13">
        <f t="shared" si="148"/>
        <v>0.84622721696450043</v>
      </c>
      <c r="I329" s="14">
        <f t="shared" ref="I329" si="177">AVERAGE(H329:H330)</f>
        <v>0.83858042091915053</v>
      </c>
      <c r="K329" s="16" t="s">
        <v>143</v>
      </c>
      <c r="L329" s="16" t="s">
        <v>154</v>
      </c>
      <c r="M329" s="18">
        <v>0.45146120299374992</v>
      </c>
      <c r="N329" s="19">
        <f t="shared" si="165"/>
        <v>-5.5672269133162144E-2</v>
      </c>
      <c r="O329" s="19">
        <f t="shared" si="175"/>
        <v>1.0393433051791447</v>
      </c>
      <c r="P329" s="20"/>
      <c r="Q329" s="16"/>
      <c r="R329" s="22"/>
    </row>
    <row r="330" spans="1:18" ht="15" customHeight="1" x14ac:dyDescent="0.15">
      <c r="A330" s="2" t="s">
        <v>82</v>
      </c>
      <c r="B330" s="3" t="s">
        <v>137</v>
      </c>
      <c r="C330" s="6" t="s">
        <v>138</v>
      </c>
      <c r="E330" s="6" t="s">
        <v>35</v>
      </c>
      <c r="F330" s="7">
        <v>24.117070387457801</v>
      </c>
      <c r="G330" s="7">
        <v>23.286136762584</v>
      </c>
      <c r="H330" s="13">
        <f t="shared" si="148"/>
        <v>0.83093362487380062</v>
      </c>
      <c r="I330" s="12"/>
      <c r="K330" s="16" t="s">
        <v>143</v>
      </c>
      <c r="L330" s="21" t="s">
        <v>155</v>
      </c>
      <c r="M330" s="18">
        <v>-0.81860838365824939</v>
      </c>
      <c r="N330" s="19">
        <f t="shared" si="165"/>
        <v>-1.3257418557851615</v>
      </c>
      <c r="O330" s="19">
        <f t="shared" si="175"/>
        <v>2.5066174868358009</v>
      </c>
      <c r="P330" s="20"/>
      <c r="Q330" s="16"/>
      <c r="R330" s="22"/>
    </row>
    <row r="331" spans="1:18" ht="15" customHeight="1" x14ac:dyDescent="0.15">
      <c r="A331" s="2" t="s">
        <v>83</v>
      </c>
      <c r="B331" s="3" t="s">
        <v>137</v>
      </c>
      <c r="C331" s="6" t="s">
        <v>138</v>
      </c>
      <c r="D331" s="9" t="s">
        <v>140</v>
      </c>
      <c r="E331" s="9" t="s">
        <v>154</v>
      </c>
      <c r="F331" s="7">
        <v>22.468758658230598</v>
      </c>
      <c r="G331" s="7">
        <v>22.684434855149401</v>
      </c>
      <c r="H331" s="13">
        <f t="shared" si="148"/>
        <v>-0.21567619691880324</v>
      </c>
      <c r="I331" s="14">
        <f t="shared" ref="I331" si="178">AVERAGE(H331:H332)</f>
        <v>4.5110578623347664E-2</v>
      </c>
      <c r="K331" s="16" t="s">
        <v>143</v>
      </c>
      <c r="L331" s="21" t="s">
        <v>156</v>
      </c>
      <c r="M331" s="18">
        <v>0.83858042091915053</v>
      </c>
      <c r="N331" s="19">
        <f t="shared" si="165"/>
        <v>0.33144694879223846</v>
      </c>
      <c r="O331" s="19">
        <f t="shared" si="175"/>
        <v>0.79473900163471722</v>
      </c>
      <c r="P331" s="16"/>
      <c r="Q331" s="16"/>
      <c r="R331" s="22"/>
    </row>
    <row r="332" spans="1:18" ht="15" customHeight="1" x14ac:dyDescent="0.15">
      <c r="A332" s="2" t="s">
        <v>84</v>
      </c>
      <c r="B332" s="3" t="s">
        <v>137</v>
      </c>
      <c r="C332" s="6" t="s">
        <v>138</v>
      </c>
      <c r="E332" s="6" t="s">
        <v>35</v>
      </c>
      <c r="F332" s="7">
        <v>22.905950983593598</v>
      </c>
      <c r="G332" s="7">
        <v>22.6000536294281</v>
      </c>
      <c r="H332" s="13">
        <f t="shared" si="148"/>
        <v>0.30589735416549857</v>
      </c>
      <c r="I332" s="12"/>
      <c r="K332" s="16" t="s">
        <v>143</v>
      </c>
      <c r="L332" s="21" t="s">
        <v>161</v>
      </c>
      <c r="M332" s="18">
        <v>1.8366119258786995</v>
      </c>
      <c r="N332" s="19">
        <f t="shared" si="165"/>
        <v>1.3294784537517874</v>
      </c>
      <c r="O332" s="19">
        <f t="shared" si="175"/>
        <v>0.39791206439789278</v>
      </c>
      <c r="P332" s="16"/>
      <c r="Q332" s="16"/>
      <c r="R332" s="16"/>
    </row>
    <row r="333" spans="1:18" ht="15" customHeight="1" x14ac:dyDescent="0.15">
      <c r="A333" s="2" t="s">
        <v>109</v>
      </c>
      <c r="B333" s="3" t="s">
        <v>137</v>
      </c>
      <c r="C333" s="6" t="s">
        <v>138</v>
      </c>
      <c r="D333" s="9" t="s">
        <v>140</v>
      </c>
      <c r="E333" s="9" t="s">
        <v>157</v>
      </c>
      <c r="F333" s="7">
        <v>22.177630789761999</v>
      </c>
      <c r="G333" s="7">
        <v>22.9667763839789</v>
      </c>
      <c r="H333" s="13">
        <f t="shared" si="148"/>
        <v>-0.789145594216901</v>
      </c>
      <c r="I333" s="14">
        <f t="shared" ref="I333" si="179">AVERAGE(H333:H334)</f>
        <v>-0.58531075860564918</v>
      </c>
      <c r="K333" s="16" t="s">
        <v>143</v>
      </c>
      <c r="L333" s="21" t="s">
        <v>162</v>
      </c>
      <c r="M333" s="18">
        <v>1.4684706894434481</v>
      </c>
      <c r="N333" s="19">
        <f t="shared" si="165"/>
        <v>0.96133721731653599</v>
      </c>
      <c r="O333" s="19">
        <f t="shared" si="175"/>
        <v>0.5135806606822001</v>
      </c>
      <c r="P333" s="16"/>
      <c r="Q333" s="16"/>
      <c r="R333" s="16"/>
    </row>
    <row r="334" spans="1:18" ht="15" customHeight="1" x14ac:dyDescent="0.15">
      <c r="A334" s="2" t="s">
        <v>110</v>
      </c>
      <c r="B334" s="3" t="s">
        <v>137</v>
      </c>
      <c r="C334" s="6" t="s">
        <v>138</v>
      </c>
      <c r="E334" s="6" t="s">
        <v>35</v>
      </c>
      <c r="F334" s="7">
        <v>22.238976045711201</v>
      </c>
      <c r="G334" s="7">
        <v>22.620451968705598</v>
      </c>
      <c r="H334" s="13">
        <f t="shared" si="148"/>
        <v>-0.38147592299439737</v>
      </c>
      <c r="I334" s="12"/>
      <c r="K334" s="16" t="s">
        <v>143</v>
      </c>
      <c r="L334" s="21" t="s">
        <v>164</v>
      </c>
      <c r="M334" s="18">
        <v>3.30907289709865</v>
      </c>
      <c r="N334" s="19">
        <f t="shared" si="165"/>
        <v>2.8019394249717378</v>
      </c>
      <c r="O334" s="19">
        <f t="shared" si="175"/>
        <v>0.1433943986612902</v>
      </c>
      <c r="P334" s="20"/>
      <c r="Q334" s="16"/>
      <c r="R334" s="22"/>
    </row>
    <row r="335" spans="1:18" ht="15" customHeight="1" x14ac:dyDescent="0.15">
      <c r="A335" s="2" t="s">
        <v>111</v>
      </c>
      <c r="B335" s="3" t="s">
        <v>137</v>
      </c>
      <c r="C335" s="6" t="s">
        <v>138</v>
      </c>
      <c r="D335" s="9" t="s">
        <v>140</v>
      </c>
      <c r="E335" s="9" t="s">
        <v>159</v>
      </c>
      <c r="F335" s="7">
        <v>27.727461846082299</v>
      </c>
      <c r="G335" s="7">
        <v>26.4351677941583</v>
      </c>
      <c r="H335" s="13">
        <f t="shared" si="148"/>
        <v>1.2922940519239994</v>
      </c>
      <c r="I335" s="14">
        <f t="shared" ref="I335" si="180">AVERAGE(H335:H336)</f>
        <v>1.3722585915793495</v>
      </c>
      <c r="K335" s="16" t="s">
        <v>143</v>
      </c>
      <c r="L335" s="21" t="s">
        <v>174</v>
      </c>
      <c r="M335" s="18">
        <v>-0.6608278665307008</v>
      </c>
      <c r="N335" s="19">
        <f t="shared" si="165"/>
        <v>-1.1679613386576129</v>
      </c>
      <c r="O335" s="19">
        <f t="shared" si="175"/>
        <v>2.2469395917682409</v>
      </c>
      <c r="P335" s="20"/>
      <c r="Q335" s="16"/>
      <c r="R335" s="22"/>
    </row>
    <row r="336" spans="1:18" ht="15" customHeight="1" x14ac:dyDescent="0.15">
      <c r="A336" s="2" t="s">
        <v>112</v>
      </c>
      <c r="B336" s="3" t="s">
        <v>137</v>
      </c>
      <c r="C336" s="6" t="s">
        <v>138</v>
      </c>
      <c r="E336" s="6" t="s">
        <v>35</v>
      </c>
      <c r="F336" s="7">
        <v>27.816784502008201</v>
      </c>
      <c r="G336" s="7">
        <v>26.364561370773501</v>
      </c>
      <c r="H336" s="13">
        <f t="shared" si="148"/>
        <v>1.4522231312346996</v>
      </c>
      <c r="I336" s="12"/>
      <c r="K336" s="16" t="s">
        <v>143</v>
      </c>
      <c r="L336" s="16" t="s">
        <v>175</v>
      </c>
      <c r="M336" s="18">
        <v>0.99557803665375211</v>
      </c>
      <c r="N336" s="19">
        <f t="shared" si="165"/>
        <v>0.48844456452684004</v>
      </c>
      <c r="O336" s="19">
        <f t="shared" si="175"/>
        <v>0.71279317858220825</v>
      </c>
      <c r="P336" s="20"/>
      <c r="Q336" s="16"/>
      <c r="R336" s="22"/>
    </row>
    <row r="337" spans="1:18" ht="15" customHeight="1" x14ac:dyDescent="0.15">
      <c r="A337" s="2" t="s">
        <v>121</v>
      </c>
      <c r="B337" s="3" t="s">
        <v>137</v>
      </c>
      <c r="C337" s="6" t="s">
        <v>138</v>
      </c>
      <c r="D337" s="9" t="s">
        <v>140</v>
      </c>
      <c r="E337" s="9" t="s">
        <v>160</v>
      </c>
      <c r="F337" s="7">
        <v>26.201148028175002</v>
      </c>
      <c r="G337" s="7">
        <v>24.155597569334901</v>
      </c>
      <c r="H337" s="13">
        <f t="shared" si="148"/>
        <v>2.0455504588401006</v>
      </c>
      <c r="I337" s="14">
        <f t="shared" ref="I337" si="181">AVERAGE(H337:H338)</f>
        <v>2.1229674778333507</v>
      </c>
      <c r="K337" s="16" t="s">
        <v>143</v>
      </c>
      <c r="L337" s="16" t="s">
        <v>176</v>
      </c>
      <c r="M337" s="18">
        <v>9.7102157276509615E-3</v>
      </c>
      <c r="N337" s="19">
        <f t="shared" si="165"/>
        <v>-0.4974232563992611</v>
      </c>
      <c r="O337" s="19">
        <f t="shared" si="175"/>
        <v>1.4116899428169114</v>
      </c>
      <c r="P337" s="20"/>
      <c r="Q337" s="16"/>
      <c r="R337" s="22"/>
    </row>
    <row r="338" spans="1:18" ht="15" customHeight="1" x14ac:dyDescent="0.15">
      <c r="A338" s="2" t="s">
        <v>122</v>
      </c>
      <c r="B338" s="3" t="s">
        <v>137</v>
      </c>
      <c r="C338" s="6" t="s">
        <v>138</v>
      </c>
      <c r="E338" s="6" t="s">
        <v>35</v>
      </c>
      <c r="F338" s="7">
        <v>26.211759594875399</v>
      </c>
      <c r="G338" s="7">
        <v>24.011375098048799</v>
      </c>
      <c r="H338" s="13">
        <f t="shared" si="148"/>
        <v>2.2003844968266009</v>
      </c>
      <c r="I338" s="12"/>
      <c r="K338" s="16" t="s">
        <v>143</v>
      </c>
      <c r="L338" s="16" t="s">
        <v>158</v>
      </c>
      <c r="M338" s="18">
        <v>-0.19513240497975026</v>
      </c>
      <c r="N338" s="19">
        <f t="shared" si="165"/>
        <v>-0.70226587710666233</v>
      </c>
      <c r="O338" s="19">
        <f t="shared" si="175"/>
        <v>1.6270582223956278</v>
      </c>
      <c r="P338" s="20"/>
      <c r="Q338" s="16"/>
      <c r="R338" s="22"/>
    </row>
    <row r="339" spans="1:18" ht="15" customHeight="1" x14ac:dyDescent="0.15">
      <c r="A339" s="2" t="s">
        <v>123</v>
      </c>
      <c r="B339" s="3" t="s">
        <v>137</v>
      </c>
      <c r="C339" s="6" t="s">
        <v>138</v>
      </c>
      <c r="D339" s="9" t="s">
        <v>143</v>
      </c>
      <c r="E339" s="9" t="s">
        <v>161</v>
      </c>
      <c r="F339" s="7">
        <v>27.116514863243498</v>
      </c>
      <c r="G339" s="7">
        <v>25.320653926683899</v>
      </c>
      <c r="H339" s="13">
        <f t="shared" si="148"/>
        <v>1.795860936559599</v>
      </c>
      <c r="I339" s="14">
        <f t="shared" ref="I339" si="182">AVERAGE(H339:H340)</f>
        <v>1.8366119258786995</v>
      </c>
      <c r="K339" s="16" t="s">
        <v>143</v>
      </c>
      <c r="L339" s="16" t="s">
        <v>186</v>
      </c>
      <c r="M339" s="18">
        <v>-0.40889065706154959</v>
      </c>
      <c r="N339" s="19">
        <f t="shared" si="165"/>
        <v>-0.91602412918846166</v>
      </c>
      <c r="O339" s="19">
        <f t="shared" si="175"/>
        <v>1.8869080602130919</v>
      </c>
      <c r="P339" s="20"/>
      <c r="Q339" s="16"/>
      <c r="R339" s="22"/>
    </row>
    <row r="340" spans="1:18" ht="15" customHeight="1" x14ac:dyDescent="0.15">
      <c r="A340" s="2" t="s">
        <v>124</v>
      </c>
      <c r="B340" s="3" t="s">
        <v>137</v>
      </c>
      <c r="C340" s="6" t="s">
        <v>138</v>
      </c>
      <c r="E340" s="6" t="s">
        <v>35</v>
      </c>
      <c r="F340" s="7">
        <v>27.2718702234747</v>
      </c>
      <c r="G340" s="7">
        <v>25.3945073082769</v>
      </c>
      <c r="H340" s="13">
        <f t="shared" si="148"/>
        <v>1.8773629151978</v>
      </c>
      <c r="I340" s="12"/>
      <c r="K340" s="12"/>
      <c r="L340" s="12"/>
      <c r="M340" s="12"/>
      <c r="N340" s="12"/>
      <c r="O340" s="12"/>
      <c r="P340" s="12"/>
      <c r="Q340" s="12"/>
      <c r="R340" s="12"/>
    </row>
    <row r="341" spans="1:18" ht="15" customHeight="1" x14ac:dyDescent="0.15">
      <c r="A341" s="9" t="s">
        <v>32</v>
      </c>
      <c r="B341" s="9" t="s">
        <v>137</v>
      </c>
      <c r="C341" s="9" t="s">
        <v>138</v>
      </c>
      <c r="D341" s="9" t="s">
        <v>143</v>
      </c>
      <c r="E341" s="9" t="s">
        <v>162</v>
      </c>
      <c r="F341" s="10">
        <v>24.333950261078801</v>
      </c>
      <c r="G341" s="10">
        <v>23.058995450479902</v>
      </c>
      <c r="H341" s="13">
        <f t="shared" si="148"/>
        <v>1.2749548105988993</v>
      </c>
      <c r="I341" s="14">
        <f t="shared" ref="I341" si="183">AVERAGE(H341:H342)</f>
        <v>1.4684706894434481</v>
      </c>
      <c r="K341" s="12"/>
      <c r="L341" s="12" t="s">
        <v>196</v>
      </c>
      <c r="M341" s="12" t="s">
        <v>189</v>
      </c>
      <c r="N341" s="13">
        <f>AVERAGE(M343:M347)</f>
        <v>-0.56589098151935002</v>
      </c>
      <c r="O341" s="12"/>
      <c r="P341" s="12"/>
      <c r="Q341" s="12"/>
      <c r="R341" s="12"/>
    </row>
    <row r="342" spans="1:18" ht="15" customHeight="1" x14ac:dyDescent="0.15">
      <c r="A342" s="9" t="s">
        <v>36</v>
      </c>
      <c r="B342" s="9" t="s">
        <v>137</v>
      </c>
      <c r="C342" s="9" t="s">
        <v>138</v>
      </c>
      <c r="D342" s="9"/>
      <c r="E342" s="9" t="s">
        <v>35</v>
      </c>
      <c r="F342" s="10">
        <v>24.716931249442698</v>
      </c>
      <c r="G342" s="10">
        <v>23.054944681154701</v>
      </c>
      <c r="H342" s="13">
        <f t="shared" si="148"/>
        <v>1.6619865682879968</v>
      </c>
      <c r="I342" s="12"/>
      <c r="K342" s="12"/>
      <c r="L342" s="15" t="s">
        <v>138</v>
      </c>
      <c r="M342" s="16" t="s">
        <v>188</v>
      </c>
      <c r="N342" s="16" t="s">
        <v>191</v>
      </c>
      <c r="O342" s="16" t="s">
        <v>192</v>
      </c>
      <c r="P342" s="16" t="s">
        <v>193</v>
      </c>
      <c r="Q342" s="16" t="s">
        <v>194</v>
      </c>
      <c r="R342" s="16" t="s">
        <v>195</v>
      </c>
    </row>
    <row r="343" spans="1:18" ht="15" customHeight="1" x14ac:dyDescent="0.15">
      <c r="A343" s="9" t="s">
        <v>37</v>
      </c>
      <c r="B343" s="9" t="s">
        <v>137</v>
      </c>
      <c r="C343" s="9" t="s">
        <v>138</v>
      </c>
      <c r="D343" s="9" t="s">
        <v>140</v>
      </c>
      <c r="E343" s="9" t="s">
        <v>163</v>
      </c>
      <c r="F343" s="10">
        <v>26.5879534829715</v>
      </c>
      <c r="G343" s="10">
        <v>23.7843339288737</v>
      </c>
      <c r="H343" s="13">
        <f t="shared" ref="H343:H406" si="184">F343-G343</f>
        <v>2.8036195540977999</v>
      </c>
      <c r="I343" s="14">
        <f t="shared" ref="I343" si="185">AVERAGE(H343:H344)</f>
        <v>2.8512866915943995</v>
      </c>
      <c r="K343" s="16" t="s">
        <v>171</v>
      </c>
      <c r="L343" s="17" t="s">
        <v>172</v>
      </c>
      <c r="M343" s="18">
        <v>0.82213102018705086</v>
      </c>
      <c r="N343" s="19">
        <f>M343-$N$341</f>
        <v>1.3880220017064009</v>
      </c>
      <c r="O343" s="19">
        <f t="shared" ref="O343:O357" si="186">2^-N343</f>
        <v>0.38208830313946918</v>
      </c>
      <c r="P343" s="20">
        <f>AVERAGE(O343:O347)</f>
        <v>1.1709495204065026</v>
      </c>
      <c r="Q343" s="16">
        <f>STDEV(O343:O347)</f>
        <v>0.61929294069984275</v>
      </c>
      <c r="R343" s="16"/>
    </row>
    <row r="344" spans="1:18" ht="15" customHeight="1" x14ac:dyDescent="0.15">
      <c r="A344" s="9" t="s">
        <v>38</v>
      </c>
      <c r="B344" s="9" t="s">
        <v>137</v>
      </c>
      <c r="C344" s="9" t="s">
        <v>138</v>
      </c>
      <c r="D344" s="9"/>
      <c r="E344" s="9" t="s">
        <v>35</v>
      </c>
      <c r="F344" s="10">
        <v>26.499758750453999</v>
      </c>
      <c r="G344" s="10">
        <v>23.600804921363</v>
      </c>
      <c r="H344" s="13">
        <f t="shared" si="184"/>
        <v>2.8989538290909991</v>
      </c>
      <c r="I344" s="12"/>
      <c r="K344" s="16" t="s">
        <v>171</v>
      </c>
      <c r="L344" s="21" t="s">
        <v>173</v>
      </c>
      <c r="M344" s="18">
        <v>-1.1950029628319978</v>
      </c>
      <c r="N344" s="19">
        <f t="shared" ref="N344:N357" si="187">M344-$N$341</f>
        <v>-0.62911198131264778</v>
      </c>
      <c r="O344" s="19">
        <f t="shared" si="186"/>
        <v>1.5466127176057365</v>
      </c>
      <c r="P344" s="16"/>
      <c r="Q344" s="16"/>
      <c r="R344" s="16"/>
    </row>
    <row r="345" spans="1:18" ht="15" customHeight="1" x14ac:dyDescent="0.15">
      <c r="A345" s="9" t="s">
        <v>39</v>
      </c>
      <c r="B345" s="9" t="s">
        <v>137</v>
      </c>
      <c r="C345" s="9" t="s">
        <v>138</v>
      </c>
      <c r="D345" s="9" t="s">
        <v>143</v>
      </c>
      <c r="E345" s="9" t="s">
        <v>164</v>
      </c>
      <c r="F345" s="10">
        <v>25.978883447093899</v>
      </c>
      <c r="G345" s="10">
        <v>22.754056159069599</v>
      </c>
      <c r="H345" s="13">
        <f t="shared" si="184"/>
        <v>3.2248272880243007</v>
      </c>
      <c r="I345" s="14">
        <f t="shared" ref="I345" si="188">AVERAGE(H345:H346)</f>
        <v>3.30907289709865</v>
      </c>
      <c r="K345" s="16" t="s">
        <v>171</v>
      </c>
      <c r="L345" s="21" t="s">
        <v>142</v>
      </c>
      <c r="M345" s="18">
        <v>-1.2918346297349004</v>
      </c>
      <c r="N345" s="19">
        <f t="shared" si="187"/>
        <v>-0.72594364821555035</v>
      </c>
      <c r="O345" s="19">
        <f t="shared" si="186"/>
        <v>1.6539821309495846</v>
      </c>
      <c r="P345" s="16"/>
      <c r="Q345" s="16"/>
      <c r="R345" s="16"/>
    </row>
    <row r="346" spans="1:18" ht="15" customHeight="1" x14ac:dyDescent="0.15">
      <c r="A346" s="9" t="s">
        <v>40</v>
      </c>
      <c r="B346" s="9" t="s">
        <v>137</v>
      </c>
      <c r="C346" s="9" t="s">
        <v>138</v>
      </c>
      <c r="D346" s="9"/>
      <c r="E346" s="9" t="s">
        <v>35</v>
      </c>
      <c r="F346" s="10">
        <v>26.068411185424701</v>
      </c>
      <c r="G346" s="10">
        <v>22.675092679251701</v>
      </c>
      <c r="H346" s="13">
        <f t="shared" si="184"/>
        <v>3.3933185061729993</v>
      </c>
      <c r="I346" s="12"/>
      <c r="K346" s="16" t="s">
        <v>171</v>
      </c>
      <c r="L346" s="21" t="s">
        <v>178</v>
      </c>
      <c r="M346" s="18">
        <v>-1.2911464183313512</v>
      </c>
      <c r="N346" s="19">
        <f t="shared" si="187"/>
        <v>-0.72525543681200122</v>
      </c>
      <c r="O346" s="19">
        <f t="shared" si="186"/>
        <v>1.6531933170460293</v>
      </c>
      <c r="P346" s="16"/>
      <c r="Q346" s="16"/>
      <c r="R346" s="16"/>
    </row>
    <row r="347" spans="1:18" ht="15" customHeight="1" x14ac:dyDescent="0.15">
      <c r="A347" s="9" t="s">
        <v>41</v>
      </c>
      <c r="B347" s="9" t="s">
        <v>137</v>
      </c>
      <c r="C347" s="9" t="s">
        <v>138</v>
      </c>
      <c r="D347" s="9" t="s">
        <v>140</v>
      </c>
      <c r="E347" s="9" t="s">
        <v>165</v>
      </c>
      <c r="F347" s="10">
        <v>22.5383311844815</v>
      </c>
      <c r="G347" s="10">
        <v>22.635854012426702</v>
      </c>
      <c r="H347" s="13">
        <f t="shared" si="184"/>
        <v>-9.752282794520184E-2</v>
      </c>
      <c r="I347" s="14">
        <f t="shared" ref="I347" si="189">AVERAGE(H347:H348)</f>
        <v>-0.11569487811785173</v>
      </c>
      <c r="K347" s="16" t="s">
        <v>171</v>
      </c>
      <c r="L347" s="17" t="s">
        <v>179</v>
      </c>
      <c r="M347" s="18">
        <v>0.12639808311444867</v>
      </c>
      <c r="N347" s="19">
        <f t="shared" si="187"/>
        <v>0.69228906463379869</v>
      </c>
      <c r="O347" s="19">
        <f t="shared" si="186"/>
        <v>0.61887113329169363</v>
      </c>
      <c r="P347" s="20"/>
      <c r="Q347" s="16"/>
      <c r="R347" s="22"/>
    </row>
    <row r="348" spans="1:18" ht="15" customHeight="1" x14ac:dyDescent="0.15">
      <c r="A348" s="9" t="s">
        <v>42</v>
      </c>
      <c r="B348" s="9" t="s">
        <v>137</v>
      </c>
      <c r="C348" s="9" t="s">
        <v>138</v>
      </c>
      <c r="D348" s="9"/>
      <c r="E348" s="9" t="s">
        <v>35</v>
      </c>
      <c r="F348" s="10">
        <v>22.4505342954347</v>
      </c>
      <c r="G348" s="10">
        <v>22.584401223725202</v>
      </c>
      <c r="H348" s="13">
        <f t="shared" si="184"/>
        <v>-0.13386692829050162</v>
      </c>
      <c r="I348" s="12"/>
      <c r="K348" s="16" t="s">
        <v>168</v>
      </c>
      <c r="L348" s="16" t="s">
        <v>169</v>
      </c>
      <c r="M348" s="18">
        <v>-2.4844951017447769E-2</v>
      </c>
      <c r="N348" s="19">
        <f t="shared" si="187"/>
        <v>0.54104603050190225</v>
      </c>
      <c r="O348" s="19">
        <f t="shared" si="186"/>
        <v>0.6872724193824391</v>
      </c>
      <c r="P348" s="20">
        <f>AVERAGE(O348:O357)</f>
        <v>1.1824628287913002</v>
      </c>
      <c r="Q348" s="16">
        <f>STDEV(O348:O357)</f>
        <v>0.72778625525297502</v>
      </c>
      <c r="R348" s="22">
        <f>TTEST(O343:O347,O348:O357,2,2)</f>
        <v>0.97637201802350959</v>
      </c>
    </row>
    <row r="349" spans="1:18" ht="15" customHeight="1" x14ac:dyDescent="0.15">
      <c r="A349" s="9" t="s">
        <v>43</v>
      </c>
      <c r="B349" s="9" t="s">
        <v>137</v>
      </c>
      <c r="C349" s="9" t="s">
        <v>138</v>
      </c>
      <c r="D349" s="9" t="s">
        <v>140</v>
      </c>
      <c r="E349" s="9" t="s">
        <v>166</v>
      </c>
      <c r="F349" s="10">
        <v>26.2499354098216</v>
      </c>
      <c r="G349" s="10">
        <v>23.381517284613501</v>
      </c>
      <c r="H349" s="13">
        <f t="shared" si="184"/>
        <v>2.8684181252080982</v>
      </c>
      <c r="I349" s="14">
        <f t="shared" ref="I349" si="190">AVERAGE(H349:H350)</f>
        <v>2.941931411745399</v>
      </c>
      <c r="K349" s="16" t="s">
        <v>168</v>
      </c>
      <c r="L349" s="16" t="s">
        <v>170</v>
      </c>
      <c r="M349" s="18">
        <v>-0.28426474064594842</v>
      </c>
      <c r="N349" s="19">
        <f t="shared" si="187"/>
        <v>0.2816262408734016</v>
      </c>
      <c r="O349" s="19">
        <f t="shared" si="186"/>
        <v>0.82266316852421906</v>
      </c>
      <c r="P349" s="20"/>
      <c r="Q349" s="16"/>
      <c r="R349" s="22"/>
    </row>
    <row r="350" spans="1:18" ht="15" customHeight="1" x14ac:dyDescent="0.15">
      <c r="A350" s="9" t="s">
        <v>44</v>
      </c>
      <c r="B350" s="9" t="s">
        <v>137</v>
      </c>
      <c r="C350" s="9" t="s">
        <v>138</v>
      </c>
      <c r="D350" s="9"/>
      <c r="E350" s="9" t="s">
        <v>35</v>
      </c>
      <c r="F350" s="10">
        <v>26.184106976928899</v>
      </c>
      <c r="G350" s="10">
        <v>23.168662278646199</v>
      </c>
      <c r="H350" s="13">
        <f t="shared" si="184"/>
        <v>3.0154446982826997</v>
      </c>
      <c r="I350" s="12"/>
      <c r="K350" s="16" t="s">
        <v>168</v>
      </c>
      <c r="L350" s="16" t="s">
        <v>162</v>
      </c>
      <c r="M350" s="18">
        <v>-1.3262244127557974</v>
      </c>
      <c r="N350" s="19">
        <f t="shared" si="187"/>
        <v>-0.76033343123644737</v>
      </c>
      <c r="O350" s="19">
        <f t="shared" si="186"/>
        <v>1.6938820642971641</v>
      </c>
      <c r="P350" s="20"/>
      <c r="Q350" s="16"/>
      <c r="R350" s="22"/>
    </row>
    <row r="351" spans="1:18" ht="15" customHeight="1" x14ac:dyDescent="0.15">
      <c r="A351" s="9" t="s">
        <v>45</v>
      </c>
      <c r="B351" s="9" t="s">
        <v>137</v>
      </c>
      <c r="C351" s="9" t="s">
        <v>138</v>
      </c>
      <c r="D351" s="9" t="s">
        <v>140</v>
      </c>
      <c r="E351" s="9" t="s">
        <v>167</v>
      </c>
      <c r="F351" s="10">
        <v>22.839714975555601</v>
      </c>
      <c r="G351" s="10">
        <v>22.7995715731216</v>
      </c>
      <c r="H351" s="13">
        <f t="shared" si="184"/>
        <v>4.0143402434001274E-2</v>
      </c>
      <c r="I351" s="14">
        <f t="shared" ref="I351" si="191">AVERAGE(H351:H352)</f>
        <v>2.8644587997801452E-2</v>
      </c>
      <c r="K351" s="16" t="s">
        <v>168</v>
      </c>
      <c r="L351" s="16" t="s">
        <v>144</v>
      </c>
      <c r="M351" s="18">
        <v>-1.9883240622886511</v>
      </c>
      <c r="N351" s="19">
        <f t="shared" si="187"/>
        <v>-1.4224330807693011</v>
      </c>
      <c r="O351" s="19">
        <f t="shared" si="186"/>
        <v>2.6803717014338639</v>
      </c>
      <c r="P351" s="20"/>
      <c r="Q351" s="16"/>
      <c r="R351" s="22"/>
    </row>
    <row r="352" spans="1:18" ht="15" customHeight="1" x14ac:dyDescent="0.15">
      <c r="A352" s="9" t="s">
        <v>46</v>
      </c>
      <c r="B352" s="9" t="s">
        <v>137</v>
      </c>
      <c r="C352" s="9" t="s">
        <v>138</v>
      </c>
      <c r="D352" s="9"/>
      <c r="E352" s="9" t="s">
        <v>35</v>
      </c>
      <c r="F352" s="10">
        <v>22.917045675965401</v>
      </c>
      <c r="G352" s="10">
        <v>22.899899902403799</v>
      </c>
      <c r="H352" s="13">
        <f t="shared" si="184"/>
        <v>1.7145773561601629E-2</v>
      </c>
      <c r="I352" s="12"/>
      <c r="K352" s="16" t="s">
        <v>168</v>
      </c>
      <c r="L352" s="21" t="s">
        <v>177</v>
      </c>
      <c r="M352" s="18">
        <v>-1.5367000685166996</v>
      </c>
      <c r="N352" s="19">
        <f t="shared" si="187"/>
        <v>-0.97080908699734958</v>
      </c>
      <c r="O352" s="19">
        <f t="shared" si="186"/>
        <v>1.959939453147856</v>
      </c>
      <c r="P352" s="20"/>
      <c r="Q352" s="16"/>
      <c r="R352" s="22"/>
    </row>
    <row r="353" spans="1:18" ht="15" customHeight="1" x14ac:dyDescent="0.15">
      <c r="A353" s="9" t="s">
        <v>73</v>
      </c>
      <c r="B353" s="9" t="s">
        <v>137</v>
      </c>
      <c r="C353" s="9" t="s">
        <v>138</v>
      </c>
      <c r="D353" s="9" t="s">
        <v>168</v>
      </c>
      <c r="E353" s="9" t="s">
        <v>169</v>
      </c>
      <c r="F353" s="10">
        <v>23.107827942760402</v>
      </c>
      <c r="G353" s="10">
        <v>23.2751624263996</v>
      </c>
      <c r="H353" s="13">
        <f t="shared" si="184"/>
        <v>-0.16733448363919834</v>
      </c>
      <c r="I353" s="14">
        <f t="shared" ref="I353" si="192">AVERAGE(H353:H354)</f>
        <v>-2.4844951017447769E-2</v>
      </c>
      <c r="K353" s="16" t="s">
        <v>168</v>
      </c>
      <c r="L353" s="21" t="s">
        <v>149</v>
      </c>
      <c r="M353" s="18">
        <v>-0.79050077679924868</v>
      </c>
      <c r="N353" s="19">
        <f t="shared" si="187"/>
        <v>-0.22460979527989866</v>
      </c>
      <c r="O353" s="19">
        <f t="shared" si="186"/>
        <v>1.1684611729414283</v>
      </c>
      <c r="P353" s="16"/>
      <c r="Q353" s="16"/>
      <c r="R353" s="22"/>
    </row>
    <row r="354" spans="1:18" ht="15" customHeight="1" x14ac:dyDescent="0.15">
      <c r="A354" s="9" t="s">
        <v>74</v>
      </c>
      <c r="B354" s="9" t="s">
        <v>137</v>
      </c>
      <c r="C354" s="9" t="s">
        <v>138</v>
      </c>
      <c r="D354" s="9"/>
      <c r="E354" s="9" t="s">
        <v>35</v>
      </c>
      <c r="F354" s="10">
        <v>23.255673086825201</v>
      </c>
      <c r="G354" s="10">
        <v>23.138028505220898</v>
      </c>
      <c r="H354" s="13">
        <f t="shared" si="184"/>
        <v>0.1176445816043028</v>
      </c>
      <c r="I354" s="12"/>
      <c r="K354" s="16" t="s">
        <v>168</v>
      </c>
      <c r="L354" s="21" t="s">
        <v>151</v>
      </c>
      <c r="M354" s="18">
        <v>-0.81609202884260057</v>
      </c>
      <c r="N354" s="19">
        <f t="shared" si="187"/>
        <v>-0.25020104732325055</v>
      </c>
      <c r="O354" s="19">
        <f t="shared" si="186"/>
        <v>1.1893728489660904</v>
      </c>
      <c r="P354" s="16"/>
      <c r="Q354" s="16"/>
      <c r="R354" s="16"/>
    </row>
    <row r="355" spans="1:18" ht="15" customHeight="1" x14ac:dyDescent="0.15">
      <c r="A355" s="9" t="s">
        <v>75</v>
      </c>
      <c r="B355" s="9" t="s">
        <v>137</v>
      </c>
      <c r="C355" s="9" t="s">
        <v>138</v>
      </c>
      <c r="D355" s="9" t="s">
        <v>168</v>
      </c>
      <c r="E355" s="9" t="s">
        <v>170</v>
      </c>
      <c r="F355" s="10">
        <v>22.455321730440801</v>
      </c>
      <c r="G355" s="10">
        <v>22.526054648827898</v>
      </c>
      <c r="H355" s="13">
        <f t="shared" si="184"/>
        <v>-7.0732918387097499E-2</v>
      </c>
      <c r="I355" s="14">
        <f t="shared" ref="I355" si="193">AVERAGE(H355:H356)</f>
        <v>-0.28426474064594842</v>
      </c>
      <c r="K355" s="21" t="s">
        <v>168</v>
      </c>
      <c r="L355" s="21" t="s">
        <v>180</v>
      </c>
      <c r="M355" s="18">
        <v>-5.2178172151400304E-2</v>
      </c>
      <c r="N355" s="19">
        <f t="shared" si="187"/>
        <v>0.51371280936794972</v>
      </c>
      <c r="O355" s="19">
        <f t="shared" si="186"/>
        <v>0.7004175754554286</v>
      </c>
      <c r="P355" s="16"/>
      <c r="Q355" s="16"/>
      <c r="R355" s="16"/>
    </row>
    <row r="356" spans="1:18" ht="15" customHeight="1" x14ac:dyDescent="0.15">
      <c r="A356" s="9" t="s">
        <v>76</v>
      </c>
      <c r="B356" s="9" t="s">
        <v>137</v>
      </c>
      <c r="C356" s="9" t="s">
        <v>138</v>
      </c>
      <c r="D356" s="9"/>
      <c r="E356" s="9" t="s">
        <v>35</v>
      </c>
      <c r="F356" s="10">
        <v>22.2255445748022</v>
      </c>
      <c r="G356" s="10">
        <v>22.723341137706999</v>
      </c>
      <c r="H356" s="13">
        <f t="shared" si="184"/>
        <v>-0.49779656290479934</v>
      </c>
      <c r="I356" s="12"/>
      <c r="K356" s="21" t="s">
        <v>168</v>
      </c>
      <c r="L356" s="21" t="s">
        <v>184</v>
      </c>
      <c r="M356" s="18">
        <v>0.35126637253304871</v>
      </c>
      <c r="N356" s="19">
        <f t="shared" si="187"/>
        <v>0.91715735405239873</v>
      </c>
      <c r="O356" s="19">
        <f t="shared" si="186"/>
        <v>0.5295514062754928</v>
      </c>
      <c r="P356" s="20"/>
      <c r="Q356" s="16"/>
      <c r="R356" s="22"/>
    </row>
    <row r="357" spans="1:18" ht="15" customHeight="1" x14ac:dyDescent="0.15">
      <c r="A357" s="9" t="s">
        <v>77</v>
      </c>
      <c r="B357" s="9" t="s">
        <v>137</v>
      </c>
      <c r="C357" s="9" t="s">
        <v>138</v>
      </c>
      <c r="D357" s="9" t="s">
        <v>171</v>
      </c>
      <c r="E357" s="9" t="s">
        <v>172</v>
      </c>
      <c r="F357" s="10">
        <v>22.850745891812</v>
      </c>
      <c r="G357" s="10">
        <v>22.0654216631096</v>
      </c>
      <c r="H357" s="13">
        <f t="shared" si="184"/>
        <v>0.78532422870240026</v>
      </c>
      <c r="I357" s="14">
        <f t="shared" ref="I357" si="194">AVERAGE(H357:H358)</f>
        <v>0.82213102018705086</v>
      </c>
      <c r="K357" s="21" t="s">
        <v>168</v>
      </c>
      <c r="L357" s="21" t="s">
        <v>147</v>
      </c>
      <c r="M357" s="18">
        <v>0.78262245636680028</v>
      </c>
      <c r="N357" s="19">
        <f t="shared" si="187"/>
        <v>1.3485134378861503</v>
      </c>
      <c r="O357" s="19">
        <f t="shared" si="186"/>
        <v>0.39269647748901876</v>
      </c>
      <c r="P357" s="20"/>
      <c r="Q357" s="16"/>
      <c r="R357" s="22"/>
    </row>
    <row r="358" spans="1:18" ht="15" customHeight="1" x14ac:dyDescent="0.15">
      <c r="A358" s="9" t="s">
        <v>78</v>
      </c>
      <c r="B358" s="9" t="s">
        <v>137</v>
      </c>
      <c r="C358" s="9" t="s">
        <v>138</v>
      </c>
      <c r="D358" s="9"/>
      <c r="E358" s="9" t="s">
        <v>35</v>
      </c>
      <c r="F358" s="10">
        <v>23.040065788084</v>
      </c>
      <c r="G358" s="10">
        <v>22.181127976412299</v>
      </c>
      <c r="H358" s="13">
        <f t="shared" si="184"/>
        <v>0.85893781167170147</v>
      </c>
      <c r="I358" s="12"/>
    </row>
    <row r="359" spans="1:18" ht="15" customHeight="1" x14ac:dyDescent="0.15">
      <c r="A359" s="9" t="s">
        <v>79</v>
      </c>
      <c r="B359" s="9" t="s">
        <v>137</v>
      </c>
      <c r="C359" s="9" t="s">
        <v>138</v>
      </c>
      <c r="D359" s="9" t="s">
        <v>171</v>
      </c>
      <c r="E359" s="9" t="s">
        <v>173</v>
      </c>
      <c r="F359" s="10">
        <v>21.377168845476302</v>
      </c>
      <c r="G359" s="10">
        <v>22.547867754517899</v>
      </c>
      <c r="H359" s="13">
        <f t="shared" si="184"/>
        <v>-1.1706989090415973</v>
      </c>
      <c r="I359" s="14">
        <f t="shared" ref="I359" si="195">AVERAGE(H359:H360)</f>
        <v>-1.1950029628319978</v>
      </c>
    </row>
    <row r="360" spans="1:18" ht="15" customHeight="1" x14ac:dyDescent="0.15">
      <c r="A360" s="9" t="s">
        <v>80</v>
      </c>
      <c r="B360" s="9" t="s">
        <v>137</v>
      </c>
      <c r="C360" s="9" t="s">
        <v>138</v>
      </c>
      <c r="D360" s="9"/>
      <c r="E360" s="9" t="s">
        <v>35</v>
      </c>
      <c r="F360" s="10">
        <v>21.238676914629401</v>
      </c>
      <c r="G360" s="10">
        <v>22.4579839312518</v>
      </c>
      <c r="H360" s="13">
        <f t="shared" si="184"/>
        <v>-1.2193070166223983</v>
      </c>
      <c r="I360" s="12"/>
    </row>
    <row r="361" spans="1:18" ht="15" customHeight="1" x14ac:dyDescent="0.15">
      <c r="A361" s="9" t="s">
        <v>81</v>
      </c>
      <c r="B361" s="9" t="s">
        <v>137</v>
      </c>
      <c r="C361" s="9" t="s">
        <v>138</v>
      </c>
      <c r="D361" s="9" t="s">
        <v>168</v>
      </c>
      <c r="E361" s="9" t="s">
        <v>162</v>
      </c>
      <c r="F361" s="10">
        <v>22.601906617038601</v>
      </c>
      <c r="G361" s="10">
        <v>23.814775293517499</v>
      </c>
      <c r="H361" s="13">
        <f t="shared" si="184"/>
        <v>-1.2128686764788981</v>
      </c>
      <c r="I361" s="14">
        <f t="shared" ref="I361" si="196">AVERAGE(H361:H362)</f>
        <v>-1.3262244127557974</v>
      </c>
    </row>
    <row r="362" spans="1:18" ht="15" customHeight="1" x14ac:dyDescent="0.15">
      <c r="A362" s="9" t="s">
        <v>82</v>
      </c>
      <c r="B362" s="9" t="s">
        <v>137</v>
      </c>
      <c r="C362" s="9" t="s">
        <v>138</v>
      </c>
      <c r="D362" s="9"/>
      <c r="E362" s="9" t="s">
        <v>35</v>
      </c>
      <c r="F362" s="10">
        <v>22.457843301639102</v>
      </c>
      <c r="G362" s="10">
        <v>23.897423450671798</v>
      </c>
      <c r="H362" s="13">
        <f t="shared" si="184"/>
        <v>-1.4395801490326967</v>
      </c>
      <c r="I362" s="12"/>
    </row>
    <row r="363" spans="1:18" ht="15" customHeight="1" x14ac:dyDescent="0.15">
      <c r="A363" s="9" t="s">
        <v>83</v>
      </c>
      <c r="B363" s="9" t="s">
        <v>137</v>
      </c>
      <c r="C363" s="9" t="s">
        <v>138</v>
      </c>
      <c r="D363" s="9" t="s">
        <v>143</v>
      </c>
      <c r="E363" s="9" t="s">
        <v>174</v>
      </c>
      <c r="F363" s="10">
        <v>22.995687533622799</v>
      </c>
      <c r="G363" s="10">
        <v>23.4937932286254</v>
      </c>
      <c r="H363" s="13">
        <f t="shared" si="184"/>
        <v>-0.49810569500260016</v>
      </c>
      <c r="I363" s="14">
        <f t="shared" ref="I363" si="197">AVERAGE(H363:H364)</f>
        <v>-0.6608278665307008</v>
      </c>
    </row>
    <row r="364" spans="1:18" ht="15" customHeight="1" x14ac:dyDescent="0.15">
      <c r="A364" s="9" t="s">
        <v>84</v>
      </c>
      <c r="B364" s="9" t="s">
        <v>137</v>
      </c>
      <c r="C364" s="9" t="s">
        <v>138</v>
      </c>
      <c r="D364" s="9"/>
      <c r="E364" s="9" t="s">
        <v>35</v>
      </c>
      <c r="F364" s="10">
        <v>22.812003901174698</v>
      </c>
      <c r="G364" s="10">
        <v>23.6355539392335</v>
      </c>
      <c r="H364" s="13">
        <f t="shared" si="184"/>
        <v>-0.82355003805880145</v>
      </c>
      <c r="I364" s="12"/>
    </row>
    <row r="365" spans="1:18" ht="15" customHeight="1" x14ac:dyDescent="0.15">
      <c r="A365" s="9" t="s">
        <v>109</v>
      </c>
      <c r="B365" s="9" t="s">
        <v>137</v>
      </c>
      <c r="C365" s="9" t="s">
        <v>138</v>
      </c>
      <c r="D365" s="9" t="s">
        <v>143</v>
      </c>
      <c r="E365" s="9" t="s">
        <v>175</v>
      </c>
      <c r="F365" s="10">
        <v>24.451721394898101</v>
      </c>
      <c r="G365" s="10">
        <v>23.326692108942499</v>
      </c>
      <c r="H365" s="13">
        <f t="shared" si="184"/>
        <v>1.1250292859556019</v>
      </c>
      <c r="I365" s="14">
        <f t="shared" ref="I365" si="198">AVERAGE(H365:H366)</f>
        <v>0.99557803665375211</v>
      </c>
    </row>
    <row r="366" spans="1:18" ht="15" customHeight="1" x14ac:dyDescent="0.15">
      <c r="A366" s="9" t="s">
        <v>110</v>
      </c>
      <c r="B366" s="9" t="s">
        <v>137</v>
      </c>
      <c r="C366" s="9" t="s">
        <v>138</v>
      </c>
      <c r="D366" s="9"/>
      <c r="E366" s="9" t="s">
        <v>35</v>
      </c>
      <c r="F366" s="10">
        <v>24.185738670279601</v>
      </c>
      <c r="G366" s="10">
        <v>23.319611882927699</v>
      </c>
      <c r="H366" s="13">
        <f t="shared" si="184"/>
        <v>0.86612678735190229</v>
      </c>
      <c r="I366" s="12"/>
    </row>
    <row r="367" spans="1:18" ht="15" customHeight="1" x14ac:dyDescent="0.15">
      <c r="A367" s="9" t="s">
        <v>111</v>
      </c>
      <c r="B367" s="9" t="s">
        <v>137</v>
      </c>
      <c r="C367" s="9" t="s">
        <v>138</v>
      </c>
      <c r="D367" s="9" t="s">
        <v>143</v>
      </c>
      <c r="E367" s="9" t="s">
        <v>176</v>
      </c>
      <c r="F367" s="10">
        <v>24.031437744107802</v>
      </c>
      <c r="G367" s="10">
        <v>24.052510750160401</v>
      </c>
      <c r="H367" s="13">
        <f t="shared" si="184"/>
        <v>-2.1073006052599652E-2</v>
      </c>
      <c r="I367" s="14">
        <f t="shared" ref="I367" si="199">AVERAGE(H367:H368)</f>
        <v>9.7102157276509615E-3</v>
      </c>
    </row>
    <row r="368" spans="1:18" ht="15" customHeight="1" x14ac:dyDescent="0.15">
      <c r="A368" s="9" t="s">
        <v>112</v>
      </c>
      <c r="B368" s="9" t="s">
        <v>137</v>
      </c>
      <c r="C368" s="9" t="s">
        <v>138</v>
      </c>
      <c r="D368" s="9"/>
      <c r="E368" s="9" t="s">
        <v>35</v>
      </c>
      <c r="F368" s="10">
        <v>24.025656548006101</v>
      </c>
      <c r="G368" s="10">
        <v>23.985163110498199</v>
      </c>
      <c r="H368" s="13">
        <f t="shared" si="184"/>
        <v>4.0493437507901575E-2</v>
      </c>
      <c r="I368" s="12"/>
    </row>
    <row r="369" spans="1:9" ht="15" customHeight="1" x14ac:dyDescent="0.15">
      <c r="A369" s="9" t="s">
        <v>121</v>
      </c>
      <c r="B369" s="9" t="s">
        <v>137</v>
      </c>
      <c r="C369" s="9" t="s">
        <v>138</v>
      </c>
      <c r="D369" s="9" t="s">
        <v>171</v>
      </c>
      <c r="E369" s="9" t="s">
        <v>142</v>
      </c>
      <c r="F369" s="10">
        <v>23.456481001853799</v>
      </c>
      <c r="G369" s="10">
        <v>24.930937343102698</v>
      </c>
      <c r="H369" s="13">
        <f t="shared" si="184"/>
        <v>-1.4744563412488993</v>
      </c>
      <c r="I369" s="14">
        <f t="shared" ref="I369" si="200">AVERAGE(H369:H370)</f>
        <v>-1.2918346297349004</v>
      </c>
    </row>
    <row r="370" spans="1:9" ht="15" customHeight="1" x14ac:dyDescent="0.15">
      <c r="A370" s="9" t="s">
        <v>122</v>
      </c>
      <c r="B370" s="9" t="s">
        <v>137</v>
      </c>
      <c r="C370" s="9" t="s">
        <v>138</v>
      </c>
      <c r="D370" s="9"/>
      <c r="E370" s="9" t="s">
        <v>35</v>
      </c>
      <c r="F370" s="10">
        <v>23.6008860823856</v>
      </c>
      <c r="G370" s="10">
        <v>24.710099000606501</v>
      </c>
      <c r="H370" s="13">
        <f t="shared" si="184"/>
        <v>-1.1092129182209014</v>
      </c>
      <c r="I370" s="12"/>
    </row>
    <row r="371" spans="1:9" ht="15" customHeight="1" x14ac:dyDescent="0.15">
      <c r="A371" s="9" t="s">
        <v>123</v>
      </c>
      <c r="B371" s="9" t="s">
        <v>137</v>
      </c>
      <c r="C371" s="9" t="s">
        <v>138</v>
      </c>
      <c r="D371" s="9" t="s">
        <v>168</v>
      </c>
      <c r="E371" s="9" t="s">
        <v>144</v>
      </c>
      <c r="F371" s="10">
        <v>23.930349276186099</v>
      </c>
      <c r="G371" s="10">
        <v>25.787012105889701</v>
      </c>
      <c r="H371" s="13">
        <f t="shared" si="184"/>
        <v>-1.8566628297036019</v>
      </c>
      <c r="I371" s="14">
        <f t="shared" ref="I371" si="201">AVERAGE(H371:H372)</f>
        <v>-1.9883240622886511</v>
      </c>
    </row>
    <row r="372" spans="1:9" ht="15" customHeight="1" x14ac:dyDescent="0.15">
      <c r="A372" s="9" t="s">
        <v>124</v>
      </c>
      <c r="B372" s="9" t="s">
        <v>137</v>
      </c>
      <c r="C372" s="9" t="s">
        <v>138</v>
      </c>
      <c r="D372" s="9"/>
      <c r="E372" s="9" t="s">
        <v>35</v>
      </c>
      <c r="F372" s="10">
        <v>23.695309335817701</v>
      </c>
      <c r="G372" s="10">
        <v>25.815294630691401</v>
      </c>
      <c r="H372" s="13">
        <f t="shared" si="184"/>
        <v>-2.1199852948737004</v>
      </c>
      <c r="I372" s="12"/>
    </row>
    <row r="373" spans="1:9" ht="15" customHeight="1" x14ac:dyDescent="0.15">
      <c r="A373" s="9" t="s">
        <v>32</v>
      </c>
      <c r="B373" s="9" t="s">
        <v>137</v>
      </c>
      <c r="C373" s="9" t="s">
        <v>138</v>
      </c>
      <c r="D373" s="9" t="s">
        <v>168</v>
      </c>
      <c r="E373" s="9" t="s">
        <v>177</v>
      </c>
      <c r="F373" s="10">
        <v>22.858506688600599</v>
      </c>
      <c r="G373" s="10">
        <v>24.398661937158298</v>
      </c>
      <c r="H373" s="13">
        <f t="shared" si="184"/>
        <v>-1.5401552485576993</v>
      </c>
      <c r="I373" s="14">
        <f t="shared" ref="I373" si="202">AVERAGE(H373:H374)</f>
        <v>-1.5367000685166996</v>
      </c>
    </row>
    <row r="374" spans="1:9" ht="15" customHeight="1" x14ac:dyDescent="0.15">
      <c r="A374" s="9" t="s">
        <v>36</v>
      </c>
      <c r="B374" s="9" t="s">
        <v>137</v>
      </c>
      <c r="C374" s="9" t="s">
        <v>138</v>
      </c>
      <c r="D374" s="9"/>
      <c r="E374" s="9" t="s">
        <v>35</v>
      </c>
      <c r="F374" s="10">
        <v>22.836947526366099</v>
      </c>
      <c r="G374" s="10">
        <v>24.370192414841799</v>
      </c>
      <c r="H374" s="13">
        <f t="shared" si="184"/>
        <v>-1.5332448884757</v>
      </c>
      <c r="I374" s="12"/>
    </row>
    <row r="375" spans="1:9" ht="15" customHeight="1" x14ac:dyDescent="0.15">
      <c r="A375" s="9" t="s">
        <v>37</v>
      </c>
      <c r="B375" s="9" t="s">
        <v>137</v>
      </c>
      <c r="C375" s="9" t="s">
        <v>138</v>
      </c>
      <c r="D375" s="9" t="s">
        <v>171</v>
      </c>
      <c r="E375" s="9" t="s">
        <v>178</v>
      </c>
      <c r="F375" s="10">
        <v>23.260997507846799</v>
      </c>
      <c r="G375" s="10">
        <v>24.699616953191999</v>
      </c>
      <c r="H375" s="13">
        <f t="shared" si="184"/>
        <v>-1.4386194453451999</v>
      </c>
      <c r="I375" s="14">
        <f t="shared" ref="I375" si="203">AVERAGE(H375:H376)</f>
        <v>-1.2911464183313512</v>
      </c>
    </row>
    <row r="376" spans="1:9" ht="15" customHeight="1" x14ac:dyDescent="0.15">
      <c r="A376" s="9" t="s">
        <v>38</v>
      </c>
      <c r="B376" s="9" t="s">
        <v>137</v>
      </c>
      <c r="C376" s="9" t="s">
        <v>138</v>
      </c>
      <c r="D376" s="9"/>
      <c r="E376" s="9" t="s">
        <v>35</v>
      </c>
      <c r="F376" s="10">
        <v>23.263433879461498</v>
      </c>
      <c r="G376" s="10">
        <v>24.407107270779001</v>
      </c>
      <c r="H376" s="13">
        <f t="shared" si="184"/>
        <v>-1.1436733913175026</v>
      </c>
      <c r="I376" s="12"/>
    </row>
    <row r="377" spans="1:9" ht="15" customHeight="1" x14ac:dyDescent="0.15">
      <c r="A377" s="9" t="s">
        <v>39</v>
      </c>
      <c r="B377" s="9" t="s">
        <v>137</v>
      </c>
      <c r="C377" s="9" t="s">
        <v>138</v>
      </c>
      <c r="D377" s="9" t="s">
        <v>171</v>
      </c>
      <c r="E377" s="9" t="s">
        <v>179</v>
      </c>
      <c r="F377" s="10">
        <v>23.336261858002299</v>
      </c>
      <c r="G377" s="10">
        <v>23.118702247380401</v>
      </c>
      <c r="H377" s="13">
        <f t="shared" si="184"/>
        <v>0.21755961062189755</v>
      </c>
      <c r="I377" s="14">
        <f t="shared" ref="I377" si="204">AVERAGE(H377:H378)</f>
        <v>0.12639808311444867</v>
      </c>
    </row>
    <row r="378" spans="1:9" ht="15" customHeight="1" x14ac:dyDescent="0.15">
      <c r="A378" s="9" t="s">
        <v>40</v>
      </c>
      <c r="B378" s="9" t="s">
        <v>137</v>
      </c>
      <c r="C378" s="9" t="s">
        <v>138</v>
      </c>
      <c r="D378" s="9"/>
      <c r="E378" s="9" t="s">
        <v>35</v>
      </c>
      <c r="F378" s="10">
        <v>23.248097249095501</v>
      </c>
      <c r="G378" s="10">
        <v>23.212860693488501</v>
      </c>
      <c r="H378" s="13">
        <f t="shared" si="184"/>
        <v>3.5236555606999787E-2</v>
      </c>
      <c r="I378" s="12"/>
    </row>
    <row r="379" spans="1:9" ht="15" customHeight="1" x14ac:dyDescent="0.15">
      <c r="A379" s="9" t="s">
        <v>41</v>
      </c>
      <c r="B379" s="9" t="s">
        <v>137</v>
      </c>
      <c r="C379" s="9" t="s">
        <v>138</v>
      </c>
      <c r="D379" s="9" t="s">
        <v>168</v>
      </c>
      <c r="E379" s="9" t="s">
        <v>149</v>
      </c>
      <c r="F379" s="10">
        <v>23.4260816769219</v>
      </c>
      <c r="G379" s="10">
        <v>24.130675213176499</v>
      </c>
      <c r="H379" s="13">
        <f t="shared" si="184"/>
        <v>-0.70459353625459897</v>
      </c>
      <c r="I379" s="14">
        <f t="shared" ref="I379" si="205">AVERAGE(H379:H380)</f>
        <v>-0.79050077679924868</v>
      </c>
    </row>
    <row r="380" spans="1:9" ht="15" customHeight="1" x14ac:dyDescent="0.15">
      <c r="A380" s="9" t="s">
        <v>42</v>
      </c>
      <c r="B380" s="9" t="s">
        <v>137</v>
      </c>
      <c r="C380" s="9" t="s">
        <v>138</v>
      </c>
      <c r="D380" s="9"/>
      <c r="E380" s="9" t="s">
        <v>35</v>
      </c>
      <c r="F380" s="10">
        <v>23.449779250717601</v>
      </c>
      <c r="G380" s="10">
        <v>24.326187268061499</v>
      </c>
      <c r="H380" s="13">
        <f t="shared" si="184"/>
        <v>-0.87640801734389839</v>
      </c>
      <c r="I380" s="12"/>
    </row>
    <row r="381" spans="1:9" ht="15" customHeight="1" x14ac:dyDescent="0.15">
      <c r="A381" s="9" t="s">
        <v>43</v>
      </c>
      <c r="B381" s="9" t="s">
        <v>137</v>
      </c>
      <c r="C381" s="9" t="s">
        <v>138</v>
      </c>
      <c r="D381" s="9" t="s">
        <v>168</v>
      </c>
      <c r="E381" s="9" t="s">
        <v>151</v>
      </c>
      <c r="F381" s="10">
        <v>26.203825116334301</v>
      </c>
      <c r="G381" s="10">
        <v>27.0399817856791</v>
      </c>
      <c r="H381" s="13">
        <f t="shared" si="184"/>
        <v>-0.83615666934479904</v>
      </c>
      <c r="I381" s="14">
        <f t="shared" ref="I381" si="206">AVERAGE(H381:H382)</f>
        <v>-0.81609202884260057</v>
      </c>
    </row>
    <row r="382" spans="1:9" ht="15" customHeight="1" x14ac:dyDescent="0.15">
      <c r="A382" s="9" t="s">
        <v>44</v>
      </c>
      <c r="B382" s="9" t="s">
        <v>137</v>
      </c>
      <c r="C382" s="9" t="s">
        <v>138</v>
      </c>
      <c r="D382" s="9"/>
      <c r="E382" s="9" t="s">
        <v>35</v>
      </c>
      <c r="F382" s="10">
        <v>26.136545043159099</v>
      </c>
      <c r="G382" s="10">
        <v>26.932572431499501</v>
      </c>
      <c r="H382" s="13">
        <f t="shared" si="184"/>
        <v>-0.7960273883404021</v>
      </c>
      <c r="I382" s="12"/>
    </row>
    <row r="383" spans="1:9" ht="15" customHeight="1" x14ac:dyDescent="0.15">
      <c r="A383" s="9" t="s">
        <v>45</v>
      </c>
      <c r="B383" s="9" t="s">
        <v>137</v>
      </c>
      <c r="C383" s="9" t="s">
        <v>138</v>
      </c>
      <c r="D383" s="9" t="s">
        <v>168</v>
      </c>
      <c r="E383" s="9" t="s">
        <v>180</v>
      </c>
      <c r="F383" s="10">
        <v>23.0331983132847</v>
      </c>
      <c r="G383" s="10">
        <v>23.078824775084101</v>
      </c>
      <c r="H383" s="13">
        <f t="shared" si="184"/>
        <v>-4.5626461799400886E-2</v>
      </c>
      <c r="I383" s="14">
        <f t="shared" ref="I383" si="207">AVERAGE(H383:H384)</f>
        <v>-5.2178172151400304E-2</v>
      </c>
    </row>
    <row r="384" spans="1:9" ht="15" customHeight="1" x14ac:dyDescent="0.15">
      <c r="A384" s="9" t="s">
        <v>46</v>
      </c>
      <c r="B384" s="9" t="s">
        <v>137</v>
      </c>
      <c r="C384" s="9" t="s">
        <v>138</v>
      </c>
      <c r="D384" s="9"/>
      <c r="E384" s="9" t="s">
        <v>35</v>
      </c>
      <c r="F384" s="10">
        <v>23.0349899599947</v>
      </c>
      <c r="G384" s="10">
        <v>23.0937198424981</v>
      </c>
      <c r="H384" s="13">
        <f t="shared" si="184"/>
        <v>-5.8729882503399722E-2</v>
      </c>
      <c r="I384" s="12"/>
    </row>
    <row r="385" spans="1:9" ht="15" customHeight="1" x14ac:dyDescent="0.15">
      <c r="A385" s="9" t="s">
        <v>73</v>
      </c>
      <c r="B385" s="9" t="s">
        <v>137</v>
      </c>
      <c r="C385" s="9" t="s">
        <v>138</v>
      </c>
      <c r="D385" s="9" t="s">
        <v>143</v>
      </c>
      <c r="E385" s="9" t="s">
        <v>158</v>
      </c>
      <c r="F385" s="10">
        <v>24.174262339784502</v>
      </c>
      <c r="G385" s="10">
        <v>24.4942808583037</v>
      </c>
      <c r="H385" s="13">
        <f t="shared" si="184"/>
        <v>-0.32001851851919838</v>
      </c>
      <c r="I385" s="14">
        <f t="shared" ref="I385" si="208">AVERAGE(H385:H386)</f>
        <v>-0.19513240497975026</v>
      </c>
    </row>
    <row r="386" spans="1:9" ht="15" customHeight="1" x14ac:dyDescent="0.15">
      <c r="A386" s="9" t="s">
        <v>74</v>
      </c>
      <c r="B386" s="9" t="s">
        <v>137</v>
      </c>
      <c r="C386" s="9" t="s">
        <v>138</v>
      </c>
      <c r="D386" s="9"/>
      <c r="E386" s="9" t="s">
        <v>35</v>
      </c>
      <c r="F386" s="10">
        <v>24.035153264158499</v>
      </c>
      <c r="G386" s="10">
        <v>24.105399555598801</v>
      </c>
      <c r="H386" s="13">
        <f t="shared" si="184"/>
        <v>-7.0246291440302144E-2</v>
      </c>
      <c r="I386" s="12"/>
    </row>
    <row r="387" spans="1:9" ht="15" customHeight="1" x14ac:dyDescent="0.15">
      <c r="A387" s="9" t="s">
        <v>75</v>
      </c>
      <c r="B387" s="9" t="s">
        <v>137</v>
      </c>
      <c r="C387" s="9" t="s">
        <v>138</v>
      </c>
      <c r="D387" s="9" t="s">
        <v>140</v>
      </c>
      <c r="E387" s="9" t="s">
        <v>181</v>
      </c>
      <c r="F387" s="10">
        <v>22.3921268724398</v>
      </c>
      <c r="G387" s="10">
        <v>23.574916205280701</v>
      </c>
      <c r="H387" s="13">
        <f t="shared" si="184"/>
        <v>-1.1827893328409012</v>
      </c>
      <c r="I387" s="14">
        <f t="shared" ref="I387" si="209">AVERAGE(H387:H388)</f>
        <v>-1.1949603570434491</v>
      </c>
    </row>
    <row r="388" spans="1:9" ht="15" customHeight="1" x14ac:dyDescent="0.15">
      <c r="A388" s="9" t="s">
        <v>76</v>
      </c>
      <c r="B388" s="9" t="s">
        <v>137</v>
      </c>
      <c r="C388" s="9" t="s">
        <v>138</v>
      </c>
      <c r="D388" s="9"/>
      <c r="E388" s="9" t="s">
        <v>35</v>
      </c>
      <c r="F388" s="10">
        <v>22.368770152441702</v>
      </c>
      <c r="G388" s="10">
        <v>23.575901533687698</v>
      </c>
      <c r="H388" s="13">
        <f t="shared" si="184"/>
        <v>-1.2071313812459969</v>
      </c>
      <c r="I388" s="12"/>
    </row>
    <row r="389" spans="1:9" ht="15" customHeight="1" x14ac:dyDescent="0.15">
      <c r="A389" s="9" t="s">
        <v>77</v>
      </c>
      <c r="B389" s="9" t="s">
        <v>137</v>
      </c>
      <c r="C389" s="9" t="s">
        <v>138</v>
      </c>
      <c r="D389" s="9" t="s">
        <v>140</v>
      </c>
      <c r="E389" s="9" t="s">
        <v>182</v>
      </c>
      <c r="F389" s="10">
        <v>25.688620523440399</v>
      </c>
      <c r="G389" s="10">
        <v>24.2577610949992</v>
      </c>
      <c r="H389" s="13">
        <f t="shared" si="184"/>
        <v>1.4308594284411988</v>
      </c>
      <c r="I389" s="14">
        <f t="shared" ref="I389" si="210">AVERAGE(H389:H390)</f>
        <v>1.3045719393249495</v>
      </c>
    </row>
    <row r="390" spans="1:9" ht="15" customHeight="1" x14ac:dyDescent="0.15">
      <c r="A390" s="9" t="s">
        <v>78</v>
      </c>
      <c r="B390" s="9" t="s">
        <v>137</v>
      </c>
      <c r="C390" s="9" t="s">
        <v>138</v>
      </c>
      <c r="D390" s="9"/>
      <c r="E390" s="9" t="s">
        <v>35</v>
      </c>
      <c r="F390" s="10">
        <v>25.463534144806701</v>
      </c>
      <c r="G390" s="10">
        <v>24.285249694598001</v>
      </c>
      <c r="H390" s="13">
        <f t="shared" si="184"/>
        <v>1.1782844502087002</v>
      </c>
      <c r="I390" s="12"/>
    </row>
    <row r="391" spans="1:9" ht="15" customHeight="1" x14ac:dyDescent="0.15">
      <c r="A391" s="9" t="s">
        <v>79</v>
      </c>
      <c r="B391" s="9" t="s">
        <v>137</v>
      </c>
      <c r="C391" s="9" t="s">
        <v>138</v>
      </c>
      <c r="D391" s="9" t="s">
        <v>140</v>
      </c>
      <c r="E391" s="9" t="s">
        <v>183</v>
      </c>
      <c r="F391" s="10">
        <v>24.370215677652599</v>
      </c>
      <c r="G391" s="10">
        <v>23.202752473198501</v>
      </c>
      <c r="H391" s="13">
        <f t="shared" si="184"/>
        <v>1.1674632044540978</v>
      </c>
      <c r="I391" s="14">
        <f t="shared" ref="I391" si="211">AVERAGE(H391:H392)</f>
        <v>1.1728107873287481</v>
      </c>
    </row>
    <row r="392" spans="1:9" ht="15" customHeight="1" x14ac:dyDescent="0.15">
      <c r="A392" s="9" t="s">
        <v>80</v>
      </c>
      <c r="B392" s="9" t="s">
        <v>137</v>
      </c>
      <c r="C392" s="9" t="s">
        <v>138</v>
      </c>
      <c r="D392" s="9"/>
      <c r="E392" s="9" t="s">
        <v>35</v>
      </c>
      <c r="F392" s="10">
        <v>24.3529335214686</v>
      </c>
      <c r="G392" s="10">
        <v>23.174775151265202</v>
      </c>
      <c r="H392" s="13">
        <f t="shared" si="184"/>
        <v>1.1781583702033984</v>
      </c>
      <c r="I392" s="12"/>
    </row>
    <row r="393" spans="1:9" ht="15" customHeight="1" x14ac:dyDescent="0.15">
      <c r="A393" s="9" t="s">
        <v>81</v>
      </c>
      <c r="B393" s="9" t="s">
        <v>137</v>
      </c>
      <c r="C393" s="9" t="s">
        <v>138</v>
      </c>
      <c r="D393" s="9" t="s">
        <v>140</v>
      </c>
      <c r="E393" s="9" t="s">
        <v>148</v>
      </c>
      <c r="F393" s="10">
        <v>24.174960696474798</v>
      </c>
      <c r="G393" s="10">
        <v>22.484091552125399</v>
      </c>
      <c r="H393" s="13">
        <f t="shared" si="184"/>
        <v>1.6908691443493993</v>
      </c>
      <c r="I393" s="14">
        <f t="shared" ref="I393" si="212">AVERAGE(H393:H394)</f>
        <v>1.6223866473849498</v>
      </c>
    </row>
    <row r="394" spans="1:9" ht="15" customHeight="1" x14ac:dyDescent="0.15">
      <c r="A394" s="9" t="s">
        <v>82</v>
      </c>
      <c r="B394" s="9" t="s">
        <v>137</v>
      </c>
      <c r="C394" s="9" t="s">
        <v>138</v>
      </c>
      <c r="D394" s="9"/>
      <c r="E394" s="9" t="s">
        <v>35</v>
      </c>
      <c r="F394" s="10">
        <v>24.125801491574801</v>
      </c>
      <c r="G394" s="10">
        <v>22.571897341154301</v>
      </c>
      <c r="H394" s="13">
        <f t="shared" si="184"/>
        <v>1.5539041504205002</v>
      </c>
      <c r="I394" s="12"/>
    </row>
    <row r="395" spans="1:9" ht="15" customHeight="1" x14ac:dyDescent="0.15">
      <c r="A395" s="9" t="s">
        <v>83</v>
      </c>
      <c r="B395" s="9" t="s">
        <v>137</v>
      </c>
      <c r="C395" s="9" t="s">
        <v>138</v>
      </c>
      <c r="D395" s="9" t="s">
        <v>168</v>
      </c>
      <c r="E395" s="9" t="s">
        <v>184</v>
      </c>
      <c r="F395" s="10">
        <v>23.038524163280499</v>
      </c>
      <c r="G395" s="10">
        <v>22.584854981349199</v>
      </c>
      <c r="H395" s="13">
        <f t="shared" si="184"/>
        <v>0.4536691819312999</v>
      </c>
      <c r="I395" s="14">
        <f t="shared" ref="I395" si="213">AVERAGE(H395:H396)</f>
        <v>0.35126637253304871</v>
      </c>
    </row>
    <row r="396" spans="1:9" ht="15" customHeight="1" x14ac:dyDescent="0.15">
      <c r="A396" s="9" t="s">
        <v>84</v>
      </c>
      <c r="B396" s="9" t="s">
        <v>137</v>
      </c>
      <c r="C396" s="9" t="s">
        <v>138</v>
      </c>
      <c r="D396" s="9"/>
      <c r="E396" s="9" t="s">
        <v>35</v>
      </c>
      <c r="F396" s="10">
        <v>23.023229438712299</v>
      </c>
      <c r="G396" s="10">
        <v>22.774365875577502</v>
      </c>
      <c r="H396" s="13">
        <f t="shared" si="184"/>
        <v>0.24886356313479752</v>
      </c>
      <c r="I396" s="12"/>
    </row>
    <row r="397" spans="1:9" ht="15" customHeight="1" x14ac:dyDescent="0.15">
      <c r="A397" s="9" t="s">
        <v>109</v>
      </c>
      <c r="B397" s="9" t="s">
        <v>137</v>
      </c>
      <c r="C397" s="9" t="s">
        <v>138</v>
      </c>
      <c r="D397" s="9" t="s">
        <v>140</v>
      </c>
      <c r="E397" s="9" t="s">
        <v>185</v>
      </c>
      <c r="F397" s="10">
        <v>22.889711585517698</v>
      </c>
      <c r="G397" s="10">
        <v>22.2025363780518</v>
      </c>
      <c r="H397" s="13">
        <f t="shared" si="184"/>
        <v>0.68717520746589855</v>
      </c>
      <c r="I397" s="14">
        <f t="shared" ref="I397" si="214">AVERAGE(H397:H398)</f>
        <v>0.72799424819754854</v>
      </c>
    </row>
    <row r="398" spans="1:9" ht="15" customHeight="1" x14ac:dyDescent="0.15">
      <c r="A398" s="9" t="s">
        <v>110</v>
      </c>
      <c r="B398" s="9" t="s">
        <v>137</v>
      </c>
      <c r="C398" s="9" t="s">
        <v>138</v>
      </c>
      <c r="D398" s="9"/>
      <c r="E398" s="9" t="s">
        <v>35</v>
      </c>
      <c r="F398" s="10">
        <v>22.958728252573</v>
      </c>
      <c r="G398" s="10">
        <v>22.189914963643801</v>
      </c>
      <c r="H398" s="13">
        <f t="shared" si="184"/>
        <v>0.76881328892919854</v>
      </c>
      <c r="I398" s="12"/>
    </row>
    <row r="399" spans="1:9" ht="15" customHeight="1" x14ac:dyDescent="0.15">
      <c r="A399" s="9" t="s">
        <v>111</v>
      </c>
      <c r="B399" s="9" t="s">
        <v>137</v>
      </c>
      <c r="C399" s="9" t="s">
        <v>138</v>
      </c>
      <c r="D399" s="9" t="s">
        <v>143</v>
      </c>
      <c r="E399" s="9" t="s">
        <v>186</v>
      </c>
      <c r="F399" s="10">
        <v>24.364427416216198</v>
      </c>
      <c r="G399" s="10">
        <v>24.854516756445399</v>
      </c>
      <c r="H399" s="13">
        <f t="shared" si="184"/>
        <v>-0.49008934022920059</v>
      </c>
      <c r="I399" s="14">
        <f t="shared" ref="I399" si="215">AVERAGE(H399:H400)</f>
        <v>-0.40889065706154959</v>
      </c>
    </row>
    <row r="400" spans="1:9" ht="15" customHeight="1" x14ac:dyDescent="0.15">
      <c r="A400" s="9" t="s">
        <v>112</v>
      </c>
      <c r="B400" s="9" t="s">
        <v>137</v>
      </c>
      <c r="C400" s="9" t="s">
        <v>138</v>
      </c>
      <c r="D400" s="9"/>
      <c r="E400" s="9" t="s">
        <v>35</v>
      </c>
      <c r="F400" s="10">
        <v>24.2975107485283</v>
      </c>
      <c r="G400" s="10">
        <v>24.625202722422198</v>
      </c>
      <c r="H400" s="13">
        <f t="shared" si="184"/>
        <v>-0.32769197389389859</v>
      </c>
      <c r="I400" s="12"/>
    </row>
    <row r="401" spans="1:18" ht="15" customHeight="1" x14ac:dyDescent="0.15">
      <c r="A401" s="9" t="s">
        <v>121</v>
      </c>
      <c r="B401" s="9" t="s">
        <v>137</v>
      </c>
      <c r="C401" s="9" t="s">
        <v>138</v>
      </c>
      <c r="D401" s="9" t="s">
        <v>140</v>
      </c>
      <c r="E401" s="9" t="s">
        <v>187</v>
      </c>
      <c r="F401" s="10">
        <v>23.310449999468201</v>
      </c>
      <c r="G401" s="10">
        <v>23.9915608674442</v>
      </c>
      <c r="H401" s="13">
        <f t="shared" si="184"/>
        <v>-0.68111086797599896</v>
      </c>
      <c r="I401" s="14">
        <f t="shared" ref="I401" si="216">AVERAGE(H401:H402)</f>
        <v>-0.59947456847064906</v>
      </c>
      <c r="K401" s="12"/>
      <c r="L401" s="12" t="s">
        <v>190</v>
      </c>
      <c r="M401" s="12" t="s">
        <v>189</v>
      </c>
      <c r="N401" s="13">
        <f>AVERAGE(M403:M422)</f>
        <v>4.3062810651151437</v>
      </c>
      <c r="O401" s="12"/>
      <c r="P401" s="12"/>
      <c r="Q401" s="12"/>
      <c r="R401" s="12"/>
    </row>
    <row r="402" spans="1:18" ht="15" customHeight="1" x14ac:dyDescent="0.15">
      <c r="A402" s="9" t="s">
        <v>122</v>
      </c>
      <c r="B402" s="9" t="s">
        <v>137</v>
      </c>
      <c r="C402" s="9" t="s">
        <v>138</v>
      </c>
      <c r="D402" s="9"/>
      <c r="E402" s="9" t="s">
        <v>35</v>
      </c>
      <c r="F402" s="10">
        <v>23.347665613831701</v>
      </c>
      <c r="G402" s="10">
        <v>23.865503882797</v>
      </c>
      <c r="H402" s="13">
        <f t="shared" si="184"/>
        <v>-0.51783826896529916</v>
      </c>
      <c r="I402" s="12"/>
      <c r="K402" s="12"/>
      <c r="L402" s="15" t="s">
        <v>34</v>
      </c>
      <c r="M402" s="16" t="s">
        <v>188</v>
      </c>
      <c r="N402" s="16" t="s">
        <v>191</v>
      </c>
      <c r="O402" s="16" t="s">
        <v>192</v>
      </c>
      <c r="P402" s="16" t="s">
        <v>193</v>
      </c>
      <c r="Q402" s="16" t="s">
        <v>194</v>
      </c>
      <c r="R402" s="16" t="s">
        <v>195</v>
      </c>
    </row>
    <row r="403" spans="1:18" ht="15" customHeight="1" x14ac:dyDescent="0.15">
      <c r="A403" s="9" t="s">
        <v>123</v>
      </c>
      <c r="B403" s="9" t="s">
        <v>137</v>
      </c>
      <c r="C403" s="9" t="s">
        <v>138</v>
      </c>
      <c r="D403" s="9" t="s">
        <v>168</v>
      </c>
      <c r="E403" s="9" t="s">
        <v>147</v>
      </c>
      <c r="F403" s="10">
        <v>24.101815155182599</v>
      </c>
      <c r="G403" s="10">
        <v>23.246516250302999</v>
      </c>
      <c r="H403" s="13">
        <f t="shared" si="184"/>
        <v>0.85529890487960003</v>
      </c>
      <c r="I403" s="14">
        <f t="shared" ref="I403" si="217">AVERAGE(H403:H404)</f>
        <v>0.78262245636680028</v>
      </c>
      <c r="K403" s="16" t="s">
        <v>140</v>
      </c>
      <c r="L403" s="17" t="s">
        <v>141</v>
      </c>
      <c r="M403" s="18">
        <v>3.4197806146388494</v>
      </c>
      <c r="N403" s="19">
        <f>M403-$N$401</f>
        <v>-0.88650045047629433</v>
      </c>
      <c r="O403" s="19">
        <f t="shared" ref="O403:O419" si="218">2^-N403</f>
        <v>1.8486863167802001</v>
      </c>
      <c r="P403" s="20">
        <f>AVERAGE(O403:O422)</f>
        <v>1.1768720096791703</v>
      </c>
      <c r="Q403" s="16">
        <f>STDEV(O403:O422)</f>
        <v>0.68697835272993268</v>
      </c>
      <c r="R403" s="16"/>
    </row>
    <row r="404" spans="1:18" ht="15" customHeight="1" x14ac:dyDescent="0.15">
      <c r="A404" s="9" t="s">
        <v>124</v>
      </c>
      <c r="B404" s="9" t="s">
        <v>137</v>
      </c>
      <c r="C404" s="9" t="s">
        <v>138</v>
      </c>
      <c r="D404" s="9"/>
      <c r="E404" s="9" t="s">
        <v>35</v>
      </c>
      <c r="F404" s="10">
        <v>24.2234468884274</v>
      </c>
      <c r="G404" s="10">
        <v>23.5135008805734</v>
      </c>
      <c r="H404" s="13">
        <f t="shared" si="184"/>
        <v>0.70994600785400053</v>
      </c>
      <c r="I404" s="12"/>
      <c r="K404" s="16" t="s">
        <v>140</v>
      </c>
      <c r="L404" s="21" t="s">
        <v>142</v>
      </c>
      <c r="M404" s="18">
        <v>3.7006962283903988</v>
      </c>
      <c r="N404" s="19">
        <f t="shared" ref="N404:N435" si="219">M404-$N$401</f>
        <v>-0.60558483672474495</v>
      </c>
      <c r="O404" s="19">
        <f t="shared" si="218"/>
        <v>1.5215954494438422</v>
      </c>
      <c r="P404" s="16"/>
      <c r="Q404" s="16"/>
      <c r="R404" s="16"/>
    </row>
    <row r="405" spans="1:18" ht="15" customHeight="1" x14ac:dyDescent="0.15">
      <c r="A405" s="2" t="s">
        <v>32</v>
      </c>
      <c r="B405" s="3" t="s">
        <v>33</v>
      </c>
      <c r="C405" s="6" t="s">
        <v>34</v>
      </c>
      <c r="D405" s="9" t="s">
        <v>140</v>
      </c>
      <c r="E405" s="9" t="s">
        <v>141</v>
      </c>
      <c r="F405" s="7">
        <v>27.745648250026498</v>
      </c>
      <c r="G405" s="7">
        <v>24.418557170977898</v>
      </c>
      <c r="H405" s="13">
        <f t="shared" si="184"/>
        <v>3.3270910790485999</v>
      </c>
      <c r="I405" s="14">
        <f t="shared" ref="I405" si="220">AVERAGE(H405:H406)</f>
        <v>3.4197806146388494</v>
      </c>
      <c r="K405" s="16" t="s">
        <v>140</v>
      </c>
      <c r="L405" s="21" t="s">
        <v>146</v>
      </c>
      <c r="M405" s="18">
        <v>3.1091890059051011</v>
      </c>
      <c r="N405" s="19">
        <f t="shared" si="219"/>
        <v>-1.1970920592100427</v>
      </c>
      <c r="O405" s="19">
        <f t="shared" si="218"/>
        <v>2.2927706698195855</v>
      </c>
      <c r="P405" s="16"/>
      <c r="Q405" s="16"/>
      <c r="R405" s="16"/>
    </row>
    <row r="406" spans="1:18" ht="15" customHeight="1" x14ac:dyDescent="0.15">
      <c r="A406" s="2" t="s">
        <v>36</v>
      </c>
      <c r="B406" s="3" t="s">
        <v>33</v>
      </c>
      <c r="C406" s="6" t="s">
        <v>34</v>
      </c>
      <c r="E406" s="6" t="s">
        <v>35</v>
      </c>
      <c r="F406" s="7">
        <v>27.750430597439699</v>
      </c>
      <c r="G406" s="7">
        <v>24.2379604472106</v>
      </c>
      <c r="H406" s="13">
        <f t="shared" si="184"/>
        <v>3.5124701502290989</v>
      </c>
      <c r="I406" s="12"/>
      <c r="K406" s="16" t="s">
        <v>140</v>
      </c>
      <c r="L406" s="21" t="s">
        <v>151</v>
      </c>
      <c r="M406" s="18">
        <v>4.4894513653078487</v>
      </c>
      <c r="N406" s="19">
        <f t="shared" si="219"/>
        <v>0.18317030019270497</v>
      </c>
      <c r="O406" s="19">
        <f t="shared" si="218"/>
        <v>0.88076539971360357</v>
      </c>
      <c r="P406" s="16"/>
      <c r="Q406" s="16"/>
      <c r="R406" s="16"/>
    </row>
    <row r="407" spans="1:18" ht="15" customHeight="1" x14ac:dyDescent="0.15">
      <c r="A407" s="2" t="s">
        <v>37</v>
      </c>
      <c r="B407" s="3" t="s">
        <v>33</v>
      </c>
      <c r="C407" s="6" t="s">
        <v>34</v>
      </c>
      <c r="D407" s="9" t="s">
        <v>140</v>
      </c>
      <c r="E407" s="9" t="s">
        <v>142</v>
      </c>
      <c r="F407" s="7">
        <v>29.298830358289798</v>
      </c>
      <c r="G407" s="7">
        <v>25.4905571694004</v>
      </c>
      <c r="H407" s="13">
        <f t="shared" ref="H407:H470" si="221">F407-G407</f>
        <v>3.8082731888893981</v>
      </c>
      <c r="I407" s="14">
        <f t="shared" ref="I407" si="222">AVERAGE(H407:H408)</f>
        <v>3.7006962283903988</v>
      </c>
      <c r="K407" s="16" t="s">
        <v>140</v>
      </c>
      <c r="L407" s="21" t="s">
        <v>152</v>
      </c>
      <c r="M407" s="18">
        <v>2.9189415477545975</v>
      </c>
      <c r="N407" s="19">
        <f t="shared" si="219"/>
        <v>-1.3873395173605463</v>
      </c>
      <c r="O407" s="19">
        <f t="shared" si="218"/>
        <v>2.6159582524861591</v>
      </c>
      <c r="P407" s="16"/>
      <c r="Q407" s="16"/>
      <c r="R407" s="16"/>
    </row>
    <row r="408" spans="1:18" ht="15" customHeight="1" x14ac:dyDescent="0.15">
      <c r="A408" s="2" t="s">
        <v>38</v>
      </c>
      <c r="B408" s="3" t="s">
        <v>33</v>
      </c>
      <c r="C408" s="6" t="s">
        <v>34</v>
      </c>
      <c r="E408" s="6" t="s">
        <v>35</v>
      </c>
      <c r="F408" s="7">
        <v>29.201370088653899</v>
      </c>
      <c r="G408" s="7">
        <v>25.6082508207625</v>
      </c>
      <c r="H408" s="13">
        <f t="shared" si="221"/>
        <v>3.5931192678913995</v>
      </c>
      <c r="I408" s="12"/>
      <c r="K408" s="16" t="s">
        <v>140</v>
      </c>
      <c r="L408" s="21" t="s">
        <v>153</v>
      </c>
      <c r="M408" s="18">
        <v>4.7948278961256996</v>
      </c>
      <c r="N408" s="19">
        <f t="shared" si="219"/>
        <v>0.48854683101055585</v>
      </c>
      <c r="O408" s="19">
        <f t="shared" si="218"/>
        <v>0.71274265351184807</v>
      </c>
      <c r="P408" s="16"/>
      <c r="Q408" s="16"/>
      <c r="R408" s="16"/>
    </row>
    <row r="409" spans="1:18" ht="15" customHeight="1" x14ac:dyDescent="0.15">
      <c r="A409" s="2" t="s">
        <v>39</v>
      </c>
      <c r="B409" s="3" t="s">
        <v>33</v>
      </c>
      <c r="C409" s="6" t="s">
        <v>34</v>
      </c>
      <c r="D409" s="9" t="s">
        <v>143</v>
      </c>
      <c r="E409" s="9" t="s">
        <v>144</v>
      </c>
      <c r="F409" s="7">
        <v>28.497185396136</v>
      </c>
      <c r="G409" s="7">
        <v>25.257840316613901</v>
      </c>
      <c r="H409" s="13">
        <f t="shared" si="221"/>
        <v>3.2393450795220993</v>
      </c>
      <c r="I409" s="14">
        <f t="shared" ref="I409" si="223">AVERAGE(H409:H410)</f>
        <v>3.402869279486449</v>
      </c>
      <c r="K409" s="16" t="s">
        <v>140</v>
      </c>
      <c r="L409" s="21" t="s">
        <v>154</v>
      </c>
      <c r="M409" s="18">
        <v>4.5215329785701996</v>
      </c>
      <c r="N409" s="19">
        <f t="shared" si="219"/>
        <v>0.2152519134550559</v>
      </c>
      <c r="O409" s="19">
        <f t="shared" si="218"/>
        <v>0.86139573559870697</v>
      </c>
      <c r="P409" s="16"/>
      <c r="Q409" s="16"/>
      <c r="R409" s="16"/>
    </row>
    <row r="410" spans="1:18" ht="15" customHeight="1" x14ac:dyDescent="0.15">
      <c r="A410" s="2" t="s">
        <v>40</v>
      </c>
      <c r="B410" s="3" t="s">
        <v>33</v>
      </c>
      <c r="C410" s="6" t="s">
        <v>34</v>
      </c>
      <c r="E410" s="6" t="s">
        <v>35</v>
      </c>
      <c r="F410" s="7">
        <v>28.792740545811998</v>
      </c>
      <c r="G410" s="7">
        <v>25.2263470663612</v>
      </c>
      <c r="H410" s="13">
        <f t="shared" si="221"/>
        <v>3.5663934794507988</v>
      </c>
      <c r="I410" s="12"/>
      <c r="K410" s="16" t="s">
        <v>140</v>
      </c>
      <c r="L410" s="21" t="s">
        <v>157</v>
      </c>
      <c r="M410" s="18">
        <v>4.8980056582096001</v>
      </c>
      <c r="N410" s="19">
        <f t="shared" si="219"/>
        <v>0.59172459309445635</v>
      </c>
      <c r="O410" s="19">
        <f t="shared" si="218"/>
        <v>0.66354922811096539</v>
      </c>
      <c r="P410" s="16"/>
      <c r="Q410" s="16"/>
      <c r="R410" s="16"/>
    </row>
    <row r="411" spans="1:18" ht="15" customHeight="1" x14ac:dyDescent="0.15">
      <c r="A411" s="2" t="s">
        <v>41</v>
      </c>
      <c r="B411" s="3" t="s">
        <v>33</v>
      </c>
      <c r="C411" s="6" t="s">
        <v>34</v>
      </c>
      <c r="D411" s="9" t="s">
        <v>145</v>
      </c>
      <c r="E411" s="9" t="s">
        <v>146</v>
      </c>
      <c r="F411" s="7">
        <v>29.303587100684101</v>
      </c>
      <c r="G411" s="7">
        <v>26.082950663309099</v>
      </c>
      <c r="H411" s="13">
        <f t="shared" si="221"/>
        <v>3.2206364373750027</v>
      </c>
      <c r="I411" s="14">
        <f t="shared" ref="I411" si="224">AVERAGE(H411:H412)</f>
        <v>3.1091890059051011</v>
      </c>
      <c r="K411" s="16" t="s">
        <v>140</v>
      </c>
      <c r="L411" s="21" t="s">
        <v>159</v>
      </c>
      <c r="M411" s="18">
        <v>4.3044665311208501</v>
      </c>
      <c r="N411" s="19">
        <f t="shared" si="219"/>
        <v>-1.8145339942936545E-3</v>
      </c>
      <c r="O411" s="19">
        <f t="shared" si="218"/>
        <v>1.0012585304077333</v>
      </c>
      <c r="P411" s="16"/>
      <c r="Q411" s="16"/>
      <c r="R411" s="16"/>
    </row>
    <row r="412" spans="1:18" ht="15" customHeight="1" x14ac:dyDescent="0.15">
      <c r="A412" s="2" t="s">
        <v>42</v>
      </c>
      <c r="B412" s="3" t="s">
        <v>33</v>
      </c>
      <c r="C412" s="6" t="s">
        <v>34</v>
      </c>
      <c r="E412" s="6" t="s">
        <v>35</v>
      </c>
      <c r="F412" s="7">
        <v>29.256509447539798</v>
      </c>
      <c r="G412" s="7">
        <v>26.258767873104599</v>
      </c>
      <c r="H412" s="13">
        <f t="shared" si="221"/>
        <v>2.9977415744351994</v>
      </c>
      <c r="I412" s="12"/>
      <c r="K412" s="16" t="s">
        <v>140</v>
      </c>
      <c r="L412" s="21" t="s">
        <v>160</v>
      </c>
      <c r="M412" s="18">
        <v>5.4858642203725498</v>
      </c>
      <c r="N412" s="19">
        <f t="shared" si="219"/>
        <v>1.1795831552574061</v>
      </c>
      <c r="O412" s="19">
        <f t="shared" si="218"/>
        <v>0.44147903835817653</v>
      </c>
      <c r="P412" s="16"/>
      <c r="Q412" s="16"/>
      <c r="R412" s="16"/>
    </row>
    <row r="413" spans="1:18" ht="15" customHeight="1" x14ac:dyDescent="0.15">
      <c r="A413" s="2" t="s">
        <v>43</v>
      </c>
      <c r="B413" s="3" t="s">
        <v>33</v>
      </c>
      <c r="C413" s="6" t="s">
        <v>34</v>
      </c>
      <c r="D413" s="9" t="s">
        <v>143</v>
      </c>
      <c r="E413" s="9" t="s">
        <v>150</v>
      </c>
      <c r="F413" s="7">
        <v>27.954558140375202</v>
      </c>
      <c r="G413" s="7">
        <v>24.7343550630263</v>
      </c>
      <c r="H413" s="13">
        <f t="shared" si="221"/>
        <v>3.2202030773489021</v>
      </c>
      <c r="I413" s="14">
        <f t="shared" ref="I413" si="225">AVERAGE(H413:H414)</f>
        <v>2.9501305074501509</v>
      </c>
      <c r="K413" s="16" t="s">
        <v>140</v>
      </c>
      <c r="L413" s="21" t="s">
        <v>163</v>
      </c>
      <c r="M413" s="18">
        <v>5.6850955313257998</v>
      </c>
      <c r="N413" s="19">
        <f t="shared" si="219"/>
        <v>1.3788144662106561</v>
      </c>
      <c r="O413" s="19">
        <f t="shared" si="218"/>
        <v>0.38453465664954306</v>
      </c>
      <c r="P413" s="16"/>
      <c r="Q413" s="16"/>
      <c r="R413" s="16"/>
    </row>
    <row r="414" spans="1:18" ht="15" customHeight="1" x14ac:dyDescent="0.15">
      <c r="A414" s="2" t="s">
        <v>44</v>
      </c>
      <c r="B414" s="3" t="s">
        <v>33</v>
      </c>
      <c r="C414" s="6" t="s">
        <v>34</v>
      </c>
      <c r="E414" s="6" t="s">
        <v>35</v>
      </c>
      <c r="F414" s="7">
        <v>27.680024712192001</v>
      </c>
      <c r="G414" s="7">
        <v>24.999966774640601</v>
      </c>
      <c r="H414" s="13">
        <f t="shared" si="221"/>
        <v>2.6800579375513998</v>
      </c>
      <c r="I414" s="12"/>
      <c r="K414" s="16" t="s">
        <v>140</v>
      </c>
      <c r="L414" s="21" t="s">
        <v>165</v>
      </c>
      <c r="M414" s="18">
        <v>4.8173644243760485</v>
      </c>
      <c r="N414" s="19">
        <f t="shared" si="219"/>
        <v>0.51108335926090476</v>
      </c>
      <c r="O414" s="19">
        <f t="shared" si="218"/>
        <v>0.70169531772666238</v>
      </c>
      <c r="P414" s="16"/>
      <c r="Q414" s="16"/>
      <c r="R414" s="16"/>
    </row>
    <row r="415" spans="1:18" ht="15" customHeight="1" x14ac:dyDescent="0.15">
      <c r="A415" s="2" t="s">
        <v>45</v>
      </c>
      <c r="B415" s="3" t="s">
        <v>33</v>
      </c>
      <c r="C415" s="6" t="s">
        <v>34</v>
      </c>
      <c r="D415" s="9" t="s">
        <v>145</v>
      </c>
      <c r="E415" s="9" t="s">
        <v>151</v>
      </c>
      <c r="F415" s="7">
        <v>34.981031374992099</v>
      </c>
      <c r="G415" s="7">
        <v>30.460517328553902</v>
      </c>
      <c r="H415" s="13">
        <f t="shared" si="221"/>
        <v>4.5205140464381977</v>
      </c>
      <c r="I415" s="14">
        <f t="shared" ref="I415" si="226">AVERAGE(H415:H416)</f>
        <v>4.4894513653078487</v>
      </c>
      <c r="K415" s="16" t="s">
        <v>140</v>
      </c>
      <c r="L415" s="21" t="s">
        <v>166</v>
      </c>
      <c r="M415" s="18">
        <v>5.7276152319616997</v>
      </c>
      <c r="N415" s="19">
        <f t="shared" si="219"/>
        <v>1.421334166846556</v>
      </c>
      <c r="O415" s="19">
        <f t="shared" si="218"/>
        <v>0.37336687248485345</v>
      </c>
      <c r="P415" s="16"/>
      <c r="Q415" s="16"/>
      <c r="R415" s="16"/>
    </row>
    <row r="416" spans="1:18" ht="15" customHeight="1" x14ac:dyDescent="0.15">
      <c r="A416" s="2" t="s">
        <v>46</v>
      </c>
      <c r="B416" s="3" t="s">
        <v>33</v>
      </c>
      <c r="C416" s="6" t="s">
        <v>34</v>
      </c>
      <c r="E416" s="6" t="s">
        <v>35</v>
      </c>
      <c r="F416" s="7">
        <v>34.978716532998199</v>
      </c>
      <c r="G416" s="7">
        <v>30.520327848820699</v>
      </c>
      <c r="H416" s="13">
        <f t="shared" si="221"/>
        <v>4.4583886841774998</v>
      </c>
      <c r="I416" s="12"/>
      <c r="K416" s="16" t="s">
        <v>140</v>
      </c>
      <c r="L416" s="21" t="s">
        <v>167</v>
      </c>
      <c r="M416" s="18">
        <v>5.0183650003590508</v>
      </c>
      <c r="N416" s="19">
        <f t="shared" si="219"/>
        <v>0.71208393524390701</v>
      </c>
      <c r="O416" s="19">
        <f t="shared" si="218"/>
        <v>0.61043774035254661</v>
      </c>
      <c r="P416" s="16"/>
      <c r="Q416" s="16"/>
      <c r="R416" s="16"/>
    </row>
    <row r="417" spans="1:18" ht="15" customHeight="1" x14ac:dyDescent="0.15">
      <c r="A417" s="2" t="s">
        <v>73</v>
      </c>
      <c r="B417" s="3" t="s">
        <v>33</v>
      </c>
      <c r="C417" s="6" t="s">
        <v>34</v>
      </c>
      <c r="D417" s="9" t="s">
        <v>140</v>
      </c>
      <c r="E417" s="9" t="s">
        <v>152</v>
      </c>
      <c r="F417" s="7">
        <v>27.827822257211199</v>
      </c>
      <c r="G417" s="7">
        <v>25.186729873529401</v>
      </c>
      <c r="H417" s="13">
        <f t="shared" si="221"/>
        <v>2.6410923836817979</v>
      </c>
      <c r="I417" s="14">
        <f t="shared" ref="I417" si="227">AVERAGE(H417:H418)</f>
        <v>2.9189415477545975</v>
      </c>
      <c r="K417" s="16" t="s">
        <v>140</v>
      </c>
      <c r="L417" s="17" t="s">
        <v>181</v>
      </c>
      <c r="M417" s="18">
        <v>3.108659814231201</v>
      </c>
      <c r="N417" s="19">
        <f t="shared" si="219"/>
        <v>-1.1976212508839428</v>
      </c>
      <c r="O417" s="19">
        <f t="shared" si="218"/>
        <v>2.2936118300565913</v>
      </c>
      <c r="P417" s="16"/>
      <c r="Q417" s="16"/>
      <c r="R417" s="16"/>
    </row>
    <row r="418" spans="1:18" ht="15" customHeight="1" x14ac:dyDescent="0.15">
      <c r="A418" s="2" t="s">
        <v>74</v>
      </c>
      <c r="B418" s="3" t="s">
        <v>33</v>
      </c>
      <c r="C418" s="6" t="s">
        <v>34</v>
      </c>
      <c r="E418" s="6" t="s">
        <v>35</v>
      </c>
      <c r="F418" s="7">
        <v>27.913828326020099</v>
      </c>
      <c r="G418" s="7">
        <v>24.717037614192702</v>
      </c>
      <c r="H418" s="13">
        <f t="shared" si="221"/>
        <v>3.196790711827397</v>
      </c>
      <c r="I418" s="12"/>
      <c r="K418" s="16" t="s">
        <v>140</v>
      </c>
      <c r="L418" s="21" t="s">
        <v>182</v>
      </c>
      <c r="M418" s="18">
        <v>4.4524880378020999</v>
      </c>
      <c r="N418" s="19">
        <f t="shared" si="219"/>
        <v>0.14620697268695615</v>
      </c>
      <c r="O418" s="19">
        <f t="shared" si="218"/>
        <v>0.90362308139426828</v>
      </c>
      <c r="P418" s="16"/>
      <c r="Q418" s="16"/>
      <c r="R418" s="16"/>
    </row>
    <row r="419" spans="1:18" ht="15" customHeight="1" x14ac:dyDescent="0.15">
      <c r="A419" s="2" t="s">
        <v>75</v>
      </c>
      <c r="B419" s="3" t="s">
        <v>33</v>
      </c>
      <c r="C419" s="6" t="s">
        <v>34</v>
      </c>
      <c r="D419" s="9" t="s">
        <v>140</v>
      </c>
      <c r="E419" s="9" t="s">
        <v>153</v>
      </c>
      <c r="F419" s="7">
        <v>30.073835893342402</v>
      </c>
      <c r="G419" s="7">
        <v>25.063877017853301</v>
      </c>
      <c r="H419" s="13">
        <f t="shared" si="221"/>
        <v>5.0099588754891009</v>
      </c>
      <c r="I419" s="14">
        <f t="shared" ref="I419" si="228">AVERAGE(H419:H420)</f>
        <v>4.7948278961256996</v>
      </c>
      <c r="K419" s="16" t="s">
        <v>140</v>
      </c>
      <c r="L419" s="21" t="s">
        <v>183</v>
      </c>
      <c r="M419" s="18">
        <v>4.3411600466515985</v>
      </c>
      <c r="N419" s="19">
        <f t="shared" si="219"/>
        <v>3.4878981536454745E-2</v>
      </c>
      <c r="O419" s="19">
        <f t="shared" si="218"/>
        <v>0.97611363727467193</v>
      </c>
      <c r="P419" s="16"/>
      <c r="Q419" s="16"/>
      <c r="R419" s="16"/>
    </row>
    <row r="420" spans="1:18" ht="15" customHeight="1" x14ac:dyDescent="0.15">
      <c r="A420" s="2" t="s">
        <v>76</v>
      </c>
      <c r="B420" s="3" t="s">
        <v>33</v>
      </c>
      <c r="C420" s="6" t="s">
        <v>34</v>
      </c>
      <c r="E420" s="6" t="s">
        <v>35</v>
      </c>
      <c r="F420" s="7">
        <v>29.973260774632799</v>
      </c>
      <c r="G420" s="7">
        <v>25.3935638578705</v>
      </c>
      <c r="H420" s="13">
        <f t="shared" si="221"/>
        <v>4.5796969167622983</v>
      </c>
      <c r="I420" s="12"/>
      <c r="K420" s="16" t="s">
        <v>140</v>
      </c>
      <c r="L420" s="21" t="s">
        <v>148</v>
      </c>
      <c r="M420" s="18">
        <v>3.7945695964980501</v>
      </c>
      <c r="N420" s="19">
        <f t="shared" si="219"/>
        <v>-0.5117114686170936</v>
      </c>
      <c r="O420" s="19">
        <f>2^-N420</f>
        <v>1.4257405482749406</v>
      </c>
      <c r="P420" s="20"/>
      <c r="Q420" s="16"/>
      <c r="R420" s="22"/>
    </row>
    <row r="421" spans="1:18" ht="15" customHeight="1" x14ac:dyDescent="0.15">
      <c r="A421" s="2" t="s">
        <v>77</v>
      </c>
      <c r="B421" s="3" t="s">
        <v>33</v>
      </c>
      <c r="C421" s="6" t="s">
        <v>34</v>
      </c>
      <c r="D421" s="9" t="s">
        <v>143</v>
      </c>
      <c r="E421" s="9" t="s">
        <v>154</v>
      </c>
      <c r="F421" s="7">
        <v>28.285961795221102</v>
      </c>
      <c r="G421" s="7">
        <v>24.908931799962001</v>
      </c>
      <c r="H421" s="13">
        <f t="shared" si="221"/>
        <v>3.3770299952591003</v>
      </c>
      <c r="I421" s="14">
        <f t="shared" ref="I421" si="229">AVERAGE(H421:H422)</f>
        <v>3.5029968452614995</v>
      </c>
      <c r="K421" s="16" t="s">
        <v>140</v>
      </c>
      <c r="L421" s="16" t="s">
        <v>185</v>
      </c>
      <c r="M421" s="18">
        <v>4.1909641915998499</v>
      </c>
      <c r="N421" s="19">
        <f t="shared" si="219"/>
        <v>-0.11531687351529385</v>
      </c>
      <c r="O421" s="19">
        <f t="shared" ref="O421:O435" si="230">2^-N421</f>
        <v>1.0832129362714966</v>
      </c>
      <c r="P421" s="20"/>
      <c r="Q421" s="16"/>
      <c r="R421" s="22"/>
    </row>
    <row r="422" spans="1:18" ht="15" customHeight="1" x14ac:dyDescent="0.15">
      <c r="A422" s="2" t="s">
        <v>78</v>
      </c>
      <c r="B422" s="3" t="s">
        <v>33</v>
      </c>
      <c r="C422" s="6" t="s">
        <v>34</v>
      </c>
      <c r="E422" s="6" t="s">
        <v>35</v>
      </c>
      <c r="F422" s="7">
        <v>28.396442998918499</v>
      </c>
      <c r="G422" s="7">
        <v>24.7674793036546</v>
      </c>
      <c r="H422" s="13">
        <f t="shared" si="221"/>
        <v>3.6289636952638986</v>
      </c>
      <c r="I422" s="12"/>
      <c r="K422" s="16" t="s">
        <v>140</v>
      </c>
      <c r="L422" s="16" t="s">
        <v>187</v>
      </c>
      <c r="M422" s="18">
        <v>3.3465833811017998</v>
      </c>
      <c r="N422" s="19">
        <f t="shared" si="219"/>
        <v>-0.95969768401334399</v>
      </c>
      <c r="O422" s="19">
        <f t="shared" si="230"/>
        <v>1.9449022988670051</v>
      </c>
      <c r="P422" s="20"/>
      <c r="Q422" s="16"/>
      <c r="R422" s="22"/>
    </row>
    <row r="423" spans="1:18" ht="15" customHeight="1" x14ac:dyDescent="0.15">
      <c r="A423" s="2" t="s">
        <v>79</v>
      </c>
      <c r="B423" s="3" t="s">
        <v>33</v>
      </c>
      <c r="C423" s="6" t="s">
        <v>34</v>
      </c>
      <c r="D423" s="9" t="s">
        <v>143</v>
      </c>
      <c r="E423" s="9" t="s">
        <v>155</v>
      </c>
      <c r="F423" s="7">
        <v>30.3430166623288</v>
      </c>
      <c r="G423" s="7">
        <v>28.151535957771902</v>
      </c>
      <c r="H423" s="13">
        <f t="shared" si="221"/>
        <v>2.1914807045568985</v>
      </c>
      <c r="I423" s="14">
        <f t="shared" ref="I423" si="231">AVERAGE(H423:H424)</f>
        <v>2.162460769891549</v>
      </c>
      <c r="K423" s="16" t="s">
        <v>143</v>
      </c>
      <c r="L423" s="16" t="s">
        <v>144</v>
      </c>
      <c r="M423" s="18">
        <v>3.402869279486449</v>
      </c>
      <c r="N423" s="19">
        <f t="shared" si="219"/>
        <v>-0.90341178562869473</v>
      </c>
      <c r="O423" s="19">
        <f t="shared" si="230"/>
        <v>1.8704842079721689</v>
      </c>
      <c r="P423" s="20">
        <f>AVERAGE(O423:O435)</f>
        <v>1.7486292953186802</v>
      </c>
      <c r="Q423" s="16">
        <f>STDEV(O423:O435)</f>
        <v>1.0457760534071208</v>
      </c>
      <c r="R423" s="22">
        <f>TTEST(O403:O422,O423:O435,2,2)</f>
        <v>6.661256522765488E-2</v>
      </c>
    </row>
    <row r="424" spans="1:18" ht="15" customHeight="1" x14ac:dyDescent="0.15">
      <c r="A424" s="2" t="s">
        <v>80</v>
      </c>
      <c r="B424" s="3" t="s">
        <v>33</v>
      </c>
      <c r="C424" s="6" t="s">
        <v>34</v>
      </c>
      <c r="E424" s="6" t="s">
        <v>35</v>
      </c>
      <c r="F424" s="7">
        <v>30.195948536821899</v>
      </c>
      <c r="G424" s="7">
        <v>28.062507701595699</v>
      </c>
      <c r="H424" s="13">
        <f t="shared" si="221"/>
        <v>2.1334408352261995</v>
      </c>
      <c r="I424" s="12"/>
      <c r="K424" s="16" t="s">
        <v>143</v>
      </c>
      <c r="L424" s="16" t="s">
        <v>150</v>
      </c>
      <c r="M424" s="18">
        <v>2.9501305074501509</v>
      </c>
      <c r="N424" s="19">
        <f t="shared" si="219"/>
        <v>-1.3561505576649928</v>
      </c>
      <c r="O424" s="19">
        <f t="shared" si="230"/>
        <v>2.5600119730681681</v>
      </c>
      <c r="P424" s="20"/>
      <c r="Q424" s="16"/>
      <c r="R424" s="22"/>
    </row>
    <row r="425" spans="1:18" ht="15" customHeight="1" x14ac:dyDescent="0.15">
      <c r="A425" s="2" t="s">
        <v>81</v>
      </c>
      <c r="B425" s="3" t="s">
        <v>33</v>
      </c>
      <c r="C425" s="6" t="s">
        <v>34</v>
      </c>
      <c r="D425" s="9" t="s">
        <v>143</v>
      </c>
      <c r="E425" s="9" t="s">
        <v>156</v>
      </c>
      <c r="F425" s="7">
        <v>26.024421144577602</v>
      </c>
      <c r="G425" s="7">
        <v>23.1633899049177</v>
      </c>
      <c r="H425" s="13">
        <f t="shared" si="221"/>
        <v>2.8610312396599014</v>
      </c>
      <c r="I425" s="14">
        <f t="shared" ref="I425" si="232">AVERAGE(H425:H426)</f>
        <v>2.8809060459427513</v>
      </c>
      <c r="K425" s="16" t="s">
        <v>143</v>
      </c>
      <c r="L425" s="16" t="s">
        <v>154</v>
      </c>
      <c r="M425" s="18">
        <v>3.5029968452614995</v>
      </c>
      <c r="N425" s="19">
        <f t="shared" si="219"/>
        <v>-0.80328421985364429</v>
      </c>
      <c r="O425" s="19">
        <f t="shared" si="230"/>
        <v>1.7450691671076874</v>
      </c>
      <c r="P425" s="20"/>
      <c r="Q425" s="16"/>
      <c r="R425" s="22"/>
    </row>
    <row r="426" spans="1:18" ht="15" customHeight="1" x14ac:dyDescent="0.15">
      <c r="A426" s="2" t="s">
        <v>82</v>
      </c>
      <c r="B426" s="3" t="s">
        <v>33</v>
      </c>
      <c r="C426" s="6" t="s">
        <v>34</v>
      </c>
      <c r="E426" s="6" t="s">
        <v>35</v>
      </c>
      <c r="F426" s="7">
        <v>26.186917614809602</v>
      </c>
      <c r="G426" s="7">
        <v>23.286136762584</v>
      </c>
      <c r="H426" s="13">
        <f t="shared" si="221"/>
        <v>2.9007808522256013</v>
      </c>
      <c r="I426" s="12"/>
      <c r="K426" s="16" t="s">
        <v>143</v>
      </c>
      <c r="L426" s="21" t="s">
        <v>155</v>
      </c>
      <c r="M426" s="18">
        <v>2.162460769891549</v>
      </c>
      <c r="N426" s="19">
        <f t="shared" si="219"/>
        <v>-2.1438202952235947</v>
      </c>
      <c r="O426" s="19">
        <f t="shared" si="230"/>
        <v>4.4193074277648643</v>
      </c>
      <c r="P426" s="20"/>
      <c r="Q426" s="16"/>
      <c r="R426" s="22"/>
    </row>
    <row r="427" spans="1:18" ht="15" customHeight="1" x14ac:dyDescent="0.15">
      <c r="A427" s="2" t="s">
        <v>83</v>
      </c>
      <c r="B427" s="3" t="s">
        <v>33</v>
      </c>
      <c r="C427" s="6" t="s">
        <v>34</v>
      </c>
      <c r="D427" s="9" t="s">
        <v>140</v>
      </c>
      <c r="E427" s="9" t="s">
        <v>154</v>
      </c>
      <c r="F427" s="7">
        <v>26.943426462977701</v>
      </c>
      <c r="G427" s="7">
        <v>22.684434855149401</v>
      </c>
      <c r="H427" s="13">
        <f t="shared" si="221"/>
        <v>4.2589916078282997</v>
      </c>
      <c r="I427" s="14">
        <f t="shared" ref="I427" si="233">AVERAGE(H427:H428)</f>
        <v>4.5215329785701996</v>
      </c>
      <c r="K427" s="16" t="s">
        <v>143</v>
      </c>
      <c r="L427" s="21" t="s">
        <v>156</v>
      </c>
      <c r="M427" s="18">
        <v>2.8809060459427513</v>
      </c>
      <c r="N427" s="19">
        <f t="shared" si="219"/>
        <v>-1.4253750191723924</v>
      </c>
      <c r="O427" s="19">
        <f t="shared" si="230"/>
        <v>2.6858430822292556</v>
      </c>
      <c r="P427" s="16"/>
      <c r="Q427" s="16"/>
      <c r="R427" s="22"/>
    </row>
    <row r="428" spans="1:18" ht="15" customHeight="1" x14ac:dyDescent="0.15">
      <c r="A428" s="2" t="s">
        <v>84</v>
      </c>
      <c r="B428" s="3" t="s">
        <v>33</v>
      </c>
      <c r="C428" s="6" t="s">
        <v>34</v>
      </c>
      <c r="E428" s="6" t="s">
        <v>35</v>
      </c>
      <c r="F428" s="7">
        <v>27.384127978740199</v>
      </c>
      <c r="G428" s="7">
        <v>22.6000536294281</v>
      </c>
      <c r="H428" s="13">
        <f t="shared" si="221"/>
        <v>4.7840743493120996</v>
      </c>
      <c r="I428" s="12"/>
      <c r="K428" s="16" t="s">
        <v>143</v>
      </c>
      <c r="L428" s="21" t="s">
        <v>161</v>
      </c>
      <c r="M428" s="18">
        <v>4.9050106783351506</v>
      </c>
      <c r="N428" s="19">
        <f t="shared" si="219"/>
        <v>0.59872961322000684</v>
      </c>
      <c r="O428" s="19">
        <f t="shared" si="230"/>
        <v>0.66033516749788845</v>
      </c>
      <c r="P428" s="16"/>
      <c r="Q428" s="16"/>
      <c r="R428" s="16"/>
    </row>
    <row r="429" spans="1:18" ht="15" customHeight="1" x14ac:dyDescent="0.15">
      <c r="A429" s="2" t="s">
        <v>109</v>
      </c>
      <c r="B429" s="3" t="s">
        <v>33</v>
      </c>
      <c r="C429" s="6" t="s">
        <v>34</v>
      </c>
      <c r="D429" s="9" t="s">
        <v>140</v>
      </c>
      <c r="E429" s="9" t="s">
        <v>157</v>
      </c>
      <c r="F429" s="7">
        <v>27.564137933627698</v>
      </c>
      <c r="G429" s="7">
        <v>22.9667763839789</v>
      </c>
      <c r="H429" s="13">
        <f t="shared" si="221"/>
        <v>4.5973615496487987</v>
      </c>
      <c r="I429" s="14">
        <f t="shared" ref="I429" si="234">AVERAGE(H429:H430)</f>
        <v>4.8980056582096001</v>
      </c>
      <c r="K429" s="16" t="s">
        <v>143</v>
      </c>
      <c r="L429" s="21" t="s">
        <v>162</v>
      </c>
      <c r="M429" s="18">
        <v>3.6829886889099495</v>
      </c>
      <c r="N429" s="19">
        <f t="shared" si="219"/>
        <v>-0.62329237620519429</v>
      </c>
      <c r="O429" s="19">
        <f t="shared" si="230"/>
        <v>1.5403864911710279</v>
      </c>
      <c r="P429" s="16"/>
      <c r="Q429" s="16"/>
      <c r="R429" s="16"/>
    </row>
    <row r="430" spans="1:18" ht="15" customHeight="1" x14ac:dyDescent="0.15">
      <c r="A430" s="2" t="s">
        <v>110</v>
      </c>
      <c r="B430" s="3" t="s">
        <v>33</v>
      </c>
      <c r="C430" s="6" t="s">
        <v>34</v>
      </c>
      <c r="E430" s="6" t="s">
        <v>35</v>
      </c>
      <c r="F430" s="7">
        <v>27.819101735476</v>
      </c>
      <c r="G430" s="7">
        <v>22.620451968705598</v>
      </c>
      <c r="H430" s="13">
        <f t="shared" si="221"/>
        <v>5.1986497667704015</v>
      </c>
      <c r="I430" s="12"/>
      <c r="K430" s="16" t="s">
        <v>143</v>
      </c>
      <c r="L430" s="21" t="s">
        <v>164</v>
      </c>
      <c r="M430" s="18">
        <v>5.8642444588661995</v>
      </c>
      <c r="N430" s="19">
        <f t="shared" si="219"/>
        <v>1.5579633937510557</v>
      </c>
      <c r="O430" s="19">
        <f t="shared" si="230"/>
        <v>0.33963018864069611</v>
      </c>
      <c r="P430" s="20"/>
      <c r="Q430" s="16"/>
      <c r="R430" s="22"/>
    </row>
    <row r="431" spans="1:18" ht="15" customHeight="1" x14ac:dyDescent="0.15">
      <c r="A431" s="2" t="s">
        <v>111</v>
      </c>
      <c r="B431" s="3" t="s">
        <v>33</v>
      </c>
      <c r="C431" s="6" t="s">
        <v>34</v>
      </c>
      <c r="D431" s="9" t="s">
        <v>140</v>
      </c>
      <c r="E431" s="9" t="s">
        <v>159</v>
      </c>
      <c r="F431" s="7">
        <v>30.691354041789101</v>
      </c>
      <c r="G431" s="7">
        <v>26.4351677941583</v>
      </c>
      <c r="H431" s="13">
        <f t="shared" si="221"/>
        <v>4.2561862476308008</v>
      </c>
      <c r="I431" s="14">
        <f t="shared" ref="I431" si="235">AVERAGE(H431:H432)</f>
        <v>4.3044665311208501</v>
      </c>
      <c r="K431" s="16" t="s">
        <v>143</v>
      </c>
      <c r="L431" s="21" t="s">
        <v>174</v>
      </c>
      <c r="M431" s="18">
        <v>3.6187488798864003</v>
      </c>
      <c r="N431" s="19">
        <f t="shared" si="219"/>
        <v>-0.68753218522874349</v>
      </c>
      <c r="O431" s="19">
        <f t="shared" si="230"/>
        <v>1.6105262609407898</v>
      </c>
      <c r="P431" s="20"/>
      <c r="Q431" s="16"/>
      <c r="R431" s="22"/>
    </row>
    <row r="432" spans="1:18" ht="15" customHeight="1" x14ac:dyDescent="0.15">
      <c r="A432" s="2" t="s">
        <v>112</v>
      </c>
      <c r="B432" s="3" t="s">
        <v>33</v>
      </c>
      <c r="C432" s="6" t="s">
        <v>34</v>
      </c>
      <c r="E432" s="6" t="s">
        <v>35</v>
      </c>
      <c r="F432" s="7">
        <v>30.7173081853844</v>
      </c>
      <c r="G432" s="7">
        <v>26.364561370773501</v>
      </c>
      <c r="H432" s="13">
        <f t="shared" si="221"/>
        <v>4.3527468146108994</v>
      </c>
      <c r="I432" s="12"/>
      <c r="K432" s="16" t="s">
        <v>143</v>
      </c>
      <c r="L432" s="16" t="s">
        <v>175</v>
      </c>
      <c r="M432" s="18">
        <v>4.7726630515501007</v>
      </c>
      <c r="N432" s="19">
        <f t="shared" si="219"/>
        <v>0.46638198643495699</v>
      </c>
      <c r="O432" s="19">
        <f t="shared" si="230"/>
        <v>0.72377742422750357</v>
      </c>
      <c r="P432" s="20"/>
      <c r="Q432" s="16"/>
      <c r="R432" s="22"/>
    </row>
    <row r="433" spans="1:18" ht="15" customHeight="1" x14ac:dyDescent="0.15">
      <c r="A433" s="2" t="s">
        <v>121</v>
      </c>
      <c r="B433" s="3" t="s">
        <v>33</v>
      </c>
      <c r="C433" s="6" t="s">
        <v>34</v>
      </c>
      <c r="D433" s="9" t="s">
        <v>140</v>
      </c>
      <c r="E433" s="9" t="s">
        <v>160</v>
      </c>
      <c r="F433" s="7">
        <v>29.561085988205601</v>
      </c>
      <c r="G433" s="7">
        <v>24.155597569334901</v>
      </c>
      <c r="H433" s="13">
        <f t="shared" si="221"/>
        <v>5.4054884188707</v>
      </c>
      <c r="I433" s="14">
        <f t="shared" ref="I433" si="236">AVERAGE(H433:H434)</f>
        <v>5.4858642203725498</v>
      </c>
      <c r="K433" s="16" t="s">
        <v>143</v>
      </c>
      <c r="L433" s="16" t="s">
        <v>176</v>
      </c>
      <c r="M433" s="18">
        <v>3.7661777496184001</v>
      </c>
      <c r="N433" s="19">
        <f t="shared" si="219"/>
        <v>-0.54010331549674362</v>
      </c>
      <c r="O433" s="19">
        <f t="shared" si="230"/>
        <v>1.4540766441575939</v>
      </c>
      <c r="P433" s="20"/>
      <c r="Q433" s="16"/>
      <c r="R433" s="22"/>
    </row>
    <row r="434" spans="1:18" ht="15" customHeight="1" x14ac:dyDescent="0.15">
      <c r="A434" s="2" t="s">
        <v>122</v>
      </c>
      <c r="B434" s="3" t="s">
        <v>33</v>
      </c>
      <c r="C434" s="6" t="s">
        <v>34</v>
      </c>
      <c r="E434" s="6" t="s">
        <v>35</v>
      </c>
      <c r="F434" s="7">
        <v>29.577615119923198</v>
      </c>
      <c r="G434" s="7">
        <v>24.011375098048799</v>
      </c>
      <c r="H434" s="13">
        <f t="shared" si="221"/>
        <v>5.5662400218743997</v>
      </c>
      <c r="I434" s="12"/>
      <c r="K434" s="16" t="s">
        <v>143</v>
      </c>
      <c r="L434" s="16" t="s">
        <v>158</v>
      </c>
      <c r="M434" s="18">
        <v>3.6511517091299499</v>
      </c>
      <c r="N434" s="19">
        <f t="shared" si="219"/>
        <v>-0.65512935598519384</v>
      </c>
      <c r="O434" s="19">
        <f t="shared" si="230"/>
        <v>1.5747571438432626</v>
      </c>
      <c r="P434" s="20"/>
      <c r="Q434" s="16"/>
      <c r="R434" s="22"/>
    </row>
    <row r="435" spans="1:18" ht="15" customHeight="1" x14ac:dyDescent="0.15">
      <c r="A435" s="2" t="s">
        <v>123</v>
      </c>
      <c r="B435" s="3" t="s">
        <v>33</v>
      </c>
      <c r="C435" s="6" t="s">
        <v>34</v>
      </c>
      <c r="D435" s="9" t="s">
        <v>143</v>
      </c>
      <c r="E435" s="9" t="s">
        <v>161</v>
      </c>
      <c r="F435" s="7">
        <v>30.3242268177817</v>
      </c>
      <c r="G435" s="7">
        <v>25.320653926683899</v>
      </c>
      <c r="H435" s="13">
        <f t="shared" si="221"/>
        <v>5.0035728910978001</v>
      </c>
      <c r="I435" s="14">
        <f t="shared" ref="I435" si="237">AVERAGE(H435:H436)</f>
        <v>4.9050106783351506</v>
      </c>
      <c r="K435" s="16" t="s">
        <v>143</v>
      </c>
      <c r="L435" s="16" t="s">
        <v>186</v>
      </c>
      <c r="M435" s="18">
        <v>3.6758982775607016</v>
      </c>
      <c r="N435" s="19">
        <f t="shared" si="219"/>
        <v>-0.6303827875544421</v>
      </c>
      <c r="O435" s="19">
        <f t="shared" si="230"/>
        <v>1.5479756605219352</v>
      </c>
      <c r="P435" s="20"/>
      <c r="Q435" s="16"/>
      <c r="R435" s="22"/>
    </row>
    <row r="436" spans="1:18" ht="15" customHeight="1" x14ac:dyDescent="0.15">
      <c r="A436" s="2" t="s">
        <v>124</v>
      </c>
      <c r="B436" s="3" t="s">
        <v>33</v>
      </c>
      <c r="C436" s="6" t="s">
        <v>34</v>
      </c>
      <c r="E436" s="6" t="s">
        <v>35</v>
      </c>
      <c r="F436" s="7">
        <v>30.200955773849401</v>
      </c>
      <c r="G436" s="7">
        <v>25.3945073082769</v>
      </c>
      <c r="H436" s="13">
        <f t="shared" si="221"/>
        <v>4.806448465572501</v>
      </c>
      <c r="I436" s="12"/>
      <c r="K436" s="12"/>
      <c r="L436" s="12"/>
      <c r="M436" s="12"/>
      <c r="N436" s="12"/>
      <c r="O436" s="12"/>
      <c r="P436" s="12"/>
      <c r="Q436" s="12"/>
      <c r="R436" s="12"/>
    </row>
    <row r="437" spans="1:18" ht="15" customHeight="1" x14ac:dyDescent="0.15">
      <c r="A437" s="9" t="s">
        <v>32</v>
      </c>
      <c r="B437" s="9" t="s">
        <v>33</v>
      </c>
      <c r="C437" s="9" t="s">
        <v>34</v>
      </c>
      <c r="D437" s="9" t="s">
        <v>143</v>
      </c>
      <c r="E437" s="9" t="s">
        <v>162</v>
      </c>
      <c r="F437" s="10">
        <v>26.435700464452001</v>
      </c>
      <c r="G437" s="10">
        <v>23.058995450479902</v>
      </c>
      <c r="H437" s="13">
        <f t="shared" si="221"/>
        <v>3.3767050139720993</v>
      </c>
      <c r="I437" s="14">
        <f t="shared" ref="I437" si="238">AVERAGE(H437:H438)</f>
        <v>3.6829886889099495</v>
      </c>
      <c r="K437" s="12"/>
      <c r="L437" s="12" t="s">
        <v>196</v>
      </c>
      <c r="M437" s="12" t="s">
        <v>189</v>
      </c>
      <c r="N437" s="13">
        <f>AVERAGE(M439:M443)</f>
        <v>3.4757008284230104</v>
      </c>
      <c r="O437" s="12"/>
      <c r="P437" s="12"/>
      <c r="Q437" s="12"/>
      <c r="R437" s="12"/>
    </row>
    <row r="438" spans="1:18" ht="15" customHeight="1" x14ac:dyDescent="0.15">
      <c r="A438" s="9" t="s">
        <v>36</v>
      </c>
      <c r="B438" s="9" t="s">
        <v>33</v>
      </c>
      <c r="C438" s="9" t="s">
        <v>34</v>
      </c>
      <c r="D438" s="9"/>
      <c r="E438" s="9" t="s">
        <v>35</v>
      </c>
      <c r="F438" s="10">
        <v>27.044217045002501</v>
      </c>
      <c r="G438" s="10">
        <v>23.054944681154701</v>
      </c>
      <c r="H438" s="13">
        <f t="shared" si="221"/>
        <v>3.9892723638477996</v>
      </c>
      <c r="I438" s="12"/>
      <c r="K438" s="12"/>
      <c r="L438" s="15" t="s">
        <v>34</v>
      </c>
      <c r="M438" s="16" t="s">
        <v>188</v>
      </c>
      <c r="N438" s="16" t="s">
        <v>191</v>
      </c>
      <c r="O438" s="16" t="s">
        <v>192</v>
      </c>
      <c r="P438" s="16" t="s">
        <v>193</v>
      </c>
      <c r="Q438" s="16" t="s">
        <v>194</v>
      </c>
      <c r="R438" s="16" t="s">
        <v>195</v>
      </c>
    </row>
    <row r="439" spans="1:18" ht="15" customHeight="1" x14ac:dyDescent="0.15">
      <c r="A439" s="9" t="s">
        <v>37</v>
      </c>
      <c r="B439" s="9" t="s">
        <v>33</v>
      </c>
      <c r="C439" s="9" t="s">
        <v>34</v>
      </c>
      <c r="D439" s="9" t="s">
        <v>140</v>
      </c>
      <c r="E439" s="9" t="s">
        <v>163</v>
      </c>
      <c r="F439" s="10">
        <v>29.4479366216529</v>
      </c>
      <c r="G439" s="10">
        <v>23.7843339288737</v>
      </c>
      <c r="H439" s="13">
        <f t="shared" si="221"/>
        <v>5.6636026927792003</v>
      </c>
      <c r="I439" s="14">
        <f t="shared" ref="I439" si="239">AVERAGE(H439:H440)</f>
        <v>5.6850955313257998</v>
      </c>
      <c r="K439" s="16" t="s">
        <v>171</v>
      </c>
      <c r="L439" s="17" t="s">
        <v>172</v>
      </c>
      <c r="M439" s="18">
        <v>5.5880653776506506</v>
      </c>
      <c r="N439" s="19">
        <f>M439-$N$437</f>
        <v>2.1123645492276402</v>
      </c>
      <c r="O439" s="19">
        <f t="shared" ref="O439:O453" si="240">2^-N439</f>
        <v>0.23126766146299241</v>
      </c>
      <c r="P439" s="20">
        <f>AVERAGE(O439:O443)</f>
        <v>1.2594574860357077</v>
      </c>
      <c r="Q439" s="16">
        <f>STDEV(O439:O443)</f>
        <v>0.74493976271167783</v>
      </c>
      <c r="R439" s="16"/>
    </row>
    <row r="440" spans="1:18" ht="15" customHeight="1" x14ac:dyDescent="0.15">
      <c r="A440" s="9" t="s">
        <v>38</v>
      </c>
      <c r="B440" s="9" t="s">
        <v>33</v>
      </c>
      <c r="C440" s="9" t="s">
        <v>34</v>
      </c>
      <c r="D440" s="9"/>
      <c r="E440" s="9" t="s">
        <v>35</v>
      </c>
      <c r="F440" s="10">
        <v>29.3073932912354</v>
      </c>
      <c r="G440" s="10">
        <v>23.600804921363</v>
      </c>
      <c r="H440" s="13">
        <f t="shared" si="221"/>
        <v>5.7065883698723994</v>
      </c>
      <c r="I440" s="12"/>
      <c r="K440" s="16" t="s">
        <v>171</v>
      </c>
      <c r="L440" s="21" t="s">
        <v>173</v>
      </c>
      <c r="M440" s="18">
        <v>3.2954225740657019</v>
      </c>
      <c r="N440" s="19">
        <f t="shared" ref="N440:N453" si="241">M440-$N$437</f>
        <v>-0.18027825435730849</v>
      </c>
      <c r="O440" s="19">
        <f t="shared" si="240"/>
        <v>1.1331024070691558</v>
      </c>
      <c r="P440" s="16"/>
      <c r="Q440" s="16"/>
      <c r="R440" s="16"/>
    </row>
    <row r="441" spans="1:18" ht="15" customHeight="1" x14ac:dyDescent="0.15">
      <c r="A441" s="9" t="s">
        <v>39</v>
      </c>
      <c r="B441" s="9" t="s">
        <v>33</v>
      </c>
      <c r="C441" s="9" t="s">
        <v>34</v>
      </c>
      <c r="D441" s="9" t="s">
        <v>143</v>
      </c>
      <c r="E441" s="9" t="s">
        <v>164</v>
      </c>
      <c r="F441" s="10">
        <v>28.309846990023999</v>
      </c>
      <c r="G441" s="10">
        <v>22.754056159069599</v>
      </c>
      <c r="H441" s="13">
        <f t="shared" si="221"/>
        <v>5.5557908309544004</v>
      </c>
      <c r="I441" s="14">
        <f t="shared" ref="I441" si="242">AVERAGE(H441:H442)</f>
        <v>5.8642444588661995</v>
      </c>
      <c r="K441" s="16" t="s">
        <v>171</v>
      </c>
      <c r="L441" s="21" t="s">
        <v>142</v>
      </c>
      <c r="M441" s="18">
        <v>2.3782193456790495</v>
      </c>
      <c r="N441" s="19">
        <f t="shared" si="241"/>
        <v>-1.097481482743961</v>
      </c>
      <c r="O441" s="19">
        <f t="shared" si="240"/>
        <v>2.1398081927928136</v>
      </c>
      <c r="P441" s="16"/>
      <c r="Q441" s="16"/>
      <c r="R441" s="16"/>
    </row>
    <row r="442" spans="1:18" ht="15" customHeight="1" x14ac:dyDescent="0.15">
      <c r="A442" s="9" t="s">
        <v>40</v>
      </c>
      <c r="B442" s="9" t="s">
        <v>33</v>
      </c>
      <c r="C442" s="9" t="s">
        <v>34</v>
      </c>
      <c r="D442" s="9"/>
      <c r="E442" s="9" t="s">
        <v>35</v>
      </c>
      <c r="F442" s="10">
        <v>28.8477907660297</v>
      </c>
      <c r="G442" s="10">
        <v>22.675092679251701</v>
      </c>
      <c r="H442" s="13">
        <f t="shared" si="221"/>
        <v>6.1726980867779986</v>
      </c>
      <c r="I442" s="12"/>
      <c r="K442" s="16" t="s">
        <v>171</v>
      </c>
      <c r="L442" s="21" t="s">
        <v>178</v>
      </c>
      <c r="M442" s="18">
        <v>2.6235370932601008</v>
      </c>
      <c r="N442" s="19">
        <f t="shared" si="241"/>
        <v>-0.85216373516290966</v>
      </c>
      <c r="O442" s="19">
        <f t="shared" si="240"/>
        <v>1.8052063207977256</v>
      </c>
      <c r="P442" s="16"/>
      <c r="Q442" s="16"/>
      <c r="R442" s="16"/>
    </row>
    <row r="443" spans="1:18" ht="15" customHeight="1" x14ac:dyDescent="0.15">
      <c r="A443" s="9" t="s">
        <v>41</v>
      </c>
      <c r="B443" s="9" t="s">
        <v>33</v>
      </c>
      <c r="C443" s="9" t="s">
        <v>34</v>
      </c>
      <c r="D443" s="9" t="s">
        <v>140</v>
      </c>
      <c r="E443" s="9" t="s">
        <v>165</v>
      </c>
      <c r="F443" s="10">
        <v>27.500781813038099</v>
      </c>
      <c r="G443" s="10">
        <v>22.635854012426702</v>
      </c>
      <c r="H443" s="13">
        <f t="shared" si="221"/>
        <v>4.8649278006113974</v>
      </c>
      <c r="I443" s="14">
        <f t="shared" ref="I443" si="243">AVERAGE(H443:H444)</f>
        <v>4.8173644243760485</v>
      </c>
      <c r="K443" s="16" t="s">
        <v>171</v>
      </c>
      <c r="L443" s="17" t="s">
        <v>179</v>
      </c>
      <c r="M443" s="18">
        <v>3.4932597514595489</v>
      </c>
      <c r="N443" s="19">
        <f t="shared" si="241"/>
        <v>1.7558923036538499E-2</v>
      </c>
      <c r="O443" s="19">
        <f t="shared" si="240"/>
        <v>0.98790284805585182</v>
      </c>
      <c r="P443" s="20"/>
      <c r="Q443" s="16"/>
      <c r="R443" s="22"/>
    </row>
    <row r="444" spans="1:18" ht="15" customHeight="1" x14ac:dyDescent="0.15">
      <c r="A444" s="9" t="s">
        <v>42</v>
      </c>
      <c r="B444" s="9" t="s">
        <v>33</v>
      </c>
      <c r="C444" s="9" t="s">
        <v>34</v>
      </c>
      <c r="D444" s="9"/>
      <c r="E444" s="9" t="s">
        <v>35</v>
      </c>
      <c r="F444" s="10">
        <v>27.354202271865901</v>
      </c>
      <c r="G444" s="10">
        <v>22.584401223725202</v>
      </c>
      <c r="H444" s="13">
        <f t="shared" si="221"/>
        <v>4.7698010481406996</v>
      </c>
      <c r="I444" s="12"/>
      <c r="K444" s="16" t="s">
        <v>168</v>
      </c>
      <c r="L444" s="16" t="s">
        <v>169</v>
      </c>
      <c r="M444" s="18">
        <v>4.2685104941652519</v>
      </c>
      <c r="N444" s="19">
        <f t="shared" si="241"/>
        <v>0.79280966574224143</v>
      </c>
      <c r="O444" s="19">
        <f t="shared" si="240"/>
        <v>0.57721885601929934</v>
      </c>
      <c r="P444" s="20">
        <f>AVERAGE(O444:O453)</f>
        <v>3.241392936019281</v>
      </c>
      <c r="Q444" s="16">
        <f>STDEV(O444:O453)</f>
        <v>3.4932644075711847</v>
      </c>
      <c r="R444" s="22">
        <f>TTEST(O439:O443,O444:O453,2,2)</f>
        <v>0.23957177568855861</v>
      </c>
    </row>
    <row r="445" spans="1:18" ht="15" customHeight="1" x14ac:dyDescent="0.15">
      <c r="A445" s="9" t="s">
        <v>43</v>
      </c>
      <c r="B445" s="9" t="s">
        <v>33</v>
      </c>
      <c r="C445" s="9" t="s">
        <v>34</v>
      </c>
      <c r="D445" s="9" t="s">
        <v>140</v>
      </c>
      <c r="E445" s="9" t="s">
        <v>166</v>
      </c>
      <c r="F445" s="10">
        <v>28.994202062171698</v>
      </c>
      <c r="G445" s="10">
        <v>23.381517284613501</v>
      </c>
      <c r="H445" s="13">
        <f t="shared" si="221"/>
        <v>5.6126847775581972</v>
      </c>
      <c r="I445" s="14">
        <f t="shared" ref="I445" si="244">AVERAGE(H445:H446)</f>
        <v>5.7276152319616997</v>
      </c>
      <c r="K445" s="16" t="s">
        <v>168</v>
      </c>
      <c r="L445" s="16" t="s">
        <v>170</v>
      </c>
      <c r="M445" s="18">
        <v>3.2500093821237002</v>
      </c>
      <c r="N445" s="19">
        <f t="shared" si="241"/>
        <v>-0.22569144629931026</v>
      </c>
      <c r="O445" s="19">
        <f t="shared" si="240"/>
        <v>1.1693375474277012</v>
      </c>
      <c r="P445" s="20"/>
      <c r="Q445" s="16"/>
      <c r="R445" s="22"/>
    </row>
    <row r="446" spans="1:18" ht="15" customHeight="1" x14ac:dyDescent="0.15">
      <c r="A446" s="9" t="s">
        <v>44</v>
      </c>
      <c r="B446" s="9" t="s">
        <v>33</v>
      </c>
      <c r="C446" s="9" t="s">
        <v>34</v>
      </c>
      <c r="D446" s="9"/>
      <c r="E446" s="9" t="s">
        <v>35</v>
      </c>
      <c r="F446" s="10">
        <v>29.011207965011401</v>
      </c>
      <c r="G446" s="10">
        <v>23.168662278646199</v>
      </c>
      <c r="H446" s="13">
        <f t="shared" si="221"/>
        <v>5.8425456863652023</v>
      </c>
      <c r="I446" s="12"/>
      <c r="K446" s="16" t="s">
        <v>168</v>
      </c>
      <c r="L446" s="16" t="s">
        <v>162</v>
      </c>
      <c r="M446" s="18">
        <v>2.0678063189888007</v>
      </c>
      <c r="N446" s="19">
        <f t="shared" si="241"/>
        <v>-1.4078945094342097</v>
      </c>
      <c r="O446" s="19">
        <f t="shared" si="240"/>
        <v>2.6534962491592347</v>
      </c>
      <c r="P446" s="20"/>
      <c r="Q446" s="16"/>
      <c r="R446" s="22"/>
    </row>
    <row r="447" spans="1:18" ht="15" customHeight="1" x14ac:dyDescent="0.15">
      <c r="A447" s="9" t="s">
        <v>45</v>
      </c>
      <c r="B447" s="9" t="s">
        <v>33</v>
      </c>
      <c r="C447" s="9" t="s">
        <v>34</v>
      </c>
      <c r="D447" s="9" t="s">
        <v>140</v>
      </c>
      <c r="E447" s="9" t="s">
        <v>167</v>
      </c>
      <c r="F447" s="10">
        <v>27.653735684185101</v>
      </c>
      <c r="G447" s="10">
        <v>22.7995715731216</v>
      </c>
      <c r="H447" s="13">
        <f t="shared" si="221"/>
        <v>4.8541641110635005</v>
      </c>
      <c r="I447" s="14">
        <f t="shared" ref="I447" si="245">AVERAGE(H447:H448)</f>
        <v>5.0183650003590508</v>
      </c>
      <c r="K447" s="16" t="s">
        <v>168</v>
      </c>
      <c r="L447" s="16" t="s">
        <v>144</v>
      </c>
      <c r="M447" s="18">
        <v>-0.10849786291325181</v>
      </c>
      <c r="N447" s="19">
        <f t="shared" si="241"/>
        <v>-3.5841986913362622</v>
      </c>
      <c r="O447" s="19">
        <f t="shared" si="240"/>
        <v>11.993648493635247</v>
      </c>
      <c r="P447" s="20"/>
      <c r="Q447" s="16"/>
      <c r="R447" s="22"/>
    </row>
    <row r="448" spans="1:18" ht="15" customHeight="1" x14ac:dyDescent="0.15">
      <c r="A448" s="9" t="s">
        <v>46</v>
      </c>
      <c r="B448" s="9" t="s">
        <v>33</v>
      </c>
      <c r="C448" s="9" t="s">
        <v>34</v>
      </c>
      <c r="D448" s="9"/>
      <c r="E448" s="9" t="s">
        <v>35</v>
      </c>
      <c r="F448" s="10">
        <v>28.0824657920584</v>
      </c>
      <c r="G448" s="10">
        <v>22.899899902403799</v>
      </c>
      <c r="H448" s="13">
        <f t="shared" si="221"/>
        <v>5.182565889654601</v>
      </c>
      <c r="I448" s="12"/>
      <c r="K448" s="16" t="s">
        <v>168</v>
      </c>
      <c r="L448" s="21" t="s">
        <v>177</v>
      </c>
      <c r="M448" s="18">
        <v>2.413981160472602</v>
      </c>
      <c r="N448" s="19">
        <f t="shared" si="241"/>
        <v>-1.0617196679504084</v>
      </c>
      <c r="O448" s="19">
        <f t="shared" si="240"/>
        <v>2.087418206342647</v>
      </c>
      <c r="P448" s="20"/>
      <c r="Q448" s="16"/>
      <c r="R448" s="22"/>
    </row>
    <row r="449" spans="1:18" ht="15" customHeight="1" x14ac:dyDescent="0.15">
      <c r="A449" s="9" t="s">
        <v>73</v>
      </c>
      <c r="B449" s="9" t="s">
        <v>33</v>
      </c>
      <c r="C449" s="9" t="s">
        <v>34</v>
      </c>
      <c r="D449" s="9" t="s">
        <v>168</v>
      </c>
      <c r="E449" s="9" t="s">
        <v>169</v>
      </c>
      <c r="F449" s="10">
        <v>27.389518900365601</v>
      </c>
      <c r="G449" s="10">
        <v>23.2751624263996</v>
      </c>
      <c r="H449" s="13">
        <f t="shared" si="221"/>
        <v>4.1143564739660015</v>
      </c>
      <c r="I449" s="14">
        <f t="shared" ref="I449" si="246">AVERAGE(H449:H450)</f>
        <v>4.2685104941652519</v>
      </c>
      <c r="K449" s="16" t="s">
        <v>168</v>
      </c>
      <c r="L449" s="21" t="s">
        <v>149</v>
      </c>
      <c r="M449" s="18">
        <v>0.87598355158625196</v>
      </c>
      <c r="N449" s="19">
        <f t="shared" si="241"/>
        <v>-2.5997172768367585</v>
      </c>
      <c r="O449" s="19">
        <f t="shared" si="240"/>
        <v>6.0616782500471071</v>
      </c>
      <c r="P449" s="16"/>
      <c r="Q449" s="16"/>
      <c r="R449" s="22"/>
    </row>
    <row r="450" spans="1:18" ht="15" customHeight="1" x14ac:dyDescent="0.15">
      <c r="A450" s="9" t="s">
        <v>74</v>
      </c>
      <c r="B450" s="9" t="s">
        <v>33</v>
      </c>
      <c r="C450" s="9" t="s">
        <v>34</v>
      </c>
      <c r="D450" s="9"/>
      <c r="E450" s="9" t="s">
        <v>35</v>
      </c>
      <c r="F450" s="10">
        <v>27.560693019585401</v>
      </c>
      <c r="G450" s="10">
        <v>23.138028505220898</v>
      </c>
      <c r="H450" s="13">
        <f t="shared" si="221"/>
        <v>4.4226645143645023</v>
      </c>
      <c r="I450" s="12"/>
      <c r="K450" s="16" t="s">
        <v>168</v>
      </c>
      <c r="L450" s="21" t="s">
        <v>151</v>
      </c>
      <c r="M450" s="18">
        <v>1.4632846561985495</v>
      </c>
      <c r="N450" s="19">
        <f t="shared" si="241"/>
        <v>-2.0124161722244609</v>
      </c>
      <c r="O450" s="19">
        <f t="shared" si="240"/>
        <v>4.0345734995129376</v>
      </c>
      <c r="P450" s="16"/>
      <c r="Q450" s="16"/>
      <c r="R450" s="16"/>
    </row>
    <row r="451" spans="1:18" ht="15" customHeight="1" x14ac:dyDescent="0.15">
      <c r="A451" s="9" t="s">
        <v>75</v>
      </c>
      <c r="B451" s="9" t="s">
        <v>33</v>
      </c>
      <c r="C451" s="9" t="s">
        <v>34</v>
      </c>
      <c r="D451" s="9" t="s">
        <v>168</v>
      </c>
      <c r="E451" s="9" t="s">
        <v>170</v>
      </c>
      <c r="F451" s="10">
        <v>26.0206955264572</v>
      </c>
      <c r="G451" s="10">
        <v>22.526054648827898</v>
      </c>
      <c r="H451" s="13">
        <f t="shared" si="221"/>
        <v>3.4946408776293012</v>
      </c>
      <c r="I451" s="14">
        <f t="shared" ref="I451" si="247">AVERAGE(H451:H452)</f>
        <v>3.2500093821237002</v>
      </c>
      <c r="K451" s="21" t="s">
        <v>168</v>
      </c>
      <c r="L451" s="21" t="s">
        <v>180</v>
      </c>
      <c r="M451" s="18">
        <v>3.2399199267150998</v>
      </c>
      <c r="N451" s="19">
        <f t="shared" si="241"/>
        <v>-0.23578090170791066</v>
      </c>
      <c r="O451" s="19">
        <f t="shared" si="240"/>
        <v>1.1775439455207104</v>
      </c>
      <c r="P451" s="16"/>
      <c r="Q451" s="16"/>
      <c r="R451" s="16"/>
    </row>
    <row r="452" spans="1:18" ht="15" customHeight="1" x14ac:dyDescent="0.15">
      <c r="A452" s="9" t="s">
        <v>76</v>
      </c>
      <c r="B452" s="9" t="s">
        <v>33</v>
      </c>
      <c r="C452" s="9" t="s">
        <v>34</v>
      </c>
      <c r="D452" s="9"/>
      <c r="E452" s="9" t="s">
        <v>35</v>
      </c>
      <c r="F452" s="10">
        <v>25.728719024325098</v>
      </c>
      <c r="G452" s="10">
        <v>22.723341137706999</v>
      </c>
      <c r="H452" s="13">
        <f t="shared" si="221"/>
        <v>3.0053778866180991</v>
      </c>
      <c r="I452" s="12"/>
      <c r="K452" s="21" t="s">
        <v>168</v>
      </c>
      <c r="L452" s="21" t="s">
        <v>184</v>
      </c>
      <c r="M452" s="18">
        <v>3.0281644211319492</v>
      </c>
      <c r="N452" s="19">
        <f t="shared" si="241"/>
        <v>-0.44753640729106126</v>
      </c>
      <c r="O452" s="19">
        <f t="shared" si="240"/>
        <v>1.3637095527929723</v>
      </c>
      <c r="P452" s="20"/>
      <c r="Q452" s="16"/>
      <c r="R452" s="22"/>
    </row>
    <row r="453" spans="1:18" ht="15" customHeight="1" x14ac:dyDescent="0.15">
      <c r="A453" s="9" t="s">
        <v>77</v>
      </c>
      <c r="B453" s="9" t="s">
        <v>33</v>
      </c>
      <c r="C453" s="9" t="s">
        <v>34</v>
      </c>
      <c r="D453" s="9" t="s">
        <v>171</v>
      </c>
      <c r="E453" s="9" t="s">
        <v>172</v>
      </c>
      <c r="F453" s="10">
        <v>27.563399270889398</v>
      </c>
      <c r="G453" s="10">
        <v>22.0654216631096</v>
      </c>
      <c r="H453" s="13">
        <f t="shared" si="221"/>
        <v>5.4979776077797986</v>
      </c>
      <c r="I453" s="14">
        <f t="shared" ref="I453" si="248">AVERAGE(H453:H454)</f>
        <v>5.5880653776506506</v>
      </c>
      <c r="K453" s="21" t="s">
        <v>168</v>
      </c>
      <c r="L453" s="21" t="s">
        <v>147</v>
      </c>
      <c r="M453" s="18">
        <v>3.1024092528040512</v>
      </c>
      <c r="N453" s="19">
        <f t="shared" si="241"/>
        <v>-0.3732915756189592</v>
      </c>
      <c r="O453" s="19">
        <f t="shared" si="240"/>
        <v>1.2953047597349483</v>
      </c>
      <c r="P453" s="20"/>
      <c r="Q453" s="16"/>
      <c r="R453" s="22"/>
    </row>
    <row r="454" spans="1:18" ht="15" customHeight="1" x14ac:dyDescent="0.15">
      <c r="A454" s="9" t="s">
        <v>78</v>
      </c>
      <c r="B454" s="9" t="s">
        <v>33</v>
      </c>
      <c r="C454" s="9" t="s">
        <v>34</v>
      </c>
      <c r="D454" s="9"/>
      <c r="E454" s="9" t="s">
        <v>35</v>
      </c>
      <c r="F454" s="10">
        <v>27.859281123933801</v>
      </c>
      <c r="G454" s="10">
        <v>22.181127976412299</v>
      </c>
      <c r="H454" s="13">
        <f t="shared" si="221"/>
        <v>5.6781531475215026</v>
      </c>
      <c r="I454" s="12"/>
    </row>
    <row r="455" spans="1:18" ht="15" customHeight="1" x14ac:dyDescent="0.15">
      <c r="A455" s="9" t="s">
        <v>79</v>
      </c>
      <c r="B455" s="9" t="s">
        <v>33</v>
      </c>
      <c r="C455" s="9" t="s">
        <v>34</v>
      </c>
      <c r="D455" s="9" t="s">
        <v>171</v>
      </c>
      <c r="E455" s="9" t="s">
        <v>173</v>
      </c>
      <c r="F455" s="10">
        <v>25.811464888521101</v>
      </c>
      <c r="G455" s="10">
        <v>22.547867754517899</v>
      </c>
      <c r="H455" s="13">
        <f t="shared" si="221"/>
        <v>3.2635971340032022</v>
      </c>
      <c r="I455" s="14">
        <f t="shared" ref="I455" si="249">AVERAGE(H455:H456)</f>
        <v>3.2954225740657019</v>
      </c>
    </row>
    <row r="456" spans="1:18" ht="15" customHeight="1" x14ac:dyDescent="0.15">
      <c r="A456" s="9" t="s">
        <v>80</v>
      </c>
      <c r="B456" s="9" t="s">
        <v>33</v>
      </c>
      <c r="C456" s="9" t="s">
        <v>34</v>
      </c>
      <c r="D456" s="9"/>
      <c r="E456" s="9" t="s">
        <v>35</v>
      </c>
      <c r="F456" s="10">
        <v>25.785231945380001</v>
      </c>
      <c r="G456" s="10">
        <v>22.4579839312518</v>
      </c>
      <c r="H456" s="13">
        <f t="shared" si="221"/>
        <v>3.3272480141282017</v>
      </c>
      <c r="I456" s="12"/>
    </row>
    <row r="457" spans="1:18" ht="15" customHeight="1" x14ac:dyDescent="0.15">
      <c r="A457" s="9" t="s">
        <v>81</v>
      </c>
      <c r="B457" s="9" t="s">
        <v>33</v>
      </c>
      <c r="C457" s="9" t="s">
        <v>34</v>
      </c>
      <c r="D457" s="9" t="s">
        <v>168</v>
      </c>
      <c r="E457" s="9" t="s">
        <v>162</v>
      </c>
      <c r="F457" s="10">
        <v>25.927055735726999</v>
      </c>
      <c r="G457" s="10">
        <v>23.814775293517499</v>
      </c>
      <c r="H457" s="13">
        <f t="shared" si="221"/>
        <v>2.1122804422094994</v>
      </c>
      <c r="I457" s="14">
        <f t="shared" ref="I457" si="250">AVERAGE(H457:H458)</f>
        <v>2.0678063189888007</v>
      </c>
    </row>
    <row r="458" spans="1:18" ht="15" customHeight="1" x14ac:dyDescent="0.15">
      <c r="A458" s="9" t="s">
        <v>82</v>
      </c>
      <c r="B458" s="9" t="s">
        <v>33</v>
      </c>
      <c r="C458" s="9" t="s">
        <v>34</v>
      </c>
      <c r="D458" s="9"/>
      <c r="E458" s="9" t="s">
        <v>35</v>
      </c>
      <c r="F458" s="10">
        <v>25.9207556464399</v>
      </c>
      <c r="G458" s="10">
        <v>23.897423450671798</v>
      </c>
      <c r="H458" s="13">
        <f t="shared" si="221"/>
        <v>2.0233321957681021</v>
      </c>
      <c r="I458" s="12"/>
    </row>
    <row r="459" spans="1:18" ht="15" customHeight="1" x14ac:dyDescent="0.15">
      <c r="A459" s="9" t="s">
        <v>83</v>
      </c>
      <c r="B459" s="9" t="s">
        <v>33</v>
      </c>
      <c r="C459" s="9" t="s">
        <v>34</v>
      </c>
      <c r="D459" s="9" t="s">
        <v>143</v>
      </c>
      <c r="E459" s="9" t="s">
        <v>174</v>
      </c>
      <c r="F459" s="10">
        <v>27.235411975911699</v>
      </c>
      <c r="G459" s="10">
        <v>23.4937932286254</v>
      </c>
      <c r="H459" s="13">
        <f t="shared" si="221"/>
        <v>3.7416187472862994</v>
      </c>
      <c r="I459" s="14">
        <f t="shared" ref="I459" si="251">AVERAGE(H459:H460)</f>
        <v>3.6187488798864003</v>
      </c>
    </row>
    <row r="460" spans="1:18" ht="15" customHeight="1" x14ac:dyDescent="0.15">
      <c r="A460" s="9" t="s">
        <v>84</v>
      </c>
      <c r="B460" s="9" t="s">
        <v>33</v>
      </c>
      <c r="C460" s="9" t="s">
        <v>34</v>
      </c>
      <c r="D460" s="9"/>
      <c r="E460" s="9" t="s">
        <v>35</v>
      </c>
      <c r="F460" s="10">
        <v>27.131432951720001</v>
      </c>
      <c r="G460" s="10">
        <v>23.6355539392335</v>
      </c>
      <c r="H460" s="13">
        <f t="shared" si="221"/>
        <v>3.4958790124865011</v>
      </c>
      <c r="I460" s="12"/>
    </row>
    <row r="461" spans="1:18" ht="15" customHeight="1" x14ac:dyDescent="0.15">
      <c r="A461" s="9" t="s">
        <v>109</v>
      </c>
      <c r="B461" s="9" t="s">
        <v>33</v>
      </c>
      <c r="C461" s="9" t="s">
        <v>34</v>
      </c>
      <c r="D461" s="9" t="s">
        <v>143</v>
      </c>
      <c r="E461" s="9" t="s">
        <v>175</v>
      </c>
      <c r="F461" s="10">
        <v>28.176308008324</v>
      </c>
      <c r="G461" s="10">
        <v>23.326692108942499</v>
      </c>
      <c r="H461" s="13">
        <f t="shared" si="221"/>
        <v>4.8496158993815008</v>
      </c>
      <c r="I461" s="14">
        <f t="shared" ref="I461" si="252">AVERAGE(H461:H462)</f>
        <v>4.7726630515501007</v>
      </c>
    </row>
    <row r="462" spans="1:18" ht="15" customHeight="1" x14ac:dyDescent="0.15">
      <c r="A462" s="9" t="s">
        <v>110</v>
      </c>
      <c r="B462" s="9" t="s">
        <v>33</v>
      </c>
      <c r="C462" s="9" t="s">
        <v>34</v>
      </c>
      <c r="D462" s="9"/>
      <c r="E462" s="9" t="s">
        <v>35</v>
      </c>
      <c r="F462" s="10">
        <v>28.0153220866464</v>
      </c>
      <c r="G462" s="10">
        <v>23.319611882927699</v>
      </c>
      <c r="H462" s="13">
        <f t="shared" si="221"/>
        <v>4.6957102037187006</v>
      </c>
      <c r="I462" s="12"/>
    </row>
    <row r="463" spans="1:18" ht="15" customHeight="1" x14ac:dyDescent="0.15">
      <c r="A463" s="9" t="s">
        <v>111</v>
      </c>
      <c r="B463" s="9" t="s">
        <v>33</v>
      </c>
      <c r="C463" s="9" t="s">
        <v>34</v>
      </c>
      <c r="D463" s="9" t="s">
        <v>143</v>
      </c>
      <c r="E463" s="9" t="s">
        <v>176</v>
      </c>
      <c r="F463" s="10">
        <v>27.921365250692102</v>
      </c>
      <c r="G463" s="10">
        <v>24.052510750160401</v>
      </c>
      <c r="H463" s="13">
        <f t="shared" si="221"/>
        <v>3.8688545005317003</v>
      </c>
      <c r="I463" s="14">
        <f t="shared" ref="I463" si="253">AVERAGE(H463:H464)</f>
        <v>3.7661777496184001</v>
      </c>
    </row>
    <row r="464" spans="1:18" ht="15" customHeight="1" x14ac:dyDescent="0.15">
      <c r="A464" s="9" t="s">
        <v>112</v>
      </c>
      <c r="B464" s="9" t="s">
        <v>33</v>
      </c>
      <c r="C464" s="9" t="s">
        <v>34</v>
      </c>
      <c r="D464" s="9"/>
      <c r="E464" s="9" t="s">
        <v>35</v>
      </c>
      <c r="F464" s="10">
        <v>27.648664109203299</v>
      </c>
      <c r="G464" s="10">
        <v>23.985163110498199</v>
      </c>
      <c r="H464" s="13">
        <f t="shared" si="221"/>
        <v>3.6635009987050999</v>
      </c>
      <c r="I464" s="12"/>
    </row>
    <row r="465" spans="1:9" ht="15" customHeight="1" x14ac:dyDescent="0.15">
      <c r="A465" s="9" t="s">
        <v>121</v>
      </c>
      <c r="B465" s="9" t="s">
        <v>33</v>
      </c>
      <c r="C465" s="9" t="s">
        <v>34</v>
      </c>
      <c r="D465" s="9" t="s">
        <v>171</v>
      </c>
      <c r="E465" s="9" t="s">
        <v>142</v>
      </c>
      <c r="F465" s="10">
        <v>27.143531213988599</v>
      </c>
      <c r="G465" s="10">
        <v>24.930937343102698</v>
      </c>
      <c r="H465" s="13">
        <f t="shared" si="221"/>
        <v>2.2125938708859003</v>
      </c>
      <c r="I465" s="14">
        <f t="shared" ref="I465" si="254">AVERAGE(H465:H466)</f>
        <v>2.3782193456790495</v>
      </c>
    </row>
    <row r="466" spans="1:9" ht="15" customHeight="1" x14ac:dyDescent="0.15">
      <c r="A466" s="9" t="s">
        <v>122</v>
      </c>
      <c r="B466" s="9" t="s">
        <v>33</v>
      </c>
      <c r="C466" s="9" t="s">
        <v>34</v>
      </c>
      <c r="D466" s="9"/>
      <c r="E466" s="9" t="s">
        <v>35</v>
      </c>
      <c r="F466" s="10">
        <v>27.2539438210787</v>
      </c>
      <c r="G466" s="10">
        <v>24.710099000606501</v>
      </c>
      <c r="H466" s="13">
        <f t="shared" si="221"/>
        <v>2.5438448204721986</v>
      </c>
      <c r="I466" s="12"/>
    </row>
    <row r="467" spans="1:9" ht="15" customHeight="1" x14ac:dyDescent="0.15">
      <c r="A467" s="9" t="s">
        <v>123</v>
      </c>
      <c r="B467" s="9" t="s">
        <v>33</v>
      </c>
      <c r="C467" s="9" t="s">
        <v>34</v>
      </c>
      <c r="D467" s="9" t="s">
        <v>168</v>
      </c>
      <c r="E467" s="9" t="s">
        <v>144</v>
      </c>
      <c r="F467" s="10">
        <v>25.655465827366999</v>
      </c>
      <c r="G467" s="10">
        <v>25.787012105889701</v>
      </c>
      <c r="H467" s="13">
        <f t="shared" si="221"/>
        <v>-0.13154627852270195</v>
      </c>
      <c r="I467" s="14">
        <f t="shared" ref="I467" si="255">AVERAGE(H467:H468)</f>
        <v>-0.10849786291325181</v>
      </c>
    </row>
    <row r="468" spans="1:9" ht="15" customHeight="1" x14ac:dyDescent="0.15">
      <c r="A468" s="9" t="s">
        <v>124</v>
      </c>
      <c r="B468" s="9" t="s">
        <v>33</v>
      </c>
      <c r="C468" s="9" t="s">
        <v>34</v>
      </c>
      <c r="D468" s="9"/>
      <c r="E468" s="9" t="s">
        <v>35</v>
      </c>
      <c r="F468" s="10">
        <v>25.729845183387599</v>
      </c>
      <c r="G468" s="10">
        <v>25.815294630691401</v>
      </c>
      <c r="H468" s="13">
        <f t="shared" si="221"/>
        <v>-8.5449447303801662E-2</v>
      </c>
      <c r="I468" s="12"/>
    </row>
    <row r="469" spans="1:9" ht="15" customHeight="1" x14ac:dyDescent="0.15">
      <c r="A469" s="9" t="s">
        <v>32</v>
      </c>
      <c r="B469" s="9" t="s">
        <v>33</v>
      </c>
      <c r="C469" s="9" t="s">
        <v>34</v>
      </c>
      <c r="D469" s="9" t="s">
        <v>168</v>
      </c>
      <c r="E469" s="9" t="s">
        <v>177</v>
      </c>
      <c r="F469" s="10">
        <v>26.7622183213279</v>
      </c>
      <c r="G469" s="10">
        <v>24.398661937158298</v>
      </c>
      <c r="H469" s="13">
        <f t="shared" si="221"/>
        <v>2.3635563841696019</v>
      </c>
      <c r="I469" s="14">
        <f t="shared" ref="I469" si="256">AVERAGE(H469:H470)</f>
        <v>2.413981160472602</v>
      </c>
    </row>
    <row r="470" spans="1:9" ht="15" customHeight="1" x14ac:dyDescent="0.15">
      <c r="A470" s="9" t="s">
        <v>36</v>
      </c>
      <c r="B470" s="9" t="s">
        <v>33</v>
      </c>
      <c r="C470" s="9" t="s">
        <v>34</v>
      </c>
      <c r="D470" s="9"/>
      <c r="E470" s="9" t="s">
        <v>35</v>
      </c>
      <c r="F470" s="10">
        <v>26.834598351617402</v>
      </c>
      <c r="G470" s="10">
        <v>24.370192414841799</v>
      </c>
      <c r="H470" s="13">
        <f t="shared" si="221"/>
        <v>2.4644059367756022</v>
      </c>
      <c r="I470" s="12"/>
    </row>
    <row r="471" spans="1:9" ht="15" customHeight="1" x14ac:dyDescent="0.15">
      <c r="A471" s="9" t="s">
        <v>37</v>
      </c>
      <c r="B471" s="9" t="s">
        <v>33</v>
      </c>
      <c r="C471" s="9" t="s">
        <v>34</v>
      </c>
      <c r="D471" s="9" t="s">
        <v>171</v>
      </c>
      <c r="E471" s="9" t="s">
        <v>178</v>
      </c>
      <c r="F471" s="10">
        <v>27.154875423323102</v>
      </c>
      <c r="G471" s="10">
        <v>24.699616953191999</v>
      </c>
      <c r="H471" s="13">
        <f t="shared" ref="H471:H534" si="257">F471-G471</f>
        <v>2.4552584701311027</v>
      </c>
      <c r="I471" s="14">
        <f t="shared" ref="I471" si="258">AVERAGE(H471:H472)</f>
        <v>2.6235370932601008</v>
      </c>
    </row>
    <row r="472" spans="1:9" ht="15" customHeight="1" x14ac:dyDescent="0.15">
      <c r="A472" s="9" t="s">
        <v>38</v>
      </c>
      <c r="B472" s="9" t="s">
        <v>33</v>
      </c>
      <c r="C472" s="9" t="s">
        <v>34</v>
      </c>
      <c r="D472" s="9"/>
      <c r="E472" s="9" t="s">
        <v>35</v>
      </c>
      <c r="F472" s="10">
        <v>27.1989229871681</v>
      </c>
      <c r="G472" s="10">
        <v>24.407107270779001</v>
      </c>
      <c r="H472" s="13">
        <f t="shared" si="257"/>
        <v>2.7918157163890989</v>
      </c>
      <c r="I472" s="12"/>
    </row>
    <row r="473" spans="1:9" ht="15" customHeight="1" x14ac:dyDescent="0.15">
      <c r="A473" s="9" t="s">
        <v>39</v>
      </c>
      <c r="B473" s="9" t="s">
        <v>33</v>
      </c>
      <c r="C473" s="9" t="s">
        <v>34</v>
      </c>
      <c r="D473" s="9" t="s">
        <v>171</v>
      </c>
      <c r="E473" s="9" t="s">
        <v>179</v>
      </c>
      <c r="F473" s="10">
        <v>26.682869832758701</v>
      </c>
      <c r="G473" s="10">
        <v>23.118702247380401</v>
      </c>
      <c r="H473" s="13">
        <f t="shared" si="257"/>
        <v>3.5641675853782999</v>
      </c>
      <c r="I473" s="14">
        <f t="shared" ref="I473" si="259">AVERAGE(H473:H474)</f>
        <v>3.4932597514595489</v>
      </c>
    </row>
    <row r="474" spans="1:9" ht="15" customHeight="1" x14ac:dyDescent="0.15">
      <c r="A474" s="9" t="s">
        <v>40</v>
      </c>
      <c r="B474" s="9" t="s">
        <v>33</v>
      </c>
      <c r="C474" s="9" t="s">
        <v>34</v>
      </c>
      <c r="D474" s="9"/>
      <c r="E474" s="9" t="s">
        <v>35</v>
      </c>
      <c r="F474" s="10">
        <v>26.635212611029299</v>
      </c>
      <c r="G474" s="10">
        <v>23.212860693488501</v>
      </c>
      <c r="H474" s="13">
        <f t="shared" si="257"/>
        <v>3.4223519175407979</v>
      </c>
      <c r="I474" s="12"/>
    </row>
    <row r="475" spans="1:9" ht="15" customHeight="1" x14ac:dyDescent="0.15">
      <c r="A475" s="9" t="s">
        <v>41</v>
      </c>
      <c r="B475" s="9" t="s">
        <v>33</v>
      </c>
      <c r="C475" s="9" t="s">
        <v>34</v>
      </c>
      <c r="D475" s="9" t="s">
        <v>168</v>
      </c>
      <c r="E475" s="9" t="s">
        <v>149</v>
      </c>
      <c r="F475" s="10">
        <v>25.0607918539907</v>
      </c>
      <c r="G475" s="10">
        <v>24.130675213176499</v>
      </c>
      <c r="H475" s="13">
        <f t="shared" si="257"/>
        <v>0.93011664081420165</v>
      </c>
      <c r="I475" s="14">
        <f t="shared" ref="I475" si="260">AVERAGE(H475:H476)</f>
        <v>0.87598355158625196</v>
      </c>
    </row>
    <row r="476" spans="1:9" ht="15" customHeight="1" x14ac:dyDescent="0.15">
      <c r="A476" s="9" t="s">
        <v>42</v>
      </c>
      <c r="B476" s="9" t="s">
        <v>33</v>
      </c>
      <c r="C476" s="9" t="s">
        <v>34</v>
      </c>
      <c r="D476" s="9"/>
      <c r="E476" s="9" t="s">
        <v>35</v>
      </c>
      <c r="F476" s="10">
        <v>25.148037730419802</v>
      </c>
      <c r="G476" s="10">
        <v>24.326187268061499</v>
      </c>
      <c r="H476" s="13">
        <f t="shared" si="257"/>
        <v>0.82185046235830228</v>
      </c>
      <c r="I476" s="12"/>
    </row>
    <row r="477" spans="1:9" ht="15" customHeight="1" x14ac:dyDescent="0.15">
      <c r="A477" s="9" t="s">
        <v>43</v>
      </c>
      <c r="B477" s="9" t="s">
        <v>33</v>
      </c>
      <c r="C477" s="9" t="s">
        <v>34</v>
      </c>
      <c r="D477" s="9" t="s">
        <v>168</v>
      </c>
      <c r="E477" s="9" t="s">
        <v>151</v>
      </c>
      <c r="F477" s="10">
        <v>28.404355254672101</v>
      </c>
      <c r="G477" s="10">
        <v>27.0399817856791</v>
      </c>
      <c r="H477" s="13">
        <f t="shared" si="257"/>
        <v>1.3643734689930014</v>
      </c>
      <c r="I477" s="14">
        <f t="shared" ref="I477" si="261">AVERAGE(H477:H478)</f>
        <v>1.4632846561985495</v>
      </c>
    </row>
    <row r="478" spans="1:9" ht="15" customHeight="1" x14ac:dyDescent="0.15">
      <c r="A478" s="9" t="s">
        <v>44</v>
      </c>
      <c r="B478" s="9" t="s">
        <v>33</v>
      </c>
      <c r="C478" s="9" t="s">
        <v>34</v>
      </c>
      <c r="D478" s="9"/>
      <c r="E478" s="9" t="s">
        <v>35</v>
      </c>
      <c r="F478" s="10">
        <v>28.494768274903599</v>
      </c>
      <c r="G478" s="10">
        <v>26.932572431499501</v>
      </c>
      <c r="H478" s="13">
        <f t="shared" si="257"/>
        <v>1.5621958434040977</v>
      </c>
      <c r="I478" s="12"/>
    </row>
    <row r="479" spans="1:9" ht="15" customHeight="1" x14ac:dyDescent="0.15">
      <c r="A479" s="9" t="s">
        <v>45</v>
      </c>
      <c r="B479" s="9" t="s">
        <v>33</v>
      </c>
      <c r="C479" s="9" t="s">
        <v>34</v>
      </c>
      <c r="D479" s="9" t="s">
        <v>168</v>
      </c>
      <c r="E479" s="9" t="s">
        <v>180</v>
      </c>
      <c r="F479" s="10">
        <v>26.388395022047501</v>
      </c>
      <c r="G479" s="10">
        <v>23.078824775084101</v>
      </c>
      <c r="H479" s="13">
        <f t="shared" si="257"/>
        <v>3.3095702469633999</v>
      </c>
      <c r="I479" s="14">
        <f t="shared" ref="I479" si="262">AVERAGE(H479:H480)</f>
        <v>3.2399199267150998</v>
      </c>
    </row>
    <row r="480" spans="1:9" ht="15" customHeight="1" x14ac:dyDescent="0.15">
      <c r="A480" s="9" t="s">
        <v>46</v>
      </c>
      <c r="B480" s="9" t="s">
        <v>33</v>
      </c>
      <c r="C480" s="9" t="s">
        <v>34</v>
      </c>
      <c r="D480" s="9"/>
      <c r="E480" s="9" t="s">
        <v>35</v>
      </c>
      <c r="F480" s="10">
        <v>26.2639894489649</v>
      </c>
      <c r="G480" s="10">
        <v>23.0937198424981</v>
      </c>
      <c r="H480" s="13">
        <f t="shared" si="257"/>
        <v>3.1702696064667997</v>
      </c>
      <c r="I480" s="12"/>
    </row>
    <row r="481" spans="1:9" ht="15" customHeight="1" x14ac:dyDescent="0.15">
      <c r="A481" s="9" t="s">
        <v>73</v>
      </c>
      <c r="B481" s="9" t="s">
        <v>33</v>
      </c>
      <c r="C481" s="9" t="s">
        <v>34</v>
      </c>
      <c r="D481" s="9" t="s">
        <v>143</v>
      </c>
      <c r="E481" s="9" t="s">
        <v>158</v>
      </c>
      <c r="F481" s="10">
        <v>28.073897385527701</v>
      </c>
      <c r="G481" s="10">
        <v>24.4942808583037</v>
      </c>
      <c r="H481" s="13">
        <f t="shared" si="257"/>
        <v>3.579616527224001</v>
      </c>
      <c r="I481" s="14">
        <f t="shared" ref="I481" si="263">AVERAGE(H481:H482)</f>
        <v>3.6511517091299499</v>
      </c>
    </row>
    <row r="482" spans="1:9" ht="15" customHeight="1" x14ac:dyDescent="0.15">
      <c r="A482" s="9" t="s">
        <v>74</v>
      </c>
      <c r="B482" s="9" t="s">
        <v>33</v>
      </c>
      <c r="C482" s="9" t="s">
        <v>34</v>
      </c>
      <c r="D482" s="9"/>
      <c r="E482" s="9" t="s">
        <v>35</v>
      </c>
      <c r="F482" s="10">
        <v>27.8280864466347</v>
      </c>
      <c r="G482" s="10">
        <v>24.105399555598801</v>
      </c>
      <c r="H482" s="13">
        <f t="shared" si="257"/>
        <v>3.7226868910358988</v>
      </c>
      <c r="I482" s="12"/>
    </row>
    <row r="483" spans="1:9" ht="15" customHeight="1" x14ac:dyDescent="0.15">
      <c r="A483" s="9" t="s">
        <v>75</v>
      </c>
      <c r="B483" s="9" t="s">
        <v>33</v>
      </c>
      <c r="C483" s="9" t="s">
        <v>34</v>
      </c>
      <c r="D483" s="9" t="s">
        <v>140</v>
      </c>
      <c r="E483" s="9" t="s">
        <v>181</v>
      </c>
      <c r="F483" s="10">
        <v>26.638658526939601</v>
      </c>
      <c r="G483" s="10">
        <v>23.574916205280701</v>
      </c>
      <c r="H483" s="13">
        <f t="shared" si="257"/>
        <v>3.0637423216588999</v>
      </c>
      <c r="I483" s="14">
        <f t="shared" ref="I483" si="264">AVERAGE(H483:H484)</f>
        <v>3.108659814231201</v>
      </c>
    </row>
    <row r="484" spans="1:9" ht="15" customHeight="1" x14ac:dyDescent="0.15">
      <c r="A484" s="9" t="s">
        <v>76</v>
      </c>
      <c r="B484" s="9" t="s">
        <v>33</v>
      </c>
      <c r="C484" s="9" t="s">
        <v>34</v>
      </c>
      <c r="D484" s="9"/>
      <c r="E484" s="9" t="s">
        <v>35</v>
      </c>
      <c r="F484" s="10">
        <v>26.7294788404912</v>
      </c>
      <c r="G484" s="10">
        <v>23.575901533687698</v>
      </c>
      <c r="H484" s="13">
        <f t="shared" si="257"/>
        <v>3.153577306803502</v>
      </c>
      <c r="I484" s="12"/>
    </row>
    <row r="485" spans="1:9" ht="15" customHeight="1" x14ac:dyDescent="0.15">
      <c r="A485" s="9" t="s">
        <v>77</v>
      </c>
      <c r="B485" s="9" t="s">
        <v>33</v>
      </c>
      <c r="C485" s="9" t="s">
        <v>34</v>
      </c>
      <c r="D485" s="9" t="s">
        <v>140</v>
      </c>
      <c r="E485" s="9" t="s">
        <v>182</v>
      </c>
      <c r="F485" s="10">
        <v>28.7814484853672</v>
      </c>
      <c r="G485" s="10">
        <v>24.2577610949992</v>
      </c>
      <c r="H485" s="13">
        <f t="shared" si="257"/>
        <v>4.5236873903679999</v>
      </c>
      <c r="I485" s="14">
        <f t="shared" ref="I485" si="265">AVERAGE(H485:H486)</f>
        <v>4.4524880378020999</v>
      </c>
    </row>
    <row r="486" spans="1:9" ht="15" customHeight="1" x14ac:dyDescent="0.15">
      <c r="A486" s="9" t="s">
        <v>78</v>
      </c>
      <c r="B486" s="9" t="s">
        <v>33</v>
      </c>
      <c r="C486" s="9" t="s">
        <v>34</v>
      </c>
      <c r="D486" s="9"/>
      <c r="E486" s="9" t="s">
        <v>35</v>
      </c>
      <c r="F486" s="10">
        <v>28.666538379834201</v>
      </c>
      <c r="G486" s="10">
        <v>24.285249694598001</v>
      </c>
      <c r="H486" s="13">
        <f t="shared" si="257"/>
        <v>4.3812886852361999</v>
      </c>
      <c r="I486" s="12"/>
    </row>
    <row r="487" spans="1:9" ht="15" customHeight="1" x14ac:dyDescent="0.15">
      <c r="A487" s="9" t="s">
        <v>79</v>
      </c>
      <c r="B487" s="9" t="s">
        <v>33</v>
      </c>
      <c r="C487" s="9" t="s">
        <v>34</v>
      </c>
      <c r="D487" s="9" t="s">
        <v>140</v>
      </c>
      <c r="E487" s="9" t="s">
        <v>183</v>
      </c>
      <c r="F487" s="10">
        <v>27.5891245028191</v>
      </c>
      <c r="G487" s="10">
        <v>23.202752473198501</v>
      </c>
      <c r="H487" s="13">
        <f t="shared" si="257"/>
        <v>4.386372029620599</v>
      </c>
      <c r="I487" s="14">
        <f t="shared" ref="I487" si="266">AVERAGE(H487:H488)</f>
        <v>4.3411600466515985</v>
      </c>
    </row>
    <row r="488" spans="1:9" ht="15" customHeight="1" x14ac:dyDescent="0.15">
      <c r="A488" s="9" t="s">
        <v>80</v>
      </c>
      <c r="B488" s="9" t="s">
        <v>33</v>
      </c>
      <c r="C488" s="9" t="s">
        <v>34</v>
      </c>
      <c r="D488" s="9"/>
      <c r="E488" s="9" t="s">
        <v>35</v>
      </c>
      <c r="F488" s="10">
        <v>27.4707232149478</v>
      </c>
      <c r="G488" s="10">
        <v>23.174775151265202</v>
      </c>
      <c r="H488" s="13">
        <f t="shared" si="257"/>
        <v>4.295948063682598</v>
      </c>
      <c r="I488" s="12"/>
    </row>
    <row r="489" spans="1:9" ht="15" customHeight="1" x14ac:dyDescent="0.15">
      <c r="A489" s="9" t="s">
        <v>81</v>
      </c>
      <c r="B489" s="9" t="s">
        <v>33</v>
      </c>
      <c r="C489" s="9" t="s">
        <v>34</v>
      </c>
      <c r="D489" s="9" t="s">
        <v>140</v>
      </c>
      <c r="E489" s="9" t="s">
        <v>148</v>
      </c>
      <c r="F489" s="10">
        <v>26.319029468421501</v>
      </c>
      <c r="G489" s="10">
        <v>22.484091552125399</v>
      </c>
      <c r="H489" s="13">
        <f t="shared" si="257"/>
        <v>3.8349379162961021</v>
      </c>
      <c r="I489" s="14">
        <f t="shared" ref="I489" si="267">AVERAGE(H489:H490)</f>
        <v>3.7945695964980501</v>
      </c>
    </row>
    <row r="490" spans="1:9" ht="15" customHeight="1" x14ac:dyDescent="0.15">
      <c r="A490" s="9" t="s">
        <v>82</v>
      </c>
      <c r="B490" s="9" t="s">
        <v>33</v>
      </c>
      <c r="C490" s="9" t="s">
        <v>34</v>
      </c>
      <c r="D490" s="9"/>
      <c r="E490" s="9" t="s">
        <v>35</v>
      </c>
      <c r="F490" s="10">
        <v>26.326098617854299</v>
      </c>
      <c r="G490" s="10">
        <v>22.571897341154301</v>
      </c>
      <c r="H490" s="13">
        <f t="shared" si="257"/>
        <v>3.7542012766999981</v>
      </c>
      <c r="I490" s="12"/>
    </row>
    <row r="491" spans="1:9" ht="15" customHeight="1" x14ac:dyDescent="0.15">
      <c r="A491" s="9" t="s">
        <v>83</v>
      </c>
      <c r="B491" s="9" t="s">
        <v>33</v>
      </c>
      <c r="C491" s="9" t="s">
        <v>34</v>
      </c>
      <c r="D491" s="9" t="s">
        <v>168</v>
      </c>
      <c r="E491" s="9" t="s">
        <v>184</v>
      </c>
      <c r="F491" s="10">
        <v>25.689268015123499</v>
      </c>
      <c r="G491" s="10">
        <v>22.584854981349199</v>
      </c>
      <c r="H491" s="13">
        <f t="shared" si="257"/>
        <v>3.1044130337742999</v>
      </c>
      <c r="I491" s="14">
        <f t="shared" ref="I491" si="268">AVERAGE(H491:H492)</f>
        <v>3.0281644211319492</v>
      </c>
    </row>
    <row r="492" spans="1:9" ht="15" customHeight="1" x14ac:dyDescent="0.15">
      <c r="A492" s="9" t="s">
        <v>84</v>
      </c>
      <c r="B492" s="9" t="s">
        <v>33</v>
      </c>
      <c r="C492" s="9" t="s">
        <v>34</v>
      </c>
      <c r="D492" s="9"/>
      <c r="E492" s="9" t="s">
        <v>35</v>
      </c>
      <c r="F492" s="10">
        <v>25.7262816840671</v>
      </c>
      <c r="G492" s="10">
        <v>22.774365875577502</v>
      </c>
      <c r="H492" s="13">
        <f t="shared" si="257"/>
        <v>2.9519158084895984</v>
      </c>
      <c r="I492" s="12"/>
    </row>
    <row r="493" spans="1:9" ht="15" customHeight="1" x14ac:dyDescent="0.15">
      <c r="A493" s="9" t="s">
        <v>109</v>
      </c>
      <c r="B493" s="9" t="s">
        <v>33</v>
      </c>
      <c r="C493" s="9" t="s">
        <v>34</v>
      </c>
      <c r="D493" s="9" t="s">
        <v>140</v>
      </c>
      <c r="E493" s="9" t="s">
        <v>185</v>
      </c>
      <c r="F493" s="10">
        <v>26.379665804534</v>
      </c>
      <c r="G493" s="10">
        <v>22.2025363780518</v>
      </c>
      <c r="H493" s="13">
        <f t="shared" si="257"/>
        <v>4.1771294264821996</v>
      </c>
      <c r="I493" s="14">
        <f t="shared" ref="I493" si="269">AVERAGE(H493:H494)</f>
        <v>4.1909641915998499</v>
      </c>
    </row>
    <row r="494" spans="1:9" ht="15" customHeight="1" x14ac:dyDescent="0.15">
      <c r="A494" s="9" t="s">
        <v>110</v>
      </c>
      <c r="B494" s="9" t="s">
        <v>33</v>
      </c>
      <c r="C494" s="9" t="s">
        <v>34</v>
      </c>
      <c r="D494" s="9"/>
      <c r="E494" s="9" t="s">
        <v>35</v>
      </c>
      <c r="F494" s="10">
        <v>26.394713920361301</v>
      </c>
      <c r="G494" s="10">
        <v>22.189914963643801</v>
      </c>
      <c r="H494" s="13">
        <f t="shared" si="257"/>
        <v>4.2047989567175001</v>
      </c>
      <c r="I494" s="12"/>
    </row>
    <row r="495" spans="1:9" ht="15" customHeight="1" x14ac:dyDescent="0.15">
      <c r="A495" s="9" t="s">
        <v>111</v>
      </c>
      <c r="B495" s="9" t="s">
        <v>33</v>
      </c>
      <c r="C495" s="9" t="s">
        <v>34</v>
      </c>
      <c r="D495" s="9" t="s">
        <v>143</v>
      </c>
      <c r="E495" s="9" t="s">
        <v>186</v>
      </c>
      <c r="F495" s="10">
        <v>28.446867802233999</v>
      </c>
      <c r="G495" s="10">
        <v>24.854516756445399</v>
      </c>
      <c r="H495" s="13">
        <f t="shared" si="257"/>
        <v>3.5923510457886003</v>
      </c>
      <c r="I495" s="14">
        <f t="shared" ref="I495" si="270">AVERAGE(H495:H496)</f>
        <v>3.6758982775607016</v>
      </c>
    </row>
    <row r="496" spans="1:9" ht="15" customHeight="1" x14ac:dyDescent="0.15">
      <c r="A496" s="9" t="s">
        <v>112</v>
      </c>
      <c r="B496" s="9" t="s">
        <v>33</v>
      </c>
      <c r="C496" s="9" t="s">
        <v>34</v>
      </c>
      <c r="D496" s="9"/>
      <c r="E496" s="9" t="s">
        <v>35</v>
      </c>
      <c r="F496" s="10">
        <v>28.384648231755001</v>
      </c>
      <c r="G496" s="10">
        <v>24.625202722422198</v>
      </c>
      <c r="H496" s="13">
        <f t="shared" si="257"/>
        <v>3.759445509332803</v>
      </c>
      <c r="I496" s="12"/>
    </row>
    <row r="497" spans="1:18" ht="15" customHeight="1" x14ac:dyDescent="0.15">
      <c r="A497" s="9" t="s">
        <v>121</v>
      </c>
      <c r="B497" s="9" t="s">
        <v>33</v>
      </c>
      <c r="C497" s="9" t="s">
        <v>34</v>
      </c>
      <c r="D497" s="9" t="s">
        <v>140</v>
      </c>
      <c r="E497" s="9" t="s">
        <v>187</v>
      </c>
      <c r="F497" s="10">
        <v>27.309983958534399</v>
      </c>
      <c r="G497" s="10">
        <v>23.9915608674442</v>
      </c>
      <c r="H497" s="13">
        <f t="shared" si="257"/>
        <v>3.3184230910901995</v>
      </c>
      <c r="I497" s="14">
        <f t="shared" ref="I497" si="271">AVERAGE(H497:H498)</f>
        <v>3.3465833811017998</v>
      </c>
      <c r="K497" s="12"/>
      <c r="L497" s="12" t="s">
        <v>190</v>
      </c>
      <c r="M497" s="12" t="s">
        <v>189</v>
      </c>
      <c r="N497" s="13">
        <f>AVERAGE(M499:M518)</f>
        <v>1.872493800121005</v>
      </c>
      <c r="O497" s="12"/>
      <c r="P497" s="12"/>
      <c r="Q497" s="12"/>
      <c r="R497" s="12"/>
    </row>
    <row r="498" spans="1:18" ht="15" customHeight="1" x14ac:dyDescent="0.15">
      <c r="A498" s="9" t="s">
        <v>122</v>
      </c>
      <c r="B498" s="9" t="s">
        <v>33</v>
      </c>
      <c r="C498" s="9" t="s">
        <v>34</v>
      </c>
      <c r="D498" s="9"/>
      <c r="E498" s="9" t="s">
        <v>35</v>
      </c>
      <c r="F498" s="10">
        <v>27.2402475539104</v>
      </c>
      <c r="G498" s="10">
        <v>23.865503882797</v>
      </c>
      <c r="H498" s="13">
        <f t="shared" si="257"/>
        <v>3.3747436711134</v>
      </c>
      <c r="I498" s="12"/>
      <c r="K498" s="12"/>
      <c r="L498" s="15" t="s">
        <v>134</v>
      </c>
      <c r="M498" s="16" t="s">
        <v>188</v>
      </c>
      <c r="N498" s="16" t="s">
        <v>191</v>
      </c>
      <c r="O498" s="16" t="s">
        <v>192</v>
      </c>
      <c r="P498" s="16" t="s">
        <v>193</v>
      </c>
      <c r="Q498" s="16" t="s">
        <v>194</v>
      </c>
      <c r="R498" s="16" t="s">
        <v>195</v>
      </c>
    </row>
    <row r="499" spans="1:18" ht="15" customHeight="1" x14ac:dyDescent="0.15">
      <c r="A499" s="9" t="s">
        <v>123</v>
      </c>
      <c r="B499" s="9" t="s">
        <v>33</v>
      </c>
      <c r="C499" s="9" t="s">
        <v>34</v>
      </c>
      <c r="D499" s="9" t="s">
        <v>168</v>
      </c>
      <c r="E499" s="9" t="s">
        <v>147</v>
      </c>
      <c r="F499" s="10">
        <v>26.458606741938301</v>
      </c>
      <c r="G499" s="10">
        <v>23.246516250302999</v>
      </c>
      <c r="H499" s="13">
        <f t="shared" si="257"/>
        <v>3.2120904916353012</v>
      </c>
      <c r="I499" s="14">
        <f t="shared" ref="I499" si="272">AVERAGE(H499:H500)</f>
        <v>3.1024092528040512</v>
      </c>
      <c r="K499" s="16" t="s">
        <v>140</v>
      </c>
      <c r="L499" s="17" t="s">
        <v>141</v>
      </c>
      <c r="M499" s="18">
        <v>1.8979995693378005</v>
      </c>
      <c r="N499" s="19">
        <f>M499-$N$497</f>
        <v>2.5505769216795482E-2</v>
      </c>
      <c r="O499" s="19">
        <f t="shared" ref="O499:O515" si="273">2^-N499</f>
        <v>0.98247610905224636</v>
      </c>
      <c r="P499" s="20">
        <f>AVERAGE(O499:O518)</f>
        <v>1.0356200829637718</v>
      </c>
      <c r="Q499" s="16">
        <f>STDEV(O499:O518)</f>
        <v>0.26561515304039551</v>
      </c>
      <c r="R499" s="16"/>
    </row>
    <row r="500" spans="1:18" ht="15" customHeight="1" x14ac:dyDescent="0.15">
      <c r="A500" s="9" t="s">
        <v>124</v>
      </c>
      <c r="B500" s="9" t="s">
        <v>33</v>
      </c>
      <c r="C500" s="9" t="s">
        <v>34</v>
      </c>
      <c r="D500" s="9"/>
      <c r="E500" s="9" t="s">
        <v>35</v>
      </c>
      <c r="F500" s="10">
        <v>26.506228894546201</v>
      </c>
      <c r="G500" s="10">
        <v>23.5135008805734</v>
      </c>
      <c r="H500" s="13">
        <f t="shared" si="257"/>
        <v>2.9927280139728012</v>
      </c>
      <c r="I500" s="12"/>
      <c r="K500" s="16" t="s">
        <v>140</v>
      </c>
      <c r="L500" s="21" t="s">
        <v>142</v>
      </c>
      <c r="M500" s="18">
        <v>2.2156159473288994</v>
      </c>
      <c r="N500" s="19">
        <f t="shared" ref="N500:N531" si="274">M500-$N$497</f>
        <v>0.34312214720789447</v>
      </c>
      <c r="O500" s="19">
        <f t="shared" si="273"/>
        <v>0.78833342619852209</v>
      </c>
      <c r="P500" s="16"/>
      <c r="Q500" s="16"/>
      <c r="R500" s="16"/>
    </row>
    <row r="501" spans="1:18" ht="15" customHeight="1" x14ac:dyDescent="0.15">
      <c r="A501" s="2" t="s">
        <v>32</v>
      </c>
      <c r="B501" s="3" t="s">
        <v>133</v>
      </c>
      <c r="C501" s="6" t="s">
        <v>134</v>
      </c>
      <c r="D501" s="9" t="s">
        <v>140</v>
      </c>
      <c r="E501" s="9" t="s">
        <v>141</v>
      </c>
      <c r="F501" s="7">
        <v>26.2752231116961</v>
      </c>
      <c r="G501" s="7">
        <v>24.418557170977898</v>
      </c>
      <c r="H501" s="13">
        <f t="shared" si="257"/>
        <v>1.8566659407182016</v>
      </c>
      <c r="I501" s="14">
        <f t="shared" ref="I501" si="275">AVERAGE(H501:H502)</f>
        <v>1.8979995693378005</v>
      </c>
      <c r="K501" s="16" t="s">
        <v>140</v>
      </c>
      <c r="L501" s="21" t="s">
        <v>146</v>
      </c>
      <c r="M501" s="18">
        <v>2.8711227090698017</v>
      </c>
      <c r="N501" s="19">
        <f t="shared" si="274"/>
        <v>0.99862890894879675</v>
      </c>
      <c r="O501" s="19">
        <f t="shared" si="273"/>
        <v>0.50047540981954886</v>
      </c>
      <c r="P501" s="16"/>
      <c r="Q501" s="16"/>
      <c r="R501" s="16"/>
    </row>
    <row r="502" spans="1:18" ht="15" customHeight="1" x14ac:dyDescent="0.15">
      <c r="A502" s="2" t="s">
        <v>36</v>
      </c>
      <c r="B502" s="3" t="s">
        <v>133</v>
      </c>
      <c r="C502" s="6" t="s">
        <v>134</v>
      </c>
      <c r="E502" s="6" t="s">
        <v>35</v>
      </c>
      <c r="F502" s="7">
        <v>26.177293645168</v>
      </c>
      <c r="G502" s="7">
        <v>24.2379604472106</v>
      </c>
      <c r="H502" s="13">
        <f t="shared" si="257"/>
        <v>1.9393331979573993</v>
      </c>
      <c r="I502" s="12"/>
      <c r="K502" s="16" t="s">
        <v>140</v>
      </c>
      <c r="L502" s="21" t="s">
        <v>151</v>
      </c>
      <c r="M502" s="18">
        <v>2.326403970360948</v>
      </c>
      <c r="N502" s="19">
        <f t="shared" si="274"/>
        <v>0.45391017023994307</v>
      </c>
      <c r="O502" s="19">
        <f t="shared" si="273"/>
        <v>0.73006146136777461</v>
      </c>
      <c r="P502" s="16"/>
      <c r="Q502" s="16"/>
      <c r="R502" s="16"/>
    </row>
    <row r="503" spans="1:18" ht="15" customHeight="1" x14ac:dyDescent="0.15">
      <c r="A503" s="2" t="s">
        <v>37</v>
      </c>
      <c r="B503" s="3" t="s">
        <v>133</v>
      </c>
      <c r="C503" s="6" t="s">
        <v>134</v>
      </c>
      <c r="D503" s="9" t="s">
        <v>140</v>
      </c>
      <c r="E503" s="9" t="s">
        <v>142</v>
      </c>
      <c r="F503" s="7">
        <v>27.845753265197001</v>
      </c>
      <c r="G503" s="7">
        <v>25.4905571694004</v>
      </c>
      <c r="H503" s="13">
        <f t="shared" si="257"/>
        <v>2.3551960957966003</v>
      </c>
      <c r="I503" s="14">
        <f t="shared" ref="I503" si="276">AVERAGE(H503:H504)</f>
        <v>2.2156159473288994</v>
      </c>
      <c r="K503" s="16" t="s">
        <v>140</v>
      </c>
      <c r="L503" s="21" t="s">
        <v>152</v>
      </c>
      <c r="M503" s="18">
        <v>2.0082346750260491</v>
      </c>
      <c r="N503" s="19">
        <f t="shared" si="274"/>
        <v>0.13574087490504416</v>
      </c>
      <c r="O503" s="19">
        <f t="shared" si="273"/>
        <v>0.91020229249852735</v>
      </c>
      <c r="P503" s="16"/>
      <c r="Q503" s="16"/>
      <c r="R503" s="16"/>
    </row>
    <row r="504" spans="1:18" ht="15" customHeight="1" x14ac:dyDescent="0.15">
      <c r="A504" s="2" t="s">
        <v>38</v>
      </c>
      <c r="B504" s="3" t="s">
        <v>133</v>
      </c>
      <c r="C504" s="6" t="s">
        <v>134</v>
      </c>
      <c r="E504" s="6" t="s">
        <v>35</v>
      </c>
      <c r="F504" s="7">
        <v>27.684286619623698</v>
      </c>
      <c r="G504" s="7">
        <v>25.6082508207625</v>
      </c>
      <c r="H504" s="13">
        <f t="shared" si="257"/>
        <v>2.0760357988611986</v>
      </c>
      <c r="I504" s="12"/>
      <c r="K504" s="16" t="s">
        <v>140</v>
      </c>
      <c r="L504" s="21" t="s">
        <v>153</v>
      </c>
      <c r="M504" s="18">
        <v>1.9561569394167488</v>
      </c>
      <c r="N504" s="19">
        <f t="shared" si="274"/>
        <v>8.3663139295743871E-2</v>
      </c>
      <c r="O504" s="19">
        <f t="shared" si="273"/>
        <v>0.94365856383090907</v>
      </c>
      <c r="P504" s="16"/>
      <c r="Q504" s="16"/>
      <c r="R504" s="16"/>
    </row>
    <row r="505" spans="1:18" ht="15" customHeight="1" x14ac:dyDescent="0.15">
      <c r="A505" s="2" t="s">
        <v>39</v>
      </c>
      <c r="B505" s="3" t="s">
        <v>133</v>
      </c>
      <c r="C505" s="6" t="s">
        <v>134</v>
      </c>
      <c r="D505" s="9" t="s">
        <v>143</v>
      </c>
      <c r="E505" s="9" t="s">
        <v>144</v>
      </c>
      <c r="F505" s="7">
        <v>26.6332324011472</v>
      </c>
      <c r="G505" s="7">
        <v>25.257840316613901</v>
      </c>
      <c r="H505" s="13">
        <f t="shared" si="257"/>
        <v>1.3753920845332992</v>
      </c>
      <c r="I505" s="14">
        <f t="shared" ref="I505" si="277">AVERAGE(H505:H506)</f>
        <v>1.6026584323957991</v>
      </c>
      <c r="K505" s="16" t="s">
        <v>140</v>
      </c>
      <c r="L505" s="21" t="s">
        <v>154</v>
      </c>
      <c r="M505" s="18">
        <v>1.426419583851148</v>
      </c>
      <c r="N505" s="19">
        <f t="shared" si="274"/>
        <v>-0.44607421626985699</v>
      </c>
      <c r="O505" s="19">
        <f t="shared" si="273"/>
        <v>1.3623281148082091</v>
      </c>
      <c r="P505" s="16"/>
      <c r="Q505" s="16"/>
      <c r="R505" s="16"/>
    </row>
    <row r="506" spans="1:18" ht="15" customHeight="1" x14ac:dyDescent="0.15">
      <c r="A506" s="2" t="s">
        <v>40</v>
      </c>
      <c r="B506" s="3" t="s">
        <v>133</v>
      </c>
      <c r="C506" s="6" t="s">
        <v>134</v>
      </c>
      <c r="E506" s="6" t="s">
        <v>35</v>
      </c>
      <c r="F506" s="7">
        <v>27.056271846619499</v>
      </c>
      <c r="G506" s="7">
        <v>25.2263470663612</v>
      </c>
      <c r="H506" s="13">
        <f t="shared" si="257"/>
        <v>1.829924780258299</v>
      </c>
      <c r="I506" s="12"/>
      <c r="K506" s="16" t="s">
        <v>140</v>
      </c>
      <c r="L506" s="21" t="s">
        <v>157</v>
      </c>
      <c r="M506" s="18">
        <v>1.5364176402290006</v>
      </c>
      <c r="N506" s="19">
        <f t="shared" si="274"/>
        <v>-0.33607615989200434</v>
      </c>
      <c r="O506" s="19">
        <f t="shared" si="273"/>
        <v>1.2623186681739296</v>
      </c>
      <c r="P506" s="16"/>
      <c r="Q506" s="16"/>
      <c r="R506" s="16"/>
    </row>
    <row r="507" spans="1:18" ht="15" customHeight="1" x14ac:dyDescent="0.15">
      <c r="A507" s="2" t="s">
        <v>41</v>
      </c>
      <c r="B507" s="3" t="s">
        <v>133</v>
      </c>
      <c r="C507" s="6" t="s">
        <v>134</v>
      </c>
      <c r="D507" s="9" t="s">
        <v>145</v>
      </c>
      <c r="E507" s="9" t="s">
        <v>146</v>
      </c>
      <c r="F507" s="7">
        <v>29.1599883341888</v>
      </c>
      <c r="G507" s="7">
        <v>26.082950663309099</v>
      </c>
      <c r="H507" s="13">
        <f t="shared" si="257"/>
        <v>3.0770376708797009</v>
      </c>
      <c r="I507" s="14">
        <f t="shared" ref="I507" si="278">AVERAGE(H507:H508)</f>
        <v>2.8711227090698017</v>
      </c>
      <c r="K507" s="16" t="s">
        <v>140</v>
      </c>
      <c r="L507" s="21" t="s">
        <v>159</v>
      </c>
      <c r="M507" s="18">
        <v>1.5712409143296</v>
      </c>
      <c r="N507" s="19">
        <f t="shared" si="274"/>
        <v>-0.30125288579140497</v>
      </c>
      <c r="O507" s="19">
        <f t="shared" si="273"/>
        <v>1.2322140457104012</v>
      </c>
      <c r="P507" s="16"/>
      <c r="Q507" s="16"/>
      <c r="R507" s="16"/>
    </row>
    <row r="508" spans="1:18" ht="15" customHeight="1" x14ac:dyDescent="0.15">
      <c r="A508" s="2" t="s">
        <v>42</v>
      </c>
      <c r="B508" s="3" t="s">
        <v>133</v>
      </c>
      <c r="C508" s="6" t="s">
        <v>134</v>
      </c>
      <c r="E508" s="6" t="s">
        <v>35</v>
      </c>
      <c r="F508" s="7">
        <v>28.923975620364502</v>
      </c>
      <c r="G508" s="7">
        <v>26.258767873104599</v>
      </c>
      <c r="H508" s="13">
        <f t="shared" si="257"/>
        <v>2.6652077472599025</v>
      </c>
      <c r="I508" s="12"/>
      <c r="K508" s="16" t="s">
        <v>140</v>
      </c>
      <c r="L508" s="21" t="s">
        <v>160</v>
      </c>
      <c r="M508" s="18">
        <v>1.3929968359955005</v>
      </c>
      <c r="N508" s="19">
        <f t="shared" si="274"/>
        <v>-0.47949696412550447</v>
      </c>
      <c r="O508" s="19">
        <f t="shared" si="273"/>
        <v>1.3942574348344139</v>
      </c>
      <c r="P508" s="16"/>
      <c r="Q508" s="16"/>
      <c r="R508" s="16"/>
    </row>
    <row r="509" spans="1:18" ht="15" customHeight="1" x14ac:dyDescent="0.15">
      <c r="A509" s="2" t="s">
        <v>43</v>
      </c>
      <c r="B509" s="3" t="s">
        <v>133</v>
      </c>
      <c r="C509" s="6" t="s">
        <v>134</v>
      </c>
      <c r="D509" s="9" t="s">
        <v>143</v>
      </c>
      <c r="E509" s="9" t="s">
        <v>150</v>
      </c>
      <c r="F509" s="7">
        <v>26.941178148183699</v>
      </c>
      <c r="G509" s="7">
        <v>24.7343550630263</v>
      </c>
      <c r="H509" s="13">
        <f t="shared" si="257"/>
        <v>2.2068230851573993</v>
      </c>
      <c r="I509" s="14">
        <f t="shared" ref="I509" si="279">AVERAGE(H509:H510)</f>
        <v>2.1513935388544994</v>
      </c>
      <c r="K509" s="16" t="s">
        <v>140</v>
      </c>
      <c r="L509" s="21" t="s">
        <v>163</v>
      </c>
      <c r="M509" s="18">
        <v>2.1418464793404492</v>
      </c>
      <c r="N509" s="19">
        <f t="shared" si="274"/>
        <v>0.26935267921944428</v>
      </c>
      <c r="O509" s="19">
        <f t="shared" si="273"/>
        <v>0.82969173551119835</v>
      </c>
      <c r="P509" s="16"/>
      <c r="Q509" s="16"/>
      <c r="R509" s="16"/>
    </row>
    <row r="510" spans="1:18" ht="15" customHeight="1" x14ac:dyDescent="0.15">
      <c r="A510" s="2" t="s">
        <v>44</v>
      </c>
      <c r="B510" s="3" t="s">
        <v>133</v>
      </c>
      <c r="C510" s="6" t="s">
        <v>134</v>
      </c>
      <c r="E510" s="6" t="s">
        <v>35</v>
      </c>
      <c r="F510" s="7">
        <v>27.095930767192201</v>
      </c>
      <c r="G510" s="7">
        <v>24.999966774640601</v>
      </c>
      <c r="H510" s="13">
        <f t="shared" si="257"/>
        <v>2.0959639925515994</v>
      </c>
      <c r="I510" s="12"/>
      <c r="K510" s="16" t="s">
        <v>140</v>
      </c>
      <c r="L510" s="21" t="s">
        <v>165</v>
      </c>
      <c r="M510" s="18">
        <v>1.839392896160799</v>
      </c>
      <c r="N510" s="19">
        <f t="shared" si="274"/>
        <v>-3.310090396020593E-2</v>
      </c>
      <c r="O510" s="19">
        <f t="shared" si="273"/>
        <v>1.023209031797107</v>
      </c>
      <c r="P510" s="16"/>
      <c r="Q510" s="16"/>
      <c r="R510" s="16"/>
    </row>
    <row r="511" spans="1:18" ht="15" customHeight="1" x14ac:dyDescent="0.15">
      <c r="A511" s="2" t="s">
        <v>45</v>
      </c>
      <c r="B511" s="3" t="s">
        <v>133</v>
      </c>
      <c r="C511" s="6" t="s">
        <v>134</v>
      </c>
      <c r="D511" s="9" t="s">
        <v>145</v>
      </c>
      <c r="E511" s="9" t="s">
        <v>151</v>
      </c>
      <c r="F511" s="7">
        <v>33.120148559536297</v>
      </c>
      <c r="G511" s="7">
        <v>30.460517328553902</v>
      </c>
      <c r="H511" s="13">
        <f t="shared" si="257"/>
        <v>2.6596312309823951</v>
      </c>
      <c r="I511" s="14">
        <f t="shared" ref="I511" si="280">AVERAGE(H511:H512)</f>
        <v>2.326403970360948</v>
      </c>
      <c r="K511" s="16" t="s">
        <v>140</v>
      </c>
      <c r="L511" s="21" t="s">
        <v>166</v>
      </c>
      <c r="M511" s="18">
        <v>1.9227058197372511</v>
      </c>
      <c r="N511" s="19">
        <f t="shared" si="274"/>
        <v>5.0212019616246106E-2</v>
      </c>
      <c r="O511" s="19">
        <f t="shared" si="273"/>
        <v>0.96579438458032951</v>
      </c>
      <c r="P511" s="16"/>
      <c r="Q511" s="16"/>
      <c r="R511" s="16"/>
    </row>
    <row r="512" spans="1:18" ht="15" customHeight="1" x14ac:dyDescent="0.15">
      <c r="A512" s="2" t="s">
        <v>46</v>
      </c>
      <c r="B512" s="3" t="s">
        <v>133</v>
      </c>
      <c r="C512" s="6" t="s">
        <v>134</v>
      </c>
      <c r="E512" s="6" t="s">
        <v>35</v>
      </c>
      <c r="F512" s="7">
        <v>32.5135045585602</v>
      </c>
      <c r="G512" s="7">
        <v>30.520327848820699</v>
      </c>
      <c r="H512" s="13">
        <f t="shared" si="257"/>
        <v>1.993176709739501</v>
      </c>
      <c r="I512" s="12"/>
      <c r="K512" s="16" t="s">
        <v>140</v>
      </c>
      <c r="L512" s="21" t="s">
        <v>167</v>
      </c>
      <c r="M512" s="18">
        <v>1.7336340930284013</v>
      </c>
      <c r="N512" s="19">
        <f t="shared" si="274"/>
        <v>-0.13885970709260365</v>
      </c>
      <c r="O512" s="19">
        <f t="shared" si="273"/>
        <v>1.1010345242944883</v>
      </c>
      <c r="P512" s="16"/>
      <c r="Q512" s="16"/>
      <c r="R512" s="16"/>
    </row>
    <row r="513" spans="1:18" ht="15" customHeight="1" x14ac:dyDescent="0.15">
      <c r="A513" s="2" t="s">
        <v>73</v>
      </c>
      <c r="B513" s="3" t="s">
        <v>133</v>
      </c>
      <c r="C513" s="6" t="s">
        <v>134</v>
      </c>
      <c r="D513" s="9" t="s">
        <v>140</v>
      </c>
      <c r="E513" s="9" t="s">
        <v>152</v>
      </c>
      <c r="F513" s="7">
        <v>27.081347321681601</v>
      </c>
      <c r="G513" s="7">
        <v>25.186729873529401</v>
      </c>
      <c r="H513" s="13">
        <f t="shared" si="257"/>
        <v>1.8946174481522</v>
      </c>
      <c r="I513" s="14">
        <f t="shared" ref="I513" si="281">AVERAGE(H513:H514)</f>
        <v>2.0082346750260491</v>
      </c>
      <c r="K513" s="16" t="s">
        <v>140</v>
      </c>
      <c r="L513" s="17" t="s">
        <v>181</v>
      </c>
      <c r="M513" s="18">
        <v>1.3538464226811016</v>
      </c>
      <c r="N513" s="19">
        <f t="shared" si="274"/>
        <v>-0.51864737743990341</v>
      </c>
      <c r="O513" s="19">
        <f t="shared" si="273"/>
        <v>1.4326114496414823</v>
      </c>
      <c r="P513" s="16"/>
      <c r="Q513" s="16"/>
      <c r="R513" s="16"/>
    </row>
    <row r="514" spans="1:18" ht="15" customHeight="1" x14ac:dyDescent="0.15">
      <c r="A514" s="2" t="s">
        <v>74</v>
      </c>
      <c r="B514" s="3" t="s">
        <v>133</v>
      </c>
      <c r="C514" s="6" t="s">
        <v>134</v>
      </c>
      <c r="E514" s="6" t="s">
        <v>35</v>
      </c>
      <c r="F514" s="7">
        <v>26.8388895160926</v>
      </c>
      <c r="G514" s="7">
        <v>24.717037614192702</v>
      </c>
      <c r="H514" s="13">
        <f t="shared" si="257"/>
        <v>2.1218519018998983</v>
      </c>
      <c r="I514" s="12"/>
      <c r="K514" s="16" t="s">
        <v>140</v>
      </c>
      <c r="L514" s="21" t="s">
        <v>182</v>
      </c>
      <c r="M514" s="18">
        <v>2.5435214536366999</v>
      </c>
      <c r="N514" s="19">
        <f t="shared" si="274"/>
        <v>0.67102765351569493</v>
      </c>
      <c r="O514" s="19">
        <f t="shared" si="273"/>
        <v>0.62805915184592298</v>
      </c>
      <c r="P514" s="16"/>
      <c r="Q514" s="16"/>
      <c r="R514" s="16"/>
    </row>
    <row r="515" spans="1:18" ht="15" customHeight="1" x14ac:dyDescent="0.15">
      <c r="A515" s="2" t="s">
        <v>75</v>
      </c>
      <c r="B515" s="3" t="s">
        <v>133</v>
      </c>
      <c r="C515" s="6" t="s">
        <v>134</v>
      </c>
      <c r="D515" s="9" t="s">
        <v>140</v>
      </c>
      <c r="E515" s="9" t="s">
        <v>153</v>
      </c>
      <c r="F515" s="7">
        <v>27.2317545158465</v>
      </c>
      <c r="G515" s="7">
        <v>25.063877017853301</v>
      </c>
      <c r="H515" s="13">
        <f t="shared" si="257"/>
        <v>2.1678774979931994</v>
      </c>
      <c r="I515" s="14">
        <f t="shared" ref="I515" si="282">AVERAGE(H515:H516)</f>
        <v>1.9561569394167488</v>
      </c>
      <c r="K515" s="16" t="s">
        <v>140</v>
      </c>
      <c r="L515" s="21" t="s">
        <v>183</v>
      </c>
      <c r="M515" s="18">
        <v>1.9530073756812492</v>
      </c>
      <c r="N515" s="19">
        <f t="shared" si="274"/>
        <v>8.0513575560244188E-2</v>
      </c>
      <c r="O515" s="19">
        <f t="shared" si="273"/>
        <v>0.94572092579620881</v>
      </c>
      <c r="P515" s="16"/>
      <c r="Q515" s="16"/>
      <c r="R515" s="16"/>
    </row>
    <row r="516" spans="1:18" ht="15" customHeight="1" x14ac:dyDescent="0.15">
      <c r="A516" s="2" t="s">
        <v>76</v>
      </c>
      <c r="B516" s="3" t="s">
        <v>133</v>
      </c>
      <c r="C516" s="6" t="s">
        <v>134</v>
      </c>
      <c r="E516" s="6" t="s">
        <v>35</v>
      </c>
      <c r="F516" s="7">
        <v>27.138000238710799</v>
      </c>
      <c r="G516" s="7">
        <v>25.3935638578705</v>
      </c>
      <c r="H516" s="13">
        <f t="shared" si="257"/>
        <v>1.7444363808402983</v>
      </c>
      <c r="I516" s="12"/>
      <c r="K516" s="16" t="s">
        <v>140</v>
      </c>
      <c r="L516" s="21" t="s">
        <v>148</v>
      </c>
      <c r="M516" s="18">
        <v>1.5890341194916004</v>
      </c>
      <c r="N516" s="19">
        <f t="shared" si="274"/>
        <v>-0.28345968062940452</v>
      </c>
      <c r="O516" s="19">
        <f>2^-N516</f>
        <v>1.2171101001855951</v>
      </c>
      <c r="P516" s="20"/>
      <c r="Q516" s="16"/>
      <c r="R516" s="22"/>
    </row>
    <row r="517" spans="1:18" ht="15" customHeight="1" x14ac:dyDescent="0.15">
      <c r="A517" s="2" t="s">
        <v>77</v>
      </c>
      <c r="B517" s="3" t="s">
        <v>133</v>
      </c>
      <c r="C517" s="6" t="s">
        <v>134</v>
      </c>
      <c r="D517" s="9" t="s">
        <v>143</v>
      </c>
      <c r="E517" s="9" t="s">
        <v>154</v>
      </c>
      <c r="F517" s="7">
        <v>27.418816208478798</v>
      </c>
      <c r="G517" s="7">
        <v>24.908931799962001</v>
      </c>
      <c r="H517" s="13">
        <f t="shared" si="257"/>
        <v>2.5098844085167968</v>
      </c>
      <c r="I517" s="14">
        <f t="shared" ref="I517" si="283">AVERAGE(H517:H518)</f>
        <v>2.539230075041699</v>
      </c>
      <c r="K517" s="16" t="s">
        <v>140</v>
      </c>
      <c r="L517" s="16" t="s">
        <v>185</v>
      </c>
      <c r="M517" s="18">
        <v>1.7788899222187506</v>
      </c>
      <c r="N517" s="19">
        <f t="shared" si="274"/>
        <v>-9.3603877902254329E-2</v>
      </c>
      <c r="O517" s="19">
        <f t="shared" ref="O517:O531" si="284">2^-N517</f>
        <v>1.0670323217737807</v>
      </c>
      <c r="P517" s="20"/>
      <c r="Q517" s="16"/>
      <c r="R517" s="22"/>
    </row>
    <row r="518" spans="1:18" ht="15" customHeight="1" x14ac:dyDescent="0.15">
      <c r="A518" s="2" t="s">
        <v>78</v>
      </c>
      <c r="B518" s="3" t="s">
        <v>133</v>
      </c>
      <c r="C518" s="6" t="s">
        <v>134</v>
      </c>
      <c r="E518" s="6" t="s">
        <v>35</v>
      </c>
      <c r="F518" s="7">
        <v>27.336055045221201</v>
      </c>
      <c r="G518" s="7">
        <v>24.7674793036546</v>
      </c>
      <c r="H518" s="13">
        <f t="shared" si="257"/>
        <v>2.5685757415666011</v>
      </c>
      <c r="I518" s="12"/>
      <c r="K518" s="16" t="s">
        <v>140</v>
      </c>
      <c r="L518" s="16" t="s">
        <v>187</v>
      </c>
      <c r="M518" s="18">
        <v>1.3913886354983003</v>
      </c>
      <c r="N518" s="19">
        <f t="shared" si="274"/>
        <v>-0.4811051646227047</v>
      </c>
      <c r="O518" s="19">
        <f t="shared" si="284"/>
        <v>1.3958125075548349</v>
      </c>
      <c r="P518" s="20"/>
      <c r="Q518" s="16"/>
      <c r="R518" s="22"/>
    </row>
    <row r="519" spans="1:18" ht="15" customHeight="1" x14ac:dyDescent="0.15">
      <c r="A519" s="2" t="s">
        <v>79</v>
      </c>
      <c r="B519" s="3" t="s">
        <v>133</v>
      </c>
      <c r="C519" s="6" t="s">
        <v>134</v>
      </c>
      <c r="D519" s="9" t="s">
        <v>143</v>
      </c>
      <c r="E519" s="9" t="s">
        <v>155</v>
      </c>
      <c r="F519" s="7">
        <v>30.021871636823899</v>
      </c>
      <c r="G519" s="7">
        <v>28.151535957771902</v>
      </c>
      <c r="H519" s="13">
        <f t="shared" si="257"/>
        <v>1.8703356790519976</v>
      </c>
      <c r="I519" s="14">
        <f t="shared" ref="I519" si="285">AVERAGE(H519:H520)</f>
        <v>1.8971140239093494</v>
      </c>
      <c r="K519" s="16" t="s">
        <v>143</v>
      </c>
      <c r="L519" s="16" t="s">
        <v>144</v>
      </c>
      <c r="M519" s="18">
        <v>1.6026584323957991</v>
      </c>
      <c r="N519" s="19">
        <f t="shared" si="274"/>
        <v>-0.26983536772520589</v>
      </c>
      <c r="O519" s="19">
        <f t="shared" si="284"/>
        <v>1.2056702355082556</v>
      </c>
      <c r="P519" s="20">
        <f>AVERAGE(O519:O531)</f>
        <v>0.89221580077562146</v>
      </c>
      <c r="Q519" s="16">
        <f>STDEV(O519:O531)</f>
        <v>0.3914165252265428</v>
      </c>
      <c r="R519" s="22">
        <f>TTEST(O499:O518,O519:O531,2,2)</f>
        <v>0.21814759955050039</v>
      </c>
    </row>
    <row r="520" spans="1:18" ht="15" customHeight="1" x14ac:dyDescent="0.15">
      <c r="A520" s="2" t="s">
        <v>80</v>
      </c>
      <c r="B520" s="3" t="s">
        <v>133</v>
      </c>
      <c r="C520" s="6" t="s">
        <v>134</v>
      </c>
      <c r="E520" s="6" t="s">
        <v>35</v>
      </c>
      <c r="F520" s="7">
        <v>29.9864000703624</v>
      </c>
      <c r="G520" s="7">
        <v>28.062507701595699</v>
      </c>
      <c r="H520" s="13">
        <f t="shared" si="257"/>
        <v>1.9238923687667011</v>
      </c>
      <c r="I520" s="12"/>
      <c r="K520" s="16" t="s">
        <v>143</v>
      </c>
      <c r="L520" s="16" t="s">
        <v>150</v>
      </c>
      <c r="M520" s="18">
        <v>2.1513935388544994</v>
      </c>
      <c r="N520" s="19">
        <f t="shared" si="274"/>
        <v>0.27889973873349438</v>
      </c>
      <c r="O520" s="19">
        <f t="shared" si="284"/>
        <v>0.82421936275862606</v>
      </c>
      <c r="P520" s="20"/>
      <c r="Q520" s="16"/>
      <c r="R520" s="22"/>
    </row>
    <row r="521" spans="1:18" ht="15" customHeight="1" x14ac:dyDescent="0.15">
      <c r="A521" s="2" t="s">
        <v>81</v>
      </c>
      <c r="B521" s="3" t="s">
        <v>133</v>
      </c>
      <c r="C521" s="6" t="s">
        <v>134</v>
      </c>
      <c r="D521" s="9" t="s">
        <v>143</v>
      </c>
      <c r="E521" s="9" t="s">
        <v>156</v>
      </c>
      <c r="F521" s="7">
        <v>24.440969602661902</v>
      </c>
      <c r="G521" s="7">
        <v>23.1633899049177</v>
      </c>
      <c r="H521" s="13">
        <f t="shared" si="257"/>
        <v>1.2775796977442013</v>
      </c>
      <c r="I521" s="14">
        <f t="shared" ref="I521" si="286">AVERAGE(H521:H522)</f>
        <v>1.3633728781016501</v>
      </c>
      <c r="K521" s="16" t="s">
        <v>143</v>
      </c>
      <c r="L521" s="16" t="s">
        <v>154</v>
      </c>
      <c r="M521" s="18">
        <v>2.539230075041699</v>
      </c>
      <c r="N521" s="19">
        <f t="shared" si="274"/>
        <v>0.66673627492069398</v>
      </c>
      <c r="O521" s="19">
        <f t="shared" si="284"/>
        <v>0.62993013086333915</v>
      </c>
      <c r="P521" s="20"/>
      <c r="Q521" s="16"/>
      <c r="R521" s="22"/>
    </row>
    <row r="522" spans="1:18" ht="15" customHeight="1" x14ac:dyDescent="0.15">
      <c r="A522" s="2" t="s">
        <v>82</v>
      </c>
      <c r="B522" s="3" t="s">
        <v>133</v>
      </c>
      <c r="C522" s="6" t="s">
        <v>134</v>
      </c>
      <c r="E522" s="6" t="s">
        <v>35</v>
      </c>
      <c r="F522" s="7">
        <v>24.735302821043099</v>
      </c>
      <c r="G522" s="7">
        <v>23.286136762584</v>
      </c>
      <c r="H522" s="13">
        <f t="shared" si="257"/>
        <v>1.4491660584590988</v>
      </c>
      <c r="I522" s="12"/>
      <c r="K522" s="16" t="s">
        <v>143</v>
      </c>
      <c r="L522" s="21" t="s">
        <v>155</v>
      </c>
      <c r="M522" s="18">
        <v>1.8971140239093494</v>
      </c>
      <c r="N522" s="19">
        <f t="shared" si="274"/>
        <v>2.4620223788344386E-2</v>
      </c>
      <c r="O522" s="19">
        <f t="shared" si="284"/>
        <v>0.98307935109166422</v>
      </c>
      <c r="P522" s="20"/>
      <c r="Q522" s="16"/>
      <c r="R522" s="22"/>
    </row>
    <row r="523" spans="1:18" ht="15" customHeight="1" x14ac:dyDescent="0.15">
      <c r="A523" s="2" t="s">
        <v>83</v>
      </c>
      <c r="B523" s="3" t="s">
        <v>133</v>
      </c>
      <c r="C523" s="6" t="s">
        <v>134</v>
      </c>
      <c r="D523" s="9" t="s">
        <v>140</v>
      </c>
      <c r="E523" s="9" t="s">
        <v>154</v>
      </c>
      <c r="F523" s="7">
        <v>23.834754717929599</v>
      </c>
      <c r="G523" s="7">
        <v>22.684434855149401</v>
      </c>
      <c r="H523" s="13">
        <f t="shared" si="257"/>
        <v>1.1503198627801972</v>
      </c>
      <c r="I523" s="14">
        <f t="shared" ref="I523" si="287">AVERAGE(H523:H524)</f>
        <v>1.426419583851148</v>
      </c>
      <c r="K523" s="16" t="s">
        <v>143</v>
      </c>
      <c r="L523" s="21" t="s">
        <v>156</v>
      </c>
      <c r="M523" s="18">
        <v>1.3633728781016501</v>
      </c>
      <c r="N523" s="19">
        <f t="shared" si="274"/>
        <v>-0.50912092201935488</v>
      </c>
      <c r="O523" s="19">
        <f t="shared" si="284"/>
        <v>1.4231827427974397</v>
      </c>
      <c r="P523" s="16"/>
      <c r="Q523" s="16"/>
      <c r="R523" s="22"/>
    </row>
    <row r="524" spans="1:18" ht="15" customHeight="1" x14ac:dyDescent="0.15">
      <c r="A524" s="2" t="s">
        <v>84</v>
      </c>
      <c r="B524" s="3" t="s">
        <v>133</v>
      </c>
      <c r="C524" s="6" t="s">
        <v>134</v>
      </c>
      <c r="E524" s="6" t="s">
        <v>35</v>
      </c>
      <c r="F524" s="7">
        <v>24.302572934350199</v>
      </c>
      <c r="G524" s="7">
        <v>22.6000536294281</v>
      </c>
      <c r="H524" s="13">
        <f t="shared" si="257"/>
        <v>1.7025193049220988</v>
      </c>
      <c r="I524" s="12"/>
      <c r="K524" s="16" t="s">
        <v>143</v>
      </c>
      <c r="L524" s="21" t="s">
        <v>161</v>
      </c>
      <c r="M524" s="18">
        <v>1.6813848587246003</v>
      </c>
      <c r="N524" s="19">
        <f t="shared" si="274"/>
        <v>-0.19110894139640466</v>
      </c>
      <c r="O524" s="19">
        <f t="shared" si="284"/>
        <v>1.1416409119420112</v>
      </c>
      <c r="P524" s="16"/>
      <c r="Q524" s="16"/>
      <c r="R524" s="16"/>
    </row>
    <row r="525" spans="1:18" ht="15" customHeight="1" x14ac:dyDescent="0.15">
      <c r="A525" s="2" t="s">
        <v>109</v>
      </c>
      <c r="B525" s="3" t="s">
        <v>133</v>
      </c>
      <c r="C525" s="6" t="s">
        <v>134</v>
      </c>
      <c r="D525" s="9" t="s">
        <v>140</v>
      </c>
      <c r="E525" s="9" t="s">
        <v>157</v>
      </c>
      <c r="F525" s="7">
        <v>24.264867027188298</v>
      </c>
      <c r="G525" s="7">
        <v>22.9667763839789</v>
      </c>
      <c r="H525" s="13">
        <f t="shared" si="257"/>
        <v>1.2980906432093988</v>
      </c>
      <c r="I525" s="14">
        <f t="shared" ref="I525" si="288">AVERAGE(H525:H526)</f>
        <v>1.5364176402290006</v>
      </c>
      <c r="K525" s="16" t="s">
        <v>143</v>
      </c>
      <c r="L525" s="21" t="s">
        <v>162</v>
      </c>
      <c r="M525" s="18">
        <v>2.4734825722127471</v>
      </c>
      <c r="N525" s="19">
        <f t="shared" si="274"/>
        <v>0.60098877209174217</v>
      </c>
      <c r="O525" s="19">
        <f t="shared" si="284"/>
        <v>0.6593019383048353</v>
      </c>
      <c r="P525" s="16"/>
      <c r="Q525" s="16"/>
      <c r="R525" s="16"/>
    </row>
    <row r="526" spans="1:18" ht="15" customHeight="1" x14ac:dyDescent="0.15">
      <c r="A526" s="2" t="s">
        <v>110</v>
      </c>
      <c r="B526" s="3" t="s">
        <v>133</v>
      </c>
      <c r="C526" s="6" t="s">
        <v>134</v>
      </c>
      <c r="E526" s="6" t="s">
        <v>35</v>
      </c>
      <c r="F526" s="7">
        <v>24.395196605954201</v>
      </c>
      <c r="G526" s="7">
        <v>22.620451968705598</v>
      </c>
      <c r="H526" s="13">
        <f t="shared" si="257"/>
        <v>1.7747446372486024</v>
      </c>
      <c r="I526" s="12"/>
      <c r="K526" s="16" t="s">
        <v>143</v>
      </c>
      <c r="L526" s="21" t="s">
        <v>164</v>
      </c>
      <c r="M526" s="18">
        <v>3.7778188484783506</v>
      </c>
      <c r="N526" s="19">
        <f t="shared" si="274"/>
        <v>1.9053250483573456</v>
      </c>
      <c r="O526" s="19">
        <f t="shared" si="284"/>
        <v>0.26695619830840955</v>
      </c>
      <c r="P526" s="20"/>
      <c r="Q526" s="16"/>
      <c r="R526" s="22"/>
    </row>
    <row r="527" spans="1:18" ht="15" customHeight="1" x14ac:dyDescent="0.15">
      <c r="A527" s="2" t="s">
        <v>111</v>
      </c>
      <c r="B527" s="3" t="s">
        <v>133</v>
      </c>
      <c r="C527" s="6" t="s">
        <v>134</v>
      </c>
      <c r="D527" s="9" t="s">
        <v>140</v>
      </c>
      <c r="E527" s="9" t="s">
        <v>159</v>
      </c>
      <c r="F527" s="7">
        <v>27.9953890159777</v>
      </c>
      <c r="G527" s="7">
        <v>26.4351677941583</v>
      </c>
      <c r="H527" s="13">
        <f t="shared" si="257"/>
        <v>1.5602212218194005</v>
      </c>
      <c r="I527" s="14">
        <f t="shared" ref="I527" si="289">AVERAGE(H527:H528)</f>
        <v>1.5712409143296</v>
      </c>
      <c r="K527" s="16" t="s">
        <v>143</v>
      </c>
      <c r="L527" s="21" t="s">
        <v>174</v>
      </c>
      <c r="M527" s="18">
        <v>1.6867340006230513</v>
      </c>
      <c r="N527" s="19">
        <f t="shared" si="274"/>
        <v>-0.18575979949795363</v>
      </c>
      <c r="O527" s="19">
        <f t="shared" si="284"/>
        <v>1.1374158388520801</v>
      </c>
      <c r="P527" s="20"/>
      <c r="Q527" s="16"/>
      <c r="R527" s="22"/>
    </row>
    <row r="528" spans="1:18" ht="15" customHeight="1" x14ac:dyDescent="0.15">
      <c r="A528" s="2" t="s">
        <v>112</v>
      </c>
      <c r="B528" s="3" t="s">
        <v>133</v>
      </c>
      <c r="C528" s="6" t="s">
        <v>134</v>
      </c>
      <c r="E528" s="6" t="s">
        <v>35</v>
      </c>
      <c r="F528" s="7">
        <v>27.9468219776133</v>
      </c>
      <c r="G528" s="7">
        <v>26.364561370773501</v>
      </c>
      <c r="H528" s="13">
        <f t="shared" si="257"/>
        <v>1.5822606068397995</v>
      </c>
      <c r="I528" s="12"/>
      <c r="K528" s="16" t="s">
        <v>143</v>
      </c>
      <c r="L528" s="16" t="s">
        <v>175</v>
      </c>
      <c r="M528" s="18">
        <v>3.0022671825920018</v>
      </c>
      <c r="N528" s="19">
        <f t="shared" si="274"/>
        <v>1.1297733824709968</v>
      </c>
      <c r="O528" s="19">
        <f t="shared" si="284"/>
        <v>0.45698750275479477</v>
      </c>
      <c r="P528" s="20"/>
      <c r="Q528" s="16"/>
      <c r="R528" s="22"/>
    </row>
    <row r="529" spans="1:18" ht="15" customHeight="1" x14ac:dyDescent="0.15">
      <c r="A529" s="2" t="s">
        <v>121</v>
      </c>
      <c r="B529" s="3" t="s">
        <v>133</v>
      </c>
      <c r="C529" s="6" t="s">
        <v>134</v>
      </c>
      <c r="D529" s="9" t="s">
        <v>140</v>
      </c>
      <c r="E529" s="9" t="s">
        <v>160</v>
      </c>
      <c r="F529" s="7">
        <v>25.405803741856399</v>
      </c>
      <c r="G529" s="7">
        <v>24.155597569334901</v>
      </c>
      <c r="H529" s="13">
        <f t="shared" si="257"/>
        <v>1.2502061725214979</v>
      </c>
      <c r="I529" s="14">
        <f t="shared" ref="I529" si="290">AVERAGE(H529:H530)</f>
        <v>1.3929968359955005</v>
      </c>
      <c r="K529" s="16" t="s">
        <v>143</v>
      </c>
      <c r="L529" s="16" t="s">
        <v>176</v>
      </c>
      <c r="M529" s="18">
        <v>2.7897928889302985</v>
      </c>
      <c r="N529" s="19">
        <f t="shared" si="274"/>
        <v>0.91729908880929356</v>
      </c>
      <c r="O529" s="19">
        <f t="shared" si="284"/>
        <v>0.52949938408717989</v>
      </c>
      <c r="P529" s="20"/>
      <c r="Q529" s="16"/>
      <c r="R529" s="22"/>
    </row>
    <row r="530" spans="1:18" ht="15" customHeight="1" x14ac:dyDescent="0.15">
      <c r="A530" s="2" t="s">
        <v>122</v>
      </c>
      <c r="B530" s="3" t="s">
        <v>133</v>
      </c>
      <c r="C530" s="6" t="s">
        <v>134</v>
      </c>
      <c r="E530" s="6" t="s">
        <v>35</v>
      </c>
      <c r="F530" s="7">
        <v>25.547162597518302</v>
      </c>
      <c r="G530" s="7">
        <v>24.011375098048799</v>
      </c>
      <c r="H530" s="13">
        <f t="shared" si="257"/>
        <v>1.5357874994695031</v>
      </c>
      <c r="I530" s="12"/>
      <c r="K530" s="16" t="s">
        <v>143</v>
      </c>
      <c r="L530" s="16" t="s">
        <v>158</v>
      </c>
      <c r="M530" s="18">
        <v>1.21378504295825</v>
      </c>
      <c r="N530" s="19">
        <f t="shared" si="274"/>
        <v>-0.65870875716275501</v>
      </c>
      <c r="O530" s="19">
        <f t="shared" si="284"/>
        <v>1.5786690487563502</v>
      </c>
      <c r="P530" s="20"/>
      <c r="Q530" s="16"/>
      <c r="R530" s="22"/>
    </row>
    <row r="531" spans="1:18" ht="15" customHeight="1" x14ac:dyDescent="0.15">
      <c r="A531" s="2" t="s">
        <v>123</v>
      </c>
      <c r="B531" s="3" t="s">
        <v>133</v>
      </c>
      <c r="C531" s="6" t="s">
        <v>134</v>
      </c>
      <c r="D531" s="9" t="s">
        <v>143</v>
      </c>
      <c r="E531" s="9" t="s">
        <v>161</v>
      </c>
      <c r="F531" s="7">
        <v>27.045675578622902</v>
      </c>
      <c r="G531" s="7">
        <v>25.320653926683899</v>
      </c>
      <c r="H531" s="13">
        <f t="shared" si="257"/>
        <v>1.7250216519390023</v>
      </c>
      <c r="I531" s="14">
        <f t="shared" ref="I531" si="291">AVERAGE(H531:H532)</f>
        <v>1.6813848587246003</v>
      </c>
      <c r="K531" s="16" t="s">
        <v>143</v>
      </c>
      <c r="L531" s="16" t="s">
        <v>186</v>
      </c>
      <c r="M531" s="18">
        <v>2.2641524183064021</v>
      </c>
      <c r="N531" s="19">
        <f t="shared" si="274"/>
        <v>0.39165861818539716</v>
      </c>
      <c r="O531" s="19">
        <f t="shared" si="284"/>
        <v>0.76225276405809483</v>
      </c>
      <c r="P531" s="20"/>
      <c r="Q531" s="16"/>
      <c r="R531" s="22"/>
    </row>
    <row r="532" spans="1:18" ht="15" customHeight="1" x14ac:dyDescent="0.15">
      <c r="A532" s="2" t="s">
        <v>124</v>
      </c>
      <c r="B532" s="3" t="s">
        <v>133</v>
      </c>
      <c r="C532" s="6" t="s">
        <v>134</v>
      </c>
      <c r="E532" s="6" t="s">
        <v>35</v>
      </c>
      <c r="F532" s="7">
        <v>27.032255373787098</v>
      </c>
      <c r="G532" s="7">
        <v>25.3945073082769</v>
      </c>
      <c r="H532" s="13">
        <f t="shared" si="257"/>
        <v>1.6377480655101984</v>
      </c>
      <c r="I532" s="12"/>
      <c r="K532" s="12"/>
      <c r="L532" s="12"/>
      <c r="M532" s="12"/>
      <c r="N532" s="12"/>
      <c r="O532" s="12"/>
      <c r="P532" s="12"/>
      <c r="Q532" s="12"/>
      <c r="R532" s="12"/>
    </row>
    <row r="533" spans="1:18" ht="15" customHeight="1" x14ac:dyDescent="0.15">
      <c r="A533" s="9" t="s">
        <v>32</v>
      </c>
      <c r="B533" s="9" t="s">
        <v>133</v>
      </c>
      <c r="C533" s="9" t="s">
        <v>134</v>
      </c>
      <c r="D533" s="9" t="s">
        <v>143</v>
      </c>
      <c r="E533" s="9" t="s">
        <v>162</v>
      </c>
      <c r="F533" s="10">
        <v>25.323195076736098</v>
      </c>
      <c r="G533" s="10">
        <v>23.058995450479902</v>
      </c>
      <c r="H533" s="13">
        <f t="shared" si="257"/>
        <v>2.2641996262561968</v>
      </c>
      <c r="I533" s="14">
        <f t="shared" ref="I533" si="292">AVERAGE(H533:H534)</f>
        <v>2.4734825722127471</v>
      </c>
      <c r="K533" s="12"/>
      <c r="L533" s="12" t="s">
        <v>196</v>
      </c>
      <c r="M533" s="12" t="s">
        <v>189</v>
      </c>
      <c r="N533" s="13">
        <f>AVERAGE(M535:M539)</f>
        <v>1.5730518877153699</v>
      </c>
      <c r="O533" s="12"/>
      <c r="P533" s="12"/>
      <c r="Q533" s="12"/>
      <c r="R533" s="12"/>
    </row>
    <row r="534" spans="1:18" ht="15" customHeight="1" x14ac:dyDescent="0.15">
      <c r="A534" s="9" t="s">
        <v>36</v>
      </c>
      <c r="B534" s="9" t="s">
        <v>133</v>
      </c>
      <c r="C534" s="9" t="s">
        <v>134</v>
      </c>
      <c r="D534" s="9"/>
      <c r="E534" s="9" t="s">
        <v>35</v>
      </c>
      <c r="F534" s="10">
        <v>25.737710199323999</v>
      </c>
      <c r="G534" s="10">
        <v>23.054944681154701</v>
      </c>
      <c r="H534" s="13">
        <f t="shared" si="257"/>
        <v>2.6827655181692975</v>
      </c>
      <c r="I534" s="12"/>
      <c r="K534" s="12"/>
      <c r="L534" s="15" t="s">
        <v>134</v>
      </c>
      <c r="M534" s="16" t="s">
        <v>188</v>
      </c>
      <c r="N534" s="16" t="s">
        <v>191</v>
      </c>
      <c r="O534" s="16" t="s">
        <v>192</v>
      </c>
      <c r="P534" s="16" t="s">
        <v>193</v>
      </c>
      <c r="Q534" s="16" t="s">
        <v>194</v>
      </c>
      <c r="R534" s="16" t="s">
        <v>195</v>
      </c>
    </row>
    <row r="535" spans="1:18" ht="15" customHeight="1" x14ac:dyDescent="0.15">
      <c r="A535" s="9" t="s">
        <v>37</v>
      </c>
      <c r="B535" s="9" t="s">
        <v>133</v>
      </c>
      <c r="C535" s="9" t="s">
        <v>134</v>
      </c>
      <c r="D535" s="9" t="s">
        <v>140</v>
      </c>
      <c r="E535" s="9" t="s">
        <v>163</v>
      </c>
      <c r="F535" s="10">
        <v>25.9053995960317</v>
      </c>
      <c r="G535" s="10">
        <v>23.7843339288737</v>
      </c>
      <c r="H535" s="13">
        <f t="shared" ref="H535:H598" si="293">F535-G535</f>
        <v>2.1210656671579997</v>
      </c>
      <c r="I535" s="14">
        <f t="shared" ref="I535" si="294">AVERAGE(H535:H536)</f>
        <v>2.1418464793404492</v>
      </c>
      <c r="K535" s="16" t="s">
        <v>171</v>
      </c>
      <c r="L535" s="17" t="s">
        <v>172</v>
      </c>
      <c r="M535" s="18">
        <v>1.9102809775621505</v>
      </c>
      <c r="N535" s="19">
        <f>M535-$N$533</f>
        <v>0.33722908984678068</v>
      </c>
      <c r="O535" s="19">
        <f t="shared" ref="O535:O549" si="295">2^-N535</f>
        <v>0.79156016169303967</v>
      </c>
      <c r="P535" s="20">
        <f>AVERAGE(O535:O539)</f>
        <v>1.021236370570082</v>
      </c>
      <c r="Q535" s="16">
        <f>STDEV(O535:O539)</f>
        <v>0.23181107158125436</v>
      </c>
      <c r="R535" s="16"/>
    </row>
    <row r="536" spans="1:18" ht="15" customHeight="1" x14ac:dyDescent="0.15">
      <c r="A536" s="9" t="s">
        <v>38</v>
      </c>
      <c r="B536" s="9" t="s">
        <v>133</v>
      </c>
      <c r="C536" s="9" t="s">
        <v>134</v>
      </c>
      <c r="D536" s="9"/>
      <c r="E536" s="9" t="s">
        <v>35</v>
      </c>
      <c r="F536" s="10">
        <v>25.763432212885899</v>
      </c>
      <c r="G536" s="10">
        <v>23.600804921363</v>
      </c>
      <c r="H536" s="13">
        <f t="shared" si="293"/>
        <v>2.1626272915228988</v>
      </c>
      <c r="I536" s="12"/>
      <c r="K536" s="16" t="s">
        <v>171</v>
      </c>
      <c r="L536" s="21" t="s">
        <v>173</v>
      </c>
      <c r="M536" s="18">
        <v>1.920762675502802</v>
      </c>
      <c r="N536" s="19">
        <f t="shared" ref="N536:N549" si="296">M536-$N$533</f>
        <v>0.34771078778743214</v>
      </c>
      <c r="O536" s="19">
        <f t="shared" si="295"/>
        <v>0.78583003357697856</v>
      </c>
      <c r="P536" s="16"/>
      <c r="Q536" s="16"/>
      <c r="R536" s="16"/>
    </row>
    <row r="537" spans="1:18" ht="15" customHeight="1" x14ac:dyDescent="0.15">
      <c r="A537" s="9" t="s">
        <v>39</v>
      </c>
      <c r="B537" s="9" t="s">
        <v>133</v>
      </c>
      <c r="C537" s="9" t="s">
        <v>134</v>
      </c>
      <c r="D537" s="9" t="s">
        <v>143</v>
      </c>
      <c r="E537" s="9" t="s">
        <v>164</v>
      </c>
      <c r="F537" s="10">
        <v>26.3064755665219</v>
      </c>
      <c r="G537" s="10">
        <v>22.754056159069599</v>
      </c>
      <c r="H537" s="13">
        <f t="shared" si="293"/>
        <v>3.5524194074523017</v>
      </c>
      <c r="I537" s="14">
        <f t="shared" ref="I537" si="297">AVERAGE(H537:H538)</f>
        <v>3.7778188484783506</v>
      </c>
      <c r="K537" s="16" t="s">
        <v>171</v>
      </c>
      <c r="L537" s="21" t="s">
        <v>142</v>
      </c>
      <c r="M537" s="18">
        <v>1.4819688396554493</v>
      </c>
      <c r="N537" s="19">
        <f t="shared" si="296"/>
        <v>-9.1083048059920513E-2</v>
      </c>
      <c r="O537" s="19">
        <f t="shared" si="295"/>
        <v>1.0651695176097831</v>
      </c>
      <c r="P537" s="16"/>
      <c r="Q537" s="16"/>
      <c r="R537" s="16"/>
    </row>
    <row r="538" spans="1:18" ht="15" customHeight="1" x14ac:dyDescent="0.15">
      <c r="A538" s="9" t="s">
        <v>40</v>
      </c>
      <c r="B538" s="9" t="s">
        <v>133</v>
      </c>
      <c r="C538" s="9" t="s">
        <v>134</v>
      </c>
      <c r="D538" s="9"/>
      <c r="E538" s="9" t="s">
        <v>35</v>
      </c>
      <c r="F538" s="10">
        <v>26.678310968756101</v>
      </c>
      <c r="G538" s="10">
        <v>22.675092679251701</v>
      </c>
      <c r="H538" s="13">
        <f t="shared" si="293"/>
        <v>4.0032182895043995</v>
      </c>
      <c r="I538" s="12"/>
      <c r="K538" s="16" t="s">
        <v>171</v>
      </c>
      <c r="L538" s="21" t="s">
        <v>178</v>
      </c>
      <c r="M538" s="18">
        <v>1.3816038277449501</v>
      </c>
      <c r="N538" s="19">
        <f t="shared" si="296"/>
        <v>-0.1914480599704198</v>
      </c>
      <c r="O538" s="19">
        <f t="shared" si="295"/>
        <v>1.1419092965502904</v>
      </c>
      <c r="P538" s="16"/>
      <c r="Q538" s="16"/>
      <c r="R538" s="16"/>
    </row>
    <row r="539" spans="1:18" ht="15" customHeight="1" x14ac:dyDescent="0.15">
      <c r="A539" s="9" t="s">
        <v>41</v>
      </c>
      <c r="B539" s="9" t="s">
        <v>133</v>
      </c>
      <c r="C539" s="9" t="s">
        <v>134</v>
      </c>
      <c r="D539" s="9" t="s">
        <v>140</v>
      </c>
      <c r="E539" s="9" t="s">
        <v>165</v>
      </c>
      <c r="F539" s="10">
        <v>24.516955622871201</v>
      </c>
      <c r="G539" s="10">
        <v>22.635854012426702</v>
      </c>
      <c r="H539" s="13">
        <f t="shared" si="293"/>
        <v>1.8811016104444995</v>
      </c>
      <c r="I539" s="14">
        <f t="shared" ref="I539" si="298">AVERAGE(H539:H540)</f>
        <v>1.839392896160799</v>
      </c>
      <c r="K539" s="16" t="s">
        <v>171</v>
      </c>
      <c r="L539" s="17" t="s">
        <v>179</v>
      </c>
      <c r="M539" s="18">
        <v>1.1706431181114976</v>
      </c>
      <c r="N539" s="19">
        <f t="shared" si="296"/>
        <v>-0.40240876960387229</v>
      </c>
      <c r="O539" s="19">
        <f t="shared" si="295"/>
        <v>1.3217128434203185</v>
      </c>
      <c r="P539" s="20"/>
      <c r="Q539" s="16"/>
      <c r="R539" s="22"/>
    </row>
    <row r="540" spans="1:18" ht="15" customHeight="1" x14ac:dyDescent="0.15">
      <c r="A540" s="9" t="s">
        <v>42</v>
      </c>
      <c r="B540" s="9" t="s">
        <v>133</v>
      </c>
      <c r="C540" s="9" t="s">
        <v>134</v>
      </c>
      <c r="D540" s="9"/>
      <c r="E540" s="9" t="s">
        <v>35</v>
      </c>
      <c r="F540" s="10">
        <v>24.3820854056023</v>
      </c>
      <c r="G540" s="10">
        <v>22.584401223725202</v>
      </c>
      <c r="H540" s="13">
        <f t="shared" si="293"/>
        <v>1.7976841818770986</v>
      </c>
      <c r="I540" s="12"/>
      <c r="K540" s="16" t="s">
        <v>168</v>
      </c>
      <c r="L540" s="16" t="s">
        <v>169</v>
      </c>
      <c r="M540" s="18">
        <v>1.7431549870923995</v>
      </c>
      <c r="N540" s="19">
        <f t="shared" si="296"/>
        <v>0.17010309937702961</v>
      </c>
      <c r="O540" s="19">
        <f t="shared" si="295"/>
        <v>0.88877916403385615</v>
      </c>
      <c r="P540" s="20">
        <f>AVERAGE(O540:O549)</f>
        <v>0.94547437789136413</v>
      </c>
      <c r="Q540" s="16">
        <f>STDEV(O540:O549)</f>
        <v>0.29959741424800995</v>
      </c>
      <c r="R540" s="22">
        <f>TTEST(O535:O539,O540:O549,2,2)</f>
        <v>0.63013689333953071</v>
      </c>
    </row>
    <row r="541" spans="1:18" ht="15" customHeight="1" x14ac:dyDescent="0.15">
      <c r="A541" s="9" t="s">
        <v>43</v>
      </c>
      <c r="B541" s="9" t="s">
        <v>133</v>
      </c>
      <c r="C541" s="9" t="s">
        <v>134</v>
      </c>
      <c r="D541" s="9" t="s">
        <v>140</v>
      </c>
      <c r="E541" s="9" t="s">
        <v>166</v>
      </c>
      <c r="F541" s="10">
        <v>25.220643328518001</v>
      </c>
      <c r="G541" s="10">
        <v>23.381517284613501</v>
      </c>
      <c r="H541" s="13">
        <f t="shared" si="293"/>
        <v>1.8391260439044999</v>
      </c>
      <c r="I541" s="14">
        <f t="shared" ref="I541" si="299">AVERAGE(H541:H542)</f>
        <v>1.9227058197372511</v>
      </c>
      <c r="K541" s="16" t="s">
        <v>168</v>
      </c>
      <c r="L541" s="16" t="s">
        <v>170</v>
      </c>
      <c r="M541" s="18">
        <v>1.3453933513796521</v>
      </c>
      <c r="N541" s="19">
        <f t="shared" si="296"/>
        <v>-0.22765853633571775</v>
      </c>
      <c r="O541" s="19">
        <f t="shared" si="295"/>
        <v>1.1709330066362409</v>
      </c>
      <c r="P541" s="20"/>
      <c r="Q541" s="16"/>
      <c r="R541" s="22"/>
    </row>
    <row r="542" spans="1:18" ht="15" customHeight="1" x14ac:dyDescent="0.15">
      <c r="A542" s="9" t="s">
        <v>44</v>
      </c>
      <c r="B542" s="9" t="s">
        <v>133</v>
      </c>
      <c r="C542" s="9" t="s">
        <v>134</v>
      </c>
      <c r="D542" s="9"/>
      <c r="E542" s="9" t="s">
        <v>35</v>
      </c>
      <c r="F542" s="10">
        <v>25.174947874216201</v>
      </c>
      <c r="G542" s="10">
        <v>23.168662278646199</v>
      </c>
      <c r="H542" s="13">
        <f t="shared" si="293"/>
        <v>2.0062855955700023</v>
      </c>
      <c r="I542" s="12"/>
      <c r="K542" s="16" t="s">
        <v>168</v>
      </c>
      <c r="L542" s="16" t="s">
        <v>162</v>
      </c>
      <c r="M542" s="18">
        <v>2.2829352790219506</v>
      </c>
      <c r="N542" s="19">
        <f t="shared" si="296"/>
        <v>0.70988339130658074</v>
      </c>
      <c r="O542" s="19">
        <f t="shared" si="295"/>
        <v>0.61136955200792542</v>
      </c>
      <c r="P542" s="20"/>
      <c r="Q542" s="16"/>
      <c r="R542" s="22"/>
    </row>
    <row r="543" spans="1:18" ht="15" customHeight="1" x14ac:dyDescent="0.15">
      <c r="A543" s="9" t="s">
        <v>45</v>
      </c>
      <c r="B543" s="9" t="s">
        <v>133</v>
      </c>
      <c r="C543" s="9" t="s">
        <v>134</v>
      </c>
      <c r="D543" s="9" t="s">
        <v>140</v>
      </c>
      <c r="E543" s="9" t="s">
        <v>167</v>
      </c>
      <c r="F543" s="10">
        <v>24.587868303836601</v>
      </c>
      <c r="G543" s="10">
        <v>22.7995715731216</v>
      </c>
      <c r="H543" s="13">
        <f t="shared" si="293"/>
        <v>1.7882967307150004</v>
      </c>
      <c r="I543" s="14">
        <f t="shared" ref="I543" si="300">AVERAGE(H543:H544)</f>
        <v>1.7336340930284013</v>
      </c>
      <c r="K543" s="16" t="s">
        <v>168</v>
      </c>
      <c r="L543" s="16" t="s">
        <v>144</v>
      </c>
      <c r="M543" s="18">
        <v>1.3435347554086494</v>
      </c>
      <c r="N543" s="19">
        <f t="shared" si="296"/>
        <v>-0.22951713230672044</v>
      </c>
      <c r="O543" s="19">
        <f t="shared" si="295"/>
        <v>1.1724424689590718</v>
      </c>
      <c r="P543" s="20"/>
      <c r="Q543" s="16"/>
      <c r="R543" s="22"/>
    </row>
    <row r="544" spans="1:18" ht="15" customHeight="1" x14ac:dyDescent="0.15">
      <c r="A544" s="9" t="s">
        <v>46</v>
      </c>
      <c r="B544" s="9" t="s">
        <v>133</v>
      </c>
      <c r="C544" s="9" t="s">
        <v>134</v>
      </c>
      <c r="D544" s="9"/>
      <c r="E544" s="9" t="s">
        <v>35</v>
      </c>
      <c r="F544" s="10">
        <v>24.578871357745602</v>
      </c>
      <c r="G544" s="10">
        <v>22.899899902403799</v>
      </c>
      <c r="H544" s="13">
        <f t="shared" si="293"/>
        <v>1.6789714553418023</v>
      </c>
      <c r="I544" s="12"/>
      <c r="K544" s="16" t="s">
        <v>168</v>
      </c>
      <c r="L544" s="21" t="s">
        <v>177</v>
      </c>
      <c r="M544" s="18">
        <v>1.7946243134156497</v>
      </c>
      <c r="N544" s="19">
        <f t="shared" si="296"/>
        <v>0.2215724257002798</v>
      </c>
      <c r="O544" s="19">
        <f t="shared" si="295"/>
        <v>0.85763017647469064</v>
      </c>
      <c r="P544" s="20"/>
      <c r="Q544" s="16"/>
      <c r="R544" s="22"/>
    </row>
    <row r="545" spans="1:18" ht="15" customHeight="1" x14ac:dyDescent="0.15">
      <c r="A545" s="9" t="s">
        <v>73</v>
      </c>
      <c r="B545" s="9" t="s">
        <v>133</v>
      </c>
      <c r="C545" s="9" t="s">
        <v>134</v>
      </c>
      <c r="D545" s="9" t="s">
        <v>168</v>
      </c>
      <c r="E545" s="9" t="s">
        <v>169</v>
      </c>
      <c r="F545" s="10">
        <v>24.860417429827098</v>
      </c>
      <c r="G545" s="10">
        <v>23.2751624263996</v>
      </c>
      <c r="H545" s="13">
        <f t="shared" si="293"/>
        <v>1.5852550034274984</v>
      </c>
      <c r="I545" s="14">
        <f t="shared" ref="I545" si="301">AVERAGE(H545:H546)</f>
        <v>1.7431549870923995</v>
      </c>
      <c r="K545" s="16" t="s">
        <v>168</v>
      </c>
      <c r="L545" s="21" t="s">
        <v>149</v>
      </c>
      <c r="M545" s="18">
        <v>1.6409025235476005</v>
      </c>
      <c r="N545" s="19">
        <f t="shared" si="296"/>
        <v>6.785063583223061E-2</v>
      </c>
      <c r="O545" s="19">
        <f t="shared" si="295"/>
        <v>0.95405832038215543</v>
      </c>
      <c r="P545" s="16"/>
      <c r="Q545" s="16"/>
      <c r="R545" s="22"/>
    </row>
    <row r="546" spans="1:18" ht="15" customHeight="1" x14ac:dyDescent="0.15">
      <c r="A546" s="9" t="s">
        <v>74</v>
      </c>
      <c r="B546" s="9" t="s">
        <v>133</v>
      </c>
      <c r="C546" s="9" t="s">
        <v>134</v>
      </c>
      <c r="D546" s="9"/>
      <c r="E546" s="9" t="s">
        <v>35</v>
      </c>
      <c r="F546" s="10">
        <v>25.039083475978199</v>
      </c>
      <c r="G546" s="10">
        <v>23.138028505220898</v>
      </c>
      <c r="H546" s="13">
        <f t="shared" si="293"/>
        <v>1.9010549707573006</v>
      </c>
      <c r="I546" s="12"/>
      <c r="K546" s="16" t="s">
        <v>168</v>
      </c>
      <c r="L546" s="21" t="s">
        <v>151</v>
      </c>
      <c r="M546" s="18">
        <v>1.4549052600116994</v>
      </c>
      <c r="N546" s="19">
        <f t="shared" si="296"/>
        <v>-0.11814662770367046</v>
      </c>
      <c r="O546" s="19">
        <f t="shared" si="295"/>
        <v>1.085339674317737</v>
      </c>
      <c r="P546" s="16"/>
      <c r="Q546" s="16"/>
      <c r="R546" s="16"/>
    </row>
    <row r="547" spans="1:18" ht="15" customHeight="1" x14ac:dyDescent="0.15">
      <c r="A547" s="9" t="s">
        <v>75</v>
      </c>
      <c r="B547" s="9" t="s">
        <v>133</v>
      </c>
      <c r="C547" s="9" t="s">
        <v>134</v>
      </c>
      <c r="D547" s="9" t="s">
        <v>168</v>
      </c>
      <c r="E547" s="9" t="s">
        <v>170</v>
      </c>
      <c r="F547" s="10">
        <v>24.075324396509501</v>
      </c>
      <c r="G547" s="10">
        <v>22.526054648827898</v>
      </c>
      <c r="H547" s="13">
        <f t="shared" si="293"/>
        <v>1.5492697476816026</v>
      </c>
      <c r="I547" s="14">
        <f t="shared" ref="I547" si="302">AVERAGE(H547:H548)</f>
        <v>1.3453933513796521</v>
      </c>
      <c r="K547" s="21" t="s">
        <v>168</v>
      </c>
      <c r="L547" s="21" t="s">
        <v>180</v>
      </c>
      <c r="M547" s="18">
        <v>0.97396738072274935</v>
      </c>
      <c r="N547" s="19">
        <f t="shared" si="296"/>
        <v>-0.5990845069926205</v>
      </c>
      <c r="O547" s="19">
        <f t="shared" si="295"/>
        <v>1.5147550412419841</v>
      </c>
      <c r="P547" s="16"/>
      <c r="Q547" s="16"/>
      <c r="R547" s="16"/>
    </row>
    <row r="548" spans="1:18" ht="15" customHeight="1" x14ac:dyDescent="0.15">
      <c r="A548" s="9" t="s">
        <v>76</v>
      </c>
      <c r="B548" s="9" t="s">
        <v>133</v>
      </c>
      <c r="C548" s="9" t="s">
        <v>134</v>
      </c>
      <c r="D548" s="9"/>
      <c r="E548" s="9" t="s">
        <v>35</v>
      </c>
      <c r="F548" s="10">
        <v>23.864858092784701</v>
      </c>
      <c r="G548" s="10">
        <v>22.723341137706999</v>
      </c>
      <c r="H548" s="13">
        <f t="shared" si="293"/>
        <v>1.1415169550777016</v>
      </c>
      <c r="I548" s="12"/>
      <c r="K548" s="21" t="s">
        <v>168</v>
      </c>
      <c r="L548" s="21" t="s">
        <v>184</v>
      </c>
      <c r="M548" s="18">
        <v>2.3289125492412506</v>
      </c>
      <c r="N548" s="19">
        <f t="shared" si="296"/>
        <v>0.75586066152588072</v>
      </c>
      <c r="O548" s="19">
        <f t="shared" si="295"/>
        <v>0.59219299839079653</v>
      </c>
      <c r="P548" s="20"/>
      <c r="Q548" s="16"/>
      <c r="R548" s="22"/>
    </row>
    <row r="549" spans="1:18" ht="15" customHeight="1" x14ac:dyDescent="0.15">
      <c r="A549" s="9" t="s">
        <v>77</v>
      </c>
      <c r="B549" s="9" t="s">
        <v>133</v>
      </c>
      <c r="C549" s="9" t="s">
        <v>134</v>
      </c>
      <c r="D549" s="9" t="s">
        <v>171</v>
      </c>
      <c r="E549" s="9" t="s">
        <v>172</v>
      </c>
      <c r="F549" s="10">
        <v>23.929441595987701</v>
      </c>
      <c r="G549" s="10">
        <v>22.0654216631096</v>
      </c>
      <c r="H549" s="13">
        <f t="shared" si="293"/>
        <v>1.8640199328781009</v>
      </c>
      <c r="I549" s="14">
        <f t="shared" ref="I549" si="303">AVERAGE(H549:H550)</f>
        <v>1.9102809775621505</v>
      </c>
      <c r="K549" s="21" t="s">
        <v>168</v>
      </c>
      <c r="L549" s="21" t="s">
        <v>147</v>
      </c>
      <c r="M549" s="18">
        <v>2.2927051339082016</v>
      </c>
      <c r="N549" s="19">
        <f t="shared" si="296"/>
        <v>0.71965324619283177</v>
      </c>
      <c r="O549" s="19">
        <f t="shared" si="295"/>
        <v>0.60724337646918558</v>
      </c>
      <c r="P549" s="20"/>
      <c r="Q549" s="16"/>
      <c r="R549" s="22"/>
    </row>
    <row r="550" spans="1:18" ht="15" customHeight="1" x14ac:dyDescent="0.15">
      <c r="A550" s="9" t="s">
        <v>78</v>
      </c>
      <c r="B550" s="9" t="s">
        <v>133</v>
      </c>
      <c r="C550" s="9" t="s">
        <v>134</v>
      </c>
      <c r="D550" s="9"/>
      <c r="E550" s="9" t="s">
        <v>35</v>
      </c>
      <c r="F550" s="10">
        <v>24.137669998658499</v>
      </c>
      <c r="G550" s="10">
        <v>22.181127976412299</v>
      </c>
      <c r="H550" s="13">
        <f t="shared" si="293"/>
        <v>1.9565420222462002</v>
      </c>
      <c r="I550" s="12"/>
    </row>
    <row r="551" spans="1:18" ht="15" customHeight="1" x14ac:dyDescent="0.15">
      <c r="A551" s="9" t="s">
        <v>79</v>
      </c>
      <c r="B551" s="9" t="s">
        <v>133</v>
      </c>
      <c r="C551" s="9" t="s">
        <v>134</v>
      </c>
      <c r="D551" s="9" t="s">
        <v>171</v>
      </c>
      <c r="E551" s="9" t="s">
        <v>173</v>
      </c>
      <c r="F551" s="10">
        <v>24.493568147659602</v>
      </c>
      <c r="G551" s="10">
        <v>22.547867754517899</v>
      </c>
      <c r="H551" s="13">
        <f t="shared" si="293"/>
        <v>1.9457003931417027</v>
      </c>
      <c r="I551" s="14">
        <f t="shared" ref="I551" si="304">AVERAGE(H551:H552)</f>
        <v>1.920762675502802</v>
      </c>
    </row>
    <row r="552" spans="1:18" ht="15" customHeight="1" x14ac:dyDescent="0.15">
      <c r="A552" s="9" t="s">
        <v>80</v>
      </c>
      <c r="B552" s="9" t="s">
        <v>133</v>
      </c>
      <c r="C552" s="9" t="s">
        <v>134</v>
      </c>
      <c r="D552" s="9"/>
      <c r="E552" s="9" t="s">
        <v>35</v>
      </c>
      <c r="F552" s="10">
        <v>24.353808889115701</v>
      </c>
      <c r="G552" s="10">
        <v>22.4579839312518</v>
      </c>
      <c r="H552" s="13">
        <f t="shared" si="293"/>
        <v>1.8958249578639013</v>
      </c>
      <c r="I552" s="12"/>
    </row>
    <row r="553" spans="1:18" ht="15" customHeight="1" x14ac:dyDescent="0.15">
      <c r="A553" s="9" t="s">
        <v>81</v>
      </c>
      <c r="B553" s="9" t="s">
        <v>133</v>
      </c>
      <c r="C553" s="9" t="s">
        <v>134</v>
      </c>
      <c r="D553" s="9" t="s">
        <v>168</v>
      </c>
      <c r="E553" s="9" t="s">
        <v>162</v>
      </c>
      <c r="F553" s="10">
        <v>26.118807974991299</v>
      </c>
      <c r="G553" s="10">
        <v>23.814775293517499</v>
      </c>
      <c r="H553" s="13">
        <f t="shared" si="293"/>
        <v>2.3040326814737995</v>
      </c>
      <c r="I553" s="14">
        <f t="shared" ref="I553" si="305">AVERAGE(H553:H554)</f>
        <v>2.2829352790219506</v>
      </c>
    </row>
    <row r="554" spans="1:18" ht="15" customHeight="1" x14ac:dyDescent="0.15">
      <c r="A554" s="9" t="s">
        <v>82</v>
      </c>
      <c r="B554" s="9" t="s">
        <v>133</v>
      </c>
      <c r="C554" s="9" t="s">
        <v>134</v>
      </c>
      <c r="D554" s="9"/>
      <c r="E554" s="9" t="s">
        <v>35</v>
      </c>
      <c r="F554" s="10">
        <v>26.1592613272419</v>
      </c>
      <c r="G554" s="10">
        <v>23.897423450671798</v>
      </c>
      <c r="H554" s="13">
        <f t="shared" si="293"/>
        <v>2.2618378765701017</v>
      </c>
      <c r="I554" s="12"/>
    </row>
    <row r="555" spans="1:18" ht="15" customHeight="1" x14ac:dyDescent="0.15">
      <c r="A555" s="9" t="s">
        <v>83</v>
      </c>
      <c r="B555" s="9" t="s">
        <v>133</v>
      </c>
      <c r="C555" s="9" t="s">
        <v>134</v>
      </c>
      <c r="D555" s="9" t="s">
        <v>143</v>
      </c>
      <c r="E555" s="9" t="s">
        <v>174</v>
      </c>
      <c r="F555" s="10">
        <v>25.273829908529901</v>
      </c>
      <c r="G555" s="10">
        <v>23.4937932286254</v>
      </c>
      <c r="H555" s="13">
        <f t="shared" si="293"/>
        <v>1.7800366799045015</v>
      </c>
      <c r="I555" s="14">
        <f t="shared" ref="I555" si="306">AVERAGE(H555:H556)</f>
        <v>1.6867340006230513</v>
      </c>
    </row>
    <row r="556" spans="1:18" ht="15" customHeight="1" x14ac:dyDescent="0.15">
      <c r="A556" s="9" t="s">
        <v>84</v>
      </c>
      <c r="B556" s="9" t="s">
        <v>133</v>
      </c>
      <c r="C556" s="9" t="s">
        <v>134</v>
      </c>
      <c r="D556" s="9"/>
      <c r="E556" s="9" t="s">
        <v>35</v>
      </c>
      <c r="F556" s="10">
        <v>25.228985260575101</v>
      </c>
      <c r="G556" s="10">
        <v>23.6355539392335</v>
      </c>
      <c r="H556" s="13">
        <f t="shared" si="293"/>
        <v>1.5934313213416011</v>
      </c>
      <c r="I556" s="12"/>
    </row>
    <row r="557" spans="1:18" ht="15" customHeight="1" x14ac:dyDescent="0.15">
      <c r="A557" s="9" t="s">
        <v>109</v>
      </c>
      <c r="B557" s="9" t="s">
        <v>133</v>
      </c>
      <c r="C557" s="9" t="s">
        <v>134</v>
      </c>
      <c r="D557" s="9" t="s">
        <v>143</v>
      </c>
      <c r="E557" s="9" t="s">
        <v>175</v>
      </c>
      <c r="F557" s="10">
        <v>26.438032045530001</v>
      </c>
      <c r="G557" s="10">
        <v>23.326692108942499</v>
      </c>
      <c r="H557" s="13">
        <f t="shared" si="293"/>
        <v>3.1113399365875019</v>
      </c>
      <c r="I557" s="14">
        <f t="shared" ref="I557" si="307">AVERAGE(H557:H558)</f>
        <v>3.0022671825920018</v>
      </c>
    </row>
    <row r="558" spans="1:18" ht="15" customHeight="1" x14ac:dyDescent="0.15">
      <c r="A558" s="9" t="s">
        <v>110</v>
      </c>
      <c r="B558" s="9" t="s">
        <v>133</v>
      </c>
      <c r="C558" s="9" t="s">
        <v>134</v>
      </c>
      <c r="D558" s="9"/>
      <c r="E558" s="9" t="s">
        <v>35</v>
      </c>
      <c r="F558" s="10">
        <v>26.212806311524201</v>
      </c>
      <c r="G558" s="10">
        <v>23.319611882927699</v>
      </c>
      <c r="H558" s="13">
        <f t="shared" si="293"/>
        <v>2.8931944285965017</v>
      </c>
      <c r="I558" s="12"/>
    </row>
    <row r="559" spans="1:18" ht="15" customHeight="1" x14ac:dyDescent="0.15">
      <c r="A559" s="9" t="s">
        <v>111</v>
      </c>
      <c r="B559" s="9" t="s">
        <v>133</v>
      </c>
      <c r="C559" s="9" t="s">
        <v>134</v>
      </c>
      <c r="D559" s="9" t="s">
        <v>143</v>
      </c>
      <c r="E559" s="9" t="s">
        <v>176</v>
      </c>
      <c r="F559" s="10">
        <v>26.867712906968698</v>
      </c>
      <c r="G559" s="10">
        <v>24.052510750160401</v>
      </c>
      <c r="H559" s="13">
        <f t="shared" si="293"/>
        <v>2.8152021568082972</v>
      </c>
      <c r="I559" s="14">
        <f t="shared" ref="I559" si="308">AVERAGE(H559:H560)</f>
        <v>2.7897928889302985</v>
      </c>
    </row>
    <row r="560" spans="1:18" ht="15" customHeight="1" x14ac:dyDescent="0.15">
      <c r="A560" s="9" t="s">
        <v>112</v>
      </c>
      <c r="B560" s="9" t="s">
        <v>133</v>
      </c>
      <c r="C560" s="9" t="s">
        <v>134</v>
      </c>
      <c r="D560" s="9"/>
      <c r="E560" s="9" t="s">
        <v>35</v>
      </c>
      <c r="F560" s="10">
        <v>26.749546731550499</v>
      </c>
      <c r="G560" s="10">
        <v>23.985163110498199</v>
      </c>
      <c r="H560" s="13">
        <f t="shared" si="293"/>
        <v>2.7643836210522998</v>
      </c>
      <c r="I560" s="12"/>
    </row>
    <row r="561" spans="1:9" ht="15" customHeight="1" x14ac:dyDescent="0.15">
      <c r="A561" s="9" t="s">
        <v>121</v>
      </c>
      <c r="B561" s="9" t="s">
        <v>133</v>
      </c>
      <c r="C561" s="9" t="s">
        <v>134</v>
      </c>
      <c r="D561" s="9" t="s">
        <v>171</v>
      </c>
      <c r="E561" s="9" t="s">
        <v>142</v>
      </c>
      <c r="F561" s="10">
        <v>26.281190563231799</v>
      </c>
      <c r="G561" s="10">
        <v>24.930937343102698</v>
      </c>
      <c r="H561" s="13">
        <f t="shared" si="293"/>
        <v>1.3502532201291011</v>
      </c>
      <c r="I561" s="14">
        <f t="shared" ref="I561" si="309">AVERAGE(H561:H562)</f>
        <v>1.4819688396554493</v>
      </c>
    </row>
    <row r="562" spans="1:9" ht="15" customHeight="1" x14ac:dyDescent="0.15">
      <c r="A562" s="9" t="s">
        <v>122</v>
      </c>
      <c r="B562" s="9" t="s">
        <v>133</v>
      </c>
      <c r="C562" s="9" t="s">
        <v>134</v>
      </c>
      <c r="D562" s="9"/>
      <c r="E562" s="9" t="s">
        <v>35</v>
      </c>
      <c r="F562" s="10">
        <v>26.323783459788299</v>
      </c>
      <c r="G562" s="10">
        <v>24.710099000606501</v>
      </c>
      <c r="H562" s="13">
        <f t="shared" si="293"/>
        <v>1.6136844591817976</v>
      </c>
      <c r="I562" s="12"/>
    </row>
    <row r="563" spans="1:9" ht="15" customHeight="1" x14ac:dyDescent="0.15">
      <c r="A563" s="9" t="s">
        <v>123</v>
      </c>
      <c r="B563" s="9" t="s">
        <v>133</v>
      </c>
      <c r="C563" s="9" t="s">
        <v>134</v>
      </c>
      <c r="D563" s="9" t="s">
        <v>168</v>
      </c>
      <c r="E563" s="9" t="s">
        <v>144</v>
      </c>
      <c r="F563" s="10">
        <v>27.200587601988801</v>
      </c>
      <c r="G563" s="10">
        <v>25.787012105889701</v>
      </c>
      <c r="H563" s="13">
        <f t="shared" si="293"/>
        <v>1.4135754960990994</v>
      </c>
      <c r="I563" s="14">
        <f t="shared" ref="I563" si="310">AVERAGE(H563:H564)</f>
        <v>1.3435347554086494</v>
      </c>
    </row>
    <row r="564" spans="1:9" ht="15" customHeight="1" x14ac:dyDescent="0.15">
      <c r="A564" s="9" t="s">
        <v>124</v>
      </c>
      <c r="B564" s="9" t="s">
        <v>133</v>
      </c>
      <c r="C564" s="9" t="s">
        <v>134</v>
      </c>
      <c r="D564" s="9"/>
      <c r="E564" s="9" t="s">
        <v>35</v>
      </c>
      <c r="F564" s="10">
        <v>27.088788645409601</v>
      </c>
      <c r="G564" s="10">
        <v>25.815294630691401</v>
      </c>
      <c r="H564" s="13">
        <f t="shared" si="293"/>
        <v>1.2734940147181995</v>
      </c>
      <c r="I564" s="12"/>
    </row>
    <row r="565" spans="1:9" ht="15" customHeight="1" x14ac:dyDescent="0.15">
      <c r="A565" s="9" t="s">
        <v>32</v>
      </c>
      <c r="B565" s="9" t="s">
        <v>133</v>
      </c>
      <c r="C565" s="9" t="s">
        <v>134</v>
      </c>
      <c r="D565" s="9" t="s">
        <v>168</v>
      </c>
      <c r="E565" s="9" t="s">
        <v>177</v>
      </c>
      <c r="F565" s="10">
        <v>26.149099179000299</v>
      </c>
      <c r="G565" s="10">
        <v>24.398661937158298</v>
      </c>
      <c r="H565" s="13">
        <f t="shared" si="293"/>
        <v>1.7504372418420004</v>
      </c>
      <c r="I565" s="14">
        <f t="shared" ref="I565" si="311">AVERAGE(H565:H566)</f>
        <v>1.7946243134156497</v>
      </c>
    </row>
    <row r="566" spans="1:9" ht="15" customHeight="1" x14ac:dyDescent="0.15">
      <c r="A566" s="9" t="s">
        <v>36</v>
      </c>
      <c r="B566" s="9" t="s">
        <v>133</v>
      </c>
      <c r="C566" s="9" t="s">
        <v>134</v>
      </c>
      <c r="D566" s="9"/>
      <c r="E566" s="9" t="s">
        <v>35</v>
      </c>
      <c r="F566" s="10">
        <v>26.209003799831098</v>
      </c>
      <c r="G566" s="10">
        <v>24.370192414841799</v>
      </c>
      <c r="H566" s="13">
        <f t="shared" si="293"/>
        <v>1.8388113849892989</v>
      </c>
      <c r="I566" s="12"/>
    </row>
    <row r="567" spans="1:9" ht="15" customHeight="1" x14ac:dyDescent="0.15">
      <c r="A567" s="9" t="s">
        <v>37</v>
      </c>
      <c r="B567" s="9" t="s">
        <v>133</v>
      </c>
      <c r="C567" s="9" t="s">
        <v>134</v>
      </c>
      <c r="D567" s="9" t="s">
        <v>171</v>
      </c>
      <c r="E567" s="9" t="s">
        <v>178</v>
      </c>
      <c r="F567" s="10">
        <v>25.882545511157801</v>
      </c>
      <c r="G567" s="10">
        <v>24.699616953191999</v>
      </c>
      <c r="H567" s="13">
        <f t="shared" si="293"/>
        <v>1.182928557965802</v>
      </c>
      <c r="I567" s="14">
        <f t="shared" ref="I567" si="312">AVERAGE(H567:H568)</f>
        <v>1.3816038277449501</v>
      </c>
    </row>
    <row r="568" spans="1:9" ht="15" customHeight="1" x14ac:dyDescent="0.15">
      <c r="A568" s="9" t="s">
        <v>38</v>
      </c>
      <c r="B568" s="9" t="s">
        <v>133</v>
      </c>
      <c r="C568" s="9" t="s">
        <v>134</v>
      </c>
      <c r="D568" s="9"/>
      <c r="E568" s="9" t="s">
        <v>35</v>
      </c>
      <c r="F568" s="10">
        <v>25.987386368303099</v>
      </c>
      <c r="G568" s="10">
        <v>24.407107270779001</v>
      </c>
      <c r="H568" s="13">
        <f t="shared" si="293"/>
        <v>1.5802790975240981</v>
      </c>
      <c r="I568" s="12"/>
    </row>
    <row r="569" spans="1:9" ht="15" customHeight="1" x14ac:dyDescent="0.15">
      <c r="A569" s="9" t="s">
        <v>39</v>
      </c>
      <c r="B569" s="9" t="s">
        <v>133</v>
      </c>
      <c r="C569" s="9" t="s">
        <v>134</v>
      </c>
      <c r="D569" s="9" t="s">
        <v>171</v>
      </c>
      <c r="E569" s="9" t="s">
        <v>179</v>
      </c>
      <c r="F569" s="10">
        <v>24.381396146157499</v>
      </c>
      <c r="G569" s="10">
        <v>23.118702247380401</v>
      </c>
      <c r="H569" s="13">
        <f t="shared" si="293"/>
        <v>1.2626938987770977</v>
      </c>
      <c r="I569" s="14">
        <f t="shared" ref="I569" si="313">AVERAGE(H569:H570)</f>
        <v>1.1706431181114976</v>
      </c>
    </row>
    <row r="570" spans="1:9" ht="15" customHeight="1" x14ac:dyDescent="0.15">
      <c r="A570" s="9" t="s">
        <v>40</v>
      </c>
      <c r="B570" s="9" t="s">
        <v>133</v>
      </c>
      <c r="C570" s="9" t="s">
        <v>134</v>
      </c>
      <c r="D570" s="9"/>
      <c r="E570" s="9" t="s">
        <v>35</v>
      </c>
      <c r="F570" s="10">
        <v>24.291453030934399</v>
      </c>
      <c r="G570" s="10">
        <v>23.212860693488501</v>
      </c>
      <c r="H570" s="13">
        <f t="shared" si="293"/>
        <v>1.0785923374458974</v>
      </c>
      <c r="I570" s="12"/>
    </row>
    <row r="571" spans="1:9" ht="15" customHeight="1" x14ac:dyDescent="0.15">
      <c r="A571" s="9" t="s">
        <v>41</v>
      </c>
      <c r="B571" s="9" t="s">
        <v>133</v>
      </c>
      <c r="C571" s="9" t="s">
        <v>134</v>
      </c>
      <c r="D571" s="9" t="s">
        <v>168</v>
      </c>
      <c r="E571" s="9" t="s">
        <v>149</v>
      </c>
      <c r="F571" s="10">
        <v>25.8253600542896</v>
      </c>
      <c r="G571" s="10">
        <v>24.130675213176499</v>
      </c>
      <c r="H571" s="13">
        <f t="shared" si="293"/>
        <v>1.6946848411131015</v>
      </c>
      <c r="I571" s="14">
        <f t="shared" ref="I571" si="314">AVERAGE(H571:H572)</f>
        <v>1.6409025235476005</v>
      </c>
    </row>
    <row r="572" spans="1:9" ht="15" customHeight="1" x14ac:dyDescent="0.15">
      <c r="A572" s="9" t="s">
        <v>42</v>
      </c>
      <c r="B572" s="9" t="s">
        <v>133</v>
      </c>
      <c r="C572" s="9" t="s">
        <v>134</v>
      </c>
      <c r="D572" s="9"/>
      <c r="E572" s="9" t="s">
        <v>35</v>
      </c>
      <c r="F572" s="10">
        <v>25.913307474043599</v>
      </c>
      <c r="G572" s="10">
        <v>24.326187268061499</v>
      </c>
      <c r="H572" s="13">
        <f t="shared" si="293"/>
        <v>1.5871202059820995</v>
      </c>
      <c r="I572" s="12"/>
    </row>
    <row r="573" spans="1:9" ht="15" customHeight="1" x14ac:dyDescent="0.15">
      <c r="A573" s="9" t="s">
        <v>43</v>
      </c>
      <c r="B573" s="9" t="s">
        <v>133</v>
      </c>
      <c r="C573" s="9" t="s">
        <v>134</v>
      </c>
      <c r="D573" s="9" t="s">
        <v>168</v>
      </c>
      <c r="E573" s="9" t="s">
        <v>151</v>
      </c>
      <c r="F573" s="10">
        <v>28.441793298938599</v>
      </c>
      <c r="G573" s="10">
        <v>27.0399817856791</v>
      </c>
      <c r="H573" s="13">
        <f t="shared" si="293"/>
        <v>1.4018115132594993</v>
      </c>
      <c r="I573" s="14">
        <f t="shared" ref="I573" si="315">AVERAGE(H573:H574)</f>
        <v>1.4549052600116994</v>
      </c>
    </row>
    <row r="574" spans="1:9" ht="15" customHeight="1" x14ac:dyDescent="0.15">
      <c r="A574" s="9" t="s">
        <v>44</v>
      </c>
      <c r="B574" s="9" t="s">
        <v>133</v>
      </c>
      <c r="C574" s="9" t="s">
        <v>134</v>
      </c>
      <c r="D574" s="9"/>
      <c r="E574" s="9" t="s">
        <v>35</v>
      </c>
      <c r="F574" s="10">
        <v>28.440571438263401</v>
      </c>
      <c r="G574" s="10">
        <v>26.932572431499501</v>
      </c>
      <c r="H574" s="13">
        <f t="shared" si="293"/>
        <v>1.5079990067638995</v>
      </c>
      <c r="I574" s="12"/>
    </row>
    <row r="575" spans="1:9" ht="15" customHeight="1" x14ac:dyDescent="0.15">
      <c r="A575" s="9" t="s">
        <v>45</v>
      </c>
      <c r="B575" s="9" t="s">
        <v>133</v>
      </c>
      <c r="C575" s="9" t="s">
        <v>134</v>
      </c>
      <c r="D575" s="9" t="s">
        <v>168</v>
      </c>
      <c r="E575" s="9" t="s">
        <v>180</v>
      </c>
      <c r="F575" s="10">
        <v>24.0560553760799</v>
      </c>
      <c r="G575" s="10">
        <v>23.078824775084101</v>
      </c>
      <c r="H575" s="13">
        <f t="shared" si="293"/>
        <v>0.97723060099579939</v>
      </c>
      <c r="I575" s="14">
        <f t="shared" ref="I575" si="316">AVERAGE(H575:H576)</f>
        <v>0.97396738072274935</v>
      </c>
    </row>
    <row r="576" spans="1:9" ht="15" customHeight="1" x14ac:dyDescent="0.15">
      <c r="A576" s="9" t="s">
        <v>46</v>
      </c>
      <c r="B576" s="9" t="s">
        <v>133</v>
      </c>
      <c r="C576" s="9" t="s">
        <v>134</v>
      </c>
      <c r="D576" s="9"/>
      <c r="E576" s="9" t="s">
        <v>35</v>
      </c>
      <c r="F576" s="10">
        <v>24.064424002947799</v>
      </c>
      <c r="G576" s="10">
        <v>23.0937198424981</v>
      </c>
      <c r="H576" s="13">
        <f t="shared" si="293"/>
        <v>0.97070416044969932</v>
      </c>
      <c r="I576" s="12"/>
    </row>
    <row r="577" spans="1:9" ht="15" customHeight="1" x14ac:dyDescent="0.15">
      <c r="A577" s="9" t="s">
        <v>73</v>
      </c>
      <c r="B577" s="9" t="s">
        <v>133</v>
      </c>
      <c r="C577" s="9" t="s">
        <v>134</v>
      </c>
      <c r="D577" s="9" t="s">
        <v>143</v>
      </c>
      <c r="E577" s="9" t="s">
        <v>158</v>
      </c>
      <c r="F577" s="10">
        <v>25.584752975062401</v>
      </c>
      <c r="G577" s="10">
        <v>24.4942808583037</v>
      </c>
      <c r="H577" s="13">
        <f t="shared" si="293"/>
        <v>1.0904721167587006</v>
      </c>
      <c r="I577" s="14">
        <f t="shared" ref="I577" si="317">AVERAGE(H577:H578)</f>
        <v>1.21378504295825</v>
      </c>
    </row>
    <row r="578" spans="1:9" ht="15" customHeight="1" x14ac:dyDescent="0.15">
      <c r="A578" s="9" t="s">
        <v>74</v>
      </c>
      <c r="B578" s="9" t="s">
        <v>133</v>
      </c>
      <c r="C578" s="9" t="s">
        <v>134</v>
      </c>
      <c r="D578" s="9"/>
      <c r="E578" s="9" t="s">
        <v>35</v>
      </c>
      <c r="F578" s="10">
        <v>25.4424975247566</v>
      </c>
      <c r="G578" s="10">
        <v>24.105399555598801</v>
      </c>
      <c r="H578" s="13">
        <f t="shared" si="293"/>
        <v>1.3370979691577993</v>
      </c>
      <c r="I578" s="12"/>
    </row>
    <row r="579" spans="1:9" ht="15" customHeight="1" x14ac:dyDescent="0.15">
      <c r="A579" s="9" t="s">
        <v>75</v>
      </c>
      <c r="B579" s="9" t="s">
        <v>133</v>
      </c>
      <c r="C579" s="9" t="s">
        <v>134</v>
      </c>
      <c r="D579" s="9" t="s">
        <v>140</v>
      </c>
      <c r="E579" s="9" t="s">
        <v>181</v>
      </c>
      <c r="F579" s="10">
        <v>24.948940993831702</v>
      </c>
      <c r="G579" s="10">
        <v>23.574916205280701</v>
      </c>
      <c r="H579" s="13">
        <f t="shared" si="293"/>
        <v>1.3740247885510009</v>
      </c>
      <c r="I579" s="14">
        <f t="shared" ref="I579" si="318">AVERAGE(H579:H580)</f>
        <v>1.3538464226811016</v>
      </c>
    </row>
    <row r="580" spans="1:9" ht="15" customHeight="1" x14ac:dyDescent="0.15">
      <c r="A580" s="9" t="s">
        <v>76</v>
      </c>
      <c r="B580" s="9" t="s">
        <v>133</v>
      </c>
      <c r="C580" s="9" t="s">
        <v>134</v>
      </c>
      <c r="D580" s="9"/>
      <c r="E580" s="9" t="s">
        <v>35</v>
      </c>
      <c r="F580" s="10">
        <v>24.909569590498901</v>
      </c>
      <c r="G580" s="10">
        <v>23.575901533687698</v>
      </c>
      <c r="H580" s="13">
        <f t="shared" si="293"/>
        <v>1.3336680568112023</v>
      </c>
      <c r="I580" s="12"/>
    </row>
    <row r="581" spans="1:9" ht="15" customHeight="1" x14ac:dyDescent="0.15">
      <c r="A581" s="9" t="s">
        <v>77</v>
      </c>
      <c r="B581" s="9" t="s">
        <v>133</v>
      </c>
      <c r="C581" s="9" t="s">
        <v>134</v>
      </c>
      <c r="D581" s="9" t="s">
        <v>140</v>
      </c>
      <c r="E581" s="9" t="s">
        <v>182</v>
      </c>
      <c r="F581" s="10">
        <v>26.918965351158999</v>
      </c>
      <c r="G581" s="10">
        <v>24.2577610949992</v>
      </c>
      <c r="H581" s="13">
        <f t="shared" si="293"/>
        <v>2.6612042561597988</v>
      </c>
      <c r="I581" s="14">
        <f t="shared" ref="I581" si="319">AVERAGE(H581:H582)</f>
        <v>2.5435214536366999</v>
      </c>
    </row>
    <row r="582" spans="1:9" ht="15" customHeight="1" x14ac:dyDescent="0.15">
      <c r="A582" s="9" t="s">
        <v>78</v>
      </c>
      <c r="B582" s="9" t="s">
        <v>133</v>
      </c>
      <c r="C582" s="9" t="s">
        <v>134</v>
      </c>
      <c r="D582" s="9"/>
      <c r="E582" s="9" t="s">
        <v>35</v>
      </c>
      <c r="F582" s="10">
        <v>26.711088345711602</v>
      </c>
      <c r="G582" s="10">
        <v>24.285249694598001</v>
      </c>
      <c r="H582" s="13">
        <f t="shared" si="293"/>
        <v>2.425838651113601</v>
      </c>
      <c r="I582" s="12"/>
    </row>
    <row r="583" spans="1:9" ht="15" customHeight="1" x14ac:dyDescent="0.15">
      <c r="A583" s="9" t="s">
        <v>79</v>
      </c>
      <c r="B583" s="9" t="s">
        <v>133</v>
      </c>
      <c r="C583" s="9" t="s">
        <v>134</v>
      </c>
      <c r="D583" s="9" t="s">
        <v>140</v>
      </c>
      <c r="E583" s="9" t="s">
        <v>183</v>
      </c>
      <c r="F583" s="10">
        <v>25.161503090807901</v>
      </c>
      <c r="G583" s="10">
        <v>23.202752473198501</v>
      </c>
      <c r="H583" s="13">
        <f t="shared" si="293"/>
        <v>1.9587506176094003</v>
      </c>
      <c r="I583" s="14">
        <f t="shared" ref="I583" si="320">AVERAGE(H583:H584)</f>
        <v>1.9530073756812492</v>
      </c>
    </row>
    <row r="584" spans="1:9" ht="15" customHeight="1" x14ac:dyDescent="0.15">
      <c r="A584" s="9" t="s">
        <v>80</v>
      </c>
      <c r="B584" s="9" t="s">
        <v>133</v>
      </c>
      <c r="C584" s="9" t="s">
        <v>134</v>
      </c>
      <c r="D584" s="9"/>
      <c r="E584" s="9" t="s">
        <v>35</v>
      </c>
      <c r="F584" s="10">
        <v>25.1220392850183</v>
      </c>
      <c r="G584" s="10">
        <v>23.174775151265202</v>
      </c>
      <c r="H584" s="13">
        <f t="shared" si="293"/>
        <v>1.947264133753098</v>
      </c>
      <c r="I584" s="12"/>
    </row>
    <row r="585" spans="1:9" ht="15" customHeight="1" x14ac:dyDescent="0.15">
      <c r="A585" s="9" t="s">
        <v>81</v>
      </c>
      <c r="B585" s="9" t="s">
        <v>133</v>
      </c>
      <c r="C585" s="9" t="s">
        <v>134</v>
      </c>
      <c r="D585" s="9" t="s">
        <v>140</v>
      </c>
      <c r="E585" s="9" t="s">
        <v>148</v>
      </c>
      <c r="F585" s="10">
        <v>24.0972379694356</v>
      </c>
      <c r="G585" s="10">
        <v>22.484091552125399</v>
      </c>
      <c r="H585" s="13">
        <f t="shared" si="293"/>
        <v>1.613146417310201</v>
      </c>
      <c r="I585" s="14">
        <f t="shared" ref="I585" si="321">AVERAGE(H585:H586)</f>
        <v>1.5890341194916004</v>
      </c>
    </row>
    <row r="586" spans="1:9" ht="15" customHeight="1" x14ac:dyDescent="0.15">
      <c r="A586" s="9" t="s">
        <v>82</v>
      </c>
      <c r="B586" s="9" t="s">
        <v>133</v>
      </c>
      <c r="C586" s="9" t="s">
        <v>134</v>
      </c>
      <c r="D586" s="9"/>
      <c r="E586" s="9" t="s">
        <v>35</v>
      </c>
      <c r="F586" s="10">
        <v>24.136819162827301</v>
      </c>
      <c r="G586" s="10">
        <v>22.571897341154301</v>
      </c>
      <c r="H586" s="13">
        <f t="shared" si="293"/>
        <v>1.5649218216729999</v>
      </c>
      <c r="I586" s="12"/>
    </row>
    <row r="587" spans="1:9" ht="15" customHeight="1" x14ac:dyDescent="0.15">
      <c r="A587" s="9" t="s">
        <v>83</v>
      </c>
      <c r="B587" s="9" t="s">
        <v>133</v>
      </c>
      <c r="C587" s="9" t="s">
        <v>134</v>
      </c>
      <c r="D587" s="9" t="s">
        <v>168</v>
      </c>
      <c r="E587" s="9" t="s">
        <v>184</v>
      </c>
      <c r="F587" s="10">
        <v>24.969993203582501</v>
      </c>
      <c r="G587" s="10">
        <v>22.584854981349199</v>
      </c>
      <c r="H587" s="13">
        <f t="shared" si="293"/>
        <v>2.3851382222333015</v>
      </c>
      <c r="I587" s="14">
        <f t="shared" ref="I587" si="322">AVERAGE(H587:H588)</f>
        <v>2.3289125492412506</v>
      </c>
    </row>
    <row r="588" spans="1:9" ht="15" customHeight="1" x14ac:dyDescent="0.15">
      <c r="A588" s="9" t="s">
        <v>84</v>
      </c>
      <c r="B588" s="9" t="s">
        <v>133</v>
      </c>
      <c r="C588" s="9" t="s">
        <v>134</v>
      </c>
      <c r="D588" s="9"/>
      <c r="E588" s="9" t="s">
        <v>35</v>
      </c>
      <c r="F588" s="10">
        <v>25.047052751826701</v>
      </c>
      <c r="G588" s="10">
        <v>22.774365875577502</v>
      </c>
      <c r="H588" s="13">
        <f t="shared" si="293"/>
        <v>2.2726868762491996</v>
      </c>
      <c r="I588" s="12"/>
    </row>
    <row r="589" spans="1:9" ht="15" customHeight="1" x14ac:dyDescent="0.15">
      <c r="A589" s="9" t="s">
        <v>109</v>
      </c>
      <c r="B589" s="9" t="s">
        <v>133</v>
      </c>
      <c r="C589" s="9" t="s">
        <v>134</v>
      </c>
      <c r="D589" s="9" t="s">
        <v>140</v>
      </c>
      <c r="E589" s="9" t="s">
        <v>185</v>
      </c>
      <c r="F589" s="10">
        <v>23.931487474652901</v>
      </c>
      <c r="G589" s="10">
        <v>22.2025363780518</v>
      </c>
      <c r="H589" s="13">
        <f t="shared" si="293"/>
        <v>1.7289510966011008</v>
      </c>
      <c r="I589" s="14">
        <f t="shared" ref="I589" si="323">AVERAGE(H589:H590)</f>
        <v>1.7788899222187506</v>
      </c>
    </row>
    <row r="590" spans="1:9" ht="15" customHeight="1" x14ac:dyDescent="0.15">
      <c r="A590" s="9" t="s">
        <v>110</v>
      </c>
      <c r="B590" s="9" t="s">
        <v>133</v>
      </c>
      <c r="C590" s="9" t="s">
        <v>134</v>
      </c>
      <c r="D590" s="9"/>
      <c r="E590" s="9" t="s">
        <v>35</v>
      </c>
      <c r="F590" s="10">
        <v>24.018743711480202</v>
      </c>
      <c r="G590" s="10">
        <v>22.189914963643801</v>
      </c>
      <c r="H590" s="13">
        <f t="shared" si="293"/>
        <v>1.8288287478364005</v>
      </c>
      <c r="I590" s="12"/>
    </row>
    <row r="591" spans="1:9" ht="15" customHeight="1" x14ac:dyDescent="0.15">
      <c r="A591" s="9" t="s">
        <v>111</v>
      </c>
      <c r="B591" s="9" t="s">
        <v>133</v>
      </c>
      <c r="C591" s="9" t="s">
        <v>134</v>
      </c>
      <c r="D591" s="9" t="s">
        <v>143</v>
      </c>
      <c r="E591" s="9" t="s">
        <v>186</v>
      </c>
      <c r="F591" s="10">
        <v>27.073662291411701</v>
      </c>
      <c r="G591" s="10">
        <v>24.854516756445399</v>
      </c>
      <c r="H591" s="13">
        <f t="shared" si="293"/>
        <v>2.2191455349663016</v>
      </c>
      <c r="I591" s="14">
        <f t="shared" ref="I591" si="324">AVERAGE(H591:H592)</f>
        <v>2.2641524183064021</v>
      </c>
    </row>
    <row r="592" spans="1:9" ht="15" customHeight="1" x14ac:dyDescent="0.15">
      <c r="A592" s="9" t="s">
        <v>112</v>
      </c>
      <c r="B592" s="9" t="s">
        <v>133</v>
      </c>
      <c r="C592" s="9" t="s">
        <v>134</v>
      </c>
      <c r="D592" s="9"/>
      <c r="E592" s="9" t="s">
        <v>35</v>
      </c>
      <c r="F592" s="10">
        <v>26.934362024068701</v>
      </c>
      <c r="G592" s="10">
        <v>24.625202722422198</v>
      </c>
      <c r="H592" s="13">
        <f t="shared" si="293"/>
        <v>2.3091593016465026</v>
      </c>
      <c r="I592" s="12"/>
    </row>
    <row r="593" spans="1:18" ht="15" customHeight="1" x14ac:dyDescent="0.15">
      <c r="A593" s="9" t="s">
        <v>121</v>
      </c>
      <c r="B593" s="9" t="s">
        <v>133</v>
      </c>
      <c r="C593" s="9" t="s">
        <v>134</v>
      </c>
      <c r="D593" s="9" t="s">
        <v>140</v>
      </c>
      <c r="E593" s="9" t="s">
        <v>187</v>
      </c>
      <c r="F593" s="10">
        <v>25.414908587972501</v>
      </c>
      <c r="G593" s="10">
        <v>23.9915608674442</v>
      </c>
      <c r="H593" s="13">
        <f t="shared" si="293"/>
        <v>1.4233477205283016</v>
      </c>
      <c r="I593" s="14">
        <f t="shared" ref="I593" si="325">AVERAGE(H593:H594)</f>
        <v>1.3913886354983003</v>
      </c>
      <c r="K593" s="12"/>
      <c r="L593" s="12" t="s">
        <v>190</v>
      </c>
      <c r="M593" s="12" t="s">
        <v>189</v>
      </c>
      <c r="N593" s="13">
        <f>AVERAGE(M595:M614)</f>
        <v>1.5130993579759775</v>
      </c>
      <c r="O593" s="12"/>
      <c r="P593" s="12"/>
      <c r="Q593" s="12"/>
      <c r="R593" s="12"/>
    </row>
    <row r="594" spans="1:18" ht="15" customHeight="1" x14ac:dyDescent="0.15">
      <c r="A594" s="9" t="s">
        <v>122</v>
      </c>
      <c r="B594" s="9" t="s">
        <v>133</v>
      </c>
      <c r="C594" s="9" t="s">
        <v>134</v>
      </c>
      <c r="D594" s="9"/>
      <c r="E594" s="9" t="s">
        <v>35</v>
      </c>
      <c r="F594" s="10">
        <v>25.224933433265299</v>
      </c>
      <c r="G594" s="10">
        <v>23.865503882797</v>
      </c>
      <c r="H594" s="13">
        <f t="shared" si="293"/>
        <v>1.3594295504682989</v>
      </c>
      <c r="I594" s="12"/>
      <c r="K594" s="12"/>
      <c r="L594" s="15" t="s">
        <v>48</v>
      </c>
      <c r="M594" s="16" t="s">
        <v>188</v>
      </c>
      <c r="N594" s="16" t="s">
        <v>191</v>
      </c>
      <c r="O594" s="16" t="s">
        <v>192</v>
      </c>
      <c r="P594" s="16" t="s">
        <v>193</v>
      </c>
      <c r="Q594" s="16" t="s">
        <v>194</v>
      </c>
      <c r="R594" s="16" t="s">
        <v>195</v>
      </c>
    </row>
    <row r="595" spans="1:18" ht="15" customHeight="1" x14ac:dyDescent="0.15">
      <c r="A595" s="9" t="s">
        <v>123</v>
      </c>
      <c r="B595" s="9" t="s">
        <v>133</v>
      </c>
      <c r="C595" s="9" t="s">
        <v>134</v>
      </c>
      <c r="D595" s="9" t="s">
        <v>168</v>
      </c>
      <c r="E595" s="9" t="s">
        <v>147</v>
      </c>
      <c r="F595" s="10">
        <v>25.634704422080301</v>
      </c>
      <c r="G595" s="10">
        <v>23.246516250302999</v>
      </c>
      <c r="H595" s="13">
        <f t="shared" si="293"/>
        <v>2.3881881717773012</v>
      </c>
      <c r="I595" s="14">
        <f t="shared" ref="I595" si="326">AVERAGE(H595:H596)</f>
        <v>2.2927051339082016</v>
      </c>
      <c r="K595" s="16" t="s">
        <v>140</v>
      </c>
      <c r="L595" s="17" t="s">
        <v>141</v>
      </c>
      <c r="M595" s="18">
        <v>1.2000640872260995</v>
      </c>
      <c r="N595" s="19">
        <f>M595-$N$593</f>
        <v>-0.31303527074987803</v>
      </c>
      <c r="O595" s="19">
        <f t="shared" ref="O595:O611" si="327">2^-N595</f>
        <v>1.2423186533970352</v>
      </c>
      <c r="P595" s="20">
        <f>AVERAGE(O595:O614)</f>
        <v>1.0320925198893751</v>
      </c>
      <c r="Q595" s="16">
        <f>STDEV(O595:O614)</f>
        <v>0.25689972536080496</v>
      </c>
      <c r="R595" s="16"/>
    </row>
    <row r="596" spans="1:18" ht="15" customHeight="1" x14ac:dyDescent="0.15">
      <c r="A596" s="9" t="s">
        <v>124</v>
      </c>
      <c r="B596" s="9" t="s">
        <v>133</v>
      </c>
      <c r="C596" s="9" t="s">
        <v>134</v>
      </c>
      <c r="D596" s="9"/>
      <c r="E596" s="9" t="s">
        <v>35</v>
      </c>
      <c r="F596" s="10">
        <v>25.710722976612502</v>
      </c>
      <c r="G596" s="10">
        <v>23.5135008805734</v>
      </c>
      <c r="H596" s="13">
        <f t="shared" si="293"/>
        <v>2.197222096039102</v>
      </c>
      <c r="I596" s="12"/>
      <c r="K596" s="16" t="s">
        <v>140</v>
      </c>
      <c r="L596" s="21" t="s">
        <v>142</v>
      </c>
      <c r="M596" s="18">
        <v>1.6690403543061496</v>
      </c>
      <c r="N596" s="19">
        <f t="shared" ref="N596:N627" si="328">M596-$N$593</f>
        <v>0.15594099633017211</v>
      </c>
      <c r="O596" s="19">
        <f t="shared" si="327"/>
        <v>0.89754675798801997</v>
      </c>
      <c r="P596" s="16"/>
      <c r="Q596" s="16"/>
      <c r="R596" s="16"/>
    </row>
    <row r="597" spans="1:18" ht="15" customHeight="1" x14ac:dyDescent="0.15">
      <c r="A597" s="2" t="s">
        <v>47</v>
      </c>
      <c r="B597" s="3" t="s">
        <v>33</v>
      </c>
      <c r="C597" s="6" t="s">
        <v>48</v>
      </c>
      <c r="D597" s="9" t="s">
        <v>140</v>
      </c>
      <c r="E597" s="9" t="s">
        <v>141</v>
      </c>
      <c r="F597" s="7">
        <v>25.657556643434098</v>
      </c>
      <c r="G597" s="7">
        <v>24.418557170977898</v>
      </c>
      <c r="H597" s="13">
        <f t="shared" si="293"/>
        <v>1.2389994724562001</v>
      </c>
      <c r="I597" s="14">
        <f t="shared" ref="I597" si="329">AVERAGE(H597:H598)</f>
        <v>1.2000640872260995</v>
      </c>
      <c r="K597" s="16" t="s">
        <v>140</v>
      </c>
      <c r="L597" s="21" t="s">
        <v>146</v>
      </c>
      <c r="M597" s="18">
        <v>2.1720170899498505</v>
      </c>
      <c r="N597" s="19">
        <f t="shared" si="328"/>
        <v>0.65891773197387304</v>
      </c>
      <c r="O597" s="19">
        <f t="shared" si="327"/>
        <v>0.63335324207238597</v>
      </c>
      <c r="P597" s="16"/>
      <c r="Q597" s="16"/>
      <c r="R597" s="16"/>
    </row>
    <row r="598" spans="1:18" ht="15" customHeight="1" x14ac:dyDescent="0.15">
      <c r="A598" s="2" t="s">
        <v>49</v>
      </c>
      <c r="B598" s="3" t="s">
        <v>33</v>
      </c>
      <c r="C598" s="6" t="s">
        <v>48</v>
      </c>
      <c r="E598" s="6" t="s">
        <v>35</v>
      </c>
      <c r="F598" s="7">
        <v>25.399089149206599</v>
      </c>
      <c r="G598" s="7">
        <v>24.2379604472106</v>
      </c>
      <c r="H598" s="13">
        <f t="shared" si="293"/>
        <v>1.1611287019959988</v>
      </c>
      <c r="I598" s="12"/>
      <c r="K598" s="16" t="s">
        <v>140</v>
      </c>
      <c r="L598" s="21" t="s">
        <v>151</v>
      </c>
      <c r="M598" s="18">
        <v>2.1898436502121985</v>
      </c>
      <c r="N598" s="19">
        <f t="shared" si="328"/>
        <v>0.67674429223622101</v>
      </c>
      <c r="O598" s="19">
        <f t="shared" si="327"/>
        <v>0.62557540916545717</v>
      </c>
      <c r="P598" s="16"/>
      <c r="Q598" s="16"/>
      <c r="R598" s="16"/>
    </row>
    <row r="599" spans="1:18" ht="15" customHeight="1" x14ac:dyDescent="0.15">
      <c r="A599" s="2" t="s">
        <v>50</v>
      </c>
      <c r="B599" s="3" t="s">
        <v>33</v>
      </c>
      <c r="C599" s="6" t="s">
        <v>48</v>
      </c>
      <c r="D599" s="9" t="s">
        <v>140</v>
      </c>
      <c r="E599" s="9" t="s">
        <v>142</v>
      </c>
      <c r="F599" s="7">
        <v>27.187419360585999</v>
      </c>
      <c r="G599" s="7">
        <v>25.4905571694004</v>
      </c>
      <c r="H599" s="13">
        <f t="shared" ref="H599:H662" si="330">F599-G599</f>
        <v>1.6968621911855983</v>
      </c>
      <c r="I599" s="14">
        <f t="shared" ref="I599" si="331">AVERAGE(H599:H600)</f>
        <v>1.6690403543061496</v>
      </c>
      <c r="K599" s="16" t="s">
        <v>140</v>
      </c>
      <c r="L599" s="21" t="s">
        <v>152</v>
      </c>
      <c r="M599" s="18">
        <v>1.450725330196649</v>
      </c>
      <c r="N599" s="19">
        <f t="shared" si="328"/>
        <v>-6.2374027779328545E-2</v>
      </c>
      <c r="O599" s="19">
        <f t="shared" si="327"/>
        <v>1.0441826032519623</v>
      </c>
      <c r="P599" s="16"/>
      <c r="Q599" s="16"/>
      <c r="R599" s="16"/>
    </row>
    <row r="600" spans="1:18" ht="15" customHeight="1" x14ac:dyDescent="0.15">
      <c r="A600" s="2" t="s">
        <v>51</v>
      </c>
      <c r="B600" s="3" t="s">
        <v>33</v>
      </c>
      <c r="C600" s="6" t="s">
        <v>48</v>
      </c>
      <c r="E600" s="6" t="s">
        <v>35</v>
      </c>
      <c r="F600" s="7">
        <v>27.249469338189201</v>
      </c>
      <c r="G600" s="7">
        <v>25.6082508207625</v>
      </c>
      <c r="H600" s="13">
        <f t="shared" si="330"/>
        <v>1.6412185174267009</v>
      </c>
      <c r="I600" s="12"/>
      <c r="K600" s="16" t="s">
        <v>140</v>
      </c>
      <c r="L600" s="21" t="s">
        <v>153</v>
      </c>
      <c r="M600" s="18">
        <v>1.3979683476314495</v>
      </c>
      <c r="N600" s="19">
        <f t="shared" si="328"/>
        <v>-0.115131010344528</v>
      </c>
      <c r="O600" s="19">
        <f t="shared" si="327"/>
        <v>1.0830733943606181</v>
      </c>
      <c r="P600" s="16"/>
      <c r="Q600" s="16"/>
      <c r="R600" s="16"/>
    </row>
    <row r="601" spans="1:18" ht="15" customHeight="1" x14ac:dyDescent="0.15">
      <c r="A601" s="2" t="s">
        <v>52</v>
      </c>
      <c r="B601" s="3" t="s">
        <v>33</v>
      </c>
      <c r="C601" s="6" t="s">
        <v>48</v>
      </c>
      <c r="D601" s="9" t="s">
        <v>143</v>
      </c>
      <c r="E601" s="9" t="s">
        <v>144</v>
      </c>
      <c r="F601" s="7">
        <v>26.655191485324199</v>
      </c>
      <c r="G601" s="7">
        <v>25.257840316613901</v>
      </c>
      <c r="H601" s="13">
        <f t="shared" si="330"/>
        <v>1.3973511687102977</v>
      </c>
      <c r="I601" s="14">
        <f t="shared" ref="I601" si="332">AVERAGE(H601:H602)</f>
        <v>1.3751123825956988</v>
      </c>
      <c r="K601" s="16" t="s">
        <v>140</v>
      </c>
      <c r="L601" s="21" t="s">
        <v>154</v>
      </c>
      <c r="M601" s="18">
        <v>0.96603723917460016</v>
      </c>
      <c r="N601" s="19">
        <f t="shared" si="328"/>
        <v>-0.54706211880137734</v>
      </c>
      <c r="O601" s="19">
        <f t="shared" si="327"/>
        <v>1.4611072887775141</v>
      </c>
      <c r="P601" s="16"/>
      <c r="Q601" s="16"/>
      <c r="R601" s="16"/>
    </row>
    <row r="602" spans="1:18" ht="15" customHeight="1" x14ac:dyDescent="0.15">
      <c r="A602" s="2" t="s">
        <v>53</v>
      </c>
      <c r="B602" s="3" t="s">
        <v>33</v>
      </c>
      <c r="C602" s="6" t="s">
        <v>48</v>
      </c>
      <c r="E602" s="6" t="s">
        <v>35</v>
      </c>
      <c r="F602" s="7">
        <v>26.5792206628423</v>
      </c>
      <c r="G602" s="7">
        <v>25.2263470663612</v>
      </c>
      <c r="H602" s="13">
        <f t="shared" si="330"/>
        <v>1.3528735964810998</v>
      </c>
      <c r="I602" s="12"/>
      <c r="K602" s="16" t="s">
        <v>140</v>
      </c>
      <c r="L602" s="21" t="s">
        <v>157</v>
      </c>
      <c r="M602" s="18">
        <v>1.228714060575351</v>
      </c>
      <c r="N602" s="19">
        <f t="shared" si="328"/>
        <v>-0.28438529740062646</v>
      </c>
      <c r="O602" s="19">
        <f t="shared" si="327"/>
        <v>1.2178912347748163</v>
      </c>
      <c r="P602" s="16"/>
      <c r="Q602" s="16"/>
      <c r="R602" s="16"/>
    </row>
    <row r="603" spans="1:18" ht="15" customHeight="1" x14ac:dyDescent="0.15">
      <c r="A603" s="2" t="s">
        <v>54</v>
      </c>
      <c r="B603" s="3" t="s">
        <v>33</v>
      </c>
      <c r="C603" s="6" t="s">
        <v>48</v>
      </c>
      <c r="D603" s="9" t="s">
        <v>145</v>
      </c>
      <c r="E603" s="9" t="s">
        <v>146</v>
      </c>
      <c r="F603" s="7">
        <v>28.3315948945767</v>
      </c>
      <c r="G603" s="7">
        <v>26.082950663309099</v>
      </c>
      <c r="H603" s="13">
        <f t="shared" si="330"/>
        <v>2.2486442312676012</v>
      </c>
      <c r="I603" s="14">
        <f t="shared" ref="I603" si="333">AVERAGE(H603:H604)</f>
        <v>2.1720170899498505</v>
      </c>
      <c r="K603" s="16" t="s">
        <v>140</v>
      </c>
      <c r="L603" s="21" t="s">
        <v>159</v>
      </c>
      <c r="M603" s="18">
        <v>1.7136043278980999</v>
      </c>
      <c r="N603" s="19">
        <f t="shared" si="328"/>
        <v>0.20050496992212241</v>
      </c>
      <c r="O603" s="19">
        <f t="shared" si="327"/>
        <v>0.87024590783375377</v>
      </c>
      <c r="P603" s="16"/>
      <c r="Q603" s="16"/>
      <c r="R603" s="16"/>
    </row>
    <row r="604" spans="1:18" ht="15" customHeight="1" x14ac:dyDescent="0.15">
      <c r="A604" s="2" t="s">
        <v>55</v>
      </c>
      <c r="B604" s="3" t="s">
        <v>33</v>
      </c>
      <c r="C604" s="6" t="s">
        <v>48</v>
      </c>
      <c r="E604" s="6" t="s">
        <v>35</v>
      </c>
      <c r="F604" s="7">
        <v>28.354157821736699</v>
      </c>
      <c r="G604" s="7">
        <v>26.258767873104599</v>
      </c>
      <c r="H604" s="13">
        <f t="shared" si="330"/>
        <v>2.0953899486320999</v>
      </c>
      <c r="I604" s="12"/>
      <c r="K604" s="16" t="s">
        <v>140</v>
      </c>
      <c r="L604" s="21" t="s">
        <v>160</v>
      </c>
      <c r="M604" s="18">
        <v>1.1236283607867001</v>
      </c>
      <c r="N604" s="19">
        <f t="shared" si="328"/>
        <v>-0.38947099718927736</v>
      </c>
      <c r="O604" s="19">
        <f t="shared" si="327"/>
        <v>1.3099130010710989</v>
      </c>
      <c r="P604" s="16"/>
      <c r="Q604" s="16"/>
      <c r="R604" s="16"/>
    </row>
    <row r="605" spans="1:18" ht="15" customHeight="1" x14ac:dyDescent="0.15">
      <c r="A605" s="2" t="s">
        <v>56</v>
      </c>
      <c r="B605" s="3" t="s">
        <v>33</v>
      </c>
      <c r="C605" s="6" t="s">
        <v>48</v>
      </c>
      <c r="D605" s="9" t="s">
        <v>143</v>
      </c>
      <c r="E605" s="9" t="s">
        <v>150</v>
      </c>
      <c r="F605" s="7">
        <v>26.9677231922585</v>
      </c>
      <c r="G605" s="7">
        <v>24.7343550630263</v>
      </c>
      <c r="H605" s="13">
        <f t="shared" si="330"/>
        <v>2.2333681292322005</v>
      </c>
      <c r="I605" s="14">
        <f t="shared" ref="I605" si="334">AVERAGE(H605:H606)</f>
        <v>2.1424856055624488</v>
      </c>
      <c r="K605" s="16" t="s">
        <v>140</v>
      </c>
      <c r="L605" s="21" t="s">
        <v>163</v>
      </c>
      <c r="M605" s="18">
        <v>1.6993202415767499</v>
      </c>
      <c r="N605" s="19">
        <f t="shared" si="328"/>
        <v>0.18622088360077238</v>
      </c>
      <c r="O605" s="19">
        <f t="shared" si="327"/>
        <v>0.87890498599826905</v>
      </c>
      <c r="P605" s="16"/>
      <c r="Q605" s="16"/>
      <c r="R605" s="16"/>
    </row>
    <row r="606" spans="1:18" ht="15" customHeight="1" x14ac:dyDescent="0.15">
      <c r="A606" s="2" t="s">
        <v>57</v>
      </c>
      <c r="B606" s="3" t="s">
        <v>33</v>
      </c>
      <c r="C606" s="6" t="s">
        <v>48</v>
      </c>
      <c r="E606" s="6" t="s">
        <v>35</v>
      </c>
      <c r="F606" s="7">
        <v>27.051569856533298</v>
      </c>
      <c r="G606" s="7">
        <v>24.999966774640601</v>
      </c>
      <c r="H606" s="13">
        <f t="shared" si="330"/>
        <v>2.0516030818926971</v>
      </c>
      <c r="I606" s="12"/>
      <c r="K606" s="16" t="s">
        <v>140</v>
      </c>
      <c r="L606" s="21" t="s">
        <v>165</v>
      </c>
      <c r="M606" s="18">
        <v>1.6540335482267476</v>
      </c>
      <c r="N606" s="19">
        <f t="shared" si="328"/>
        <v>0.14093419025077014</v>
      </c>
      <c r="O606" s="19">
        <f t="shared" si="327"/>
        <v>0.90693169844276389</v>
      </c>
      <c r="P606" s="16"/>
      <c r="Q606" s="16"/>
      <c r="R606" s="16"/>
    </row>
    <row r="607" spans="1:18" ht="15" customHeight="1" x14ac:dyDescent="0.15">
      <c r="A607" s="2" t="s">
        <v>58</v>
      </c>
      <c r="B607" s="3" t="s">
        <v>33</v>
      </c>
      <c r="C607" s="6" t="s">
        <v>48</v>
      </c>
      <c r="D607" s="9" t="s">
        <v>145</v>
      </c>
      <c r="E607" s="9" t="s">
        <v>151</v>
      </c>
      <c r="F607" s="7">
        <v>32.601475409357299</v>
      </c>
      <c r="G607" s="7">
        <v>30.460517328553902</v>
      </c>
      <c r="H607" s="13">
        <f t="shared" si="330"/>
        <v>2.1409580808033972</v>
      </c>
      <c r="I607" s="14">
        <f t="shared" ref="I607" si="335">AVERAGE(H607:H608)</f>
        <v>2.1898436502121985</v>
      </c>
      <c r="K607" s="16" t="s">
        <v>140</v>
      </c>
      <c r="L607" s="21" t="s">
        <v>166</v>
      </c>
      <c r="M607" s="18">
        <v>1.5649830027369998</v>
      </c>
      <c r="N607" s="19">
        <f t="shared" si="328"/>
        <v>5.1883644761022252E-2</v>
      </c>
      <c r="O607" s="19">
        <f t="shared" si="327"/>
        <v>0.96467598382459974</v>
      </c>
      <c r="P607" s="16"/>
      <c r="Q607" s="16"/>
      <c r="R607" s="16"/>
    </row>
    <row r="608" spans="1:18" ht="15" customHeight="1" x14ac:dyDescent="0.15">
      <c r="A608" s="2" t="s">
        <v>59</v>
      </c>
      <c r="B608" s="3" t="s">
        <v>33</v>
      </c>
      <c r="C608" s="6" t="s">
        <v>48</v>
      </c>
      <c r="E608" s="6" t="s">
        <v>35</v>
      </c>
      <c r="F608" s="7">
        <v>32.759057068441699</v>
      </c>
      <c r="G608" s="7">
        <v>30.520327848820699</v>
      </c>
      <c r="H608" s="13">
        <f t="shared" si="330"/>
        <v>2.2387292196209998</v>
      </c>
      <c r="I608" s="12"/>
      <c r="K608" s="16" t="s">
        <v>140</v>
      </c>
      <c r="L608" s="21" t="s">
        <v>167</v>
      </c>
      <c r="M608" s="18">
        <v>1.45997688235075</v>
      </c>
      <c r="N608" s="19">
        <f t="shared" si="328"/>
        <v>-5.3122475625227539E-2</v>
      </c>
      <c r="O608" s="19">
        <f t="shared" si="327"/>
        <v>1.0375080106527477</v>
      </c>
      <c r="P608" s="16"/>
      <c r="Q608" s="16"/>
      <c r="R608" s="16"/>
    </row>
    <row r="609" spans="1:18" ht="15" customHeight="1" x14ac:dyDescent="0.15">
      <c r="A609" s="2" t="s">
        <v>85</v>
      </c>
      <c r="B609" s="3" t="s">
        <v>33</v>
      </c>
      <c r="C609" s="6" t="s">
        <v>48</v>
      </c>
      <c r="D609" s="9" t="s">
        <v>140</v>
      </c>
      <c r="E609" s="9" t="s">
        <v>152</v>
      </c>
      <c r="F609" s="7">
        <v>26.446287512788199</v>
      </c>
      <c r="G609" s="7">
        <v>25.186729873529401</v>
      </c>
      <c r="H609" s="13">
        <f t="shared" si="330"/>
        <v>1.2595576392587979</v>
      </c>
      <c r="I609" s="14">
        <f t="shared" ref="I609" si="336">AVERAGE(H609:H610)</f>
        <v>1.450725330196649</v>
      </c>
      <c r="K609" s="16" t="s">
        <v>140</v>
      </c>
      <c r="L609" s="17" t="s">
        <v>181</v>
      </c>
      <c r="M609" s="18">
        <v>1.3904606418605496</v>
      </c>
      <c r="N609" s="19">
        <f t="shared" si="328"/>
        <v>-0.12263871611542787</v>
      </c>
      <c r="O609" s="19">
        <f t="shared" si="327"/>
        <v>1.08872433968247</v>
      </c>
      <c r="P609" s="16"/>
      <c r="Q609" s="16"/>
      <c r="R609" s="16"/>
    </row>
    <row r="610" spans="1:18" ht="15" customHeight="1" x14ac:dyDescent="0.15">
      <c r="A610" s="2" t="s">
        <v>86</v>
      </c>
      <c r="B610" s="3" t="s">
        <v>33</v>
      </c>
      <c r="C610" s="6" t="s">
        <v>48</v>
      </c>
      <c r="E610" s="6" t="s">
        <v>35</v>
      </c>
      <c r="F610" s="7">
        <v>26.358930635327201</v>
      </c>
      <c r="G610" s="7">
        <v>24.717037614192702</v>
      </c>
      <c r="H610" s="13">
        <f t="shared" si="330"/>
        <v>1.6418930211345</v>
      </c>
      <c r="I610" s="12"/>
      <c r="K610" s="16" t="s">
        <v>140</v>
      </c>
      <c r="L610" s="21" t="s">
        <v>182</v>
      </c>
      <c r="M610" s="18">
        <v>2.2625332260377995</v>
      </c>
      <c r="N610" s="19">
        <f t="shared" si="328"/>
        <v>0.74943386806182199</v>
      </c>
      <c r="O610" s="19">
        <f t="shared" si="327"/>
        <v>0.59483693330937404</v>
      </c>
      <c r="P610" s="16"/>
      <c r="Q610" s="16"/>
      <c r="R610" s="16"/>
    </row>
    <row r="611" spans="1:18" ht="15" customHeight="1" x14ac:dyDescent="0.15">
      <c r="A611" s="2" t="s">
        <v>87</v>
      </c>
      <c r="B611" s="3" t="s">
        <v>33</v>
      </c>
      <c r="C611" s="6" t="s">
        <v>48</v>
      </c>
      <c r="D611" s="9" t="s">
        <v>140</v>
      </c>
      <c r="E611" s="9" t="s">
        <v>153</v>
      </c>
      <c r="F611" s="7">
        <v>26.558637036396</v>
      </c>
      <c r="G611" s="7">
        <v>25.063877017853301</v>
      </c>
      <c r="H611" s="13">
        <f t="shared" si="330"/>
        <v>1.4947600185426992</v>
      </c>
      <c r="I611" s="14">
        <f t="shared" ref="I611" si="337">AVERAGE(H611:H612)</f>
        <v>1.3979683476314495</v>
      </c>
      <c r="K611" s="16" t="s">
        <v>140</v>
      </c>
      <c r="L611" s="21" t="s">
        <v>183</v>
      </c>
      <c r="M611" s="18">
        <v>1.6741890195299476</v>
      </c>
      <c r="N611" s="19">
        <f t="shared" si="328"/>
        <v>0.16108966155397009</v>
      </c>
      <c r="O611" s="19">
        <f t="shared" si="327"/>
        <v>0.89434931744968371</v>
      </c>
      <c r="P611" s="16"/>
      <c r="Q611" s="16"/>
      <c r="R611" s="16"/>
    </row>
    <row r="612" spans="1:18" ht="15" customHeight="1" x14ac:dyDescent="0.15">
      <c r="A612" s="2" t="s">
        <v>88</v>
      </c>
      <c r="B612" s="3" t="s">
        <v>33</v>
      </c>
      <c r="C612" s="6" t="s">
        <v>48</v>
      </c>
      <c r="E612" s="6" t="s">
        <v>35</v>
      </c>
      <c r="F612" s="7">
        <v>26.6947405345907</v>
      </c>
      <c r="G612" s="7">
        <v>25.3935638578705</v>
      </c>
      <c r="H612" s="13">
        <f t="shared" si="330"/>
        <v>1.3011766767201998</v>
      </c>
      <c r="I612" s="12"/>
      <c r="K612" s="16" t="s">
        <v>140</v>
      </c>
      <c r="L612" s="21" t="s">
        <v>148</v>
      </c>
      <c r="M612" s="18">
        <v>1.2805193985299503</v>
      </c>
      <c r="N612" s="19">
        <f t="shared" si="328"/>
        <v>-0.23257995944602716</v>
      </c>
      <c r="O612" s="19">
        <f>2^-N612</f>
        <v>1.1749341966123079</v>
      </c>
      <c r="P612" s="20"/>
      <c r="Q612" s="16"/>
      <c r="R612" s="22"/>
    </row>
    <row r="613" spans="1:18" ht="15" customHeight="1" x14ac:dyDescent="0.15">
      <c r="A613" s="2" t="s">
        <v>89</v>
      </c>
      <c r="B613" s="3" t="s">
        <v>33</v>
      </c>
      <c r="C613" s="6" t="s">
        <v>48</v>
      </c>
      <c r="D613" s="9" t="s">
        <v>143</v>
      </c>
      <c r="E613" s="9" t="s">
        <v>154</v>
      </c>
      <c r="F613" s="7">
        <v>27.0855927287828</v>
      </c>
      <c r="G613" s="7">
        <v>24.908931799962001</v>
      </c>
      <c r="H613" s="13">
        <f t="shared" si="330"/>
        <v>2.1766609288207981</v>
      </c>
      <c r="I613" s="14">
        <f t="shared" ref="I613" si="338">AVERAGE(H613:H614)</f>
        <v>2.21047446371505</v>
      </c>
      <c r="K613" s="16" t="s">
        <v>140</v>
      </c>
      <c r="L613" s="16" t="s">
        <v>185</v>
      </c>
      <c r="M613" s="18">
        <v>0.90847647083660021</v>
      </c>
      <c r="N613" s="19">
        <f t="shared" si="328"/>
        <v>-0.60462288713937729</v>
      </c>
      <c r="O613" s="19">
        <f t="shared" ref="O613:O627" si="339">2^-N613</f>
        <v>1.5205812293892023</v>
      </c>
      <c r="P613" s="20"/>
      <c r="Q613" s="16"/>
      <c r="R613" s="22"/>
    </row>
    <row r="614" spans="1:18" ht="15" customHeight="1" x14ac:dyDescent="0.15">
      <c r="A614" s="2" t="s">
        <v>90</v>
      </c>
      <c r="B614" s="3" t="s">
        <v>33</v>
      </c>
      <c r="C614" s="6" t="s">
        <v>48</v>
      </c>
      <c r="E614" s="6" t="s">
        <v>35</v>
      </c>
      <c r="F614" s="7">
        <v>27.011767302263902</v>
      </c>
      <c r="G614" s="7">
        <v>24.7674793036546</v>
      </c>
      <c r="H614" s="13">
        <f t="shared" si="330"/>
        <v>2.2442879986093018</v>
      </c>
      <c r="I614" s="12"/>
      <c r="K614" s="16" t="s">
        <v>140</v>
      </c>
      <c r="L614" s="16" t="s">
        <v>187</v>
      </c>
      <c r="M614" s="18">
        <v>1.2558518798763014</v>
      </c>
      <c r="N614" s="19">
        <f t="shared" si="328"/>
        <v>-0.25724747809967607</v>
      </c>
      <c r="O614" s="19">
        <f t="shared" si="339"/>
        <v>1.1951962097334252</v>
      </c>
      <c r="P614" s="20"/>
      <c r="Q614" s="16"/>
      <c r="R614" s="22"/>
    </row>
    <row r="615" spans="1:18" ht="15" customHeight="1" x14ac:dyDescent="0.15">
      <c r="A615" s="2" t="s">
        <v>91</v>
      </c>
      <c r="B615" s="3" t="s">
        <v>33</v>
      </c>
      <c r="C615" s="6" t="s">
        <v>48</v>
      </c>
      <c r="D615" s="9" t="s">
        <v>143</v>
      </c>
      <c r="E615" s="9" t="s">
        <v>155</v>
      </c>
      <c r="F615" s="7">
        <v>30.453004477955499</v>
      </c>
      <c r="G615" s="7">
        <v>28.151535957771902</v>
      </c>
      <c r="H615" s="13">
        <f t="shared" si="330"/>
        <v>2.3014685201835974</v>
      </c>
      <c r="I615" s="14">
        <f t="shared" ref="I615" si="340">AVERAGE(H615:H616)</f>
        <v>2.3420579133616997</v>
      </c>
      <c r="K615" s="16" t="s">
        <v>143</v>
      </c>
      <c r="L615" s="16" t="s">
        <v>144</v>
      </c>
      <c r="M615" s="18">
        <v>1.3751123825956988</v>
      </c>
      <c r="N615" s="19">
        <f t="shared" si="328"/>
        <v>-0.13798697538027871</v>
      </c>
      <c r="O615" s="19">
        <f t="shared" si="339"/>
        <v>1.1003686752166213</v>
      </c>
      <c r="P615" s="20">
        <f>AVERAGE(O615:O627)</f>
        <v>0.71029523727824584</v>
      </c>
      <c r="Q615" s="16">
        <f>STDEV(O615:O627)</f>
        <v>0.32990537035803857</v>
      </c>
      <c r="R615" s="22">
        <f>TTEST(O595:O614,O615:O627,2,2)</f>
        <v>3.6664052385013235E-3</v>
      </c>
    </row>
    <row r="616" spans="1:18" ht="15" customHeight="1" x14ac:dyDescent="0.15">
      <c r="A616" s="2" t="s">
        <v>92</v>
      </c>
      <c r="B616" s="3" t="s">
        <v>33</v>
      </c>
      <c r="C616" s="6" t="s">
        <v>48</v>
      </c>
      <c r="E616" s="6" t="s">
        <v>35</v>
      </c>
      <c r="F616" s="7">
        <v>30.445155008135501</v>
      </c>
      <c r="G616" s="7">
        <v>28.062507701595699</v>
      </c>
      <c r="H616" s="13">
        <f t="shared" si="330"/>
        <v>2.3826473065398019</v>
      </c>
      <c r="I616" s="12"/>
      <c r="K616" s="16" t="s">
        <v>143</v>
      </c>
      <c r="L616" s="16" t="s">
        <v>150</v>
      </c>
      <c r="M616" s="18">
        <v>2.1424856055624488</v>
      </c>
      <c r="N616" s="19">
        <f t="shared" si="328"/>
        <v>0.62938624758647133</v>
      </c>
      <c r="O616" s="19">
        <f t="shared" si="339"/>
        <v>0.64645137065892111</v>
      </c>
      <c r="P616" s="20"/>
      <c r="Q616" s="16"/>
      <c r="R616" s="22"/>
    </row>
    <row r="617" spans="1:18" ht="15" customHeight="1" x14ac:dyDescent="0.15">
      <c r="A617" s="2" t="s">
        <v>93</v>
      </c>
      <c r="B617" s="3" t="s">
        <v>33</v>
      </c>
      <c r="C617" s="6" t="s">
        <v>48</v>
      </c>
      <c r="D617" s="9" t="s">
        <v>143</v>
      </c>
      <c r="E617" s="9" t="s">
        <v>156</v>
      </c>
      <c r="F617" s="7">
        <v>24.116119690388501</v>
      </c>
      <c r="G617" s="7">
        <v>23.1633899049177</v>
      </c>
      <c r="H617" s="13">
        <f t="shared" si="330"/>
        <v>0.952729785470801</v>
      </c>
      <c r="I617" s="14">
        <f t="shared" ref="I617" si="341">AVERAGE(H617:H618)</f>
        <v>0.89677328832789982</v>
      </c>
      <c r="K617" s="16" t="s">
        <v>143</v>
      </c>
      <c r="L617" s="16" t="s">
        <v>154</v>
      </c>
      <c r="M617" s="18">
        <v>2.21047446371505</v>
      </c>
      <c r="N617" s="19">
        <f t="shared" si="328"/>
        <v>0.69737510573907247</v>
      </c>
      <c r="O617" s="19">
        <f t="shared" si="339"/>
        <v>0.616693221671064</v>
      </c>
      <c r="P617" s="20"/>
      <c r="Q617" s="16"/>
      <c r="R617" s="22"/>
    </row>
    <row r="618" spans="1:18" ht="15" customHeight="1" x14ac:dyDescent="0.15">
      <c r="A618" s="2" t="s">
        <v>94</v>
      </c>
      <c r="B618" s="3" t="s">
        <v>33</v>
      </c>
      <c r="C618" s="6" t="s">
        <v>48</v>
      </c>
      <c r="E618" s="6" t="s">
        <v>35</v>
      </c>
      <c r="F618" s="7">
        <v>24.126953553768999</v>
      </c>
      <c r="G618" s="7">
        <v>23.286136762584</v>
      </c>
      <c r="H618" s="13">
        <f t="shared" si="330"/>
        <v>0.84081679118499864</v>
      </c>
      <c r="I618" s="12"/>
      <c r="K618" s="16" t="s">
        <v>143</v>
      </c>
      <c r="L618" s="21" t="s">
        <v>155</v>
      </c>
      <c r="M618" s="18">
        <v>2.3420579133616997</v>
      </c>
      <c r="N618" s="19">
        <f t="shared" si="328"/>
        <v>0.82895855538572216</v>
      </c>
      <c r="O618" s="19">
        <f t="shared" si="339"/>
        <v>0.56293546440564612</v>
      </c>
      <c r="P618" s="20"/>
      <c r="Q618" s="16"/>
      <c r="R618" s="22"/>
    </row>
    <row r="619" spans="1:18" ht="15" customHeight="1" x14ac:dyDescent="0.15">
      <c r="A619" s="2" t="s">
        <v>95</v>
      </c>
      <c r="B619" s="3" t="s">
        <v>33</v>
      </c>
      <c r="C619" s="6" t="s">
        <v>48</v>
      </c>
      <c r="D619" s="9" t="s">
        <v>140</v>
      </c>
      <c r="E619" s="9" t="s">
        <v>154</v>
      </c>
      <c r="F619" s="7">
        <v>23.522892116204201</v>
      </c>
      <c r="G619" s="7">
        <v>22.684434855149401</v>
      </c>
      <c r="H619" s="13">
        <f t="shared" si="330"/>
        <v>0.83845726105479912</v>
      </c>
      <c r="I619" s="14">
        <f t="shared" ref="I619" si="342">AVERAGE(H619:H620)</f>
        <v>0.96603723917460016</v>
      </c>
      <c r="K619" s="16" t="s">
        <v>143</v>
      </c>
      <c r="L619" s="21" t="s">
        <v>156</v>
      </c>
      <c r="M619" s="18">
        <v>0.89677328832789982</v>
      </c>
      <c r="N619" s="19">
        <f t="shared" si="328"/>
        <v>-0.61632606964807768</v>
      </c>
      <c r="O619" s="19">
        <f t="shared" si="339"/>
        <v>1.5329663933176436</v>
      </c>
      <c r="P619" s="16"/>
      <c r="Q619" s="16"/>
      <c r="R619" s="22"/>
    </row>
    <row r="620" spans="1:18" ht="15" customHeight="1" x14ac:dyDescent="0.15">
      <c r="A620" s="2" t="s">
        <v>96</v>
      </c>
      <c r="B620" s="3" t="s">
        <v>33</v>
      </c>
      <c r="C620" s="6" t="s">
        <v>48</v>
      </c>
      <c r="E620" s="6" t="s">
        <v>35</v>
      </c>
      <c r="F620" s="7">
        <v>23.693670846722501</v>
      </c>
      <c r="G620" s="7">
        <v>22.6000536294281</v>
      </c>
      <c r="H620" s="13">
        <f t="shared" si="330"/>
        <v>1.0936172172944012</v>
      </c>
      <c r="I620" s="12"/>
      <c r="K620" s="16" t="s">
        <v>143</v>
      </c>
      <c r="L620" s="21" t="s">
        <v>161</v>
      </c>
      <c r="M620" s="18">
        <v>1.7139400699679506</v>
      </c>
      <c r="N620" s="19">
        <f t="shared" si="328"/>
        <v>0.20084071199197306</v>
      </c>
      <c r="O620" s="19">
        <f t="shared" si="339"/>
        <v>0.87004340892783416</v>
      </c>
      <c r="P620" s="16"/>
      <c r="Q620" s="16"/>
      <c r="R620" s="16"/>
    </row>
    <row r="621" spans="1:18" ht="15" customHeight="1" x14ac:dyDescent="0.15">
      <c r="A621" s="2" t="s">
        <v>113</v>
      </c>
      <c r="B621" s="3" t="s">
        <v>33</v>
      </c>
      <c r="C621" s="6" t="s">
        <v>48</v>
      </c>
      <c r="D621" s="9" t="s">
        <v>140</v>
      </c>
      <c r="E621" s="9" t="s">
        <v>157</v>
      </c>
      <c r="F621" s="7">
        <v>24.0164486120451</v>
      </c>
      <c r="G621" s="7">
        <v>22.9667763839789</v>
      </c>
      <c r="H621" s="13">
        <f t="shared" si="330"/>
        <v>1.0496722280661999</v>
      </c>
      <c r="I621" s="14">
        <f t="shared" ref="I621" si="343">AVERAGE(H621:H622)</f>
        <v>1.228714060575351</v>
      </c>
      <c r="K621" s="16" t="s">
        <v>143</v>
      </c>
      <c r="L621" s="21" t="s">
        <v>162</v>
      </c>
      <c r="M621" s="18">
        <v>2.1385986644022985</v>
      </c>
      <c r="N621" s="19">
        <f t="shared" si="328"/>
        <v>0.62549930642632101</v>
      </c>
      <c r="O621" s="19">
        <f t="shared" si="339"/>
        <v>0.64819540271165821</v>
      </c>
      <c r="P621" s="16"/>
      <c r="Q621" s="16"/>
      <c r="R621" s="16"/>
    </row>
    <row r="622" spans="1:18" ht="15" customHeight="1" x14ac:dyDescent="0.15">
      <c r="A622" s="2" t="s">
        <v>114</v>
      </c>
      <c r="B622" s="3" t="s">
        <v>33</v>
      </c>
      <c r="C622" s="6" t="s">
        <v>48</v>
      </c>
      <c r="E622" s="6" t="s">
        <v>35</v>
      </c>
      <c r="F622" s="7">
        <v>24.028207861790101</v>
      </c>
      <c r="G622" s="7">
        <v>22.620451968705598</v>
      </c>
      <c r="H622" s="13">
        <f t="shared" si="330"/>
        <v>1.4077558930845022</v>
      </c>
      <c r="I622" s="12"/>
      <c r="K622" s="16" t="s">
        <v>143</v>
      </c>
      <c r="L622" s="21" t="s">
        <v>164</v>
      </c>
      <c r="M622" s="18">
        <v>3.4330760633433997</v>
      </c>
      <c r="N622" s="19">
        <f t="shared" si="328"/>
        <v>1.9199767053674222</v>
      </c>
      <c r="O622" s="19">
        <f t="shared" si="339"/>
        <v>0.26425877698901612</v>
      </c>
      <c r="P622" s="20"/>
      <c r="Q622" s="16"/>
      <c r="R622" s="22"/>
    </row>
    <row r="623" spans="1:18" ht="15" customHeight="1" x14ac:dyDescent="0.15">
      <c r="A623" s="2" t="s">
        <v>115</v>
      </c>
      <c r="B623" s="3" t="s">
        <v>33</v>
      </c>
      <c r="C623" s="6" t="s">
        <v>48</v>
      </c>
      <c r="D623" s="9" t="s">
        <v>140</v>
      </c>
      <c r="E623" s="9" t="s">
        <v>159</v>
      </c>
      <c r="F623" s="7">
        <v>28.1926785095777</v>
      </c>
      <c r="G623" s="7">
        <v>26.4351677941583</v>
      </c>
      <c r="H623" s="13">
        <f t="shared" si="330"/>
        <v>1.7575107154194001</v>
      </c>
      <c r="I623" s="14">
        <f t="shared" ref="I623" si="344">AVERAGE(H623:H624)</f>
        <v>1.7136043278980999</v>
      </c>
      <c r="K623" s="16" t="s">
        <v>143</v>
      </c>
      <c r="L623" s="21" t="s">
        <v>174</v>
      </c>
      <c r="M623" s="18">
        <v>2.3881862841683006</v>
      </c>
      <c r="N623" s="19">
        <f t="shared" si="328"/>
        <v>0.87508692619232309</v>
      </c>
      <c r="O623" s="19">
        <f t="shared" si="339"/>
        <v>0.54522101433463721</v>
      </c>
      <c r="P623" s="20"/>
      <c r="Q623" s="16"/>
      <c r="R623" s="22"/>
    </row>
    <row r="624" spans="1:18" ht="15" customHeight="1" x14ac:dyDescent="0.15">
      <c r="A624" s="2" t="s">
        <v>116</v>
      </c>
      <c r="B624" s="3" t="s">
        <v>33</v>
      </c>
      <c r="C624" s="6" t="s">
        <v>48</v>
      </c>
      <c r="E624" s="6" t="s">
        <v>35</v>
      </c>
      <c r="F624" s="7">
        <v>28.034259311150301</v>
      </c>
      <c r="G624" s="7">
        <v>26.364561370773501</v>
      </c>
      <c r="H624" s="13">
        <f t="shared" si="330"/>
        <v>1.6696979403767997</v>
      </c>
      <c r="I624" s="12"/>
      <c r="K624" s="16" t="s">
        <v>143</v>
      </c>
      <c r="L624" s="16" t="s">
        <v>175</v>
      </c>
      <c r="M624" s="18">
        <v>2.7032672491913505</v>
      </c>
      <c r="N624" s="19">
        <f t="shared" si="328"/>
        <v>1.190167891215373</v>
      </c>
      <c r="O624" s="19">
        <f t="shared" si="339"/>
        <v>0.4382518568656259</v>
      </c>
      <c r="P624" s="20"/>
      <c r="Q624" s="16"/>
      <c r="R624" s="22"/>
    </row>
    <row r="625" spans="1:18" ht="15" customHeight="1" x14ac:dyDescent="0.15">
      <c r="A625" s="2" t="s">
        <v>125</v>
      </c>
      <c r="B625" s="3" t="s">
        <v>33</v>
      </c>
      <c r="C625" s="6" t="s">
        <v>48</v>
      </c>
      <c r="D625" s="9" t="s">
        <v>140</v>
      </c>
      <c r="E625" s="9" t="s">
        <v>160</v>
      </c>
      <c r="F625" s="7">
        <v>25.253132366527201</v>
      </c>
      <c r="G625" s="7">
        <v>24.155597569334901</v>
      </c>
      <c r="H625" s="13">
        <f t="shared" si="330"/>
        <v>1.0975347971922993</v>
      </c>
      <c r="I625" s="14">
        <f t="shared" ref="I625" si="345">AVERAGE(H625:H626)</f>
        <v>1.1236283607867001</v>
      </c>
      <c r="K625" s="16" t="s">
        <v>143</v>
      </c>
      <c r="L625" s="16" t="s">
        <v>176</v>
      </c>
      <c r="M625" s="18">
        <v>2.4436457185775495</v>
      </c>
      <c r="N625" s="19">
        <f t="shared" si="328"/>
        <v>0.93054636060157203</v>
      </c>
      <c r="O625" s="19">
        <f t="shared" si="339"/>
        <v>0.52465961122846561</v>
      </c>
      <c r="P625" s="20"/>
      <c r="Q625" s="16"/>
      <c r="R625" s="22"/>
    </row>
    <row r="626" spans="1:18" ht="15" customHeight="1" x14ac:dyDescent="0.15">
      <c r="A626" s="2" t="s">
        <v>126</v>
      </c>
      <c r="B626" s="3" t="s">
        <v>33</v>
      </c>
      <c r="C626" s="6" t="s">
        <v>48</v>
      </c>
      <c r="E626" s="6" t="s">
        <v>35</v>
      </c>
      <c r="F626" s="7">
        <v>25.1610970224299</v>
      </c>
      <c r="G626" s="7">
        <v>24.011375098048799</v>
      </c>
      <c r="H626" s="13">
        <f t="shared" si="330"/>
        <v>1.149721924381101</v>
      </c>
      <c r="I626" s="12"/>
      <c r="K626" s="16" t="s">
        <v>143</v>
      </c>
      <c r="L626" s="16" t="s">
        <v>158</v>
      </c>
      <c r="M626" s="18">
        <v>1.6062237274559497</v>
      </c>
      <c r="N626" s="19">
        <f t="shared" si="328"/>
        <v>9.3124369479972158E-2</v>
      </c>
      <c r="O626" s="19">
        <f t="shared" si="339"/>
        <v>0.93749027535459872</v>
      </c>
      <c r="P626" s="20"/>
      <c r="Q626" s="16"/>
      <c r="R626" s="22"/>
    </row>
    <row r="627" spans="1:18" ht="15" customHeight="1" x14ac:dyDescent="0.15">
      <c r="A627" s="2" t="s">
        <v>127</v>
      </c>
      <c r="B627" s="3" t="s">
        <v>33</v>
      </c>
      <c r="C627" s="6" t="s">
        <v>48</v>
      </c>
      <c r="D627" s="9" t="s">
        <v>143</v>
      </c>
      <c r="E627" s="9" t="s">
        <v>161</v>
      </c>
      <c r="F627" s="7">
        <v>26.974605342634799</v>
      </c>
      <c r="G627" s="7">
        <v>25.320653926683899</v>
      </c>
      <c r="H627" s="13">
        <f t="shared" si="330"/>
        <v>1.6539514159508997</v>
      </c>
      <c r="I627" s="14">
        <f t="shared" ref="I627" si="346">AVERAGE(H627:H628)</f>
        <v>1.7139400699679506</v>
      </c>
      <c r="K627" s="16" t="s">
        <v>143</v>
      </c>
      <c r="L627" s="16" t="s">
        <v>186</v>
      </c>
      <c r="M627" s="18">
        <v>2.3853271294796006</v>
      </c>
      <c r="N627" s="19">
        <f t="shared" si="328"/>
        <v>0.87222777150362307</v>
      </c>
      <c r="O627" s="19">
        <f t="shared" si="339"/>
        <v>0.54630261293546378</v>
      </c>
      <c r="P627" s="20"/>
      <c r="Q627" s="16"/>
      <c r="R627" s="22"/>
    </row>
    <row r="628" spans="1:18" ht="15" customHeight="1" x14ac:dyDescent="0.15">
      <c r="A628" s="2" t="s">
        <v>128</v>
      </c>
      <c r="B628" s="3" t="s">
        <v>33</v>
      </c>
      <c r="C628" s="6" t="s">
        <v>48</v>
      </c>
      <c r="E628" s="6" t="s">
        <v>35</v>
      </c>
      <c r="F628" s="7">
        <v>27.168436032261901</v>
      </c>
      <c r="G628" s="7">
        <v>25.3945073082769</v>
      </c>
      <c r="H628" s="13">
        <f t="shared" si="330"/>
        <v>1.7739287239850015</v>
      </c>
      <c r="I628" s="12"/>
      <c r="K628" s="12"/>
      <c r="L628" s="12"/>
      <c r="M628" s="12"/>
      <c r="N628" s="12"/>
      <c r="O628" s="12"/>
      <c r="P628" s="12"/>
      <c r="Q628" s="12"/>
      <c r="R628" s="12"/>
    </row>
    <row r="629" spans="1:18" ht="15" customHeight="1" x14ac:dyDescent="0.15">
      <c r="A629" s="2" t="s">
        <v>47</v>
      </c>
      <c r="B629" s="3" t="s">
        <v>33</v>
      </c>
      <c r="C629" s="6" t="s">
        <v>48</v>
      </c>
      <c r="D629" s="6" t="s">
        <v>143</v>
      </c>
      <c r="E629" s="6" t="s">
        <v>162</v>
      </c>
      <c r="F629" s="7">
        <v>25.171841883159999</v>
      </c>
      <c r="G629" s="11">
        <v>23.058995450479902</v>
      </c>
      <c r="H629" s="13">
        <f t="shared" si="330"/>
        <v>2.1128464326800973</v>
      </c>
      <c r="I629" s="14">
        <f t="shared" ref="I629" si="347">AVERAGE(H629:H630)</f>
        <v>2.1385986644022985</v>
      </c>
      <c r="K629" s="12"/>
      <c r="L629" s="12" t="s">
        <v>196</v>
      </c>
      <c r="M629" s="12" t="s">
        <v>189</v>
      </c>
      <c r="N629" s="13">
        <f>AVERAGE(M631:M635)</f>
        <v>1.3132097777097205</v>
      </c>
      <c r="O629" s="12"/>
      <c r="P629" s="12"/>
      <c r="Q629" s="12"/>
      <c r="R629" s="12"/>
    </row>
    <row r="630" spans="1:18" ht="15" customHeight="1" x14ac:dyDescent="0.15">
      <c r="A630" s="2" t="s">
        <v>49</v>
      </c>
      <c r="B630" s="3" t="s">
        <v>33</v>
      </c>
      <c r="C630" s="6" t="s">
        <v>48</v>
      </c>
      <c r="E630" s="6" t="s">
        <v>35</v>
      </c>
      <c r="F630" s="7">
        <v>25.219295577279201</v>
      </c>
      <c r="G630" s="11">
        <v>23.054944681154701</v>
      </c>
      <c r="H630" s="13">
        <f t="shared" si="330"/>
        <v>2.1643508961244997</v>
      </c>
      <c r="I630" s="12"/>
      <c r="K630" s="12"/>
      <c r="L630" s="15" t="s">
        <v>48</v>
      </c>
      <c r="M630" s="16" t="s">
        <v>188</v>
      </c>
      <c r="N630" s="16" t="s">
        <v>191</v>
      </c>
      <c r="O630" s="16" t="s">
        <v>192</v>
      </c>
      <c r="P630" s="16" t="s">
        <v>193</v>
      </c>
      <c r="Q630" s="16" t="s">
        <v>194</v>
      </c>
      <c r="R630" s="16" t="s">
        <v>195</v>
      </c>
    </row>
    <row r="631" spans="1:18" ht="15" customHeight="1" x14ac:dyDescent="0.15">
      <c r="A631" s="2" t="s">
        <v>50</v>
      </c>
      <c r="B631" s="3" t="s">
        <v>33</v>
      </c>
      <c r="C631" s="6" t="s">
        <v>48</v>
      </c>
      <c r="D631" s="6" t="s">
        <v>140</v>
      </c>
      <c r="E631" s="6" t="s">
        <v>163</v>
      </c>
      <c r="F631" s="7">
        <v>25.3562138632889</v>
      </c>
      <c r="G631" s="11">
        <v>23.7843339288737</v>
      </c>
      <c r="H631" s="13">
        <f t="shared" si="330"/>
        <v>1.5718799344152004</v>
      </c>
      <c r="I631" s="14">
        <f t="shared" ref="I631" si="348">AVERAGE(H631:H632)</f>
        <v>1.6993202415767499</v>
      </c>
      <c r="K631" s="16" t="s">
        <v>171</v>
      </c>
      <c r="L631" s="17" t="s">
        <v>172</v>
      </c>
      <c r="M631" s="18">
        <v>1.9795787015674513</v>
      </c>
      <c r="N631" s="19">
        <f>M631-$N$629</f>
        <v>0.66636892385773083</v>
      </c>
      <c r="O631" s="19">
        <f t="shared" ref="O631:O645" si="349">2^-N631</f>
        <v>0.63009054935810604</v>
      </c>
      <c r="P631" s="20">
        <f>AVERAGE(O631:O635)</f>
        <v>1.1196199796811865</v>
      </c>
      <c r="Q631" s="16">
        <f>STDEV(O631:O635)</f>
        <v>0.64312855838664562</v>
      </c>
      <c r="R631" s="16"/>
    </row>
    <row r="632" spans="1:18" ht="15" customHeight="1" x14ac:dyDescent="0.15">
      <c r="A632" s="2" t="s">
        <v>51</v>
      </c>
      <c r="B632" s="3" t="s">
        <v>33</v>
      </c>
      <c r="C632" s="6" t="s">
        <v>48</v>
      </c>
      <c r="E632" s="6" t="s">
        <v>35</v>
      </c>
      <c r="F632" s="7">
        <v>25.4275654701013</v>
      </c>
      <c r="G632" s="11">
        <v>23.600804921363</v>
      </c>
      <c r="H632" s="13">
        <f t="shared" si="330"/>
        <v>1.8267605487382994</v>
      </c>
      <c r="I632" s="12"/>
      <c r="K632" s="16" t="s">
        <v>171</v>
      </c>
      <c r="L632" s="21" t="s">
        <v>173</v>
      </c>
      <c r="M632" s="18">
        <v>1.7868308020095505</v>
      </c>
      <c r="N632" s="19">
        <f t="shared" ref="N632:N645" si="350">M632-$N$629</f>
        <v>0.47362102429983</v>
      </c>
      <c r="O632" s="19">
        <f t="shared" si="349"/>
        <v>0.72015480895432082</v>
      </c>
      <c r="P632" s="16"/>
      <c r="Q632" s="16"/>
      <c r="R632" s="16"/>
    </row>
    <row r="633" spans="1:18" ht="15" customHeight="1" x14ac:dyDescent="0.15">
      <c r="A633" s="2" t="s">
        <v>52</v>
      </c>
      <c r="B633" s="3" t="s">
        <v>33</v>
      </c>
      <c r="C633" s="6" t="s">
        <v>48</v>
      </c>
      <c r="D633" s="6" t="s">
        <v>143</v>
      </c>
      <c r="E633" s="6" t="s">
        <v>164</v>
      </c>
      <c r="F633" s="7">
        <v>26.165875271916299</v>
      </c>
      <c r="G633" s="11">
        <v>22.754056159069599</v>
      </c>
      <c r="H633" s="13">
        <f t="shared" si="330"/>
        <v>3.4118191128467004</v>
      </c>
      <c r="I633" s="14">
        <f t="shared" ref="I633" si="351">AVERAGE(H633:H634)</f>
        <v>3.4330760633433997</v>
      </c>
      <c r="K633" s="16" t="s">
        <v>171</v>
      </c>
      <c r="L633" s="21" t="s">
        <v>142</v>
      </c>
      <c r="M633" s="18">
        <v>1.6480148402308519</v>
      </c>
      <c r="N633" s="19">
        <f t="shared" si="350"/>
        <v>0.3348050625211314</v>
      </c>
      <c r="O633" s="19">
        <f t="shared" si="349"/>
        <v>0.79289126512874741</v>
      </c>
      <c r="P633" s="16"/>
      <c r="Q633" s="16"/>
      <c r="R633" s="16"/>
    </row>
    <row r="634" spans="1:18" ht="15" customHeight="1" x14ac:dyDescent="0.15">
      <c r="A634" s="2" t="s">
        <v>53</v>
      </c>
      <c r="B634" s="3" t="s">
        <v>33</v>
      </c>
      <c r="C634" s="6" t="s">
        <v>48</v>
      </c>
      <c r="E634" s="6" t="s">
        <v>35</v>
      </c>
      <c r="F634" s="7">
        <v>26.1294256930918</v>
      </c>
      <c r="G634" s="11">
        <v>22.675092679251701</v>
      </c>
      <c r="H634" s="13">
        <f t="shared" si="330"/>
        <v>3.4543330138400989</v>
      </c>
      <c r="I634" s="12"/>
      <c r="K634" s="16" t="s">
        <v>171</v>
      </c>
      <c r="L634" s="21" t="s">
        <v>178</v>
      </c>
      <c r="M634" s="18">
        <v>0.9627271453885502</v>
      </c>
      <c r="N634" s="19">
        <f t="shared" si="350"/>
        <v>-0.35048263232117027</v>
      </c>
      <c r="O634" s="19">
        <f t="shared" si="349"/>
        <v>1.274987084083699</v>
      </c>
      <c r="P634" s="16"/>
      <c r="Q634" s="16"/>
      <c r="R634" s="16"/>
    </row>
    <row r="635" spans="1:18" ht="15" customHeight="1" x14ac:dyDescent="0.15">
      <c r="A635" s="2" t="s">
        <v>54</v>
      </c>
      <c r="B635" s="3" t="s">
        <v>33</v>
      </c>
      <c r="C635" s="6" t="s">
        <v>48</v>
      </c>
      <c r="D635" s="6" t="s">
        <v>140</v>
      </c>
      <c r="E635" s="6" t="s">
        <v>165</v>
      </c>
      <c r="F635" s="7">
        <v>24.260807360897498</v>
      </c>
      <c r="G635" s="11">
        <v>22.635854012426702</v>
      </c>
      <c r="H635" s="13">
        <f t="shared" si="330"/>
        <v>1.6249533484707968</v>
      </c>
      <c r="I635" s="14">
        <f t="shared" ref="I635" si="352">AVERAGE(H635:H636)</f>
        <v>1.6540335482267476</v>
      </c>
      <c r="K635" s="16" t="s">
        <v>171</v>
      </c>
      <c r="L635" s="17" t="s">
        <v>179</v>
      </c>
      <c r="M635" s="18">
        <v>0.18889739935219829</v>
      </c>
      <c r="N635" s="19">
        <f t="shared" si="350"/>
        <v>-1.1243123783575222</v>
      </c>
      <c r="O635" s="19">
        <f t="shared" si="349"/>
        <v>2.1799761908810584</v>
      </c>
      <c r="P635" s="20"/>
      <c r="Q635" s="16"/>
      <c r="R635" s="22"/>
    </row>
    <row r="636" spans="1:18" ht="15" customHeight="1" x14ac:dyDescent="0.15">
      <c r="A636" s="2" t="s">
        <v>55</v>
      </c>
      <c r="B636" s="3" t="s">
        <v>33</v>
      </c>
      <c r="C636" s="6" t="s">
        <v>48</v>
      </c>
      <c r="E636" s="6" t="s">
        <v>35</v>
      </c>
      <c r="F636" s="7">
        <v>24.2675149717079</v>
      </c>
      <c r="G636" s="11">
        <v>22.584401223725202</v>
      </c>
      <c r="H636" s="13">
        <f t="shared" si="330"/>
        <v>1.6831137479826985</v>
      </c>
      <c r="I636" s="12"/>
      <c r="K636" s="16" t="s">
        <v>168</v>
      </c>
      <c r="L636" s="16" t="s">
        <v>169</v>
      </c>
      <c r="M636" s="18">
        <v>2.2861478814963014</v>
      </c>
      <c r="N636" s="19">
        <f t="shared" si="350"/>
        <v>0.97293810378658097</v>
      </c>
      <c r="O636" s="19">
        <f t="shared" si="349"/>
        <v>0.50946745561640083</v>
      </c>
      <c r="P636" s="20">
        <f>AVERAGE(O636:O645)</f>
        <v>0.94630652538374105</v>
      </c>
      <c r="Q636" s="16">
        <f>STDEV(O636:O645)</f>
        <v>0.48991088047028447</v>
      </c>
      <c r="R636" s="22">
        <f>TTEST(O631:O635,O636:O645,2,2)</f>
        <v>0.56912130053256527</v>
      </c>
    </row>
    <row r="637" spans="1:18" ht="15" customHeight="1" x14ac:dyDescent="0.15">
      <c r="A637" s="2" t="s">
        <v>56</v>
      </c>
      <c r="B637" s="3" t="s">
        <v>33</v>
      </c>
      <c r="C637" s="6" t="s">
        <v>48</v>
      </c>
      <c r="D637" s="6" t="s">
        <v>140</v>
      </c>
      <c r="E637" s="6" t="s">
        <v>166</v>
      </c>
      <c r="F637" s="7">
        <v>24.940464110135999</v>
      </c>
      <c r="G637" s="11">
        <v>23.381517284613501</v>
      </c>
      <c r="H637" s="13">
        <f t="shared" si="330"/>
        <v>1.5589468255224972</v>
      </c>
      <c r="I637" s="14">
        <f t="shared" ref="I637" si="353">AVERAGE(H637:H638)</f>
        <v>1.5649830027369998</v>
      </c>
      <c r="K637" s="16" t="s">
        <v>168</v>
      </c>
      <c r="L637" s="16" t="s">
        <v>170</v>
      </c>
      <c r="M637" s="18">
        <v>1.6442379500531015</v>
      </c>
      <c r="N637" s="19">
        <f t="shared" si="350"/>
        <v>0.331028172343381</v>
      </c>
      <c r="O637" s="19">
        <f t="shared" si="349"/>
        <v>0.79496972696215529</v>
      </c>
      <c r="P637" s="20"/>
      <c r="Q637" s="16"/>
      <c r="R637" s="22"/>
    </row>
    <row r="638" spans="1:18" ht="15" customHeight="1" x14ac:dyDescent="0.15">
      <c r="A638" s="2" t="s">
        <v>57</v>
      </c>
      <c r="B638" s="3" t="s">
        <v>33</v>
      </c>
      <c r="C638" s="6" t="s">
        <v>48</v>
      </c>
      <c r="E638" s="6" t="s">
        <v>35</v>
      </c>
      <c r="F638" s="7">
        <v>24.739681458597701</v>
      </c>
      <c r="G638" s="11">
        <v>23.168662278646199</v>
      </c>
      <c r="H638" s="13">
        <f t="shared" si="330"/>
        <v>1.5710191799515023</v>
      </c>
      <c r="I638" s="12"/>
      <c r="K638" s="16" t="s">
        <v>168</v>
      </c>
      <c r="L638" s="16" t="s">
        <v>162</v>
      </c>
      <c r="M638" s="18">
        <v>2.4291791068037014</v>
      </c>
      <c r="N638" s="19">
        <f t="shared" si="350"/>
        <v>1.1159693290939809</v>
      </c>
      <c r="O638" s="19">
        <f t="shared" si="349"/>
        <v>0.46138105493104198</v>
      </c>
      <c r="P638" s="20"/>
      <c r="Q638" s="16"/>
      <c r="R638" s="22"/>
    </row>
    <row r="639" spans="1:18" ht="15" customHeight="1" x14ac:dyDescent="0.15">
      <c r="A639" s="2" t="s">
        <v>58</v>
      </c>
      <c r="B639" s="3" t="s">
        <v>33</v>
      </c>
      <c r="C639" s="6" t="s">
        <v>48</v>
      </c>
      <c r="D639" s="6" t="s">
        <v>140</v>
      </c>
      <c r="E639" s="6" t="s">
        <v>167</v>
      </c>
      <c r="F639" s="7">
        <v>24.325291077698999</v>
      </c>
      <c r="G639" s="11">
        <v>22.7995715731216</v>
      </c>
      <c r="H639" s="13">
        <f t="shared" si="330"/>
        <v>1.525719504577399</v>
      </c>
      <c r="I639" s="14">
        <f t="shared" ref="I639" si="354">AVERAGE(H639:H640)</f>
        <v>1.45997688235075</v>
      </c>
      <c r="K639" s="16" t="s">
        <v>168</v>
      </c>
      <c r="L639" s="16" t="s">
        <v>144</v>
      </c>
      <c r="M639" s="18">
        <v>1.5973883191319977</v>
      </c>
      <c r="N639" s="19">
        <f t="shared" si="350"/>
        <v>0.28417854142227728</v>
      </c>
      <c r="O639" s="19">
        <f t="shared" si="349"/>
        <v>0.82120906533831906</v>
      </c>
      <c r="P639" s="20"/>
      <c r="Q639" s="16"/>
      <c r="R639" s="22"/>
    </row>
    <row r="640" spans="1:18" ht="15" customHeight="1" x14ac:dyDescent="0.15">
      <c r="A640" s="2" t="s">
        <v>59</v>
      </c>
      <c r="B640" s="3" t="s">
        <v>33</v>
      </c>
      <c r="C640" s="6" t="s">
        <v>48</v>
      </c>
      <c r="E640" s="6" t="s">
        <v>35</v>
      </c>
      <c r="F640" s="7">
        <v>24.2941341625279</v>
      </c>
      <c r="G640" s="11">
        <v>22.899899902403799</v>
      </c>
      <c r="H640" s="13">
        <f t="shared" si="330"/>
        <v>1.3942342601241009</v>
      </c>
      <c r="I640" s="12"/>
      <c r="K640" s="16" t="s">
        <v>168</v>
      </c>
      <c r="L640" s="21" t="s">
        <v>177</v>
      </c>
      <c r="M640" s="18">
        <v>1.1309317427049503</v>
      </c>
      <c r="N640" s="19">
        <f t="shared" si="350"/>
        <v>-0.18227803500477013</v>
      </c>
      <c r="O640" s="19">
        <f t="shared" si="349"/>
        <v>1.1346741373349429</v>
      </c>
      <c r="P640" s="20"/>
      <c r="Q640" s="16"/>
      <c r="R640" s="22"/>
    </row>
    <row r="641" spans="1:18" ht="15" customHeight="1" x14ac:dyDescent="0.15">
      <c r="A641" s="2" t="s">
        <v>85</v>
      </c>
      <c r="B641" s="3" t="s">
        <v>33</v>
      </c>
      <c r="C641" s="6" t="s">
        <v>48</v>
      </c>
      <c r="D641" s="6" t="s">
        <v>168</v>
      </c>
      <c r="E641" s="6" t="s">
        <v>169</v>
      </c>
      <c r="F641" s="7">
        <v>25.5355075947455</v>
      </c>
      <c r="G641" s="11">
        <v>23.2751624263996</v>
      </c>
      <c r="H641" s="13">
        <f t="shared" si="330"/>
        <v>2.2603451683458999</v>
      </c>
      <c r="I641" s="14">
        <f t="shared" ref="I641" si="355">AVERAGE(H641:H642)</f>
        <v>2.2861478814963014</v>
      </c>
      <c r="K641" s="16" t="s">
        <v>168</v>
      </c>
      <c r="L641" s="21" t="s">
        <v>149</v>
      </c>
      <c r="M641" s="18">
        <v>1.0234501230286508</v>
      </c>
      <c r="N641" s="19">
        <f t="shared" si="350"/>
        <v>-0.28975965468106968</v>
      </c>
      <c r="O641" s="19">
        <f t="shared" si="349"/>
        <v>1.2224366092915415</v>
      </c>
      <c r="P641" s="16"/>
      <c r="Q641" s="16"/>
      <c r="R641" s="22"/>
    </row>
    <row r="642" spans="1:18" ht="15" customHeight="1" x14ac:dyDescent="0.15">
      <c r="A642" s="2" t="s">
        <v>86</v>
      </c>
      <c r="B642" s="3" t="s">
        <v>33</v>
      </c>
      <c r="C642" s="6" t="s">
        <v>48</v>
      </c>
      <c r="E642" s="6" t="s">
        <v>35</v>
      </c>
      <c r="F642" s="7">
        <v>25.449979099867601</v>
      </c>
      <c r="G642" s="11">
        <v>23.138028505220898</v>
      </c>
      <c r="H642" s="13">
        <f t="shared" si="330"/>
        <v>2.3119505946467029</v>
      </c>
      <c r="I642" s="12"/>
      <c r="K642" s="16" t="s">
        <v>168</v>
      </c>
      <c r="L642" s="21" t="s">
        <v>151</v>
      </c>
      <c r="M642" s="18">
        <v>1.4075921872255996</v>
      </c>
      <c r="N642" s="19">
        <f t="shared" si="350"/>
        <v>9.4382409515879173E-2</v>
      </c>
      <c r="O642" s="19">
        <f t="shared" si="349"/>
        <v>0.93667313369049676</v>
      </c>
      <c r="P642" s="16"/>
      <c r="Q642" s="16"/>
      <c r="R642" s="16"/>
    </row>
    <row r="643" spans="1:18" ht="15" customHeight="1" x14ac:dyDescent="0.15">
      <c r="A643" s="2" t="s">
        <v>87</v>
      </c>
      <c r="B643" s="3" t="s">
        <v>33</v>
      </c>
      <c r="C643" s="6" t="s">
        <v>48</v>
      </c>
      <c r="D643" s="6" t="s">
        <v>168</v>
      </c>
      <c r="E643" s="6" t="s">
        <v>170</v>
      </c>
      <c r="F643" s="7">
        <v>24.215558963018999</v>
      </c>
      <c r="G643" s="11">
        <v>22.526054648827898</v>
      </c>
      <c r="H643" s="13">
        <f t="shared" si="330"/>
        <v>1.689504314191101</v>
      </c>
      <c r="I643" s="14">
        <f t="shared" ref="I643" si="356">AVERAGE(H643:H644)</f>
        <v>1.6442379500531015</v>
      </c>
      <c r="K643" s="21" t="s">
        <v>168</v>
      </c>
      <c r="L643" s="21" t="s">
        <v>180</v>
      </c>
      <c r="M643" s="18">
        <v>0.20284977631729895</v>
      </c>
      <c r="N643" s="19">
        <f t="shared" si="350"/>
        <v>-1.1103600013924215</v>
      </c>
      <c r="O643" s="19">
        <f t="shared" si="349"/>
        <v>2.158995148384903</v>
      </c>
      <c r="P643" s="16"/>
      <c r="Q643" s="16"/>
      <c r="R643" s="16"/>
    </row>
    <row r="644" spans="1:18" ht="15" customHeight="1" x14ac:dyDescent="0.15">
      <c r="A644" s="2" t="s">
        <v>88</v>
      </c>
      <c r="B644" s="3" t="s">
        <v>33</v>
      </c>
      <c r="C644" s="6" t="s">
        <v>48</v>
      </c>
      <c r="E644" s="6" t="s">
        <v>35</v>
      </c>
      <c r="F644" s="7">
        <v>24.322312723622101</v>
      </c>
      <c r="G644" s="11">
        <v>22.723341137706999</v>
      </c>
      <c r="H644" s="13">
        <f t="shared" si="330"/>
        <v>1.5989715859151019</v>
      </c>
      <c r="I644" s="12"/>
      <c r="K644" s="21" t="s">
        <v>168</v>
      </c>
      <c r="L644" s="21" t="s">
        <v>184</v>
      </c>
      <c r="M644" s="18">
        <v>1.8847108833506496</v>
      </c>
      <c r="N644" s="19">
        <f t="shared" si="350"/>
        <v>0.57150110564092915</v>
      </c>
      <c r="O644" s="19">
        <f t="shared" si="349"/>
        <v>0.67291626333223187</v>
      </c>
      <c r="P644" s="20"/>
      <c r="Q644" s="16"/>
      <c r="R644" s="22"/>
    </row>
    <row r="645" spans="1:18" ht="15" customHeight="1" x14ac:dyDescent="0.15">
      <c r="A645" s="2" t="s">
        <v>89</v>
      </c>
      <c r="B645" s="3" t="s">
        <v>33</v>
      </c>
      <c r="C645" s="6" t="s">
        <v>48</v>
      </c>
      <c r="D645" s="6" t="s">
        <v>171</v>
      </c>
      <c r="E645" s="6" t="s">
        <v>172</v>
      </c>
      <c r="F645" s="7">
        <v>24.0945010659281</v>
      </c>
      <c r="G645" s="11">
        <v>22.0654216631096</v>
      </c>
      <c r="H645" s="13">
        <f t="shared" si="330"/>
        <v>2.0290794028184997</v>
      </c>
      <c r="I645" s="14">
        <f t="shared" ref="I645" si="357">AVERAGE(H645:H646)</f>
        <v>1.9795787015674513</v>
      </c>
      <c r="K645" s="21" t="s">
        <v>168</v>
      </c>
      <c r="L645" s="21" t="s">
        <v>147</v>
      </c>
      <c r="M645" s="18">
        <v>1.7275882910145501</v>
      </c>
      <c r="N645" s="19">
        <f t="shared" si="350"/>
        <v>0.41437851330482967</v>
      </c>
      <c r="O645" s="19">
        <f t="shared" si="349"/>
        <v>0.75034265895537666</v>
      </c>
      <c r="P645" s="20"/>
      <c r="Q645" s="16"/>
      <c r="R645" s="22"/>
    </row>
    <row r="646" spans="1:18" ht="15" customHeight="1" x14ac:dyDescent="0.15">
      <c r="A646" s="2" t="s">
        <v>90</v>
      </c>
      <c r="B646" s="3" t="s">
        <v>33</v>
      </c>
      <c r="C646" s="6" t="s">
        <v>48</v>
      </c>
      <c r="E646" s="6" t="s">
        <v>35</v>
      </c>
      <c r="F646" s="7">
        <v>24.111205976728701</v>
      </c>
      <c r="G646" s="11">
        <v>22.181127976412299</v>
      </c>
      <c r="H646" s="13">
        <f t="shared" si="330"/>
        <v>1.9300780003164029</v>
      </c>
      <c r="I646" s="12"/>
    </row>
    <row r="647" spans="1:18" ht="15" customHeight="1" x14ac:dyDescent="0.15">
      <c r="A647" s="2" t="s">
        <v>91</v>
      </c>
      <c r="B647" s="3" t="s">
        <v>33</v>
      </c>
      <c r="C647" s="6" t="s">
        <v>48</v>
      </c>
      <c r="D647" s="6" t="s">
        <v>171</v>
      </c>
      <c r="E647" s="6" t="s">
        <v>173</v>
      </c>
      <c r="F647" s="7">
        <v>24.396474110750699</v>
      </c>
      <c r="G647" s="11">
        <v>22.547867754517899</v>
      </c>
      <c r="H647" s="13">
        <f t="shared" si="330"/>
        <v>1.8486063562327999</v>
      </c>
      <c r="I647" s="14">
        <f t="shared" ref="I647" si="358">AVERAGE(H647:H648)</f>
        <v>1.7868308020095505</v>
      </c>
    </row>
    <row r="648" spans="1:18" ht="15" customHeight="1" x14ac:dyDescent="0.15">
      <c r="A648" s="2" t="s">
        <v>92</v>
      </c>
      <c r="B648" s="3" t="s">
        <v>33</v>
      </c>
      <c r="C648" s="6" t="s">
        <v>48</v>
      </c>
      <c r="E648" s="6" t="s">
        <v>35</v>
      </c>
      <c r="F648" s="7">
        <v>24.183039179038101</v>
      </c>
      <c r="G648" s="11">
        <v>22.4579839312518</v>
      </c>
      <c r="H648" s="13">
        <f t="shared" si="330"/>
        <v>1.725055247786301</v>
      </c>
      <c r="I648" s="12"/>
    </row>
    <row r="649" spans="1:18" ht="15" customHeight="1" x14ac:dyDescent="0.15">
      <c r="A649" s="2" t="s">
        <v>93</v>
      </c>
      <c r="B649" s="3" t="s">
        <v>33</v>
      </c>
      <c r="C649" s="6" t="s">
        <v>48</v>
      </c>
      <c r="D649" s="6" t="s">
        <v>168</v>
      </c>
      <c r="E649" s="6" t="s">
        <v>162</v>
      </c>
      <c r="F649" s="7">
        <v>26.173184502981499</v>
      </c>
      <c r="G649" s="11">
        <v>23.814775293517499</v>
      </c>
      <c r="H649" s="13">
        <f t="shared" si="330"/>
        <v>2.3584092094639999</v>
      </c>
      <c r="I649" s="14">
        <f t="shared" ref="I649" si="359">AVERAGE(H649:H650)</f>
        <v>2.4291791068037014</v>
      </c>
    </row>
    <row r="650" spans="1:18" ht="15" customHeight="1" x14ac:dyDescent="0.15">
      <c r="A650" s="2" t="s">
        <v>94</v>
      </c>
      <c r="B650" s="3" t="s">
        <v>33</v>
      </c>
      <c r="C650" s="6" t="s">
        <v>48</v>
      </c>
      <c r="E650" s="6" t="s">
        <v>35</v>
      </c>
      <c r="F650" s="7">
        <v>26.397372454815201</v>
      </c>
      <c r="G650" s="11">
        <v>23.897423450671798</v>
      </c>
      <c r="H650" s="13">
        <f t="shared" si="330"/>
        <v>2.4999490041434029</v>
      </c>
      <c r="I650" s="12"/>
    </row>
    <row r="651" spans="1:18" ht="15" customHeight="1" x14ac:dyDescent="0.15">
      <c r="A651" s="2" t="s">
        <v>95</v>
      </c>
      <c r="B651" s="3" t="s">
        <v>33</v>
      </c>
      <c r="C651" s="6" t="s">
        <v>48</v>
      </c>
      <c r="D651" s="6" t="s">
        <v>143</v>
      </c>
      <c r="E651" s="6" t="s">
        <v>174</v>
      </c>
      <c r="F651" s="7">
        <v>25.880553712425101</v>
      </c>
      <c r="G651" s="11">
        <v>23.4937932286254</v>
      </c>
      <c r="H651" s="13">
        <f t="shared" si="330"/>
        <v>2.3867604837997014</v>
      </c>
      <c r="I651" s="14">
        <f t="shared" ref="I651" si="360">AVERAGE(H651:H652)</f>
        <v>2.3881862841683006</v>
      </c>
    </row>
    <row r="652" spans="1:18" ht="15" customHeight="1" x14ac:dyDescent="0.15">
      <c r="A652" s="2" t="s">
        <v>96</v>
      </c>
      <c r="B652" s="3" t="s">
        <v>33</v>
      </c>
      <c r="C652" s="6" t="s">
        <v>48</v>
      </c>
      <c r="E652" s="6" t="s">
        <v>35</v>
      </c>
      <c r="F652" s="7">
        <v>26.025166023770399</v>
      </c>
      <c r="G652" s="11">
        <v>23.6355539392335</v>
      </c>
      <c r="H652" s="13">
        <f t="shared" si="330"/>
        <v>2.3896120845368998</v>
      </c>
      <c r="I652" s="12"/>
    </row>
    <row r="653" spans="1:18" ht="15" customHeight="1" x14ac:dyDescent="0.15">
      <c r="A653" s="9" t="s">
        <v>113</v>
      </c>
      <c r="B653" s="3" t="s">
        <v>33</v>
      </c>
      <c r="C653" s="6" t="s">
        <v>48</v>
      </c>
      <c r="D653" s="6" t="s">
        <v>143</v>
      </c>
      <c r="E653" s="6" t="s">
        <v>175</v>
      </c>
      <c r="F653" s="7">
        <v>26.040527917599299</v>
      </c>
      <c r="G653" s="11">
        <v>23.326692108942499</v>
      </c>
      <c r="H653" s="13">
        <f t="shared" si="330"/>
        <v>2.7138358086567997</v>
      </c>
      <c r="I653" s="14">
        <f t="shared" ref="I653" si="361">AVERAGE(H653:H654)</f>
        <v>2.7032672491913505</v>
      </c>
    </row>
    <row r="654" spans="1:18" ht="15" customHeight="1" x14ac:dyDescent="0.15">
      <c r="A654" s="2" t="s">
        <v>114</v>
      </c>
      <c r="B654" s="3" t="s">
        <v>33</v>
      </c>
      <c r="C654" s="6" t="s">
        <v>48</v>
      </c>
      <c r="E654" s="6" t="s">
        <v>35</v>
      </c>
      <c r="F654" s="7">
        <v>26.0123105726536</v>
      </c>
      <c r="G654" s="11">
        <v>23.319611882927699</v>
      </c>
      <c r="H654" s="13">
        <f t="shared" si="330"/>
        <v>2.6926986897259013</v>
      </c>
      <c r="I654" s="12"/>
    </row>
    <row r="655" spans="1:18" ht="15" customHeight="1" x14ac:dyDescent="0.15">
      <c r="A655" s="2" t="s">
        <v>115</v>
      </c>
      <c r="B655" s="3" t="s">
        <v>33</v>
      </c>
      <c r="C655" s="6" t="s">
        <v>48</v>
      </c>
      <c r="D655" s="6" t="s">
        <v>143</v>
      </c>
      <c r="E655" s="6" t="s">
        <v>176</v>
      </c>
      <c r="F655" s="7">
        <v>26.3987030980512</v>
      </c>
      <c r="G655" s="11">
        <v>24.052510750160401</v>
      </c>
      <c r="H655" s="13">
        <f t="shared" si="330"/>
        <v>2.3461923478907991</v>
      </c>
      <c r="I655" s="14">
        <f t="shared" ref="I655" si="362">AVERAGE(H655:H656)</f>
        <v>2.4436457185775495</v>
      </c>
    </row>
    <row r="656" spans="1:18" ht="15" customHeight="1" x14ac:dyDescent="0.15">
      <c r="A656" s="2" t="s">
        <v>116</v>
      </c>
      <c r="B656" s="3" t="s">
        <v>33</v>
      </c>
      <c r="C656" s="6" t="s">
        <v>48</v>
      </c>
      <c r="E656" s="6" t="s">
        <v>35</v>
      </c>
      <c r="F656" s="7">
        <v>26.526262199762499</v>
      </c>
      <c r="G656" s="11">
        <v>23.985163110498199</v>
      </c>
      <c r="H656" s="13">
        <f t="shared" si="330"/>
        <v>2.5410990892642999</v>
      </c>
      <c r="I656" s="12"/>
    </row>
    <row r="657" spans="1:9" ht="15" customHeight="1" x14ac:dyDescent="0.15">
      <c r="A657" s="2" t="s">
        <v>125</v>
      </c>
      <c r="B657" s="3" t="s">
        <v>33</v>
      </c>
      <c r="C657" s="6" t="s">
        <v>48</v>
      </c>
      <c r="D657" s="6" t="s">
        <v>171</v>
      </c>
      <c r="E657" s="6" t="s">
        <v>142</v>
      </c>
      <c r="F657" s="7">
        <v>26.605761844857302</v>
      </c>
      <c r="G657" s="11">
        <v>24.930937343102698</v>
      </c>
      <c r="H657" s="13">
        <f t="shared" si="330"/>
        <v>1.6748245017546033</v>
      </c>
      <c r="I657" s="14">
        <f t="shared" ref="I657" si="363">AVERAGE(H657:H658)</f>
        <v>1.6480148402308519</v>
      </c>
    </row>
    <row r="658" spans="1:9" ht="15" customHeight="1" x14ac:dyDescent="0.15">
      <c r="A658" s="2" t="s">
        <v>126</v>
      </c>
      <c r="B658" s="3" t="s">
        <v>33</v>
      </c>
      <c r="C658" s="6" t="s">
        <v>48</v>
      </c>
      <c r="E658" s="6" t="s">
        <v>35</v>
      </c>
      <c r="F658" s="7">
        <v>26.331304179313602</v>
      </c>
      <c r="G658" s="11">
        <v>24.710099000606501</v>
      </c>
      <c r="H658" s="13">
        <f t="shared" si="330"/>
        <v>1.6212051787071005</v>
      </c>
      <c r="I658" s="12"/>
    </row>
    <row r="659" spans="1:9" ht="15" customHeight="1" x14ac:dyDescent="0.15">
      <c r="A659" s="2" t="s">
        <v>127</v>
      </c>
      <c r="B659" s="3" t="s">
        <v>33</v>
      </c>
      <c r="C659" s="6" t="s">
        <v>48</v>
      </c>
      <c r="D659" s="6" t="s">
        <v>168</v>
      </c>
      <c r="E659" s="6" t="s">
        <v>144</v>
      </c>
      <c r="F659" s="7">
        <v>27.427557814823899</v>
      </c>
      <c r="G659" s="11">
        <v>25.787012105889701</v>
      </c>
      <c r="H659" s="13">
        <f t="shared" si="330"/>
        <v>1.6405457089341979</v>
      </c>
      <c r="I659" s="14">
        <f t="shared" ref="I659" si="364">AVERAGE(H659:H660)</f>
        <v>1.5973883191319977</v>
      </c>
    </row>
    <row r="660" spans="1:9" ht="15" customHeight="1" x14ac:dyDescent="0.15">
      <c r="A660" s="2" t="s">
        <v>128</v>
      </c>
      <c r="B660" s="3" t="s">
        <v>33</v>
      </c>
      <c r="C660" s="6" t="s">
        <v>48</v>
      </c>
      <c r="E660" s="6" t="s">
        <v>35</v>
      </c>
      <c r="F660" s="7">
        <v>27.369525560021199</v>
      </c>
      <c r="G660" s="11">
        <v>25.815294630691401</v>
      </c>
      <c r="H660" s="13">
        <f t="shared" si="330"/>
        <v>1.5542309293297976</v>
      </c>
      <c r="I660" s="12"/>
    </row>
    <row r="661" spans="1:9" ht="15" customHeight="1" x14ac:dyDescent="0.15">
      <c r="A661" s="9" t="s">
        <v>47</v>
      </c>
      <c r="B661" s="9" t="s">
        <v>33</v>
      </c>
      <c r="C661" s="9" t="s">
        <v>48</v>
      </c>
      <c r="D661" s="9" t="s">
        <v>168</v>
      </c>
      <c r="E661" s="9" t="s">
        <v>177</v>
      </c>
      <c r="F661" s="10">
        <v>25.5542751483143</v>
      </c>
      <c r="G661" s="10">
        <v>24.398661937158298</v>
      </c>
      <c r="H661" s="13">
        <f t="shared" si="330"/>
        <v>1.1556132111560018</v>
      </c>
      <c r="I661" s="14">
        <f t="shared" ref="I661" si="365">AVERAGE(H661:H662)</f>
        <v>1.1309317427049503</v>
      </c>
    </row>
    <row r="662" spans="1:9" ht="15" customHeight="1" x14ac:dyDescent="0.15">
      <c r="A662" s="9" t="s">
        <v>49</v>
      </c>
      <c r="B662" s="9" t="s">
        <v>33</v>
      </c>
      <c r="C662" s="9" t="s">
        <v>48</v>
      </c>
      <c r="D662" s="9"/>
      <c r="E662" s="9" t="s">
        <v>35</v>
      </c>
      <c r="F662" s="10">
        <v>25.476442689095698</v>
      </c>
      <c r="G662" s="10">
        <v>24.370192414841799</v>
      </c>
      <c r="H662" s="13">
        <f t="shared" si="330"/>
        <v>1.1062502742538989</v>
      </c>
      <c r="I662" s="12"/>
    </row>
    <row r="663" spans="1:9" ht="15" customHeight="1" x14ac:dyDescent="0.15">
      <c r="A663" s="9" t="s">
        <v>50</v>
      </c>
      <c r="B663" s="9" t="s">
        <v>33</v>
      </c>
      <c r="C663" s="9" t="s">
        <v>48</v>
      </c>
      <c r="D663" s="9" t="s">
        <v>171</v>
      </c>
      <c r="E663" s="9" t="s">
        <v>178</v>
      </c>
      <c r="F663" s="10">
        <v>25.661638108296099</v>
      </c>
      <c r="G663" s="10">
        <v>24.699616953191999</v>
      </c>
      <c r="H663" s="13">
        <f t="shared" ref="H663:H692" si="366">F663-G663</f>
        <v>0.96202115510410025</v>
      </c>
      <c r="I663" s="14">
        <f t="shared" ref="I663" si="367">AVERAGE(H663:H664)</f>
        <v>0.9627271453885502</v>
      </c>
    </row>
    <row r="664" spans="1:9" ht="15" customHeight="1" x14ac:dyDescent="0.15">
      <c r="A664" s="9" t="s">
        <v>51</v>
      </c>
      <c r="B664" s="9" t="s">
        <v>33</v>
      </c>
      <c r="C664" s="9" t="s">
        <v>48</v>
      </c>
      <c r="D664" s="9"/>
      <c r="E664" s="9" t="s">
        <v>35</v>
      </c>
      <c r="F664" s="10">
        <v>25.370540406452001</v>
      </c>
      <c r="G664" s="10">
        <v>24.407107270779001</v>
      </c>
      <c r="H664" s="13">
        <f t="shared" si="366"/>
        <v>0.96343313567300015</v>
      </c>
      <c r="I664" s="12"/>
    </row>
    <row r="665" spans="1:9" ht="15" customHeight="1" x14ac:dyDescent="0.15">
      <c r="A665" s="9" t="s">
        <v>52</v>
      </c>
      <c r="B665" s="9" t="s">
        <v>33</v>
      </c>
      <c r="C665" s="9" t="s">
        <v>48</v>
      </c>
      <c r="D665" s="9" t="s">
        <v>171</v>
      </c>
      <c r="E665" s="9" t="s">
        <v>179</v>
      </c>
      <c r="F665" s="10">
        <v>23.255915677988</v>
      </c>
      <c r="G665" s="10">
        <v>23.118702247380401</v>
      </c>
      <c r="H665" s="13">
        <f t="shared" si="366"/>
        <v>0.1372134306075985</v>
      </c>
      <c r="I665" s="14">
        <f t="shared" ref="I665" si="368">AVERAGE(H665:H666)</f>
        <v>0.18889739935219829</v>
      </c>
    </row>
    <row r="666" spans="1:9" ht="15" customHeight="1" x14ac:dyDescent="0.15">
      <c r="A666" s="9" t="s">
        <v>53</v>
      </c>
      <c r="B666" s="9" t="s">
        <v>33</v>
      </c>
      <c r="C666" s="9" t="s">
        <v>48</v>
      </c>
      <c r="D666" s="9"/>
      <c r="E666" s="9" t="s">
        <v>35</v>
      </c>
      <c r="F666" s="10">
        <v>23.453442061585299</v>
      </c>
      <c r="G666" s="10">
        <v>23.212860693488501</v>
      </c>
      <c r="H666" s="13">
        <f t="shared" si="366"/>
        <v>0.24058136809679809</v>
      </c>
      <c r="I666" s="12"/>
    </row>
    <row r="667" spans="1:9" ht="15" customHeight="1" x14ac:dyDescent="0.15">
      <c r="A667" s="9" t="s">
        <v>54</v>
      </c>
      <c r="B667" s="9" t="s">
        <v>33</v>
      </c>
      <c r="C667" s="9" t="s">
        <v>48</v>
      </c>
      <c r="D667" s="9" t="s">
        <v>168</v>
      </c>
      <c r="E667" s="9" t="s">
        <v>149</v>
      </c>
      <c r="F667" s="10">
        <v>25.223588494323</v>
      </c>
      <c r="G667" s="10">
        <v>24.130675213176499</v>
      </c>
      <c r="H667" s="13">
        <f t="shared" si="366"/>
        <v>1.092913281146501</v>
      </c>
      <c r="I667" s="14">
        <f t="shared" ref="I667" si="369">AVERAGE(H667:H668)</f>
        <v>1.0234501230286508</v>
      </c>
    </row>
    <row r="668" spans="1:9" ht="15" customHeight="1" x14ac:dyDescent="0.15">
      <c r="A668" s="9" t="s">
        <v>55</v>
      </c>
      <c r="B668" s="9" t="s">
        <v>33</v>
      </c>
      <c r="C668" s="9" t="s">
        <v>48</v>
      </c>
      <c r="D668" s="9"/>
      <c r="E668" s="9" t="s">
        <v>35</v>
      </c>
      <c r="F668" s="10">
        <v>25.2801742329723</v>
      </c>
      <c r="G668" s="10">
        <v>24.326187268061499</v>
      </c>
      <c r="H668" s="13">
        <f t="shared" si="366"/>
        <v>0.95398696491080059</v>
      </c>
      <c r="I668" s="12"/>
    </row>
    <row r="669" spans="1:9" ht="15" customHeight="1" x14ac:dyDescent="0.15">
      <c r="A669" s="9" t="s">
        <v>56</v>
      </c>
      <c r="B669" s="9" t="s">
        <v>33</v>
      </c>
      <c r="C669" s="9" t="s">
        <v>48</v>
      </c>
      <c r="D669" s="9" t="s">
        <v>168</v>
      </c>
      <c r="E669" s="9" t="s">
        <v>151</v>
      </c>
      <c r="F669" s="10">
        <v>28.34933801375</v>
      </c>
      <c r="G669" s="10">
        <v>27.0399817856791</v>
      </c>
      <c r="H669" s="13">
        <f t="shared" si="366"/>
        <v>1.3093562280709001</v>
      </c>
      <c r="I669" s="14">
        <f t="shared" ref="I669" si="370">AVERAGE(H669:H670)</f>
        <v>1.4075921872255996</v>
      </c>
    </row>
    <row r="670" spans="1:9" ht="15" customHeight="1" x14ac:dyDescent="0.15">
      <c r="A670" s="9" t="s">
        <v>57</v>
      </c>
      <c r="B670" s="9" t="s">
        <v>33</v>
      </c>
      <c r="C670" s="9" t="s">
        <v>48</v>
      </c>
      <c r="D670" s="9"/>
      <c r="E670" s="9" t="s">
        <v>35</v>
      </c>
      <c r="F670" s="10">
        <v>28.438400577879801</v>
      </c>
      <c r="G670" s="10">
        <v>26.932572431499501</v>
      </c>
      <c r="H670" s="13">
        <f t="shared" si="366"/>
        <v>1.5058281463802992</v>
      </c>
      <c r="I670" s="12"/>
    </row>
    <row r="671" spans="1:9" ht="15" customHeight="1" x14ac:dyDescent="0.15">
      <c r="A671" s="9" t="s">
        <v>58</v>
      </c>
      <c r="B671" s="9" t="s">
        <v>33</v>
      </c>
      <c r="C671" s="9" t="s">
        <v>48</v>
      </c>
      <c r="D671" s="9" t="s">
        <v>168</v>
      </c>
      <c r="E671" s="9" t="s">
        <v>180</v>
      </c>
      <c r="F671" s="10">
        <v>23.174196747215198</v>
      </c>
      <c r="G671" s="10">
        <v>23.078824775084101</v>
      </c>
      <c r="H671" s="13">
        <f t="shared" si="366"/>
        <v>9.5371972131097493E-2</v>
      </c>
      <c r="I671" s="14">
        <f t="shared" ref="I671" si="371">AVERAGE(H671:H672)</f>
        <v>0.20284977631729895</v>
      </c>
    </row>
    <row r="672" spans="1:9" ht="15" customHeight="1" x14ac:dyDescent="0.15">
      <c r="A672" s="9" t="s">
        <v>59</v>
      </c>
      <c r="B672" s="9" t="s">
        <v>33</v>
      </c>
      <c r="C672" s="9" t="s">
        <v>48</v>
      </c>
      <c r="D672" s="9"/>
      <c r="E672" s="9" t="s">
        <v>35</v>
      </c>
      <c r="F672" s="10">
        <v>23.4040474230016</v>
      </c>
      <c r="G672" s="10">
        <v>23.0937198424981</v>
      </c>
      <c r="H672" s="13">
        <f t="shared" si="366"/>
        <v>0.3103275805035004</v>
      </c>
      <c r="I672" s="12"/>
    </row>
    <row r="673" spans="1:9" ht="15" customHeight="1" x14ac:dyDescent="0.15">
      <c r="A673" s="9" t="s">
        <v>85</v>
      </c>
      <c r="B673" s="9" t="s">
        <v>33</v>
      </c>
      <c r="C673" s="9" t="s">
        <v>48</v>
      </c>
      <c r="D673" s="9" t="s">
        <v>143</v>
      </c>
      <c r="E673" s="9" t="s">
        <v>158</v>
      </c>
      <c r="F673" s="10">
        <v>26.0211324519024</v>
      </c>
      <c r="G673" s="10">
        <v>24.4942808583037</v>
      </c>
      <c r="H673" s="13">
        <f t="shared" si="366"/>
        <v>1.5268515935986997</v>
      </c>
      <c r="I673" s="14">
        <f t="shared" ref="I673" si="372">AVERAGE(H673:H674)</f>
        <v>1.6062237274559497</v>
      </c>
    </row>
    <row r="674" spans="1:9" ht="15" customHeight="1" x14ac:dyDescent="0.15">
      <c r="A674" s="9" t="s">
        <v>86</v>
      </c>
      <c r="B674" s="9" t="s">
        <v>33</v>
      </c>
      <c r="C674" s="9" t="s">
        <v>48</v>
      </c>
      <c r="D674" s="9"/>
      <c r="E674" s="9" t="s">
        <v>35</v>
      </c>
      <c r="F674" s="10">
        <v>25.790995416912001</v>
      </c>
      <c r="G674" s="10">
        <v>24.105399555598801</v>
      </c>
      <c r="H674" s="13">
        <f t="shared" si="366"/>
        <v>1.6855958613131996</v>
      </c>
      <c r="I674" s="12"/>
    </row>
    <row r="675" spans="1:9" ht="15" customHeight="1" x14ac:dyDescent="0.15">
      <c r="A675" s="9" t="s">
        <v>87</v>
      </c>
      <c r="B675" s="9" t="s">
        <v>33</v>
      </c>
      <c r="C675" s="9" t="s">
        <v>48</v>
      </c>
      <c r="D675" s="9" t="s">
        <v>140</v>
      </c>
      <c r="E675" s="9" t="s">
        <v>181</v>
      </c>
      <c r="F675" s="10">
        <v>24.934510339713299</v>
      </c>
      <c r="G675" s="10">
        <v>23.574916205280701</v>
      </c>
      <c r="H675" s="13">
        <f t="shared" si="366"/>
        <v>1.3595941344325979</v>
      </c>
      <c r="I675" s="14">
        <f t="shared" ref="I675" si="373">AVERAGE(H675:H676)</f>
        <v>1.3904606418605496</v>
      </c>
    </row>
    <row r="676" spans="1:9" ht="15" customHeight="1" x14ac:dyDescent="0.15">
      <c r="A676" s="9" t="s">
        <v>88</v>
      </c>
      <c r="B676" s="9" t="s">
        <v>33</v>
      </c>
      <c r="C676" s="9" t="s">
        <v>48</v>
      </c>
      <c r="D676" s="9"/>
      <c r="E676" s="9" t="s">
        <v>35</v>
      </c>
      <c r="F676" s="10">
        <v>24.9972286829762</v>
      </c>
      <c r="G676" s="10">
        <v>23.575901533687698</v>
      </c>
      <c r="H676" s="13">
        <f t="shared" si="366"/>
        <v>1.4213271492885013</v>
      </c>
      <c r="I676" s="12"/>
    </row>
    <row r="677" spans="1:9" ht="15" customHeight="1" x14ac:dyDescent="0.15">
      <c r="A677" s="9" t="s">
        <v>89</v>
      </c>
      <c r="B677" s="9" t="s">
        <v>33</v>
      </c>
      <c r="C677" s="9" t="s">
        <v>48</v>
      </c>
      <c r="D677" s="9" t="s">
        <v>140</v>
      </c>
      <c r="E677" s="9" t="s">
        <v>182</v>
      </c>
      <c r="F677" s="10">
        <v>26.524742111555899</v>
      </c>
      <c r="G677" s="10">
        <v>24.2577610949992</v>
      </c>
      <c r="H677" s="13">
        <f t="shared" si="366"/>
        <v>2.2669810165566986</v>
      </c>
      <c r="I677" s="14">
        <f t="shared" ref="I677" si="374">AVERAGE(H677:H678)</f>
        <v>2.2625332260377995</v>
      </c>
    </row>
    <row r="678" spans="1:9" ht="15" customHeight="1" x14ac:dyDescent="0.15">
      <c r="A678" s="9" t="s">
        <v>90</v>
      </c>
      <c r="B678" s="9" t="s">
        <v>33</v>
      </c>
      <c r="C678" s="9" t="s">
        <v>48</v>
      </c>
      <c r="D678" s="9"/>
      <c r="E678" s="9" t="s">
        <v>35</v>
      </c>
      <c r="F678" s="10">
        <v>26.543335130116901</v>
      </c>
      <c r="G678" s="10">
        <v>24.285249694598001</v>
      </c>
      <c r="H678" s="13">
        <f t="shared" si="366"/>
        <v>2.2580854355189004</v>
      </c>
      <c r="I678" s="12"/>
    </row>
    <row r="679" spans="1:9" ht="15" customHeight="1" x14ac:dyDescent="0.15">
      <c r="A679" s="9" t="s">
        <v>91</v>
      </c>
      <c r="B679" s="9" t="s">
        <v>33</v>
      </c>
      <c r="C679" s="9" t="s">
        <v>48</v>
      </c>
      <c r="D679" s="9" t="s">
        <v>140</v>
      </c>
      <c r="E679" s="9" t="s">
        <v>183</v>
      </c>
      <c r="F679" s="10">
        <v>24.885708187646099</v>
      </c>
      <c r="G679" s="10">
        <v>23.202752473198501</v>
      </c>
      <c r="H679" s="13">
        <f t="shared" si="366"/>
        <v>1.6829557144475977</v>
      </c>
      <c r="I679" s="14">
        <f t="shared" ref="I679" si="375">AVERAGE(H679:H680)</f>
        <v>1.6741890195299476</v>
      </c>
    </row>
    <row r="680" spans="1:9" ht="15" customHeight="1" x14ac:dyDescent="0.15">
      <c r="A680" s="9" t="s">
        <v>92</v>
      </c>
      <c r="B680" s="9" t="s">
        <v>33</v>
      </c>
      <c r="C680" s="9" t="s">
        <v>48</v>
      </c>
      <c r="D680" s="9"/>
      <c r="E680" s="9" t="s">
        <v>35</v>
      </c>
      <c r="F680" s="10">
        <v>24.840197475877499</v>
      </c>
      <c r="G680" s="10">
        <v>23.174775151265202</v>
      </c>
      <c r="H680" s="13">
        <f t="shared" si="366"/>
        <v>1.6654223246122974</v>
      </c>
      <c r="I680" s="12"/>
    </row>
    <row r="681" spans="1:9" ht="15" customHeight="1" x14ac:dyDescent="0.15">
      <c r="A681" s="9" t="s">
        <v>93</v>
      </c>
      <c r="B681" s="9" t="s">
        <v>33</v>
      </c>
      <c r="C681" s="9" t="s">
        <v>48</v>
      </c>
      <c r="D681" s="9" t="s">
        <v>140</v>
      </c>
      <c r="E681" s="9" t="s">
        <v>148</v>
      </c>
      <c r="F681" s="10">
        <v>23.6786969671784</v>
      </c>
      <c r="G681" s="10">
        <v>22.484091552125399</v>
      </c>
      <c r="H681" s="13">
        <f t="shared" si="366"/>
        <v>1.194605415053001</v>
      </c>
      <c r="I681" s="14">
        <f t="shared" ref="I681" si="376">AVERAGE(H681:H682)</f>
        <v>1.2805193985299503</v>
      </c>
    </row>
    <row r="682" spans="1:9" ht="15" customHeight="1" x14ac:dyDescent="0.15">
      <c r="A682" s="9" t="s">
        <v>94</v>
      </c>
      <c r="B682" s="9" t="s">
        <v>33</v>
      </c>
      <c r="C682" s="9" t="s">
        <v>48</v>
      </c>
      <c r="D682" s="9"/>
      <c r="E682" s="9" t="s">
        <v>35</v>
      </c>
      <c r="F682" s="10">
        <v>23.938330723161201</v>
      </c>
      <c r="G682" s="10">
        <v>22.571897341154301</v>
      </c>
      <c r="H682" s="13">
        <f t="shared" si="366"/>
        <v>1.3664333820068997</v>
      </c>
      <c r="I682" s="12"/>
    </row>
    <row r="683" spans="1:9" ht="15" customHeight="1" x14ac:dyDescent="0.15">
      <c r="A683" s="9" t="s">
        <v>95</v>
      </c>
      <c r="B683" s="9" t="s">
        <v>33</v>
      </c>
      <c r="C683" s="9" t="s">
        <v>48</v>
      </c>
      <c r="D683" s="9" t="s">
        <v>168</v>
      </c>
      <c r="E683" s="9" t="s">
        <v>184</v>
      </c>
      <c r="F683" s="10">
        <v>24.5407209359734</v>
      </c>
      <c r="G683" s="10">
        <v>22.584854981349199</v>
      </c>
      <c r="H683" s="13">
        <f t="shared" si="366"/>
        <v>1.9558659546242012</v>
      </c>
      <c r="I683" s="14">
        <f t="shared" ref="I683" si="377">AVERAGE(H683:H684)</f>
        <v>1.8847108833506496</v>
      </c>
    </row>
    <row r="684" spans="1:9" ht="15" customHeight="1" x14ac:dyDescent="0.15">
      <c r="A684" s="9" t="s">
        <v>96</v>
      </c>
      <c r="B684" s="9" t="s">
        <v>33</v>
      </c>
      <c r="C684" s="9" t="s">
        <v>48</v>
      </c>
      <c r="D684" s="9"/>
      <c r="E684" s="9" t="s">
        <v>35</v>
      </c>
      <c r="F684" s="10">
        <v>24.5879216876546</v>
      </c>
      <c r="G684" s="10">
        <v>22.774365875577502</v>
      </c>
      <c r="H684" s="13">
        <f t="shared" si="366"/>
        <v>1.813555812077098</v>
      </c>
      <c r="I684" s="12"/>
    </row>
    <row r="685" spans="1:9" ht="15" customHeight="1" x14ac:dyDescent="0.15">
      <c r="A685" s="9" t="s">
        <v>113</v>
      </c>
      <c r="B685" s="9" t="s">
        <v>33</v>
      </c>
      <c r="C685" s="9" t="s">
        <v>48</v>
      </c>
      <c r="D685" s="9" t="s">
        <v>140</v>
      </c>
      <c r="E685" s="9" t="s">
        <v>185</v>
      </c>
      <c r="F685" s="10">
        <v>23.0768995103797</v>
      </c>
      <c r="G685" s="10">
        <v>22.2025363780518</v>
      </c>
      <c r="H685" s="13">
        <f t="shared" si="366"/>
        <v>0.87436313232790042</v>
      </c>
      <c r="I685" s="14">
        <f t="shared" ref="I685" si="378">AVERAGE(H685:H686)</f>
        <v>0.90847647083660021</v>
      </c>
    </row>
    <row r="686" spans="1:9" ht="15" customHeight="1" x14ac:dyDescent="0.15">
      <c r="A686" s="9" t="s">
        <v>114</v>
      </c>
      <c r="B686" s="9" t="s">
        <v>33</v>
      </c>
      <c r="C686" s="9" t="s">
        <v>48</v>
      </c>
      <c r="D686" s="9"/>
      <c r="E686" s="9" t="s">
        <v>35</v>
      </c>
      <c r="F686" s="10">
        <v>23.132504772989101</v>
      </c>
      <c r="G686" s="10">
        <v>22.189914963643801</v>
      </c>
      <c r="H686" s="13">
        <f t="shared" si="366"/>
        <v>0.94258980934530001</v>
      </c>
      <c r="I686" s="12"/>
    </row>
    <row r="687" spans="1:9" ht="15" customHeight="1" x14ac:dyDescent="0.15">
      <c r="A687" s="9" t="s">
        <v>115</v>
      </c>
      <c r="B687" s="9" t="s">
        <v>33</v>
      </c>
      <c r="C687" s="9" t="s">
        <v>48</v>
      </c>
      <c r="D687" s="9" t="s">
        <v>143</v>
      </c>
      <c r="E687" s="9" t="s">
        <v>186</v>
      </c>
      <c r="F687" s="10">
        <v>27.2310567705624</v>
      </c>
      <c r="G687" s="10">
        <v>24.854516756445399</v>
      </c>
      <c r="H687" s="13">
        <f t="shared" si="366"/>
        <v>2.3765400141170012</v>
      </c>
      <c r="I687" s="14">
        <f t="shared" ref="I687" si="379">AVERAGE(H687:H688)</f>
        <v>2.3853271294796006</v>
      </c>
    </row>
    <row r="688" spans="1:9" ht="15" customHeight="1" x14ac:dyDescent="0.15">
      <c r="A688" s="9" t="s">
        <v>116</v>
      </c>
      <c r="B688" s="9" t="s">
        <v>33</v>
      </c>
      <c r="C688" s="9" t="s">
        <v>48</v>
      </c>
      <c r="D688" s="9"/>
      <c r="E688" s="9" t="s">
        <v>35</v>
      </c>
      <c r="F688" s="10">
        <v>27.019316967264398</v>
      </c>
      <c r="G688" s="10">
        <v>24.625202722422198</v>
      </c>
      <c r="H688" s="13">
        <f t="shared" si="366"/>
        <v>2.3941142448421999</v>
      </c>
      <c r="I688" s="12"/>
    </row>
    <row r="689" spans="1:9" ht="15" customHeight="1" x14ac:dyDescent="0.15">
      <c r="A689" s="9" t="s">
        <v>125</v>
      </c>
      <c r="B689" s="9" t="s">
        <v>33</v>
      </c>
      <c r="C689" s="9" t="s">
        <v>48</v>
      </c>
      <c r="D689" s="9" t="s">
        <v>140</v>
      </c>
      <c r="E689" s="9" t="s">
        <v>187</v>
      </c>
      <c r="F689" s="10">
        <v>25.229196634041202</v>
      </c>
      <c r="G689" s="10">
        <v>23.9915608674442</v>
      </c>
      <c r="H689" s="13">
        <f t="shared" si="366"/>
        <v>1.2376357665970019</v>
      </c>
      <c r="I689" s="14">
        <f t="shared" ref="I689" si="380">AVERAGE(H689:H690)</f>
        <v>1.2558518798763014</v>
      </c>
    </row>
    <row r="690" spans="1:9" ht="15" customHeight="1" x14ac:dyDescent="0.15">
      <c r="A690" s="9" t="s">
        <v>126</v>
      </c>
      <c r="B690" s="9" t="s">
        <v>33</v>
      </c>
      <c r="C690" s="9" t="s">
        <v>48</v>
      </c>
      <c r="D690" s="9"/>
      <c r="E690" s="9" t="s">
        <v>35</v>
      </c>
      <c r="F690" s="10">
        <v>25.139571875952601</v>
      </c>
      <c r="G690" s="10">
        <v>23.865503882797</v>
      </c>
      <c r="H690" s="13">
        <f t="shared" si="366"/>
        <v>1.2740679931556009</v>
      </c>
      <c r="I690" s="12"/>
    </row>
    <row r="691" spans="1:9" ht="15" customHeight="1" x14ac:dyDescent="0.15">
      <c r="A691" s="9" t="s">
        <v>127</v>
      </c>
      <c r="B691" s="9" t="s">
        <v>33</v>
      </c>
      <c r="C691" s="9" t="s">
        <v>48</v>
      </c>
      <c r="D691" s="9" t="s">
        <v>168</v>
      </c>
      <c r="E691" s="9" t="s">
        <v>147</v>
      </c>
      <c r="F691" s="10">
        <v>25.089247358232399</v>
      </c>
      <c r="G691" s="10">
        <v>23.246516250302999</v>
      </c>
      <c r="H691" s="13">
        <f t="shared" si="366"/>
        <v>1.8427311079293993</v>
      </c>
      <c r="I691" s="14">
        <f t="shared" ref="I691" si="381">AVERAGE(H691:H692)</f>
        <v>1.7275882910145501</v>
      </c>
    </row>
    <row r="692" spans="1:9" ht="15" customHeight="1" x14ac:dyDescent="0.15">
      <c r="A692" s="9" t="s">
        <v>128</v>
      </c>
      <c r="B692" s="9" t="s">
        <v>33</v>
      </c>
      <c r="C692" s="9" t="s">
        <v>48</v>
      </c>
      <c r="D692" s="9"/>
      <c r="E692" s="9" t="s">
        <v>35</v>
      </c>
      <c r="F692" s="10">
        <v>25.125946354673101</v>
      </c>
      <c r="G692" s="10">
        <v>23.5135008805734</v>
      </c>
      <c r="H692" s="13">
        <f t="shared" si="366"/>
        <v>1.612445474099701</v>
      </c>
      <c r="I692" s="12"/>
    </row>
    <row r="693" spans="1:9" ht="15" customHeight="1" x14ac:dyDescent="0.15">
      <c r="A693" s="2" t="s">
        <v>60</v>
      </c>
      <c r="B693" s="3" t="s">
        <v>137</v>
      </c>
      <c r="C693" s="6" t="s">
        <v>139</v>
      </c>
      <c r="E693" s="6" t="s">
        <v>35</v>
      </c>
      <c r="F693" s="7">
        <v>24.147252382541701</v>
      </c>
    </row>
    <row r="694" spans="1:9" ht="15" customHeight="1" x14ac:dyDescent="0.15">
      <c r="A694" s="2" t="s">
        <v>62</v>
      </c>
      <c r="B694" s="3" t="s">
        <v>137</v>
      </c>
      <c r="C694" s="6" t="s">
        <v>139</v>
      </c>
      <c r="E694" s="6" t="s">
        <v>35</v>
      </c>
      <c r="F694" s="7">
        <v>24.218768756738701</v>
      </c>
    </row>
    <row r="695" spans="1:9" ht="15" customHeight="1" x14ac:dyDescent="0.15">
      <c r="A695" s="2" t="s">
        <v>63</v>
      </c>
      <c r="B695" s="3" t="s">
        <v>137</v>
      </c>
      <c r="C695" s="6" t="s">
        <v>139</v>
      </c>
      <c r="E695" s="6" t="s">
        <v>35</v>
      </c>
      <c r="F695" s="7">
        <v>25.119115369796699</v>
      </c>
    </row>
    <row r="696" spans="1:9" ht="15" customHeight="1" x14ac:dyDescent="0.15">
      <c r="A696" s="2" t="s">
        <v>64</v>
      </c>
      <c r="B696" s="3" t="s">
        <v>137</v>
      </c>
      <c r="C696" s="6" t="s">
        <v>139</v>
      </c>
      <c r="E696" s="6" t="s">
        <v>35</v>
      </c>
      <c r="F696" s="7">
        <v>25.3190294086838</v>
      </c>
    </row>
    <row r="697" spans="1:9" ht="15" customHeight="1" x14ac:dyDescent="0.15">
      <c r="A697" s="2" t="s">
        <v>65</v>
      </c>
      <c r="B697" s="3" t="s">
        <v>137</v>
      </c>
      <c r="C697" s="6" t="s">
        <v>139</v>
      </c>
      <c r="E697" s="6" t="s">
        <v>35</v>
      </c>
      <c r="F697" s="7">
        <v>24.362669239690899</v>
      </c>
    </row>
    <row r="698" spans="1:9" ht="15" customHeight="1" x14ac:dyDescent="0.15">
      <c r="A698" s="2" t="s">
        <v>66</v>
      </c>
      <c r="B698" s="3" t="s">
        <v>137</v>
      </c>
      <c r="C698" s="6" t="s">
        <v>139</v>
      </c>
      <c r="E698" s="6" t="s">
        <v>35</v>
      </c>
      <c r="F698" s="7">
        <v>24.3423814992078</v>
      </c>
    </row>
    <row r="699" spans="1:9" ht="15" customHeight="1" x14ac:dyDescent="0.15">
      <c r="A699" s="2" t="s">
        <v>67</v>
      </c>
      <c r="B699" s="3" t="s">
        <v>137</v>
      </c>
      <c r="C699" s="6" t="s">
        <v>139</v>
      </c>
      <c r="E699" s="6" t="s">
        <v>35</v>
      </c>
      <c r="F699" s="7">
        <v>26.016700924004699</v>
      </c>
    </row>
    <row r="700" spans="1:9" ht="15" customHeight="1" x14ac:dyDescent="0.15">
      <c r="A700" s="2" t="s">
        <v>68</v>
      </c>
      <c r="B700" s="3" t="s">
        <v>137</v>
      </c>
      <c r="C700" s="6" t="s">
        <v>139</v>
      </c>
      <c r="E700" s="6" t="s">
        <v>35</v>
      </c>
      <c r="F700" s="7">
        <v>26.119243162362899</v>
      </c>
    </row>
    <row r="701" spans="1:9" ht="15" customHeight="1" x14ac:dyDescent="0.15">
      <c r="A701" s="2" t="s">
        <v>69</v>
      </c>
      <c r="B701" s="3" t="s">
        <v>137</v>
      </c>
      <c r="C701" s="6" t="s">
        <v>139</v>
      </c>
      <c r="E701" s="6" t="s">
        <v>35</v>
      </c>
      <c r="F701" s="7">
        <v>25.139544713555001</v>
      </c>
    </row>
    <row r="702" spans="1:9" ht="15" customHeight="1" x14ac:dyDescent="0.15">
      <c r="A702" s="2" t="s">
        <v>70</v>
      </c>
      <c r="B702" s="3" t="s">
        <v>137</v>
      </c>
      <c r="C702" s="6" t="s">
        <v>139</v>
      </c>
      <c r="E702" s="6" t="s">
        <v>35</v>
      </c>
      <c r="F702" s="7">
        <v>24.677443849392201</v>
      </c>
    </row>
    <row r="703" spans="1:9" ht="15" customHeight="1" x14ac:dyDescent="0.15">
      <c r="A703" s="2" t="s">
        <v>71</v>
      </c>
      <c r="B703" s="3" t="s">
        <v>137</v>
      </c>
      <c r="C703" s="6" t="s">
        <v>139</v>
      </c>
      <c r="E703" s="6" t="s">
        <v>35</v>
      </c>
      <c r="F703" s="7">
        <v>30.177499178062899</v>
      </c>
    </row>
    <row r="704" spans="1:9" ht="15" customHeight="1" x14ac:dyDescent="0.15">
      <c r="A704" s="2" t="s">
        <v>72</v>
      </c>
      <c r="B704" s="3" t="s">
        <v>137</v>
      </c>
      <c r="C704" s="6" t="s">
        <v>139</v>
      </c>
      <c r="E704" s="6" t="s">
        <v>35</v>
      </c>
      <c r="F704" s="7">
        <v>30.708773349985801</v>
      </c>
    </row>
    <row r="705" spans="1:6" ht="15" customHeight="1" x14ac:dyDescent="0.15">
      <c r="A705" s="2" t="s">
        <v>97</v>
      </c>
      <c r="B705" s="3" t="s">
        <v>137</v>
      </c>
      <c r="C705" s="6" t="s">
        <v>139</v>
      </c>
      <c r="E705" s="6" t="s">
        <v>35</v>
      </c>
      <c r="F705" s="7">
        <v>24.7153701694109</v>
      </c>
    </row>
    <row r="706" spans="1:6" ht="15" customHeight="1" x14ac:dyDescent="0.15">
      <c r="A706" s="2" t="s">
        <v>98</v>
      </c>
      <c r="B706" s="3" t="s">
        <v>137</v>
      </c>
      <c r="C706" s="6" t="s">
        <v>139</v>
      </c>
      <c r="E706" s="6" t="s">
        <v>35</v>
      </c>
      <c r="F706" s="7">
        <v>24.785506302241799</v>
      </c>
    </row>
    <row r="707" spans="1:6" ht="15" customHeight="1" x14ac:dyDescent="0.15">
      <c r="A707" s="2" t="s">
        <v>99</v>
      </c>
      <c r="B707" s="3" t="s">
        <v>137</v>
      </c>
      <c r="C707" s="6" t="s">
        <v>139</v>
      </c>
      <c r="E707" s="6" t="s">
        <v>35</v>
      </c>
      <c r="F707" s="7">
        <v>25.039357991379401</v>
      </c>
    </row>
    <row r="708" spans="1:6" ht="15" customHeight="1" x14ac:dyDescent="0.15">
      <c r="A708" s="2" t="s">
        <v>100</v>
      </c>
      <c r="B708" s="3" t="s">
        <v>137</v>
      </c>
      <c r="C708" s="6" t="s">
        <v>139</v>
      </c>
      <c r="E708" s="6" t="s">
        <v>35</v>
      </c>
      <c r="F708" s="7">
        <v>25.195767546399701</v>
      </c>
    </row>
    <row r="709" spans="1:6" ht="15" customHeight="1" x14ac:dyDescent="0.15">
      <c r="A709" s="2" t="s">
        <v>101</v>
      </c>
      <c r="B709" s="3" t="s">
        <v>137</v>
      </c>
      <c r="C709" s="6" t="s">
        <v>139</v>
      </c>
      <c r="E709" s="6" t="s">
        <v>35</v>
      </c>
      <c r="F709" s="7">
        <v>24.655924071037401</v>
      </c>
    </row>
    <row r="710" spans="1:6" ht="15" customHeight="1" x14ac:dyDescent="0.15">
      <c r="A710" s="2" t="s">
        <v>102</v>
      </c>
      <c r="B710" s="3" t="s">
        <v>137</v>
      </c>
      <c r="C710" s="6" t="s">
        <v>139</v>
      </c>
      <c r="E710" s="6" t="s">
        <v>35</v>
      </c>
      <c r="F710" s="7">
        <v>24.658982828474301</v>
      </c>
    </row>
    <row r="711" spans="1:6" ht="15" customHeight="1" x14ac:dyDescent="0.15">
      <c r="A711" s="2" t="s">
        <v>103</v>
      </c>
      <c r="B711" s="3" t="s">
        <v>137</v>
      </c>
      <c r="C711" s="6" t="s">
        <v>139</v>
      </c>
      <c r="E711" s="6" t="s">
        <v>35</v>
      </c>
      <c r="F711" s="7">
        <v>27.633651574756101</v>
      </c>
    </row>
    <row r="712" spans="1:6" ht="15" customHeight="1" x14ac:dyDescent="0.15">
      <c r="A712" s="2" t="s">
        <v>104</v>
      </c>
      <c r="B712" s="3" t="s">
        <v>137</v>
      </c>
      <c r="C712" s="6" t="s">
        <v>139</v>
      </c>
      <c r="E712" s="6" t="s">
        <v>35</v>
      </c>
      <c r="F712" s="7">
        <v>27.714236451187499</v>
      </c>
    </row>
    <row r="713" spans="1:6" ht="15" customHeight="1" x14ac:dyDescent="0.15">
      <c r="A713" s="2" t="s">
        <v>105</v>
      </c>
      <c r="B713" s="3" t="s">
        <v>137</v>
      </c>
      <c r="C713" s="6" t="s">
        <v>139</v>
      </c>
      <c r="E713" s="6" t="s">
        <v>35</v>
      </c>
      <c r="F713" s="7">
        <v>23.0177889042644</v>
      </c>
    </row>
    <row r="714" spans="1:6" ht="15" customHeight="1" x14ac:dyDescent="0.15">
      <c r="A714" s="2" t="s">
        <v>106</v>
      </c>
      <c r="B714" s="3" t="s">
        <v>137</v>
      </c>
      <c r="C714" s="6" t="s">
        <v>139</v>
      </c>
      <c r="E714" s="6" t="s">
        <v>35</v>
      </c>
      <c r="F714" s="7">
        <v>23.044248012900098</v>
      </c>
    </row>
    <row r="715" spans="1:6" ht="15" customHeight="1" x14ac:dyDescent="0.15">
      <c r="A715" s="2" t="s">
        <v>107</v>
      </c>
      <c r="B715" s="3" t="s">
        <v>137</v>
      </c>
      <c r="C715" s="6" t="s">
        <v>139</v>
      </c>
      <c r="E715" s="6" t="s">
        <v>35</v>
      </c>
      <c r="F715" s="7">
        <v>22.488777242886499</v>
      </c>
    </row>
    <row r="716" spans="1:6" ht="15" customHeight="1" x14ac:dyDescent="0.15">
      <c r="A716" s="2" t="s">
        <v>108</v>
      </c>
      <c r="B716" s="3" t="s">
        <v>137</v>
      </c>
      <c r="C716" s="6" t="s">
        <v>139</v>
      </c>
      <c r="E716" s="6" t="s">
        <v>35</v>
      </c>
      <c r="F716" s="7">
        <v>22.744107799688098</v>
      </c>
    </row>
    <row r="717" spans="1:6" ht="15" customHeight="1" x14ac:dyDescent="0.15">
      <c r="A717" s="2" t="s">
        <v>117</v>
      </c>
      <c r="B717" s="3" t="s">
        <v>137</v>
      </c>
      <c r="C717" s="6" t="s">
        <v>139</v>
      </c>
      <c r="E717" s="6" t="s">
        <v>35</v>
      </c>
      <c r="F717" s="7">
        <v>22.327061557971899</v>
      </c>
    </row>
    <row r="718" spans="1:6" ht="15" customHeight="1" x14ac:dyDescent="0.15">
      <c r="A718" s="2" t="s">
        <v>118</v>
      </c>
      <c r="B718" s="3" t="s">
        <v>137</v>
      </c>
      <c r="C718" s="6" t="s">
        <v>139</v>
      </c>
      <c r="E718" s="6" t="s">
        <v>35</v>
      </c>
      <c r="F718" s="7">
        <v>22.5098201511402</v>
      </c>
    </row>
    <row r="719" spans="1:6" ht="15" customHeight="1" x14ac:dyDescent="0.15">
      <c r="A719" s="2" t="s">
        <v>119</v>
      </c>
      <c r="B719" s="3" t="s">
        <v>137</v>
      </c>
      <c r="C719" s="6" t="s">
        <v>139</v>
      </c>
      <c r="E719" s="6" t="s">
        <v>35</v>
      </c>
      <c r="F719" s="7">
        <v>26.321138294264799</v>
      </c>
    </row>
    <row r="720" spans="1:6" ht="15" customHeight="1" x14ac:dyDescent="0.15">
      <c r="A720" s="2" t="s">
        <v>120</v>
      </c>
      <c r="B720" s="3" t="s">
        <v>137</v>
      </c>
      <c r="C720" s="6" t="s">
        <v>139</v>
      </c>
      <c r="E720" s="6" t="s">
        <v>35</v>
      </c>
      <c r="F720" s="7">
        <v>26.551296393284201</v>
      </c>
    </row>
    <row r="721" spans="1:6" ht="15" customHeight="1" x14ac:dyDescent="0.15">
      <c r="A721" s="2" t="s">
        <v>129</v>
      </c>
      <c r="B721" s="3" t="s">
        <v>137</v>
      </c>
      <c r="C721" s="6" t="s">
        <v>139</v>
      </c>
      <c r="E721" s="6" t="s">
        <v>35</v>
      </c>
      <c r="F721" s="7">
        <v>23.895251050454899</v>
      </c>
    </row>
    <row r="722" spans="1:6" ht="15" customHeight="1" x14ac:dyDescent="0.15">
      <c r="A722" s="2" t="s">
        <v>130</v>
      </c>
      <c r="B722" s="3" t="s">
        <v>137</v>
      </c>
      <c r="C722" s="6" t="s">
        <v>139</v>
      </c>
      <c r="E722" s="6" t="s">
        <v>35</v>
      </c>
      <c r="F722" s="7">
        <v>23.823722021067699</v>
      </c>
    </row>
    <row r="723" spans="1:6" ht="15" customHeight="1" x14ac:dyDescent="0.15">
      <c r="A723" s="2" t="s">
        <v>131</v>
      </c>
      <c r="B723" s="3" t="s">
        <v>137</v>
      </c>
      <c r="C723" s="6" t="s">
        <v>139</v>
      </c>
      <c r="E723" s="6" t="s">
        <v>35</v>
      </c>
      <c r="F723" s="7">
        <v>25.042764478874801</v>
      </c>
    </row>
    <row r="724" spans="1:6" ht="15" customHeight="1" x14ac:dyDescent="0.15">
      <c r="A724" s="2" t="s">
        <v>132</v>
      </c>
      <c r="B724" s="3" t="s">
        <v>137</v>
      </c>
      <c r="C724" s="6" t="s">
        <v>139</v>
      </c>
      <c r="E724" s="6" t="s">
        <v>35</v>
      </c>
      <c r="F724" s="7">
        <v>25.328872698157198</v>
      </c>
    </row>
  </sheetData>
  <sortState ref="A21:G308">
    <sortCondition ref="C21:C308"/>
  </sortState>
  <printOptions headings="1" gridLines="1"/>
  <pageMargins left="0" right="0" top="0" bottom="0" header="0" footer="0"/>
  <pageSetup paperSize="0" scale="0" pageOrder="overThenDown" orientation="portrait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20190116_SLFN FAM PANETH P8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Dekrey, Emilie</cp:lastModifiedBy>
  <dcterms:modified xsi:type="dcterms:W3CDTF">2019-01-25T17:01:07Z</dcterms:modified>
</cp:coreProperties>
</file>