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UND-Basson Lab\qPCR\qED115- Slfn3KO Slfn Family, Paneth markers\"/>
    </mc:Choice>
  </mc:AlternateContent>
  <bookViews>
    <workbookView xWindow="0" yWindow="0" windowWidth="25200" windowHeight="11985" tabRatio="500"/>
  </bookViews>
  <sheets>
    <sheet name="20190124_SLFN PANETH P11" sheetId="1" r:id="rId1"/>
  </sheets>
  <calcPr calcId="152511"/>
</workbook>
</file>

<file path=xl/calcChain.xml><?xml version="1.0" encoding="utf-8"?>
<calcChain xmlns="http://schemas.openxmlformats.org/spreadsheetml/2006/main">
  <c r="N249" i="1" l="1"/>
  <c r="N250" i="1"/>
  <c r="O250" i="1" s="1"/>
  <c r="N251" i="1"/>
  <c r="N252" i="1"/>
  <c r="N253" i="1"/>
  <c r="O253" i="1" s="1"/>
  <c r="N254" i="1"/>
  <c r="N255" i="1"/>
  <c r="N256" i="1"/>
  <c r="O256" i="1" s="1"/>
  <c r="N257" i="1"/>
  <c r="N258" i="1"/>
  <c r="O258" i="1" s="1"/>
  <c r="N259" i="1"/>
  <c r="O259" i="1" s="1"/>
  <c r="N248" i="1"/>
  <c r="N240" i="1"/>
  <c r="N241" i="1"/>
  <c r="O241" i="1" s="1"/>
  <c r="N242" i="1"/>
  <c r="O242" i="1" s="1"/>
  <c r="N243" i="1"/>
  <c r="N244" i="1"/>
  <c r="O244" i="1" s="1"/>
  <c r="N239" i="1"/>
  <c r="O257" i="1"/>
  <c r="O255" i="1"/>
  <c r="O254" i="1"/>
  <c r="O252" i="1"/>
  <c r="O251" i="1"/>
  <c r="O249" i="1"/>
  <c r="O248" i="1"/>
  <c r="N246" i="1"/>
  <c r="O243" i="1"/>
  <c r="O240" i="1"/>
  <c r="O239" i="1"/>
  <c r="N237" i="1"/>
  <c r="N213" i="1"/>
  <c r="O213" i="1" s="1"/>
  <c r="N214" i="1"/>
  <c r="O214" i="1" s="1"/>
  <c r="N215" i="1"/>
  <c r="O215" i="1" s="1"/>
  <c r="N216" i="1"/>
  <c r="N217" i="1"/>
  <c r="N218" i="1"/>
  <c r="N219" i="1"/>
  <c r="N220" i="1"/>
  <c r="O220" i="1" s="1"/>
  <c r="N221" i="1"/>
  <c r="O221" i="1" s="1"/>
  <c r="N222" i="1"/>
  <c r="O222" i="1" s="1"/>
  <c r="N223" i="1"/>
  <c r="N212" i="1"/>
  <c r="N204" i="1"/>
  <c r="N205" i="1"/>
  <c r="N206" i="1"/>
  <c r="N207" i="1"/>
  <c r="N208" i="1"/>
  <c r="O208" i="1" s="1"/>
  <c r="N203" i="1"/>
  <c r="O223" i="1"/>
  <c r="O219" i="1"/>
  <c r="O218" i="1"/>
  <c r="O217" i="1"/>
  <c r="O216" i="1"/>
  <c r="O212" i="1"/>
  <c r="N210" i="1"/>
  <c r="O207" i="1"/>
  <c r="O206" i="1"/>
  <c r="O205" i="1"/>
  <c r="O204" i="1"/>
  <c r="O203" i="1"/>
  <c r="N201" i="1"/>
  <c r="N177" i="1"/>
  <c r="N178" i="1"/>
  <c r="O178" i="1" s="1"/>
  <c r="N179" i="1"/>
  <c r="N180" i="1"/>
  <c r="N181" i="1"/>
  <c r="O181" i="1" s="1"/>
  <c r="N182" i="1"/>
  <c r="N183" i="1"/>
  <c r="N184" i="1"/>
  <c r="O184" i="1" s="1"/>
  <c r="N185" i="1"/>
  <c r="N186" i="1"/>
  <c r="O186" i="1" s="1"/>
  <c r="N187" i="1"/>
  <c r="N176" i="1"/>
  <c r="N168" i="1"/>
  <c r="N169" i="1"/>
  <c r="N170" i="1"/>
  <c r="N171" i="1"/>
  <c r="N172" i="1"/>
  <c r="O172" i="1" s="1"/>
  <c r="N167" i="1"/>
  <c r="O167" i="1" s="1"/>
  <c r="O187" i="1"/>
  <c r="O185" i="1"/>
  <c r="O183" i="1"/>
  <c r="O182" i="1"/>
  <c r="O180" i="1"/>
  <c r="O179" i="1"/>
  <c r="O177" i="1"/>
  <c r="O176" i="1"/>
  <c r="N174" i="1"/>
  <c r="O171" i="1"/>
  <c r="O170" i="1"/>
  <c r="O169" i="1"/>
  <c r="O168" i="1"/>
  <c r="N165" i="1"/>
  <c r="N141" i="1"/>
  <c r="N142" i="1"/>
  <c r="O142" i="1" s="1"/>
  <c r="N143" i="1"/>
  <c r="N144" i="1"/>
  <c r="N145" i="1"/>
  <c r="N146" i="1"/>
  <c r="N147" i="1"/>
  <c r="N148" i="1"/>
  <c r="O148" i="1" s="1"/>
  <c r="N149" i="1"/>
  <c r="O149" i="1" s="1"/>
  <c r="N150" i="1"/>
  <c r="O150" i="1" s="1"/>
  <c r="N151" i="1"/>
  <c r="N140" i="1"/>
  <c r="N132" i="1"/>
  <c r="O132" i="1" s="1"/>
  <c r="N133" i="1"/>
  <c r="O133" i="1" s="1"/>
  <c r="N134" i="1"/>
  <c r="O134" i="1" s="1"/>
  <c r="N135" i="1"/>
  <c r="N136" i="1"/>
  <c r="O136" i="1" s="1"/>
  <c r="N131" i="1"/>
  <c r="O151" i="1"/>
  <c r="O147" i="1"/>
  <c r="O146" i="1"/>
  <c r="O145" i="1"/>
  <c r="O144" i="1"/>
  <c r="O143" i="1"/>
  <c r="O141" i="1"/>
  <c r="O140" i="1"/>
  <c r="N138" i="1"/>
  <c r="O135" i="1"/>
  <c r="O131" i="1"/>
  <c r="N129" i="1"/>
  <c r="N105" i="1" l="1"/>
  <c r="N106" i="1"/>
  <c r="O106" i="1" s="1"/>
  <c r="N107" i="1"/>
  <c r="O107" i="1" s="1"/>
  <c r="N108" i="1"/>
  <c r="N109" i="1"/>
  <c r="N110" i="1"/>
  <c r="N111" i="1"/>
  <c r="N112" i="1"/>
  <c r="O112" i="1" s="1"/>
  <c r="N113" i="1"/>
  <c r="N114" i="1"/>
  <c r="O114" i="1" s="1"/>
  <c r="N115" i="1"/>
  <c r="O115" i="1" s="1"/>
  <c r="N104" i="1"/>
  <c r="O104" i="1" s="1"/>
  <c r="N96" i="1"/>
  <c r="N97" i="1"/>
  <c r="O97" i="1" s="1"/>
  <c r="N98" i="1"/>
  <c r="O98" i="1" s="1"/>
  <c r="N99" i="1"/>
  <c r="N100" i="1"/>
  <c r="N95" i="1"/>
  <c r="O95" i="1" s="1"/>
  <c r="N93" i="1"/>
  <c r="O113" i="1"/>
  <c r="O111" i="1"/>
  <c r="O110" i="1"/>
  <c r="O109" i="1"/>
  <c r="O108" i="1"/>
  <c r="O105" i="1"/>
  <c r="N102" i="1"/>
  <c r="O100" i="1"/>
  <c r="O99" i="1"/>
  <c r="O96" i="1"/>
  <c r="N69" i="1" l="1"/>
  <c r="N70" i="1"/>
  <c r="N71" i="1"/>
  <c r="N72" i="1"/>
  <c r="N73" i="1"/>
  <c r="N74" i="1"/>
  <c r="N75" i="1"/>
  <c r="N76" i="1"/>
  <c r="N77" i="1"/>
  <c r="N78" i="1"/>
  <c r="N79" i="1"/>
  <c r="N68" i="1"/>
  <c r="O79" i="1" l="1"/>
  <c r="O78" i="1"/>
  <c r="O77" i="1"/>
  <c r="O76" i="1"/>
  <c r="O75" i="1"/>
  <c r="O74" i="1"/>
  <c r="O73" i="1"/>
  <c r="O72" i="1"/>
  <c r="O71" i="1"/>
  <c r="O70" i="1"/>
  <c r="O69" i="1"/>
  <c r="O68" i="1"/>
  <c r="N66" i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7" i="1"/>
  <c r="N37" i="1"/>
  <c r="O37" i="1" s="1"/>
  <c r="N29" i="1"/>
  <c r="N32" i="1" s="1"/>
  <c r="O32" i="1" s="1"/>
  <c r="N20" i="1"/>
  <c r="H23" i="1"/>
  <c r="H24" i="1"/>
  <c r="I23" i="1" s="1"/>
  <c r="H25" i="1"/>
  <c r="H26" i="1"/>
  <c r="I25" i="1" s="1"/>
  <c r="H27" i="1"/>
  <c r="I27" i="1"/>
  <c r="H28" i="1"/>
  <c r="H29" i="1"/>
  <c r="I29" i="1"/>
  <c r="H30" i="1"/>
  <c r="H31" i="1"/>
  <c r="H32" i="1"/>
  <c r="I31" i="1" s="1"/>
  <c r="H33" i="1"/>
  <c r="I33" i="1" s="1"/>
  <c r="H34" i="1"/>
  <c r="H35" i="1"/>
  <c r="I35" i="1" s="1"/>
  <c r="H36" i="1"/>
  <c r="H37" i="1"/>
  <c r="H38" i="1"/>
  <c r="I37" i="1" s="1"/>
  <c r="H39" i="1"/>
  <c r="H40" i="1"/>
  <c r="I39" i="1" s="1"/>
  <c r="H41" i="1"/>
  <c r="H42" i="1"/>
  <c r="I41" i="1" s="1"/>
  <c r="H43" i="1"/>
  <c r="I43" i="1"/>
  <c r="H44" i="1"/>
  <c r="H45" i="1"/>
  <c r="I45" i="1"/>
  <c r="H46" i="1"/>
  <c r="H47" i="1"/>
  <c r="H48" i="1"/>
  <c r="I47" i="1" s="1"/>
  <c r="H49" i="1"/>
  <c r="I49" i="1" s="1"/>
  <c r="H50" i="1"/>
  <c r="H51" i="1"/>
  <c r="I51" i="1" s="1"/>
  <c r="H52" i="1"/>
  <c r="H53" i="1"/>
  <c r="H54" i="1"/>
  <c r="I53" i="1" s="1"/>
  <c r="H55" i="1"/>
  <c r="H56" i="1"/>
  <c r="I55" i="1" s="1"/>
  <c r="H57" i="1"/>
  <c r="H58" i="1"/>
  <c r="I57" i="1" s="1"/>
  <c r="H59" i="1"/>
  <c r="I59" i="1"/>
  <c r="H60" i="1"/>
  <c r="H61" i="1"/>
  <c r="I61" i="1"/>
  <c r="H62" i="1"/>
  <c r="H63" i="1"/>
  <c r="H64" i="1"/>
  <c r="I63" i="1" s="1"/>
  <c r="H65" i="1"/>
  <c r="I65" i="1" s="1"/>
  <c r="H66" i="1"/>
  <c r="H67" i="1"/>
  <c r="I67" i="1" s="1"/>
  <c r="H68" i="1"/>
  <c r="H69" i="1"/>
  <c r="H70" i="1"/>
  <c r="I69" i="1" s="1"/>
  <c r="H71" i="1"/>
  <c r="H72" i="1"/>
  <c r="I71" i="1" s="1"/>
  <c r="H73" i="1"/>
  <c r="H74" i="1"/>
  <c r="I73" i="1" s="1"/>
  <c r="H75" i="1"/>
  <c r="I75" i="1"/>
  <c r="H76" i="1"/>
  <c r="H77" i="1"/>
  <c r="I77" i="1"/>
  <c r="H78" i="1"/>
  <c r="H79" i="1"/>
  <c r="H80" i="1"/>
  <c r="I79" i="1" s="1"/>
  <c r="H81" i="1"/>
  <c r="I81" i="1" s="1"/>
  <c r="H82" i="1"/>
  <c r="H83" i="1"/>
  <c r="I83" i="1" s="1"/>
  <c r="H84" i="1"/>
  <c r="H85" i="1"/>
  <c r="H86" i="1"/>
  <c r="I85" i="1" s="1"/>
  <c r="H87" i="1"/>
  <c r="H88" i="1"/>
  <c r="I87" i="1" s="1"/>
  <c r="H89" i="1"/>
  <c r="H90" i="1"/>
  <c r="I89" i="1" s="1"/>
  <c r="H91" i="1"/>
  <c r="I91" i="1"/>
  <c r="H92" i="1"/>
  <c r="H93" i="1"/>
  <c r="I93" i="1"/>
  <c r="H94" i="1"/>
  <c r="H95" i="1"/>
  <c r="H96" i="1"/>
  <c r="I95" i="1" s="1"/>
  <c r="H97" i="1"/>
  <c r="I97" i="1" s="1"/>
  <c r="H98" i="1"/>
  <c r="H99" i="1"/>
  <c r="I99" i="1" s="1"/>
  <c r="H100" i="1"/>
  <c r="H101" i="1"/>
  <c r="H102" i="1"/>
  <c r="I101" i="1" s="1"/>
  <c r="H103" i="1"/>
  <c r="H104" i="1"/>
  <c r="I103" i="1" s="1"/>
  <c r="H105" i="1"/>
  <c r="H106" i="1"/>
  <c r="I105" i="1" s="1"/>
  <c r="H107" i="1"/>
  <c r="I107" i="1"/>
  <c r="H108" i="1"/>
  <c r="H109" i="1"/>
  <c r="I109" i="1"/>
  <c r="H110" i="1"/>
  <c r="H111" i="1"/>
  <c r="H112" i="1"/>
  <c r="I111" i="1" s="1"/>
  <c r="H113" i="1"/>
  <c r="I113" i="1" s="1"/>
  <c r="H114" i="1"/>
  <c r="H115" i="1"/>
  <c r="I115" i="1" s="1"/>
  <c r="H116" i="1"/>
  <c r="H117" i="1"/>
  <c r="H118" i="1"/>
  <c r="I117" i="1" s="1"/>
  <c r="H119" i="1"/>
  <c r="H120" i="1"/>
  <c r="I119" i="1" s="1"/>
  <c r="H121" i="1"/>
  <c r="H122" i="1"/>
  <c r="I121" i="1" s="1"/>
  <c r="H123" i="1"/>
  <c r="I123" i="1"/>
  <c r="H124" i="1"/>
  <c r="H125" i="1"/>
  <c r="I125" i="1"/>
  <c r="H126" i="1"/>
  <c r="H127" i="1"/>
  <c r="H128" i="1"/>
  <c r="I127" i="1" s="1"/>
  <c r="H129" i="1"/>
  <c r="I129" i="1" s="1"/>
  <c r="H130" i="1"/>
  <c r="H131" i="1"/>
  <c r="I131" i="1" s="1"/>
  <c r="H132" i="1"/>
  <c r="H133" i="1"/>
  <c r="H134" i="1"/>
  <c r="I133" i="1" s="1"/>
  <c r="H135" i="1"/>
  <c r="H136" i="1"/>
  <c r="I135" i="1" s="1"/>
  <c r="H137" i="1"/>
  <c r="H138" i="1"/>
  <c r="I137" i="1" s="1"/>
  <c r="H139" i="1"/>
  <c r="I139" i="1"/>
  <c r="H140" i="1"/>
  <c r="H141" i="1"/>
  <c r="I141" i="1"/>
  <c r="H142" i="1"/>
  <c r="H143" i="1"/>
  <c r="H144" i="1"/>
  <c r="I143" i="1" s="1"/>
  <c r="H145" i="1"/>
  <c r="I145" i="1" s="1"/>
  <c r="H146" i="1"/>
  <c r="H147" i="1"/>
  <c r="I147" i="1" s="1"/>
  <c r="H148" i="1"/>
  <c r="H149" i="1"/>
  <c r="H150" i="1"/>
  <c r="I149" i="1" s="1"/>
  <c r="H151" i="1"/>
  <c r="H152" i="1"/>
  <c r="I151" i="1" s="1"/>
  <c r="H153" i="1"/>
  <c r="H154" i="1"/>
  <c r="I153" i="1" s="1"/>
  <c r="H155" i="1"/>
  <c r="I155" i="1"/>
  <c r="H156" i="1"/>
  <c r="H157" i="1"/>
  <c r="I157" i="1"/>
  <c r="H158" i="1"/>
  <c r="H159" i="1"/>
  <c r="H160" i="1"/>
  <c r="I159" i="1" s="1"/>
  <c r="H161" i="1"/>
  <c r="I161" i="1" s="1"/>
  <c r="H162" i="1"/>
  <c r="H163" i="1"/>
  <c r="I163" i="1" s="1"/>
  <c r="H164" i="1"/>
  <c r="H165" i="1"/>
  <c r="H166" i="1"/>
  <c r="I165" i="1" s="1"/>
  <c r="H167" i="1"/>
  <c r="H168" i="1"/>
  <c r="I167" i="1" s="1"/>
  <c r="H169" i="1"/>
  <c r="H170" i="1"/>
  <c r="I169" i="1" s="1"/>
  <c r="H171" i="1"/>
  <c r="I171" i="1"/>
  <c r="H172" i="1"/>
  <c r="H173" i="1"/>
  <c r="I173" i="1"/>
  <c r="H174" i="1"/>
  <c r="H175" i="1"/>
  <c r="H176" i="1"/>
  <c r="I175" i="1" s="1"/>
  <c r="H177" i="1"/>
  <c r="I177" i="1" s="1"/>
  <c r="H178" i="1"/>
  <c r="H179" i="1"/>
  <c r="I179" i="1" s="1"/>
  <c r="H180" i="1"/>
  <c r="H181" i="1"/>
  <c r="H182" i="1"/>
  <c r="I181" i="1" s="1"/>
  <c r="H183" i="1"/>
  <c r="H184" i="1"/>
  <c r="I183" i="1" s="1"/>
  <c r="H185" i="1"/>
  <c r="H186" i="1"/>
  <c r="I185" i="1" s="1"/>
  <c r="H187" i="1"/>
  <c r="I187" i="1"/>
  <c r="H188" i="1"/>
  <c r="H189" i="1"/>
  <c r="I189" i="1"/>
  <c r="H190" i="1"/>
  <c r="H191" i="1"/>
  <c r="H192" i="1"/>
  <c r="I191" i="1" s="1"/>
  <c r="H193" i="1"/>
  <c r="I193" i="1" s="1"/>
  <c r="H194" i="1"/>
  <c r="H195" i="1"/>
  <c r="I195" i="1" s="1"/>
  <c r="H196" i="1"/>
  <c r="H197" i="1"/>
  <c r="H198" i="1"/>
  <c r="I197" i="1" s="1"/>
  <c r="H199" i="1"/>
  <c r="H200" i="1"/>
  <c r="I199" i="1" s="1"/>
  <c r="H201" i="1"/>
  <c r="H202" i="1"/>
  <c r="I201" i="1" s="1"/>
  <c r="H203" i="1"/>
  <c r="I203" i="1"/>
  <c r="H204" i="1"/>
  <c r="H205" i="1"/>
  <c r="I205" i="1"/>
  <c r="H206" i="1"/>
  <c r="H207" i="1"/>
  <c r="H208" i="1"/>
  <c r="I207" i="1" s="1"/>
  <c r="H209" i="1"/>
  <c r="I209" i="1" s="1"/>
  <c r="H210" i="1"/>
  <c r="H211" i="1"/>
  <c r="I211" i="1" s="1"/>
  <c r="H212" i="1"/>
  <c r="H213" i="1"/>
  <c r="H214" i="1"/>
  <c r="I213" i="1" s="1"/>
  <c r="H215" i="1"/>
  <c r="H216" i="1"/>
  <c r="I215" i="1" s="1"/>
  <c r="H217" i="1"/>
  <c r="H218" i="1"/>
  <c r="I217" i="1" s="1"/>
  <c r="H219" i="1"/>
  <c r="I219" i="1"/>
  <c r="H220" i="1"/>
  <c r="H221" i="1"/>
  <c r="I221" i="1"/>
  <c r="H222" i="1"/>
  <c r="H223" i="1"/>
  <c r="H224" i="1"/>
  <c r="I223" i="1" s="1"/>
  <c r="H225" i="1"/>
  <c r="I225" i="1" s="1"/>
  <c r="H226" i="1"/>
  <c r="H227" i="1"/>
  <c r="I227" i="1" s="1"/>
  <c r="H228" i="1"/>
  <c r="H229" i="1"/>
  <c r="H230" i="1"/>
  <c r="I229" i="1" s="1"/>
  <c r="H231" i="1"/>
  <c r="H232" i="1"/>
  <c r="I231" i="1" s="1"/>
  <c r="H233" i="1"/>
  <c r="H234" i="1"/>
  <c r="I233" i="1" s="1"/>
  <c r="H235" i="1"/>
  <c r="I235" i="1"/>
  <c r="H236" i="1"/>
  <c r="H237" i="1"/>
  <c r="I237" i="1"/>
  <c r="H238" i="1"/>
  <c r="H239" i="1"/>
  <c r="H240" i="1"/>
  <c r="I239" i="1" s="1"/>
  <c r="H241" i="1"/>
  <c r="I241" i="1" s="1"/>
  <c r="H242" i="1"/>
  <c r="H243" i="1"/>
  <c r="I243" i="1" s="1"/>
  <c r="H244" i="1"/>
  <c r="H245" i="1"/>
  <c r="H246" i="1"/>
  <c r="I245" i="1" s="1"/>
  <c r="H247" i="1"/>
  <c r="H248" i="1"/>
  <c r="I247" i="1" s="1"/>
  <c r="H249" i="1"/>
  <c r="H250" i="1"/>
  <c r="I249" i="1" s="1"/>
  <c r="H251" i="1"/>
  <c r="I251" i="1"/>
  <c r="H252" i="1"/>
  <c r="H253" i="1"/>
  <c r="I253" i="1"/>
  <c r="H254" i="1"/>
  <c r="H255" i="1"/>
  <c r="H256" i="1"/>
  <c r="I255" i="1" s="1"/>
  <c r="H257" i="1"/>
  <c r="I257" i="1" s="1"/>
  <c r="H258" i="1"/>
  <c r="H259" i="1"/>
  <c r="I259" i="1" s="1"/>
  <c r="H260" i="1"/>
  <c r="H261" i="1"/>
  <c r="H262" i="1"/>
  <c r="I261" i="1" s="1"/>
  <c r="H263" i="1"/>
  <c r="I263" i="1" s="1"/>
  <c r="H264" i="1"/>
  <c r="H265" i="1"/>
  <c r="H266" i="1"/>
  <c r="I265" i="1" s="1"/>
  <c r="H267" i="1"/>
  <c r="I267" i="1"/>
  <c r="H268" i="1"/>
  <c r="H269" i="1"/>
  <c r="I269" i="1"/>
  <c r="H270" i="1"/>
  <c r="H271" i="1"/>
  <c r="H272" i="1"/>
  <c r="I271" i="1" s="1"/>
  <c r="H22" i="1"/>
  <c r="H21" i="1"/>
  <c r="I21" i="1" s="1"/>
  <c r="N26" i="1"/>
  <c r="O26" i="1" s="1"/>
  <c r="N39" i="1" l="1"/>
  <c r="O39" i="1" s="1"/>
  <c r="N38" i="1"/>
  <c r="O38" i="1" s="1"/>
  <c r="N36" i="1"/>
  <c r="O36" i="1" s="1"/>
  <c r="N31" i="1"/>
  <c r="O31" i="1" s="1"/>
  <c r="N35" i="1"/>
  <c r="O35" i="1" s="1"/>
  <c r="N34" i="1"/>
  <c r="O34" i="1" s="1"/>
  <c r="N41" i="1"/>
  <c r="O41" i="1" s="1"/>
  <c r="N33" i="1"/>
  <c r="O33" i="1" s="1"/>
  <c r="N42" i="1"/>
  <c r="O42" i="1" s="1"/>
  <c r="N40" i="1"/>
  <c r="O40" i="1" s="1"/>
  <c r="N27" i="1"/>
  <c r="O27" i="1" s="1"/>
  <c r="N24" i="1"/>
  <c r="O24" i="1" s="1"/>
  <c r="N23" i="1"/>
  <c r="O23" i="1" s="1"/>
  <c r="N22" i="1"/>
  <c r="O22" i="1" s="1"/>
  <c r="N25" i="1"/>
  <c r="O25" i="1" s="1"/>
</calcChain>
</file>

<file path=xl/sharedStrings.xml><?xml version="1.0" encoding="utf-8"?>
<sst xmlns="http://schemas.openxmlformats.org/spreadsheetml/2006/main" count="1796" uniqueCount="172">
  <si>
    <t>File Name</t>
  </si>
  <si>
    <t>20190124_SLFN PANETH P11.pcrd</t>
  </si>
  <si>
    <t>Created By User</t>
  </si>
  <si>
    <t>Notes</t>
  </si>
  <si>
    <t>ID</t>
  </si>
  <si>
    <t>Run Started</t>
  </si>
  <si>
    <t>01/24/2019 20:27:19 UTC</t>
  </si>
  <si>
    <t>Run Ended</t>
  </si>
  <si>
    <t>01/24/2019 21:40:23 UTC</t>
  </si>
  <si>
    <t>Sample Vol</t>
  </si>
  <si>
    <t>Lid Temp</t>
  </si>
  <si>
    <t>Protocol File Name</t>
  </si>
  <si>
    <t>Unknown.prcl</t>
  </si>
  <si>
    <t>Plate Setup File Name</t>
  </si>
  <si>
    <t>DefaultPlate.pltd</t>
  </si>
  <si>
    <t>Base Serial Number</t>
  </si>
  <si>
    <t>CT031118</t>
  </si>
  <si>
    <t>Optical Head Serial Number</t>
  </si>
  <si>
    <t>785BR9482</t>
  </si>
  <si>
    <t>CFX Manager Version</t>
  </si>
  <si>
    <t xml:space="preserve">3.1.1517.0823. </t>
  </si>
  <si>
    <t>Well group</t>
  </si>
  <si>
    <t>All Wells</t>
  </si>
  <si>
    <t>Amplification step</t>
  </si>
  <si>
    <t>Melt step</t>
  </si>
  <si>
    <t>Well</t>
  </si>
  <si>
    <t>Fluor</t>
  </si>
  <si>
    <t>Target</t>
  </si>
  <si>
    <t>Content</t>
  </si>
  <si>
    <t>Sample</t>
  </si>
  <si>
    <t>Cq</t>
  </si>
  <si>
    <t>Starting Quantity (SQ)</t>
  </si>
  <si>
    <t>A01</t>
  </si>
  <si>
    <t>Cy5</t>
  </si>
  <si>
    <t>Slfn5</t>
  </si>
  <si>
    <t/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</si>
  <si>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</si>
  <si>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</si>
  <si>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</si>
  <si>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</si>
  <si>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</si>
  <si>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</si>
  <si>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</si>
  <si>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</si>
  <si>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</si>
  <si>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</si>
  <si>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</si>
  <si>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</si>
  <si>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Slfn9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</si>
  <si>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</si>
  <si>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</si>
  <si>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</si>
  <si>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</si>
  <si>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</si>
  <si>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</si>
  <si>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</si>
  <si>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</si>
  <si>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</si>
  <si>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</si>
  <si>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</si>
  <si>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</si>
  <si>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Pla2g4c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</si>
  <si>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</si>
  <si>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</si>
  <si>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</si>
  <si>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</si>
  <si>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</si>
  <si>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</si>
  <si>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</si>
  <si>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</si>
  <si>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</si>
  <si>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</si>
  <si>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</si>
  <si>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</si>
  <si>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</si>
  <si>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</si>
  <si>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</si>
  <si>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</si>
  <si>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</si>
  <si>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</si>
  <si>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</si>
  <si>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</si>
  <si>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</si>
  <si>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</si>
  <si>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</si>
  <si>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</si>
  <si>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</si>
  <si>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</si>
  <si>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</si>
  <si>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</si>
  <si>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</si>
  <si>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</si>
  <si>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</si>
  <si>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</si>
  <si>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</si>
  <si>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</si>
  <si>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</si>
  <si>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</si>
  <si>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</si>
  <si>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</si>
  <si>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</si>
  <si>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</si>
  <si>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</si>
  <si>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</si>
  <si>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</si>
  <si>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</si>
  <si>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</si>
  <si>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</si>
  <si>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</si>
  <si>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</si>
  <si>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</si>
  <si>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</si>
  <si>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</si>
  <si>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</si>
  <si>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</si>
  <si>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</si>
  <si>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</si>
  <si>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</si>
  <si>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</si>
  <si>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</si>
  <si>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</si>
  <si>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</si>
  <si>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</si>
  <si>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</si>
  <si>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</si>
  <si>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</si>
  <si>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</si>
  <si>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</si>
  <si>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</si>
  <si>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</si>
  <si>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</si>
  <si>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</si>
  <si>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</si>
  <si>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FAM</t>
  </si>
  <si>
    <t>Slfn8</t>
  </si>
  <si>
    <t>Slfn1</t>
  </si>
  <si>
    <t>Ang4</t>
  </si>
  <si>
    <t>HEX</t>
  </si>
  <si>
    <t>Slfn2</t>
  </si>
  <si>
    <t>RPLP0</t>
  </si>
  <si>
    <t>66</t>
  </si>
  <si>
    <t>F WT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</si>
  <si>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</si>
  <si>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</si>
  <si>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</si>
  <si>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</si>
  <si>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</si>
  <si>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</si>
  <si>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</si>
  <si>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</si>
  <si>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</si>
  <si>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</si>
  <si>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</si>
  <si>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</si>
  <si>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</si>
  <si>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</si>
  <si>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</si>
  <si>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F KO</t>
  </si>
  <si>
    <t>M KO</t>
  </si>
  <si>
    <t>M WT</t>
  </si>
  <si>
    <t>16</t>
  </si>
  <si>
    <t>17</t>
  </si>
  <si>
    <t>Male</t>
  </si>
  <si>
    <t>Ave. dCt</t>
  </si>
  <si>
    <t>dCt</t>
  </si>
  <si>
    <t>ddCt</t>
  </si>
  <si>
    <t>Fold Change</t>
  </si>
  <si>
    <t>Ave. Fold</t>
  </si>
  <si>
    <t>Std dev</t>
  </si>
  <si>
    <t>Ttest</t>
  </si>
  <si>
    <t>Female</t>
  </si>
  <si>
    <t>Ang4 &amp; Pla2g4c was combined with P8 compiled data!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</si>
</sst>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\-###0"/>
    <numFmt numFmtId="165" formatCode="###0.00;\-###0.00"/>
    <numFmt numFmtId="166" formatCode="###0.00000;\-###0.00000"/>
    <numFmt numFmtId="167" formatCode="0.000"/>
  </numFmts>
  <fonts count="11" x14ac:knownFonts="1">
    <font>
      <sz val="8.25"/>
      <name val="Microsoft Sans Serif"/>
      <charset val="1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  <family val="2"/>
    </font>
    <font>
      <sz val="8.25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  <protection locked="0"/>
    </xf>
  </cellStyleXfs>
  <cellXfs count="24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vertical="center"/>
    </xf>
    <xf numFmtId="166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2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49" fontId="10" fillId="0" borderId="2" xfId="0" applyNumberFormat="1" applyFont="1" applyFill="1" applyBorder="1" applyAlignment="1" applyProtection="1">
      <alignment vertical="center"/>
    </xf>
    <xf numFmtId="165" fontId="9" fillId="0" borderId="2" xfId="0" applyNumberFormat="1" applyFont="1" applyFill="1" applyBorder="1" applyAlignment="1" applyProtection="1">
      <alignment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2" fontId="9" fillId="0" borderId="2" xfId="0" applyNumberFormat="1" applyFont="1" applyFill="1" applyBorder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vertical="center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167" fontId="0" fillId="0" borderId="2" xfId="0" applyNumberFormat="1" applyBorder="1" applyAlignment="1" applyProtection="1"/>
    <xf numFmtId="0" fontId="9" fillId="0" borderId="2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6"/>
  <sheetViews>
    <sheetView tabSelected="1" topLeftCell="A225" workbookViewId="0">
      <selection activeCell="O256" sqref="O256:O259"/>
    </sheetView>
  </sheetViews>
  <sheetFormatPr defaultColWidth="10" defaultRowHeight="15" customHeight="1" x14ac:dyDescent="0.15"/>
  <cols>
    <col min="1" max="1" width="10" style="2" customWidth="1"/>
    <col min="2" max="2" width="10" style="3" customWidth="1"/>
    <col min="3" max="3" width="13.33203125" style="6" customWidth="1"/>
    <col min="4" max="4" width="11.6640625" style="6" customWidth="1"/>
    <col min="5" max="5" width="15" style="6" customWidth="1"/>
    <col min="6" max="6" width="15" style="7" customWidth="1"/>
    <col min="7" max="7" width="18.33203125" style="8" customWidth="1"/>
    <col min="8" max="8" width="10" style="1" customWidth="1"/>
    <col min="9" max="13" width="10" style="1"/>
    <col min="14" max="14" width="10" style="1" customWidth="1"/>
    <col min="15" max="16384" width="10" style="1"/>
  </cols>
  <sheetData>
    <row r="1" spans="1:2" ht="15" customHeight="1" x14ac:dyDescent="0.15">
      <c r="A1" s="2" t="s">
        <v>0</v>
      </c>
      <c r="B1" s="3" t="s">
        <v>1</v>
      </c>
    </row>
    <row r="2" spans="1:2" ht="15" customHeight="1" x14ac:dyDescent="0.15">
      <c r="A2" s="2" t="s">
        <v>2</v>
      </c>
    </row>
    <row r="3" spans="1:2" ht="15" customHeight="1" x14ac:dyDescent="0.15">
      <c r="A3" s="2" t="s">
        <v>3</v>
      </c>
    </row>
    <row r="4" spans="1:2" ht="15" customHeight="1" x14ac:dyDescent="0.15">
      <c r="A4" s="2" t="s">
        <v>4</v>
      </c>
    </row>
    <row r="5" spans="1:2" ht="15" customHeight="1" x14ac:dyDescent="0.15">
      <c r="A5" s="2" t="s">
        <v>5</v>
      </c>
      <c r="B5" s="3" t="s">
        <v>6</v>
      </c>
    </row>
    <row r="6" spans="1:2" ht="15" customHeight="1" x14ac:dyDescent="0.15">
      <c r="A6" s="2" t="s">
        <v>7</v>
      </c>
      <c r="B6" s="3" t="s">
        <v>8</v>
      </c>
    </row>
    <row r="7" spans="1:2" ht="15" customHeight="1" x14ac:dyDescent="0.15">
      <c r="A7" s="2" t="s">
        <v>9</v>
      </c>
      <c r="B7" s="4">
        <v>20</v>
      </c>
    </row>
    <row r="8" spans="1:2" ht="15" customHeight="1" x14ac:dyDescent="0.15">
      <c r="A8" s="2" t="s">
        <v>10</v>
      </c>
      <c r="B8" s="4">
        <v>105</v>
      </c>
    </row>
    <row r="9" spans="1:2" ht="15" customHeight="1" x14ac:dyDescent="0.15">
      <c r="A9" s="2" t="s">
        <v>11</v>
      </c>
      <c r="B9" s="3" t="s">
        <v>12</v>
      </c>
    </row>
    <row r="10" spans="1:2" ht="15" customHeight="1" x14ac:dyDescent="0.15">
      <c r="A10" s="2" t="s">
        <v>13</v>
      </c>
      <c r="B10" s="3" t="s">
        <v>14</v>
      </c>
    </row>
    <row r="11" spans="1:2" ht="15" customHeight="1" x14ac:dyDescent="0.15">
      <c r="A11" s="2" t="s">
        <v>15</v>
      </c>
      <c r="B11" s="3" t="s">
        <v>16</v>
      </c>
    </row>
    <row r="12" spans="1:2" ht="15" customHeight="1" x14ac:dyDescent="0.15">
      <c r="A12" s="2" t="s">
        <v>17</v>
      </c>
      <c r="B12" s="3" t="s">
        <v>18</v>
      </c>
    </row>
    <row r="13" spans="1:2" ht="15" customHeight="1" x14ac:dyDescent="0.15">
      <c r="A13" s="2" t="s">
        <v>19</v>
      </c>
      <c r="B13" s="3" t="s">
        <v>20</v>
      </c>
    </row>
    <row r="15" spans="1:2" ht="15" customHeight="1" x14ac:dyDescent="0.15">
      <c r="A15" s="2" t="s">
        <v>21</v>
      </c>
      <c r="B15" s="3" t="s">
        <v>22</v>
      </c>
    </row>
    <row r="16" spans="1:2" ht="15" customHeight="1" x14ac:dyDescent="0.15">
      <c r="A16" s="2" t="s">
        <v>23</v>
      </c>
      <c r="B16" s="5">
        <v>3</v>
      </c>
    </row>
    <row r="17" spans="1:20" ht="15" customHeight="1" x14ac:dyDescent="0.15">
      <c r="A17" s="2" t="s">
        <v>24</v>
      </c>
    </row>
    <row r="20" spans="1:20" ht="15" customHeight="1" x14ac:dyDescent="0.15">
      <c r="A20" s="6" t="s">
        <v>25</v>
      </c>
      <c r="B20" s="6" t="s">
        <v>26</v>
      </c>
      <c r="C20" s="6" t="s">
        <v>27</v>
      </c>
      <c r="D20" s="6" t="s">
        <v>28</v>
      </c>
      <c r="E20" s="6" t="s">
        <v>29</v>
      </c>
      <c r="F20" s="6" t="s">
        <v>30</v>
      </c>
      <c r="G20" s="6" t="s">
        <v>31</v>
      </c>
      <c r="H20" s="12" t="s">
        <v>164</v>
      </c>
      <c r="I20" s="12" t="s">
        <v>163</v>
      </c>
      <c r="K20" s="12"/>
      <c r="L20" s="12" t="s">
        <v>162</v>
      </c>
      <c r="M20" s="12" t="s">
        <v>163</v>
      </c>
      <c r="N20" s="13">
        <f>AVERAGE(M22:M25)</f>
        <v>-3.0961512782907001</v>
      </c>
      <c r="O20" s="12"/>
      <c r="P20" s="12"/>
      <c r="Q20" s="12"/>
      <c r="R20" s="12"/>
    </row>
    <row r="21" spans="1:20" ht="15" customHeight="1" x14ac:dyDescent="0.15">
      <c r="A21" s="2" t="s">
        <v>60</v>
      </c>
      <c r="B21" s="3" t="s">
        <v>133</v>
      </c>
      <c r="C21" s="6" t="s">
        <v>136</v>
      </c>
      <c r="D21" s="9" t="s">
        <v>141</v>
      </c>
      <c r="E21" s="9" t="s">
        <v>140</v>
      </c>
      <c r="F21" s="7">
        <v>20.2097980071972</v>
      </c>
      <c r="G21" s="7">
        <v>23.124216016778099</v>
      </c>
      <c r="H21" s="13">
        <f>F21-G21</f>
        <v>-2.9144180095808991</v>
      </c>
      <c r="I21" s="21">
        <f>AVERAGE(H21:H22)</f>
        <v>-2.8962407878349001</v>
      </c>
      <c r="K21" s="12"/>
      <c r="L21" s="14" t="s">
        <v>136</v>
      </c>
      <c r="M21" s="15" t="s">
        <v>164</v>
      </c>
      <c r="N21" s="15" t="s">
        <v>165</v>
      </c>
      <c r="O21" s="15" t="s">
        <v>166</v>
      </c>
      <c r="P21" s="15" t="s">
        <v>167</v>
      </c>
      <c r="Q21" s="15" t="s">
        <v>168</v>
      </c>
      <c r="R21" s="15" t="s">
        <v>169</v>
      </c>
      <c r="T21" s="1" t="s">
        <v>171</v>
      </c>
    </row>
    <row r="22" spans="1:20" ht="15" customHeight="1" x14ac:dyDescent="0.15">
      <c r="A22" s="2" t="s">
        <v>62</v>
      </c>
      <c r="B22" s="3" t="s">
        <v>133</v>
      </c>
      <c r="C22" s="6" t="s">
        <v>136</v>
      </c>
      <c r="E22" s="6" t="s">
        <v>35</v>
      </c>
      <c r="F22" s="7">
        <v>20.021057054156898</v>
      </c>
      <c r="G22" s="7">
        <v>22.8991206202458</v>
      </c>
      <c r="H22" s="13">
        <f>F22-G22</f>
        <v>-2.8780635660889011</v>
      </c>
      <c r="I22" s="12"/>
      <c r="K22" s="20" t="s">
        <v>159</v>
      </c>
      <c r="L22" s="16" t="s">
        <v>154</v>
      </c>
      <c r="M22" s="17">
        <v>-3.7575056246494984</v>
      </c>
      <c r="N22" s="18">
        <f>M22-$N$20</f>
        <v>-0.66135434635879831</v>
      </c>
      <c r="O22" s="18">
        <f t="shared" ref="O22:O27" si="0">2^-N22</f>
        <v>1.5815666406995892</v>
      </c>
      <c r="P22" s="19"/>
      <c r="Q22" s="15"/>
      <c r="R22" s="15"/>
    </row>
    <row r="23" spans="1:20" ht="15" customHeight="1" x14ac:dyDescent="0.15">
      <c r="A23" s="2" t="s">
        <v>63</v>
      </c>
      <c r="B23" s="3" t="s">
        <v>133</v>
      </c>
      <c r="C23" s="6" t="s">
        <v>136</v>
      </c>
      <c r="D23" s="10" t="s">
        <v>157</v>
      </c>
      <c r="E23" s="9" t="s">
        <v>142</v>
      </c>
      <c r="F23" s="7">
        <v>23.065530959140201</v>
      </c>
      <c r="G23" s="7">
        <v>24.046930919679902</v>
      </c>
      <c r="H23" s="13">
        <f t="shared" ref="H23:H86" si="1">F23-G23</f>
        <v>-0.9813999605397008</v>
      </c>
      <c r="I23" s="21">
        <f t="shared" ref="I23" si="2">AVERAGE(H23:H24)</f>
        <v>-1.0272734358597511</v>
      </c>
      <c r="K23" s="20" t="s">
        <v>159</v>
      </c>
      <c r="L23" s="20" t="s">
        <v>155</v>
      </c>
      <c r="M23" s="17">
        <v>-1.8230305129024504</v>
      </c>
      <c r="N23" s="18">
        <f t="shared" ref="N23:N27" si="3">M23-$N$20</f>
        <v>1.2731207653882497</v>
      </c>
      <c r="O23" s="18">
        <f t="shared" si="0"/>
        <v>0.41376377117372837</v>
      </c>
      <c r="P23" s="15"/>
      <c r="Q23" s="15"/>
      <c r="R23" s="15"/>
    </row>
    <row r="24" spans="1:20" ht="15" customHeight="1" x14ac:dyDescent="0.15">
      <c r="A24" s="2" t="s">
        <v>64</v>
      </c>
      <c r="B24" s="3" t="s">
        <v>133</v>
      </c>
      <c r="C24" s="6" t="s">
        <v>136</v>
      </c>
      <c r="D24" s="10"/>
      <c r="E24" s="9"/>
      <c r="F24" s="7">
        <v>22.611652500611399</v>
      </c>
      <c r="G24" s="7">
        <v>23.6847994117912</v>
      </c>
      <c r="H24" s="13">
        <f t="shared" si="1"/>
        <v>-1.0731469111798013</v>
      </c>
      <c r="I24" s="12"/>
      <c r="K24" s="20" t="s">
        <v>159</v>
      </c>
      <c r="L24" s="20" t="s">
        <v>160</v>
      </c>
      <c r="M24" s="17">
        <v>-3.0656382605988011</v>
      </c>
      <c r="N24" s="18">
        <f t="shared" si="3"/>
        <v>3.0513017691899069E-2</v>
      </c>
      <c r="O24" s="18">
        <f t="shared" si="0"/>
        <v>0.97907208081189678</v>
      </c>
      <c r="P24" s="15"/>
      <c r="Q24" s="15"/>
      <c r="R24" s="15"/>
    </row>
    <row r="25" spans="1:20" ht="15" customHeight="1" x14ac:dyDescent="0.15">
      <c r="A25" s="2" t="s">
        <v>65</v>
      </c>
      <c r="B25" s="3" t="s">
        <v>133</v>
      </c>
      <c r="C25" s="6" t="s">
        <v>136</v>
      </c>
      <c r="D25" s="10" t="s">
        <v>157</v>
      </c>
      <c r="E25" s="9" t="s">
        <v>143</v>
      </c>
      <c r="F25" s="7">
        <v>20.850964985247501</v>
      </c>
      <c r="G25" s="7">
        <v>23.1056867536984</v>
      </c>
      <c r="H25" s="13">
        <f t="shared" si="1"/>
        <v>-2.2547217684508993</v>
      </c>
      <c r="I25" s="21">
        <f t="shared" ref="I25" si="4">AVERAGE(H25:H26)</f>
        <v>-2.2365545413968988</v>
      </c>
      <c r="K25" s="20" t="s">
        <v>159</v>
      </c>
      <c r="L25" s="20" t="s">
        <v>161</v>
      </c>
      <c r="M25" s="17">
        <v>-3.7384307150120506</v>
      </c>
      <c r="N25" s="18">
        <f t="shared" si="3"/>
        <v>-0.64227943672135046</v>
      </c>
      <c r="O25" s="18">
        <f t="shared" si="0"/>
        <v>1.560793242325424</v>
      </c>
      <c r="P25" s="15"/>
      <c r="Q25" s="15"/>
      <c r="R25" s="15"/>
    </row>
    <row r="26" spans="1:20" ht="15" customHeight="1" x14ac:dyDescent="0.15">
      <c r="A26" s="2" t="s">
        <v>66</v>
      </c>
      <c r="B26" s="3" t="s">
        <v>133</v>
      </c>
      <c r="C26" s="6" t="s">
        <v>136</v>
      </c>
      <c r="D26" s="10"/>
      <c r="E26" s="6" t="s">
        <v>35</v>
      </c>
      <c r="F26" s="7">
        <v>19.858265475547501</v>
      </c>
      <c r="G26" s="7">
        <v>22.076652789890399</v>
      </c>
      <c r="H26" s="13">
        <f t="shared" si="1"/>
        <v>-2.2183873143428983</v>
      </c>
      <c r="I26" s="12"/>
      <c r="K26" s="15" t="s">
        <v>158</v>
      </c>
      <c r="L26" s="20" t="s">
        <v>152</v>
      </c>
      <c r="M26" s="17">
        <v>-0.82824989250885039</v>
      </c>
      <c r="N26" s="18">
        <f t="shared" si="3"/>
        <v>2.2679013857818497</v>
      </c>
      <c r="O26" s="18">
        <f t="shared" si="0"/>
        <v>0.2076316980294951</v>
      </c>
      <c r="P26" s="15"/>
      <c r="Q26" s="15"/>
      <c r="R26" s="15"/>
    </row>
    <row r="27" spans="1:20" ht="15" customHeight="1" x14ac:dyDescent="0.15">
      <c r="A27" s="2" t="s">
        <v>67</v>
      </c>
      <c r="B27" s="3" t="s">
        <v>133</v>
      </c>
      <c r="C27" s="6" t="s">
        <v>136</v>
      </c>
      <c r="D27" s="10" t="s">
        <v>157</v>
      </c>
      <c r="E27" s="9" t="s">
        <v>144</v>
      </c>
      <c r="F27" s="7">
        <v>20.2136042648232</v>
      </c>
      <c r="G27" s="7">
        <v>22.6527561930681</v>
      </c>
      <c r="H27" s="13">
        <f t="shared" si="1"/>
        <v>-2.4391519282449003</v>
      </c>
      <c r="I27" s="21">
        <f t="shared" ref="I27" si="5">AVERAGE(H27:H28)</f>
        <v>-2.4555039696914509</v>
      </c>
      <c r="K27" s="15" t="s">
        <v>158</v>
      </c>
      <c r="L27" s="20" t="s">
        <v>153</v>
      </c>
      <c r="M27" s="17">
        <v>2.7996126802799282E-2</v>
      </c>
      <c r="N27" s="18">
        <f t="shared" si="3"/>
        <v>3.1241474050934994</v>
      </c>
      <c r="O27" s="18">
        <f t="shared" si="0"/>
        <v>0.11469326608641951</v>
      </c>
      <c r="P27" s="15"/>
      <c r="Q27" s="15"/>
      <c r="R27" s="15"/>
    </row>
    <row r="28" spans="1:20" ht="15" customHeight="1" x14ac:dyDescent="0.15">
      <c r="A28" s="2" t="s">
        <v>68</v>
      </c>
      <c r="B28" s="3" t="s">
        <v>133</v>
      </c>
      <c r="C28" s="6" t="s">
        <v>136</v>
      </c>
      <c r="D28" s="10"/>
      <c r="E28" s="6" t="s">
        <v>35</v>
      </c>
      <c r="F28" s="7">
        <v>20.1259869157665</v>
      </c>
      <c r="G28" s="7">
        <v>22.597842926904502</v>
      </c>
      <c r="H28" s="13">
        <f t="shared" si="1"/>
        <v>-2.4718560111380015</v>
      </c>
      <c r="I28" s="12"/>
    </row>
    <row r="29" spans="1:20" ht="15" customHeight="1" x14ac:dyDescent="0.15">
      <c r="A29" s="2" t="s">
        <v>69</v>
      </c>
      <c r="B29" s="3" t="s">
        <v>133</v>
      </c>
      <c r="C29" s="6" t="s">
        <v>136</v>
      </c>
      <c r="D29" s="10" t="s">
        <v>141</v>
      </c>
      <c r="E29" s="9" t="s">
        <v>145</v>
      </c>
      <c r="F29" s="7">
        <v>19.8887715151366</v>
      </c>
      <c r="G29" s="7">
        <v>23.382884550139401</v>
      </c>
      <c r="H29" s="13">
        <f t="shared" si="1"/>
        <v>-3.4941130350028011</v>
      </c>
      <c r="I29" s="21">
        <f t="shared" ref="I29" si="6">AVERAGE(H29:H30)</f>
        <v>-3.4925680961357504</v>
      </c>
      <c r="K29" s="12"/>
      <c r="L29" s="12" t="s">
        <v>170</v>
      </c>
      <c r="M29" s="12" t="s">
        <v>163</v>
      </c>
      <c r="N29" s="13">
        <f>AVERAGE(M31:M38)</f>
        <v>-3.0549593296776933</v>
      </c>
      <c r="O29" s="12"/>
      <c r="P29" s="12"/>
      <c r="Q29" s="12"/>
      <c r="R29" s="12"/>
    </row>
    <row r="30" spans="1:20" ht="15" customHeight="1" x14ac:dyDescent="0.15">
      <c r="A30" s="2" t="s">
        <v>70</v>
      </c>
      <c r="B30" s="3" t="s">
        <v>133</v>
      </c>
      <c r="C30" s="6" t="s">
        <v>136</v>
      </c>
      <c r="D30" s="10"/>
      <c r="E30" s="6" t="s">
        <v>35</v>
      </c>
      <c r="F30" s="7">
        <v>19.208965452460401</v>
      </c>
      <c r="G30" s="7">
        <v>22.6999886097291</v>
      </c>
      <c r="H30" s="13">
        <f t="shared" si="1"/>
        <v>-3.4910231572686996</v>
      </c>
      <c r="I30" s="12"/>
      <c r="K30" s="12"/>
      <c r="L30" s="14" t="s">
        <v>136</v>
      </c>
      <c r="M30" s="15" t="s">
        <v>164</v>
      </c>
      <c r="N30" s="15" t="s">
        <v>165</v>
      </c>
      <c r="O30" s="15" t="s">
        <v>166</v>
      </c>
      <c r="P30" s="15" t="s">
        <v>167</v>
      </c>
      <c r="Q30" s="15" t="s">
        <v>168</v>
      </c>
      <c r="R30" s="15" t="s">
        <v>169</v>
      </c>
    </row>
    <row r="31" spans="1:20" ht="15" customHeight="1" x14ac:dyDescent="0.15">
      <c r="A31" s="2" t="s">
        <v>71</v>
      </c>
      <c r="B31" s="3" t="s">
        <v>133</v>
      </c>
      <c r="C31" s="6" t="s">
        <v>136</v>
      </c>
      <c r="D31" s="10" t="s">
        <v>141</v>
      </c>
      <c r="E31" s="9" t="s">
        <v>146</v>
      </c>
      <c r="F31" s="7">
        <v>19.781248755606299</v>
      </c>
      <c r="G31" s="7">
        <v>24.031876210133799</v>
      </c>
      <c r="H31" s="13">
        <f t="shared" si="1"/>
        <v>-4.2506274545274998</v>
      </c>
      <c r="I31" s="21">
        <f t="shared" ref="I31" si="7">AVERAGE(H31:H32)</f>
        <v>-4.2570945517272492</v>
      </c>
      <c r="K31" s="15" t="s">
        <v>141</v>
      </c>
      <c r="L31" s="16" t="s">
        <v>140</v>
      </c>
      <c r="M31" s="17">
        <v>-2.8962407878349001</v>
      </c>
      <c r="N31" s="23">
        <f>M31-$N$29</f>
        <v>0.15871854184279321</v>
      </c>
      <c r="O31" s="18">
        <f t="shared" ref="O31:O42" si="8">2^-N31</f>
        <v>0.89582042037716469</v>
      </c>
      <c r="P31" s="19"/>
      <c r="Q31" s="15"/>
      <c r="R31" s="15"/>
    </row>
    <row r="32" spans="1:20" ht="15" customHeight="1" x14ac:dyDescent="0.15">
      <c r="A32" s="2" t="s">
        <v>72</v>
      </c>
      <c r="B32" s="3" t="s">
        <v>133</v>
      </c>
      <c r="C32" s="6" t="s">
        <v>136</v>
      </c>
      <c r="D32" s="10"/>
      <c r="E32" s="6" t="s">
        <v>35</v>
      </c>
      <c r="F32" s="7">
        <v>19.7743868618461</v>
      </c>
      <c r="G32" s="7">
        <v>24.037948510773099</v>
      </c>
      <c r="H32" s="13">
        <f t="shared" si="1"/>
        <v>-4.2635616489269985</v>
      </c>
      <c r="I32" s="12"/>
      <c r="K32" s="15" t="s">
        <v>141</v>
      </c>
      <c r="L32" s="20" t="s">
        <v>145</v>
      </c>
      <c r="M32" s="17">
        <v>-3.4925680961357504</v>
      </c>
      <c r="N32" s="23">
        <f t="shared" ref="N32:N42" si="9">M32-$N$29</f>
        <v>-0.43760876645805702</v>
      </c>
      <c r="O32" s="18">
        <f t="shared" si="8"/>
        <v>1.3543576496873542</v>
      </c>
      <c r="P32" s="15"/>
      <c r="Q32" s="15"/>
      <c r="R32" s="15"/>
    </row>
    <row r="33" spans="1:18" ht="15" customHeight="1" x14ac:dyDescent="0.15">
      <c r="A33" s="2" t="s">
        <v>97</v>
      </c>
      <c r="B33" s="3" t="s">
        <v>133</v>
      </c>
      <c r="C33" s="6" t="s">
        <v>136</v>
      </c>
      <c r="D33" s="10" t="s">
        <v>141</v>
      </c>
      <c r="E33" s="9" t="s">
        <v>147</v>
      </c>
      <c r="F33" s="7">
        <v>23.484196271535701</v>
      </c>
      <c r="G33" s="7">
        <v>26.176969601402099</v>
      </c>
      <c r="H33" s="13">
        <f t="shared" si="1"/>
        <v>-2.6927733298663981</v>
      </c>
      <c r="I33" s="21">
        <f t="shared" ref="I33" si="10">AVERAGE(H33:H34)</f>
        <v>-2.721916782803298</v>
      </c>
      <c r="K33" s="15" t="s">
        <v>141</v>
      </c>
      <c r="L33" s="20" t="s">
        <v>146</v>
      </c>
      <c r="M33" s="17">
        <v>-4.2570945517272492</v>
      </c>
      <c r="N33" s="23">
        <f t="shared" si="9"/>
        <v>-1.2021352220495558</v>
      </c>
      <c r="O33" s="18">
        <f t="shared" si="8"/>
        <v>2.3007994277240726</v>
      </c>
      <c r="P33" s="15"/>
      <c r="Q33" s="15"/>
      <c r="R33" s="15"/>
    </row>
    <row r="34" spans="1:18" ht="15" customHeight="1" x14ac:dyDescent="0.15">
      <c r="A34" s="2" t="s">
        <v>98</v>
      </c>
      <c r="B34" s="3" t="s">
        <v>133</v>
      </c>
      <c r="C34" s="6" t="s">
        <v>136</v>
      </c>
      <c r="D34" s="10"/>
      <c r="E34" s="6" t="s">
        <v>35</v>
      </c>
      <c r="F34" s="7">
        <v>22.676528790172501</v>
      </c>
      <c r="G34" s="7">
        <v>25.427589025912699</v>
      </c>
      <c r="H34" s="13">
        <f t="shared" si="1"/>
        <v>-2.7510602357401979</v>
      </c>
      <c r="I34" s="12"/>
      <c r="K34" s="15" t="s">
        <v>141</v>
      </c>
      <c r="L34" s="20" t="s">
        <v>147</v>
      </c>
      <c r="M34" s="17">
        <v>-2.721916782803298</v>
      </c>
      <c r="N34" s="23">
        <f t="shared" si="9"/>
        <v>0.33304254687439538</v>
      </c>
      <c r="O34" s="18">
        <f t="shared" si="8"/>
        <v>0.79386051865055751</v>
      </c>
      <c r="P34" s="15"/>
      <c r="Q34" s="15"/>
      <c r="R34" s="15"/>
    </row>
    <row r="35" spans="1:18" ht="15" customHeight="1" x14ac:dyDescent="0.15">
      <c r="A35" s="2" t="s">
        <v>99</v>
      </c>
      <c r="B35" s="3" t="s">
        <v>133</v>
      </c>
      <c r="C35" s="6" t="s">
        <v>136</v>
      </c>
      <c r="D35" s="10" t="s">
        <v>141</v>
      </c>
      <c r="E35" s="9" t="s">
        <v>148</v>
      </c>
      <c r="F35" s="7">
        <v>23.1027279920208</v>
      </c>
      <c r="G35" s="7">
        <v>23.822189807150199</v>
      </c>
      <c r="H35" s="13">
        <f t="shared" si="1"/>
        <v>-0.71946181512939944</v>
      </c>
      <c r="I35" s="21">
        <f t="shared" ref="I35" si="11">AVERAGE(H35:H36)</f>
        <v>-0.84744371433579957</v>
      </c>
      <c r="K35" s="15" t="s">
        <v>141</v>
      </c>
      <c r="L35" s="16" t="s">
        <v>148</v>
      </c>
      <c r="M35" s="17">
        <v>-0.84744371433579957</v>
      </c>
      <c r="N35" s="23">
        <f t="shared" si="9"/>
        <v>2.2075156153418938</v>
      </c>
      <c r="O35" s="18">
        <f t="shared" si="8"/>
        <v>0.21650682131305382</v>
      </c>
      <c r="P35" s="19"/>
      <c r="Q35" s="15"/>
      <c r="R35" s="22"/>
    </row>
    <row r="36" spans="1:18" ht="15" customHeight="1" x14ac:dyDescent="0.15">
      <c r="A36" s="2" t="s">
        <v>100</v>
      </c>
      <c r="B36" s="3" t="s">
        <v>133</v>
      </c>
      <c r="C36" s="6" t="s">
        <v>136</v>
      </c>
      <c r="D36" s="10"/>
      <c r="E36" s="6" t="s">
        <v>35</v>
      </c>
      <c r="F36" s="7">
        <v>22.4228398000723</v>
      </c>
      <c r="G36" s="7">
        <v>23.398265413614499</v>
      </c>
      <c r="H36" s="13">
        <f t="shared" si="1"/>
        <v>-0.9754256135421997</v>
      </c>
      <c r="I36" s="12"/>
      <c r="K36" s="15" t="s">
        <v>141</v>
      </c>
      <c r="L36" s="15" t="s">
        <v>149</v>
      </c>
      <c r="M36" s="17">
        <v>-1.7870061972052493</v>
      </c>
      <c r="N36" s="23">
        <f t="shared" si="9"/>
        <v>1.267953132472444</v>
      </c>
      <c r="O36" s="18">
        <f t="shared" si="8"/>
        <v>0.41524850162843424</v>
      </c>
      <c r="P36" s="19"/>
      <c r="Q36" s="15"/>
      <c r="R36" s="22"/>
    </row>
    <row r="37" spans="1:18" ht="15" customHeight="1" x14ac:dyDescent="0.15">
      <c r="A37" s="2" t="s">
        <v>101</v>
      </c>
      <c r="B37" s="3" t="s">
        <v>133</v>
      </c>
      <c r="C37" s="6" t="s">
        <v>136</v>
      </c>
      <c r="D37" s="10" t="s">
        <v>141</v>
      </c>
      <c r="E37" s="9" t="s">
        <v>149</v>
      </c>
      <c r="F37" s="7">
        <v>20.895530209160299</v>
      </c>
      <c r="G37" s="7">
        <v>22.695649531497999</v>
      </c>
      <c r="H37" s="13">
        <f t="shared" si="1"/>
        <v>-1.8001193223377001</v>
      </c>
      <c r="I37" s="21">
        <f t="shared" ref="I37" si="12">AVERAGE(H37:H38)</f>
        <v>-1.7870061972052493</v>
      </c>
      <c r="K37" s="15" t="s">
        <v>141</v>
      </c>
      <c r="L37" s="15" t="s">
        <v>150</v>
      </c>
      <c r="M37" s="17">
        <v>-2.3627443598655997</v>
      </c>
      <c r="N37" s="23">
        <f t="shared" si="9"/>
        <v>0.69221496981209363</v>
      </c>
      <c r="O37" s="18">
        <f t="shared" si="8"/>
        <v>0.61890291847326606</v>
      </c>
      <c r="P37" s="19"/>
      <c r="Q37" s="15"/>
      <c r="R37" s="22"/>
    </row>
    <row r="38" spans="1:18" ht="15" customHeight="1" x14ac:dyDescent="0.15">
      <c r="A38" s="2" t="s">
        <v>102</v>
      </c>
      <c r="B38" s="3" t="s">
        <v>133</v>
      </c>
      <c r="C38" s="6" t="s">
        <v>136</v>
      </c>
      <c r="D38" s="10"/>
      <c r="E38" s="6" t="s">
        <v>35</v>
      </c>
      <c r="F38" s="7">
        <v>20.9413626984412</v>
      </c>
      <c r="G38" s="7">
        <v>22.715255770513998</v>
      </c>
      <c r="H38" s="13">
        <f t="shared" si="1"/>
        <v>-1.7738930720727986</v>
      </c>
      <c r="I38" s="12"/>
      <c r="K38" s="15" t="s">
        <v>141</v>
      </c>
      <c r="L38" s="15" t="s">
        <v>156</v>
      </c>
      <c r="M38" s="17">
        <v>-6.0746601475136988</v>
      </c>
      <c r="N38" s="23">
        <f t="shared" si="9"/>
        <v>-3.0197008178360054</v>
      </c>
      <c r="O38" s="18">
        <f t="shared" si="8"/>
        <v>8.1099938355124035</v>
      </c>
      <c r="P38" s="19"/>
      <c r="Q38" s="15"/>
      <c r="R38" s="22"/>
    </row>
    <row r="39" spans="1:18" ht="15" customHeight="1" x14ac:dyDescent="0.15">
      <c r="A39" s="2" t="s">
        <v>103</v>
      </c>
      <c r="B39" s="3" t="s">
        <v>133</v>
      </c>
      <c r="C39" s="6" t="s">
        <v>136</v>
      </c>
      <c r="D39" s="10" t="s">
        <v>141</v>
      </c>
      <c r="E39" s="9" t="s">
        <v>150</v>
      </c>
      <c r="F39" s="7">
        <v>20.671028741863701</v>
      </c>
      <c r="G39" s="7">
        <v>23.060578844047399</v>
      </c>
      <c r="H39" s="13">
        <f t="shared" si="1"/>
        <v>-2.3895501021836978</v>
      </c>
      <c r="I39" s="21">
        <f t="shared" ref="I39" si="13">AVERAGE(H39:H40)</f>
        <v>-2.3627443598655997</v>
      </c>
      <c r="K39" s="15" t="s">
        <v>157</v>
      </c>
      <c r="L39" s="15" t="s">
        <v>142</v>
      </c>
      <c r="M39" s="17">
        <v>-1.0272734358597511</v>
      </c>
      <c r="N39" s="23">
        <f t="shared" si="9"/>
        <v>2.0276858938179423</v>
      </c>
      <c r="O39" s="18">
        <f t="shared" si="8"/>
        <v>0.24524814105510753</v>
      </c>
      <c r="P39" s="19"/>
      <c r="Q39" s="15"/>
      <c r="R39" s="22"/>
    </row>
    <row r="40" spans="1:18" ht="15" customHeight="1" x14ac:dyDescent="0.15">
      <c r="A40" s="2" t="s">
        <v>104</v>
      </c>
      <c r="B40" s="3" t="s">
        <v>133</v>
      </c>
      <c r="C40" s="6" t="s">
        <v>136</v>
      </c>
      <c r="D40" s="10"/>
      <c r="E40" s="6" t="s">
        <v>35</v>
      </c>
      <c r="F40" s="7">
        <v>20.5492818757001</v>
      </c>
      <c r="G40" s="7">
        <v>22.885220493247601</v>
      </c>
      <c r="H40" s="13">
        <f t="shared" si="1"/>
        <v>-2.3359386175475017</v>
      </c>
      <c r="I40" s="12"/>
      <c r="K40" s="15" t="s">
        <v>157</v>
      </c>
      <c r="L40" s="20" t="s">
        <v>143</v>
      </c>
      <c r="M40" s="17">
        <v>-2.2365545413968988</v>
      </c>
      <c r="N40" s="23">
        <f t="shared" si="9"/>
        <v>0.81840478828079455</v>
      </c>
      <c r="O40" s="18">
        <f t="shared" si="8"/>
        <v>0.56706861324949465</v>
      </c>
      <c r="P40" s="19"/>
      <c r="Q40" s="15"/>
      <c r="R40" s="22"/>
    </row>
    <row r="41" spans="1:18" ht="15" customHeight="1" x14ac:dyDescent="0.15">
      <c r="A41" s="2" t="s">
        <v>105</v>
      </c>
      <c r="B41" s="3" t="s">
        <v>133</v>
      </c>
      <c r="C41" s="6" t="s">
        <v>136</v>
      </c>
      <c r="D41" s="10" t="s">
        <v>157</v>
      </c>
      <c r="E41" s="9" t="s">
        <v>151</v>
      </c>
      <c r="F41" s="7">
        <v>22.343379259551799</v>
      </c>
      <c r="G41" s="7">
        <v>25.815427819252101</v>
      </c>
      <c r="H41" s="13">
        <f t="shared" si="1"/>
        <v>-3.4720485597003012</v>
      </c>
      <c r="I41" s="21">
        <f t="shared" ref="I41" si="14">AVERAGE(H41:H42)</f>
        <v>-3.4528961581052506</v>
      </c>
      <c r="K41" s="15" t="s">
        <v>157</v>
      </c>
      <c r="L41" s="20" t="s">
        <v>144</v>
      </c>
      <c r="M41" s="17">
        <v>-2.4555039696914509</v>
      </c>
      <c r="N41" s="23">
        <f t="shared" si="9"/>
        <v>0.59945535998624244</v>
      </c>
      <c r="O41" s="18">
        <f t="shared" si="8"/>
        <v>0.66000306987547164</v>
      </c>
      <c r="P41" s="15"/>
      <c r="Q41" s="15"/>
      <c r="R41" s="22"/>
    </row>
    <row r="42" spans="1:18" ht="15" customHeight="1" x14ac:dyDescent="0.15">
      <c r="A42" s="2" t="s">
        <v>106</v>
      </c>
      <c r="B42" s="3" t="s">
        <v>133</v>
      </c>
      <c r="C42" s="6" t="s">
        <v>136</v>
      </c>
      <c r="D42" s="10"/>
      <c r="E42" s="6" t="s">
        <v>35</v>
      </c>
      <c r="F42" s="7">
        <v>21.710081658810999</v>
      </c>
      <c r="G42" s="7">
        <v>25.143825415321199</v>
      </c>
      <c r="H42" s="13">
        <f t="shared" si="1"/>
        <v>-3.4337437565102</v>
      </c>
      <c r="I42" s="12"/>
      <c r="K42" s="15" t="s">
        <v>157</v>
      </c>
      <c r="L42" s="20" t="s">
        <v>151</v>
      </c>
      <c r="M42" s="17">
        <v>-3.4528961581052506</v>
      </c>
      <c r="N42" s="23">
        <f t="shared" si="9"/>
        <v>-0.39793682842755729</v>
      </c>
      <c r="O42" s="18">
        <f t="shared" si="8"/>
        <v>1.3176222554852632</v>
      </c>
      <c r="P42" s="15"/>
      <c r="Q42" s="15"/>
      <c r="R42" s="15"/>
    </row>
    <row r="43" spans="1:18" ht="15" customHeight="1" x14ac:dyDescent="0.15">
      <c r="A43" s="2" t="s">
        <v>107</v>
      </c>
      <c r="B43" s="3" t="s">
        <v>133</v>
      </c>
      <c r="C43" s="6" t="s">
        <v>136</v>
      </c>
      <c r="D43" s="10" t="s">
        <v>158</v>
      </c>
      <c r="E43" s="9" t="s">
        <v>152</v>
      </c>
      <c r="F43" s="7">
        <v>21.488037163318399</v>
      </c>
      <c r="G43" s="7">
        <v>22.310764775211101</v>
      </c>
      <c r="H43" s="13">
        <f t="shared" si="1"/>
        <v>-0.82272761189270227</v>
      </c>
      <c r="I43" s="21">
        <f t="shared" ref="I43" si="15">AVERAGE(H43:H44)</f>
        <v>-0.82824989250885039</v>
      </c>
    </row>
    <row r="44" spans="1:18" ht="15" customHeight="1" x14ac:dyDescent="0.15">
      <c r="A44" s="2" t="s">
        <v>108</v>
      </c>
      <c r="B44" s="3" t="s">
        <v>133</v>
      </c>
      <c r="C44" s="6" t="s">
        <v>136</v>
      </c>
      <c r="D44" s="10"/>
      <c r="E44" s="6" t="s">
        <v>35</v>
      </c>
      <c r="F44" s="7">
        <v>21.6178769261297</v>
      </c>
      <c r="G44" s="7">
        <v>22.451649099254698</v>
      </c>
      <c r="H44" s="13">
        <f t="shared" si="1"/>
        <v>-0.83377217312499852</v>
      </c>
      <c r="I44" s="12"/>
    </row>
    <row r="45" spans="1:18" ht="15" customHeight="1" x14ac:dyDescent="0.15">
      <c r="A45" s="2" t="s">
        <v>117</v>
      </c>
      <c r="B45" s="3" t="s">
        <v>133</v>
      </c>
      <c r="C45" s="6" t="s">
        <v>136</v>
      </c>
      <c r="D45" s="10" t="s">
        <v>158</v>
      </c>
      <c r="E45" s="9" t="s">
        <v>153</v>
      </c>
      <c r="F45" s="7">
        <v>24.367547399350698</v>
      </c>
      <c r="G45" s="7">
        <v>24.244131519057898</v>
      </c>
      <c r="H45" s="13">
        <f t="shared" si="1"/>
        <v>0.12341588029280004</v>
      </c>
      <c r="I45" s="21">
        <f t="shared" ref="I45" si="16">AVERAGE(H45:H46)</f>
        <v>2.7996126802799282E-2</v>
      </c>
    </row>
    <row r="46" spans="1:18" ht="15" customHeight="1" x14ac:dyDescent="0.15">
      <c r="A46" s="2" t="s">
        <v>118</v>
      </c>
      <c r="B46" s="3" t="s">
        <v>133</v>
      </c>
      <c r="C46" s="6" t="s">
        <v>136</v>
      </c>
      <c r="D46" s="10"/>
      <c r="E46" s="6" t="s">
        <v>35</v>
      </c>
      <c r="F46" s="7">
        <v>24.125040687302899</v>
      </c>
      <c r="G46" s="7">
        <v>24.192464313990101</v>
      </c>
      <c r="H46" s="13">
        <f t="shared" si="1"/>
        <v>-6.7423626687201477E-2</v>
      </c>
      <c r="I46" s="12"/>
    </row>
    <row r="47" spans="1:18" ht="15" customHeight="1" x14ac:dyDescent="0.15">
      <c r="A47" s="2" t="s">
        <v>119</v>
      </c>
      <c r="B47" s="3" t="s">
        <v>133</v>
      </c>
      <c r="C47" s="6" t="s">
        <v>136</v>
      </c>
      <c r="D47" s="10" t="s">
        <v>159</v>
      </c>
      <c r="E47" s="9" t="s">
        <v>154</v>
      </c>
      <c r="F47" s="7">
        <v>18.869723055883401</v>
      </c>
      <c r="G47" s="7">
        <v>22.586861009322799</v>
      </c>
      <c r="H47" s="13">
        <f t="shared" si="1"/>
        <v>-3.7171379534393978</v>
      </c>
      <c r="I47" s="21">
        <f t="shared" ref="I47" si="17">AVERAGE(H47:H48)</f>
        <v>-3.7575056246494984</v>
      </c>
    </row>
    <row r="48" spans="1:18" ht="15" customHeight="1" x14ac:dyDescent="0.15">
      <c r="A48" s="2" t="s">
        <v>120</v>
      </c>
      <c r="B48" s="3" t="s">
        <v>133</v>
      </c>
      <c r="C48" s="6" t="s">
        <v>136</v>
      </c>
      <c r="D48" s="10"/>
      <c r="E48" s="6" t="s">
        <v>35</v>
      </c>
      <c r="F48" s="7">
        <v>18.7290359278824</v>
      </c>
      <c r="G48" s="7">
        <v>22.526909223741999</v>
      </c>
      <c r="H48" s="13">
        <f t="shared" si="1"/>
        <v>-3.7978732958595991</v>
      </c>
      <c r="I48" s="12"/>
    </row>
    <row r="49" spans="1:18" ht="15" customHeight="1" x14ac:dyDescent="0.15">
      <c r="A49" s="2" t="s">
        <v>129</v>
      </c>
      <c r="B49" s="3" t="s">
        <v>133</v>
      </c>
      <c r="C49" s="6" t="s">
        <v>136</v>
      </c>
      <c r="D49" s="10" t="s">
        <v>159</v>
      </c>
      <c r="E49" s="9" t="s">
        <v>155</v>
      </c>
      <c r="F49" s="7">
        <v>21.0292590423524</v>
      </c>
      <c r="G49" s="7">
        <v>22.861660658577101</v>
      </c>
      <c r="H49" s="13">
        <f t="shared" si="1"/>
        <v>-1.8324016162247005</v>
      </c>
      <c r="I49" s="21">
        <f t="shared" ref="I49" si="18">AVERAGE(H49:H50)</f>
        <v>-1.8230305129024504</v>
      </c>
    </row>
    <row r="50" spans="1:18" ht="15" customHeight="1" x14ac:dyDescent="0.15">
      <c r="A50" s="2" t="s">
        <v>130</v>
      </c>
      <c r="B50" s="3" t="s">
        <v>133</v>
      </c>
      <c r="C50" s="6" t="s">
        <v>136</v>
      </c>
      <c r="D50" s="10"/>
      <c r="E50" s="6" t="s">
        <v>35</v>
      </c>
      <c r="F50" s="7">
        <v>20.501636691402499</v>
      </c>
      <c r="G50" s="7">
        <v>22.3152961009827</v>
      </c>
      <c r="H50" s="13">
        <f t="shared" si="1"/>
        <v>-1.8136594095802003</v>
      </c>
      <c r="I50" s="12"/>
    </row>
    <row r="51" spans="1:18" ht="15" customHeight="1" x14ac:dyDescent="0.15">
      <c r="A51" s="2" t="s">
        <v>131</v>
      </c>
      <c r="B51" s="3" t="s">
        <v>133</v>
      </c>
      <c r="C51" s="6" t="s">
        <v>136</v>
      </c>
      <c r="D51" s="10" t="s">
        <v>141</v>
      </c>
      <c r="E51" s="9" t="s">
        <v>156</v>
      </c>
      <c r="F51" s="7">
        <v>18.365692811257201</v>
      </c>
      <c r="G51" s="7">
        <v>24.470443719855599</v>
      </c>
      <c r="H51" s="13">
        <f t="shared" si="1"/>
        <v>-6.1047509085983975</v>
      </c>
      <c r="I51" s="21">
        <f t="shared" ref="I51" si="19">AVERAGE(H51:H52)</f>
        <v>-6.0746601475136988</v>
      </c>
    </row>
    <row r="52" spans="1:18" ht="15" customHeight="1" x14ac:dyDescent="0.15">
      <c r="A52" s="2" t="s">
        <v>132</v>
      </c>
      <c r="B52" s="3" t="s">
        <v>133</v>
      </c>
      <c r="C52" s="6" t="s">
        <v>136</v>
      </c>
      <c r="D52" s="10"/>
      <c r="E52" s="6" t="s">
        <v>35</v>
      </c>
      <c r="F52" s="7">
        <v>18.361917672030199</v>
      </c>
      <c r="G52" s="7">
        <v>24.406487058459199</v>
      </c>
      <c r="H52" s="13">
        <f t="shared" si="1"/>
        <v>-6.044569386429</v>
      </c>
      <c r="I52" s="12"/>
    </row>
    <row r="53" spans="1:18" ht="15" customHeight="1" x14ac:dyDescent="0.15">
      <c r="A53" s="9" t="s">
        <v>60</v>
      </c>
      <c r="B53" s="9" t="s">
        <v>133</v>
      </c>
      <c r="C53" s="9" t="s">
        <v>136</v>
      </c>
      <c r="D53" s="9" t="s">
        <v>159</v>
      </c>
      <c r="E53" s="9" t="s">
        <v>160</v>
      </c>
      <c r="F53" s="11">
        <v>18.9636698565877</v>
      </c>
      <c r="G53" s="11">
        <v>22.1622629828633</v>
      </c>
      <c r="H53" s="13">
        <f t="shared" si="1"/>
        <v>-3.1985931262756004</v>
      </c>
      <c r="I53" s="21">
        <f t="shared" ref="I53" si="20">AVERAGE(H53:H54)</f>
        <v>-3.0656382605988011</v>
      </c>
    </row>
    <row r="54" spans="1:18" ht="15" customHeight="1" x14ac:dyDescent="0.15">
      <c r="A54" s="9" t="s">
        <v>62</v>
      </c>
      <c r="B54" s="9" t="s">
        <v>133</v>
      </c>
      <c r="C54" s="9" t="s">
        <v>136</v>
      </c>
      <c r="D54" s="9"/>
      <c r="E54" s="9" t="s">
        <v>35</v>
      </c>
      <c r="F54" s="11">
        <v>18.7470346072793</v>
      </c>
      <c r="G54" s="11">
        <v>21.679718002201302</v>
      </c>
      <c r="H54" s="13">
        <f t="shared" si="1"/>
        <v>-2.9326833949220017</v>
      </c>
      <c r="I54" s="12"/>
    </row>
    <row r="55" spans="1:18" ht="15" customHeight="1" x14ac:dyDescent="0.15">
      <c r="A55" s="9" t="s">
        <v>63</v>
      </c>
      <c r="B55" s="9" t="s">
        <v>133</v>
      </c>
      <c r="C55" s="9" t="s">
        <v>136</v>
      </c>
      <c r="D55" s="9" t="s">
        <v>159</v>
      </c>
      <c r="E55" s="9" t="s">
        <v>161</v>
      </c>
      <c r="F55" s="11">
        <v>17.1649806331822</v>
      </c>
      <c r="G55" s="11">
        <v>20.931660350264899</v>
      </c>
      <c r="H55" s="13">
        <f t="shared" si="1"/>
        <v>-3.7666797170826989</v>
      </c>
      <c r="I55" s="21">
        <f t="shared" ref="I55" si="21">AVERAGE(H55:H56)</f>
        <v>-3.7384307150120506</v>
      </c>
    </row>
    <row r="56" spans="1:18" ht="15" customHeight="1" x14ac:dyDescent="0.15">
      <c r="A56" s="9" t="s">
        <v>64</v>
      </c>
      <c r="B56" s="9" t="s">
        <v>133</v>
      </c>
      <c r="C56" s="9" t="s">
        <v>136</v>
      </c>
      <c r="D56" s="9"/>
      <c r="E56" s="9" t="s">
        <v>35</v>
      </c>
      <c r="F56" s="11">
        <v>17.360853136088998</v>
      </c>
      <c r="G56" s="11">
        <v>21.071034849030401</v>
      </c>
      <c r="H56" s="13">
        <f t="shared" si="1"/>
        <v>-3.7101817129414023</v>
      </c>
      <c r="I56" s="12"/>
    </row>
    <row r="57" spans="1:18" ht="15" customHeight="1" x14ac:dyDescent="0.15">
      <c r="A57" s="2" t="s">
        <v>60</v>
      </c>
      <c r="B57" s="3" t="s">
        <v>33</v>
      </c>
      <c r="C57" s="6" t="s">
        <v>61</v>
      </c>
      <c r="D57" s="9" t="s">
        <v>141</v>
      </c>
      <c r="E57" s="9" t="s">
        <v>140</v>
      </c>
      <c r="F57" s="7">
        <v>25.289261745425001</v>
      </c>
      <c r="G57" s="7">
        <v>23.124216016778099</v>
      </c>
      <c r="H57" s="13">
        <f t="shared" si="1"/>
        <v>2.165045728646902</v>
      </c>
      <c r="I57" s="21">
        <f t="shared" ref="I57" si="22">AVERAGE(H57:H58)</f>
        <v>2.2440446247762509</v>
      </c>
      <c r="K57" s="12"/>
      <c r="L57" s="12" t="s">
        <v>162</v>
      </c>
      <c r="M57" s="12" t="s">
        <v>163</v>
      </c>
      <c r="N57" s="13">
        <f>AVERAGE(M59:M62)</f>
        <v>1.1114505266112875</v>
      </c>
      <c r="O57" s="12"/>
      <c r="P57" s="12"/>
      <c r="Q57" s="12"/>
      <c r="R57" s="12"/>
    </row>
    <row r="58" spans="1:18" ht="15" customHeight="1" x14ac:dyDescent="0.15">
      <c r="A58" s="2" t="s">
        <v>62</v>
      </c>
      <c r="B58" s="3" t="s">
        <v>33</v>
      </c>
      <c r="C58" s="6" t="s">
        <v>61</v>
      </c>
      <c r="E58" s="6" t="s">
        <v>35</v>
      </c>
      <c r="F58" s="7">
        <v>25.222164141151399</v>
      </c>
      <c r="G58" s="7">
        <v>22.8991206202458</v>
      </c>
      <c r="H58" s="13">
        <f t="shared" si="1"/>
        <v>2.3230435209055997</v>
      </c>
      <c r="I58" s="12"/>
      <c r="K58" s="12"/>
      <c r="L58" s="14" t="s">
        <v>61</v>
      </c>
      <c r="M58" s="15" t="s">
        <v>164</v>
      </c>
      <c r="N58" s="15" t="s">
        <v>165</v>
      </c>
      <c r="O58" s="15" t="s">
        <v>166</v>
      </c>
      <c r="P58" s="15" t="s">
        <v>167</v>
      </c>
      <c r="Q58" s="15" t="s">
        <v>168</v>
      </c>
      <c r="R58" s="15" t="s">
        <v>169</v>
      </c>
    </row>
    <row r="59" spans="1:18" ht="15" customHeight="1" x14ac:dyDescent="0.15">
      <c r="A59" s="2" t="s">
        <v>63</v>
      </c>
      <c r="B59" s="3" t="s">
        <v>33</v>
      </c>
      <c r="C59" s="6" t="s">
        <v>61</v>
      </c>
      <c r="D59" s="10" t="s">
        <v>157</v>
      </c>
      <c r="E59" s="9" t="s">
        <v>142</v>
      </c>
      <c r="F59" s="7">
        <v>26.027806368417298</v>
      </c>
      <c r="G59" s="7">
        <v>24.046930919679902</v>
      </c>
      <c r="H59" s="13">
        <f t="shared" si="1"/>
        <v>1.9808754487373967</v>
      </c>
      <c r="I59" s="21">
        <f t="shared" ref="I59" si="23">AVERAGE(H59:H60)</f>
        <v>1.9280389893938477</v>
      </c>
      <c r="K59" s="20" t="s">
        <v>159</v>
      </c>
      <c r="L59" s="16" t="s">
        <v>154</v>
      </c>
      <c r="M59" s="17">
        <v>2.2092534709931009</v>
      </c>
      <c r="N59" s="18">
        <f>M59-$N$20</f>
        <v>5.3054047492838006</v>
      </c>
      <c r="O59" s="18">
        <f t="shared" ref="O59:O64" si="24">2^-N59</f>
        <v>2.5287973709936483E-2</v>
      </c>
      <c r="P59" s="19"/>
      <c r="Q59" s="15"/>
      <c r="R59" s="15"/>
    </row>
    <row r="60" spans="1:18" ht="15" customHeight="1" x14ac:dyDescent="0.15">
      <c r="A60" s="2" t="s">
        <v>64</v>
      </c>
      <c r="B60" s="3" t="s">
        <v>33</v>
      </c>
      <c r="C60" s="6" t="s">
        <v>61</v>
      </c>
      <c r="D60" s="10"/>
      <c r="E60" s="9"/>
      <c r="F60" s="7">
        <v>25.560001941841499</v>
      </c>
      <c r="G60" s="7">
        <v>23.6847994117912</v>
      </c>
      <c r="H60" s="13">
        <f t="shared" si="1"/>
        <v>1.8752025300502986</v>
      </c>
      <c r="I60" s="12"/>
      <c r="K60" s="20" t="s">
        <v>159</v>
      </c>
      <c r="L60" s="20" t="s">
        <v>155</v>
      </c>
      <c r="M60" s="17">
        <v>2.9972563698376504</v>
      </c>
      <c r="N60" s="18">
        <f t="shared" ref="N60:N64" si="25">M60-$N$20</f>
        <v>6.0934076481283501</v>
      </c>
      <c r="O60" s="18">
        <f t="shared" si="24"/>
        <v>1.4645409588298594E-2</v>
      </c>
      <c r="P60" s="15"/>
      <c r="Q60" s="15"/>
      <c r="R60" s="15"/>
    </row>
    <row r="61" spans="1:18" ht="15" customHeight="1" x14ac:dyDescent="0.15">
      <c r="A61" s="2" t="s">
        <v>65</v>
      </c>
      <c r="B61" s="3" t="s">
        <v>33</v>
      </c>
      <c r="C61" s="6" t="s">
        <v>61</v>
      </c>
      <c r="D61" s="10" t="s">
        <v>157</v>
      </c>
      <c r="E61" s="9" t="s">
        <v>143</v>
      </c>
      <c r="F61" s="7">
        <v>24.6707313812135</v>
      </c>
      <c r="G61" s="7">
        <v>23.1056867536984</v>
      </c>
      <c r="H61" s="13">
        <f t="shared" si="1"/>
        <v>1.5650446275150998</v>
      </c>
      <c r="I61" s="21">
        <f t="shared" ref="I61" si="26">AVERAGE(H61:H62)</f>
        <v>1.5399899319157004</v>
      </c>
      <c r="K61" s="20" t="s">
        <v>159</v>
      </c>
      <c r="L61" s="20" t="s">
        <v>160</v>
      </c>
      <c r="M61" s="17">
        <v>1.078896811694749</v>
      </c>
      <c r="N61" s="18">
        <f t="shared" si="25"/>
        <v>4.1750480899854487</v>
      </c>
      <c r="O61" s="18">
        <f t="shared" si="24"/>
        <v>5.5358624619870254E-2</v>
      </c>
      <c r="P61" s="15"/>
      <c r="Q61" s="15"/>
      <c r="R61" s="15"/>
    </row>
    <row r="62" spans="1:18" ht="15" customHeight="1" x14ac:dyDescent="0.15">
      <c r="A62" s="2" t="s">
        <v>66</v>
      </c>
      <c r="B62" s="3" t="s">
        <v>33</v>
      </c>
      <c r="C62" s="6" t="s">
        <v>61</v>
      </c>
      <c r="D62" s="10"/>
      <c r="E62" s="6" t="s">
        <v>35</v>
      </c>
      <c r="F62" s="7">
        <v>23.591588026206701</v>
      </c>
      <c r="G62" s="7">
        <v>22.076652789890399</v>
      </c>
      <c r="H62" s="13">
        <f t="shared" si="1"/>
        <v>1.5149352363163011</v>
      </c>
      <c r="I62" s="12"/>
      <c r="K62" s="20" t="s">
        <v>159</v>
      </c>
      <c r="L62" s="20" t="s">
        <v>161</v>
      </c>
      <c r="M62" s="17">
        <v>-1.8396045460803503</v>
      </c>
      <c r="N62" s="18">
        <f t="shared" si="25"/>
        <v>1.2565467322103498</v>
      </c>
      <c r="O62" s="18">
        <f t="shared" si="24"/>
        <v>0.41854459956901169</v>
      </c>
      <c r="P62" s="15"/>
      <c r="Q62" s="15"/>
      <c r="R62" s="15"/>
    </row>
    <row r="63" spans="1:18" ht="15" customHeight="1" x14ac:dyDescent="0.15">
      <c r="A63" s="2" t="s">
        <v>67</v>
      </c>
      <c r="B63" s="3" t="s">
        <v>33</v>
      </c>
      <c r="C63" s="6" t="s">
        <v>61</v>
      </c>
      <c r="D63" s="10" t="s">
        <v>157</v>
      </c>
      <c r="E63" s="9" t="s">
        <v>144</v>
      </c>
      <c r="F63" s="7">
        <v>23.863052060162499</v>
      </c>
      <c r="G63" s="7">
        <v>22.6527561930681</v>
      </c>
      <c r="H63" s="13">
        <f t="shared" si="1"/>
        <v>1.2102958670943984</v>
      </c>
      <c r="I63" s="21">
        <f t="shared" ref="I63" si="27">AVERAGE(H63:H64)</f>
        <v>1.1718379171437991</v>
      </c>
      <c r="K63" s="15" t="s">
        <v>158</v>
      </c>
      <c r="L63" s="20" t="s">
        <v>152</v>
      </c>
      <c r="M63" s="17">
        <v>1.8385761343587994</v>
      </c>
      <c r="N63" s="18">
        <f t="shared" si="25"/>
        <v>4.9347274126494991</v>
      </c>
      <c r="O63" s="18">
        <f t="shared" si="24"/>
        <v>3.2696331532917983E-2</v>
      </c>
      <c r="P63" s="15"/>
      <c r="Q63" s="15"/>
      <c r="R63" s="15"/>
    </row>
    <row r="64" spans="1:18" ht="15" customHeight="1" x14ac:dyDescent="0.15">
      <c r="A64" s="2" t="s">
        <v>68</v>
      </c>
      <c r="B64" s="3" t="s">
        <v>33</v>
      </c>
      <c r="C64" s="6" t="s">
        <v>61</v>
      </c>
      <c r="D64" s="10"/>
      <c r="E64" s="6" t="s">
        <v>35</v>
      </c>
      <c r="F64" s="7">
        <v>23.731222894097701</v>
      </c>
      <c r="G64" s="7">
        <v>22.597842926904502</v>
      </c>
      <c r="H64" s="13">
        <f t="shared" si="1"/>
        <v>1.1333799671931999</v>
      </c>
      <c r="I64" s="12"/>
      <c r="K64" s="15" t="s">
        <v>158</v>
      </c>
      <c r="L64" s="20" t="s">
        <v>153</v>
      </c>
      <c r="M64" s="17">
        <v>2.8474631258569509</v>
      </c>
      <c r="N64" s="18">
        <f t="shared" si="25"/>
        <v>5.9436144041476506</v>
      </c>
      <c r="O64" s="18">
        <f t="shared" si="24"/>
        <v>1.6247770712013072E-2</v>
      </c>
      <c r="P64" s="15"/>
      <c r="Q64" s="15"/>
      <c r="R64" s="15"/>
    </row>
    <row r="65" spans="1:18" ht="15" customHeight="1" x14ac:dyDescent="0.15">
      <c r="A65" s="2" t="s">
        <v>69</v>
      </c>
      <c r="B65" s="3" t="s">
        <v>33</v>
      </c>
      <c r="C65" s="6" t="s">
        <v>61</v>
      </c>
      <c r="D65" s="10" t="s">
        <v>141</v>
      </c>
      <c r="E65" s="9" t="s">
        <v>145</v>
      </c>
      <c r="F65" s="7">
        <v>21.519608080335399</v>
      </c>
      <c r="G65" s="7">
        <v>23.382884550139401</v>
      </c>
      <c r="H65" s="13">
        <f t="shared" si="1"/>
        <v>-1.8632764698040027</v>
      </c>
      <c r="I65" s="21">
        <f t="shared" ref="I65" si="28">AVERAGE(H65:H66)</f>
        <v>-1.8561845370434007</v>
      </c>
    </row>
    <row r="66" spans="1:18" ht="15" customHeight="1" x14ac:dyDescent="0.15">
      <c r="A66" s="2" t="s">
        <v>70</v>
      </c>
      <c r="B66" s="3" t="s">
        <v>33</v>
      </c>
      <c r="C66" s="6" t="s">
        <v>61</v>
      </c>
      <c r="D66" s="10"/>
      <c r="E66" s="6" t="s">
        <v>35</v>
      </c>
      <c r="F66" s="7">
        <v>20.850896005446302</v>
      </c>
      <c r="G66" s="7">
        <v>22.6999886097291</v>
      </c>
      <c r="H66" s="13">
        <f t="shared" si="1"/>
        <v>-1.8490926042827986</v>
      </c>
      <c r="I66" s="12"/>
      <c r="K66" s="12"/>
      <c r="L66" s="12" t="s">
        <v>170</v>
      </c>
      <c r="M66" s="12" t="s">
        <v>163</v>
      </c>
      <c r="N66" s="13">
        <f>AVERAGE(M68:M75)</f>
        <v>0.11053783953442586</v>
      </c>
      <c r="O66" s="12"/>
      <c r="P66" s="12"/>
      <c r="Q66" s="12"/>
      <c r="R66" s="12"/>
    </row>
    <row r="67" spans="1:18" ht="15" customHeight="1" x14ac:dyDescent="0.15">
      <c r="A67" s="2" t="s">
        <v>71</v>
      </c>
      <c r="B67" s="3" t="s">
        <v>33</v>
      </c>
      <c r="C67" s="6" t="s">
        <v>61</v>
      </c>
      <c r="D67" s="10" t="s">
        <v>141</v>
      </c>
      <c r="E67" s="9" t="s">
        <v>146</v>
      </c>
      <c r="F67" s="7">
        <v>20.8215285660877</v>
      </c>
      <c r="G67" s="7">
        <v>24.031876210133799</v>
      </c>
      <c r="H67" s="13">
        <f t="shared" si="1"/>
        <v>-3.2103476440460987</v>
      </c>
      <c r="I67" s="21">
        <f t="shared" ref="I67" si="29">AVERAGE(H67:H68)</f>
        <v>-3.0766337711055982</v>
      </c>
      <c r="K67" s="12"/>
      <c r="L67" s="14" t="s">
        <v>61</v>
      </c>
      <c r="M67" s="15" t="s">
        <v>164</v>
      </c>
      <c r="N67" s="15" t="s">
        <v>165</v>
      </c>
      <c r="O67" s="15" t="s">
        <v>166</v>
      </c>
      <c r="P67" s="15" t="s">
        <v>167</v>
      </c>
      <c r="Q67" s="15" t="s">
        <v>168</v>
      </c>
      <c r="R67" s="15" t="s">
        <v>169</v>
      </c>
    </row>
    <row r="68" spans="1:18" ht="15" customHeight="1" x14ac:dyDescent="0.15">
      <c r="A68" s="2" t="s">
        <v>72</v>
      </c>
      <c r="B68" s="3" t="s">
        <v>33</v>
      </c>
      <c r="C68" s="6" t="s">
        <v>61</v>
      </c>
      <c r="D68" s="10"/>
      <c r="E68" s="6" t="s">
        <v>35</v>
      </c>
      <c r="F68" s="7">
        <v>21.095028612608001</v>
      </c>
      <c r="G68" s="7">
        <v>24.037948510773099</v>
      </c>
      <c r="H68" s="13">
        <f t="shared" si="1"/>
        <v>-2.9429198981650977</v>
      </c>
      <c r="I68" s="12"/>
      <c r="K68" s="15" t="s">
        <v>141</v>
      </c>
      <c r="L68" s="16" t="s">
        <v>140</v>
      </c>
      <c r="M68" s="17">
        <v>2.2440446247762509</v>
      </c>
      <c r="N68" s="18">
        <f>M68-$N$66</f>
        <v>2.133506785241825</v>
      </c>
      <c r="O68" s="18">
        <f t="shared" ref="O68:O79" si="30">2^-N68</f>
        <v>0.22790322021205917</v>
      </c>
      <c r="P68" s="19"/>
      <c r="Q68" s="15"/>
      <c r="R68" s="15"/>
    </row>
    <row r="69" spans="1:18" ht="15" customHeight="1" x14ac:dyDescent="0.15">
      <c r="A69" s="2" t="s">
        <v>97</v>
      </c>
      <c r="B69" s="3" t="s">
        <v>33</v>
      </c>
      <c r="C69" s="6" t="s">
        <v>61</v>
      </c>
      <c r="D69" s="10" t="s">
        <v>141</v>
      </c>
      <c r="E69" s="9" t="s">
        <v>147</v>
      </c>
      <c r="F69" s="7">
        <v>27.986846681421898</v>
      </c>
      <c r="G69" s="7">
        <v>26.176969601402099</v>
      </c>
      <c r="H69" s="13">
        <f t="shared" si="1"/>
        <v>1.809877080019799</v>
      </c>
      <c r="I69" s="21">
        <f t="shared" ref="I69" si="31">AVERAGE(H69:H70)</f>
        <v>1.6138407555820002</v>
      </c>
      <c r="K69" s="15" t="s">
        <v>141</v>
      </c>
      <c r="L69" s="20" t="s">
        <v>145</v>
      </c>
      <c r="M69" s="17">
        <v>-1.8561845370434007</v>
      </c>
      <c r="N69" s="18">
        <f t="shared" ref="N69:N79" si="32">M69-$N$66</f>
        <v>-1.9667223765778266</v>
      </c>
      <c r="O69" s="18">
        <f t="shared" si="30"/>
        <v>3.9087908094359576</v>
      </c>
      <c r="P69" s="15"/>
      <c r="Q69" s="15"/>
      <c r="R69" s="15"/>
    </row>
    <row r="70" spans="1:18" ht="15" customHeight="1" x14ac:dyDescent="0.15">
      <c r="A70" s="2" t="s">
        <v>98</v>
      </c>
      <c r="B70" s="3" t="s">
        <v>33</v>
      </c>
      <c r="C70" s="6" t="s">
        <v>61</v>
      </c>
      <c r="D70" s="10"/>
      <c r="E70" s="6" t="s">
        <v>35</v>
      </c>
      <c r="F70" s="7">
        <v>26.8453934570569</v>
      </c>
      <c r="G70" s="7">
        <v>25.427589025912699</v>
      </c>
      <c r="H70" s="13">
        <f t="shared" si="1"/>
        <v>1.4178044311442015</v>
      </c>
      <c r="I70" s="12"/>
      <c r="K70" s="15" t="s">
        <v>141</v>
      </c>
      <c r="L70" s="20" t="s">
        <v>146</v>
      </c>
      <c r="M70" s="17">
        <v>-3.0766337711055982</v>
      </c>
      <c r="N70" s="18">
        <f t="shared" si="32"/>
        <v>-3.1871716106400241</v>
      </c>
      <c r="O70" s="18">
        <f t="shared" si="30"/>
        <v>9.1082356058251559</v>
      </c>
      <c r="P70" s="15"/>
      <c r="Q70" s="15"/>
      <c r="R70" s="15"/>
    </row>
    <row r="71" spans="1:18" ht="15" customHeight="1" x14ac:dyDescent="0.15">
      <c r="A71" s="2" t="s">
        <v>99</v>
      </c>
      <c r="B71" s="3" t="s">
        <v>33</v>
      </c>
      <c r="C71" s="6" t="s">
        <v>61</v>
      </c>
      <c r="D71" s="10" t="s">
        <v>141</v>
      </c>
      <c r="E71" s="9" t="s">
        <v>148</v>
      </c>
      <c r="F71" s="7">
        <v>26.698149061704399</v>
      </c>
      <c r="G71" s="7">
        <v>23.822189807150199</v>
      </c>
      <c r="H71" s="13">
        <f t="shared" si="1"/>
        <v>2.8759592545541999</v>
      </c>
      <c r="I71" s="21">
        <f t="shared" ref="I71" si="33">AVERAGE(H71:H72)</f>
        <v>2.7082273022576011</v>
      </c>
      <c r="K71" s="15" t="s">
        <v>141</v>
      </c>
      <c r="L71" s="20" t="s">
        <v>147</v>
      </c>
      <c r="M71" s="17">
        <v>1.6138407555820002</v>
      </c>
      <c r="N71" s="18">
        <f t="shared" si="32"/>
        <v>1.5033029160475744</v>
      </c>
      <c r="O71" s="18">
        <f t="shared" si="30"/>
        <v>0.35274488885295591</v>
      </c>
      <c r="P71" s="15"/>
      <c r="Q71" s="15"/>
      <c r="R71" s="15"/>
    </row>
    <row r="72" spans="1:18" ht="15" customHeight="1" x14ac:dyDescent="0.15">
      <c r="A72" s="2" t="s">
        <v>100</v>
      </c>
      <c r="B72" s="3" t="s">
        <v>33</v>
      </c>
      <c r="C72" s="6" t="s">
        <v>61</v>
      </c>
      <c r="D72" s="10"/>
      <c r="E72" s="6" t="s">
        <v>35</v>
      </c>
      <c r="F72" s="7">
        <v>25.938760763575502</v>
      </c>
      <c r="G72" s="7">
        <v>23.398265413614499</v>
      </c>
      <c r="H72" s="13">
        <f t="shared" si="1"/>
        <v>2.5404953499610023</v>
      </c>
      <c r="I72" s="12"/>
      <c r="K72" s="15" t="s">
        <v>141</v>
      </c>
      <c r="L72" s="16" t="s">
        <v>148</v>
      </c>
      <c r="M72" s="17">
        <v>2.7082273022576011</v>
      </c>
      <c r="N72" s="18">
        <f t="shared" si="32"/>
        <v>2.5976894627231752</v>
      </c>
      <c r="O72" s="18">
        <f t="shared" si="30"/>
        <v>0.16520285647120089</v>
      </c>
      <c r="P72" s="19"/>
      <c r="Q72" s="15"/>
      <c r="R72" s="22"/>
    </row>
    <row r="73" spans="1:18" ht="15" customHeight="1" x14ac:dyDescent="0.15">
      <c r="A73" s="2" t="s">
        <v>101</v>
      </c>
      <c r="B73" s="3" t="s">
        <v>33</v>
      </c>
      <c r="C73" s="6" t="s">
        <v>61</v>
      </c>
      <c r="D73" s="10" t="s">
        <v>141</v>
      </c>
      <c r="E73" s="9" t="s">
        <v>149</v>
      </c>
      <c r="F73" s="7">
        <v>24.359221557420899</v>
      </c>
      <c r="G73" s="7">
        <v>22.695649531497999</v>
      </c>
      <c r="H73" s="13">
        <f t="shared" si="1"/>
        <v>1.6635720259228997</v>
      </c>
      <c r="I73" s="21">
        <f t="shared" ref="I73" si="34">AVERAGE(H73:H74)</f>
        <v>1.6957231785372002</v>
      </c>
      <c r="K73" s="15" t="s">
        <v>141</v>
      </c>
      <c r="L73" s="15" t="s">
        <v>149</v>
      </c>
      <c r="M73" s="17">
        <v>1.6957231785372002</v>
      </c>
      <c r="N73" s="18">
        <f t="shared" si="32"/>
        <v>1.5851853390027744</v>
      </c>
      <c r="O73" s="18">
        <f t="shared" si="30"/>
        <v>0.33328185073388833</v>
      </c>
      <c r="P73" s="19"/>
      <c r="Q73" s="15"/>
      <c r="R73" s="22"/>
    </row>
    <row r="74" spans="1:18" ht="15" customHeight="1" x14ac:dyDescent="0.15">
      <c r="A74" s="2" t="s">
        <v>102</v>
      </c>
      <c r="B74" s="3" t="s">
        <v>33</v>
      </c>
      <c r="C74" s="6" t="s">
        <v>61</v>
      </c>
      <c r="D74" s="10"/>
      <c r="E74" s="6" t="s">
        <v>35</v>
      </c>
      <c r="F74" s="7">
        <v>24.443130101665499</v>
      </c>
      <c r="G74" s="7">
        <v>22.715255770513998</v>
      </c>
      <c r="H74" s="13">
        <f t="shared" si="1"/>
        <v>1.7278743311515008</v>
      </c>
      <c r="I74" s="12"/>
      <c r="K74" s="15" t="s">
        <v>141</v>
      </c>
      <c r="L74" s="15" t="s">
        <v>150</v>
      </c>
      <c r="M74" s="17">
        <v>2.0957040245079011</v>
      </c>
      <c r="N74" s="18">
        <f t="shared" si="32"/>
        <v>1.9851661849734752</v>
      </c>
      <c r="O74" s="18">
        <f t="shared" si="30"/>
        <v>0.25258376465890053</v>
      </c>
      <c r="P74" s="19"/>
      <c r="Q74" s="15"/>
      <c r="R74" s="22"/>
    </row>
    <row r="75" spans="1:18" ht="15" customHeight="1" x14ac:dyDescent="0.15">
      <c r="A75" s="2" t="s">
        <v>103</v>
      </c>
      <c r="B75" s="3" t="s">
        <v>33</v>
      </c>
      <c r="C75" s="6" t="s">
        <v>61</v>
      </c>
      <c r="D75" s="10" t="s">
        <v>141</v>
      </c>
      <c r="E75" s="9" t="s">
        <v>150</v>
      </c>
      <c r="F75" s="7">
        <v>25.1051530299722</v>
      </c>
      <c r="G75" s="7">
        <v>23.060578844047399</v>
      </c>
      <c r="H75" s="13">
        <f t="shared" si="1"/>
        <v>2.0445741859248017</v>
      </c>
      <c r="I75" s="21">
        <f t="shared" ref="I75" si="35">AVERAGE(H75:H76)</f>
        <v>2.0957040245079011</v>
      </c>
      <c r="K75" s="15" t="s">
        <v>141</v>
      </c>
      <c r="L75" s="15" t="s">
        <v>156</v>
      </c>
      <c r="M75" s="17">
        <v>-4.5404188612365477</v>
      </c>
      <c r="N75" s="18">
        <f t="shared" si="32"/>
        <v>-4.6509567007709736</v>
      </c>
      <c r="O75" s="18">
        <f t="shared" si="30"/>
        <v>25.123345765831871</v>
      </c>
      <c r="P75" s="19"/>
      <c r="Q75" s="15"/>
      <c r="R75" s="22"/>
    </row>
    <row r="76" spans="1:18" ht="15" customHeight="1" x14ac:dyDescent="0.15">
      <c r="A76" s="2" t="s">
        <v>104</v>
      </c>
      <c r="B76" s="3" t="s">
        <v>33</v>
      </c>
      <c r="C76" s="6" t="s">
        <v>61</v>
      </c>
      <c r="D76" s="10"/>
      <c r="E76" s="6" t="s">
        <v>35</v>
      </c>
      <c r="F76" s="7">
        <v>25.032054356338602</v>
      </c>
      <c r="G76" s="7">
        <v>22.885220493247601</v>
      </c>
      <c r="H76" s="13">
        <f t="shared" si="1"/>
        <v>2.1468338630910004</v>
      </c>
      <c r="I76" s="12"/>
      <c r="K76" s="15" t="s">
        <v>157</v>
      </c>
      <c r="L76" s="15" t="s">
        <v>142</v>
      </c>
      <c r="M76" s="17">
        <v>1.9280389893938477</v>
      </c>
      <c r="N76" s="18">
        <f t="shared" si="32"/>
        <v>1.8175011498594218</v>
      </c>
      <c r="O76" s="18">
        <f t="shared" si="30"/>
        <v>0.28371195522174758</v>
      </c>
      <c r="P76" s="19"/>
      <c r="Q76" s="15"/>
      <c r="R76" s="22"/>
    </row>
    <row r="77" spans="1:18" ht="15" customHeight="1" x14ac:dyDescent="0.15">
      <c r="A77" s="2" t="s">
        <v>105</v>
      </c>
      <c r="B77" s="3" t="s">
        <v>33</v>
      </c>
      <c r="C77" s="6" t="s">
        <v>61</v>
      </c>
      <c r="D77" s="10" t="s">
        <v>157</v>
      </c>
      <c r="E77" s="9" t="s">
        <v>151</v>
      </c>
      <c r="F77" s="7">
        <v>24.167333759695499</v>
      </c>
      <c r="G77" s="7">
        <v>25.815427819252101</v>
      </c>
      <c r="H77" s="13">
        <f t="shared" si="1"/>
        <v>-1.6480940595566018</v>
      </c>
      <c r="I77" s="21">
        <f t="shared" ref="I77" si="36">AVERAGE(H77:H78)</f>
        <v>-1.6605653098845004</v>
      </c>
      <c r="K77" s="15" t="s">
        <v>157</v>
      </c>
      <c r="L77" s="20" t="s">
        <v>143</v>
      </c>
      <c r="M77" s="17">
        <v>1.5399899319157004</v>
      </c>
      <c r="N77" s="18">
        <f t="shared" si="32"/>
        <v>1.4294520923812746</v>
      </c>
      <c r="O77" s="18">
        <f t="shared" si="30"/>
        <v>0.37127186774630405</v>
      </c>
      <c r="P77" s="19"/>
      <c r="Q77" s="15"/>
      <c r="R77" s="22"/>
    </row>
    <row r="78" spans="1:18" ht="15" customHeight="1" x14ac:dyDescent="0.15">
      <c r="A78" s="2" t="s">
        <v>106</v>
      </c>
      <c r="B78" s="3" t="s">
        <v>33</v>
      </c>
      <c r="C78" s="6" t="s">
        <v>61</v>
      </c>
      <c r="D78" s="10"/>
      <c r="E78" s="6" t="s">
        <v>35</v>
      </c>
      <c r="F78" s="7">
        <v>23.4707888551088</v>
      </c>
      <c r="G78" s="7">
        <v>25.143825415321199</v>
      </c>
      <c r="H78" s="13">
        <f t="shared" si="1"/>
        <v>-1.6730365602123989</v>
      </c>
      <c r="I78" s="12"/>
      <c r="K78" s="15" t="s">
        <v>157</v>
      </c>
      <c r="L78" s="20" t="s">
        <v>144</v>
      </c>
      <c r="M78" s="17">
        <v>1.1718379171437991</v>
      </c>
      <c r="N78" s="18">
        <f t="shared" si="32"/>
        <v>1.0613000776093733</v>
      </c>
      <c r="O78" s="18">
        <f t="shared" si="30"/>
        <v>0.47920003625527147</v>
      </c>
      <c r="P78" s="15"/>
      <c r="Q78" s="15"/>
      <c r="R78" s="22"/>
    </row>
    <row r="79" spans="1:18" ht="15" customHeight="1" x14ac:dyDescent="0.15">
      <c r="A79" s="2" t="s">
        <v>107</v>
      </c>
      <c r="B79" s="3" t="s">
        <v>33</v>
      </c>
      <c r="C79" s="6" t="s">
        <v>61</v>
      </c>
      <c r="D79" s="10" t="s">
        <v>158</v>
      </c>
      <c r="E79" s="9" t="s">
        <v>152</v>
      </c>
      <c r="F79" s="7">
        <v>23.963698702580199</v>
      </c>
      <c r="G79" s="7">
        <v>22.310764775211101</v>
      </c>
      <c r="H79" s="13">
        <f t="shared" si="1"/>
        <v>1.6529339273690979</v>
      </c>
      <c r="I79" s="21">
        <f t="shared" ref="I79" si="37">AVERAGE(H79:H80)</f>
        <v>1.8385761343587994</v>
      </c>
      <c r="K79" s="15" t="s">
        <v>157</v>
      </c>
      <c r="L79" s="20" t="s">
        <v>151</v>
      </c>
      <c r="M79" s="17">
        <v>-1.6605653098845004</v>
      </c>
      <c r="N79" s="18">
        <f t="shared" si="32"/>
        <v>-1.7711031494189262</v>
      </c>
      <c r="O79" s="18">
        <f t="shared" si="30"/>
        <v>3.4131484160847636</v>
      </c>
      <c r="P79" s="15"/>
      <c r="Q79" s="15"/>
      <c r="R79" s="15"/>
    </row>
    <row r="80" spans="1:18" ht="15" customHeight="1" x14ac:dyDescent="0.15">
      <c r="A80" s="2" t="s">
        <v>108</v>
      </c>
      <c r="B80" s="3" t="s">
        <v>33</v>
      </c>
      <c r="C80" s="6" t="s">
        <v>61</v>
      </c>
      <c r="D80" s="10"/>
      <c r="E80" s="6" t="s">
        <v>35</v>
      </c>
      <c r="F80" s="7">
        <v>24.475867440603199</v>
      </c>
      <c r="G80" s="7">
        <v>22.451649099254698</v>
      </c>
      <c r="H80" s="13">
        <f t="shared" si="1"/>
        <v>2.0242183413485009</v>
      </c>
      <c r="I80" s="12"/>
    </row>
    <row r="81" spans="1:18" ht="15" customHeight="1" x14ac:dyDescent="0.15">
      <c r="A81" s="2" t="s">
        <v>117</v>
      </c>
      <c r="B81" s="3" t="s">
        <v>33</v>
      </c>
      <c r="C81" s="6" t="s">
        <v>61</v>
      </c>
      <c r="D81" s="10" t="s">
        <v>158</v>
      </c>
      <c r="E81" s="9" t="s">
        <v>153</v>
      </c>
      <c r="F81" s="7">
        <v>27.197582578151</v>
      </c>
      <c r="G81" s="7">
        <v>24.244131519057898</v>
      </c>
      <c r="H81" s="13">
        <f t="shared" si="1"/>
        <v>2.9534510590931013</v>
      </c>
      <c r="I81" s="21">
        <f t="shared" ref="I81" si="38">AVERAGE(H81:H82)</f>
        <v>2.8474631258569509</v>
      </c>
    </row>
    <row r="82" spans="1:18" ht="15" customHeight="1" x14ac:dyDescent="0.15">
      <c r="A82" s="2" t="s">
        <v>118</v>
      </c>
      <c r="B82" s="3" t="s">
        <v>33</v>
      </c>
      <c r="C82" s="6" t="s">
        <v>61</v>
      </c>
      <c r="D82" s="10"/>
      <c r="E82" s="6" t="s">
        <v>35</v>
      </c>
      <c r="F82" s="7">
        <v>26.933939506610901</v>
      </c>
      <c r="G82" s="7">
        <v>24.192464313990101</v>
      </c>
      <c r="H82" s="13">
        <f t="shared" si="1"/>
        <v>2.7414751926208005</v>
      </c>
      <c r="I82" s="12"/>
    </row>
    <row r="83" spans="1:18" ht="15" customHeight="1" x14ac:dyDescent="0.15">
      <c r="A83" s="2" t="s">
        <v>119</v>
      </c>
      <c r="B83" s="3" t="s">
        <v>33</v>
      </c>
      <c r="C83" s="6" t="s">
        <v>61</v>
      </c>
      <c r="D83" s="10" t="s">
        <v>159</v>
      </c>
      <c r="E83" s="9" t="s">
        <v>154</v>
      </c>
      <c r="F83" s="7">
        <v>24.6059788900351</v>
      </c>
      <c r="G83" s="7">
        <v>22.586861009322799</v>
      </c>
      <c r="H83" s="13">
        <f t="shared" si="1"/>
        <v>2.0191178807123009</v>
      </c>
      <c r="I83" s="21">
        <f t="shared" ref="I83" si="39">AVERAGE(H83:H84)</f>
        <v>2.2092534709931009</v>
      </c>
    </row>
    <row r="84" spans="1:18" ht="15" customHeight="1" x14ac:dyDescent="0.15">
      <c r="A84" s="2" t="s">
        <v>120</v>
      </c>
      <c r="B84" s="3" t="s">
        <v>33</v>
      </c>
      <c r="C84" s="6" t="s">
        <v>61</v>
      </c>
      <c r="D84" s="10"/>
      <c r="E84" s="6" t="s">
        <v>35</v>
      </c>
      <c r="F84" s="7">
        <v>24.9262982850159</v>
      </c>
      <c r="G84" s="7">
        <v>22.526909223741999</v>
      </c>
      <c r="H84" s="13">
        <f t="shared" si="1"/>
        <v>2.3993890612739008</v>
      </c>
      <c r="I84" s="12"/>
    </row>
    <row r="85" spans="1:18" ht="15" customHeight="1" x14ac:dyDescent="0.15">
      <c r="A85" s="2" t="s">
        <v>129</v>
      </c>
      <c r="B85" s="3" t="s">
        <v>33</v>
      </c>
      <c r="C85" s="6" t="s">
        <v>61</v>
      </c>
      <c r="D85" s="10" t="s">
        <v>159</v>
      </c>
      <c r="E85" s="9" t="s">
        <v>155</v>
      </c>
      <c r="F85" s="7">
        <v>26.199936939824401</v>
      </c>
      <c r="G85" s="7">
        <v>22.861660658577101</v>
      </c>
      <c r="H85" s="13">
        <f t="shared" si="1"/>
        <v>3.3382762812472997</v>
      </c>
      <c r="I85" s="21">
        <f t="shared" ref="I85" si="40">AVERAGE(H85:H86)</f>
        <v>2.9972563698376504</v>
      </c>
    </row>
    <row r="86" spans="1:18" ht="15" customHeight="1" x14ac:dyDescent="0.15">
      <c r="A86" s="2" t="s">
        <v>130</v>
      </c>
      <c r="B86" s="3" t="s">
        <v>33</v>
      </c>
      <c r="C86" s="6" t="s">
        <v>61</v>
      </c>
      <c r="D86" s="10"/>
      <c r="E86" s="6" t="s">
        <v>35</v>
      </c>
      <c r="F86" s="7">
        <v>24.971532559410701</v>
      </c>
      <c r="G86" s="7">
        <v>22.3152961009827</v>
      </c>
      <c r="H86" s="13">
        <f t="shared" si="1"/>
        <v>2.6562364584280012</v>
      </c>
      <c r="I86" s="12"/>
    </row>
    <row r="87" spans="1:18" ht="15" customHeight="1" x14ac:dyDescent="0.15">
      <c r="A87" s="2" t="s">
        <v>131</v>
      </c>
      <c r="B87" s="3" t="s">
        <v>33</v>
      </c>
      <c r="C87" s="6" t="s">
        <v>61</v>
      </c>
      <c r="D87" s="10" t="s">
        <v>141</v>
      </c>
      <c r="E87" s="9" t="s">
        <v>156</v>
      </c>
      <c r="F87" s="7">
        <v>19.541301595163802</v>
      </c>
      <c r="G87" s="7">
        <v>24.470443719855599</v>
      </c>
      <c r="H87" s="13">
        <f t="shared" ref="H87:H150" si="41">F87-G87</f>
        <v>-4.929142124691797</v>
      </c>
      <c r="I87" s="21">
        <f t="shared" ref="I87" si="42">AVERAGE(H87:H88)</f>
        <v>-4.5404188612365477</v>
      </c>
    </row>
    <row r="88" spans="1:18" ht="15" customHeight="1" x14ac:dyDescent="0.15">
      <c r="A88" s="2" t="s">
        <v>132</v>
      </c>
      <c r="B88" s="3" t="s">
        <v>33</v>
      </c>
      <c r="C88" s="6" t="s">
        <v>61</v>
      </c>
      <c r="D88" s="10"/>
      <c r="E88" s="6" t="s">
        <v>35</v>
      </c>
      <c r="F88" s="7">
        <v>20.2547914606779</v>
      </c>
      <c r="G88" s="7">
        <v>24.406487058459199</v>
      </c>
      <c r="H88" s="13">
        <f t="shared" si="41"/>
        <v>-4.1516955977812984</v>
      </c>
      <c r="I88" s="12"/>
    </row>
    <row r="89" spans="1:18" ht="15" customHeight="1" x14ac:dyDescent="0.15">
      <c r="A89" s="9" t="s">
        <v>60</v>
      </c>
      <c r="B89" s="9" t="s">
        <v>33</v>
      </c>
      <c r="C89" s="9" t="s">
        <v>61</v>
      </c>
      <c r="D89" s="9" t="s">
        <v>159</v>
      </c>
      <c r="E89" s="9" t="s">
        <v>160</v>
      </c>
      <c r="F89" s="11">
        <v>23.092325164927601</v>
      </c>
      <c r="G89" s="11">
        <v>22.1622629828633</v>
      </c>
      <c r="H89" s="13">
        <f t="shared" si="41"/>
        <v>0.93006218206430091</v>
      </c>
      <c r="I89" s="21">
        <f t="shared" ref="I89" si="43">AVERAGE(H89:H90)</f>
        <v>1.078896811694749</v>
      </c>
    </row>
    <row r="90" spans="1:18" ht="15" customHeight="1" x14ac:dyDescent="0.15">
      <c r="A90" s="9" t="s">
        <v>62</v>
      </c>
      <c r="B90" s="9" t="s">
        <v>33</v>
      </c>
      <c r="C90" s="9" t="s">
        <v>61</v>
      </c>
      <c r="D90" s="9"/>
      <c r="E90" s="9" t="s">
        <v>35</v>
      </c>
      <c r="F90" s="11">
        <v>22.907449443526499</v>
      </c>
      <c r="G90" s="11">
        <v>21.679718002201302</v>
      </c>
      <c r="H90" s="13">
        <f t="shared" si="41"/>
        <v>1.2277314413251972</v>
      </c>
      <c r="I90" s="12"/>
    </row>
    <row r="91" spans="1:18" ht="15" customHeight="1" x14ac:dyDescent="0.15">
      <c r="A91" s="9" t="s">
        <v>63</v>
      </c>
      <c r="B91" s="9" t="s">
        <v>33</v>
      </c>
      <c r="C91" s="9" t="s">
        <v>61</v>
      </c>
      <c r="D91" s="9" t="s">
        <v>159</v>
      </c>
      <c r="E91" s="9" t="s">
        <v>161</v>
      </c>
      <c r="F91" s="11">
        <v>19.103738494481899</v>
      </c>
      <c r="G91" s="11">
        <v>20.931660350264899</v>
      </c>
      <c r="H91" s="13">
        <f t="shared" si="41"/>
        <v>-1.8279218557829999</v>
      </c>
      <c r="I91" s="21">
        <f t="shared" ref="I91" si="44">AVERAGE(H91:H92)</f>
        <v>-1.8396045460803503</v>
      </c>
    </row>
    <row r="92" spans="1:18" ht="15" customHeight="1" x14ac:dyDescent="0.15">
      <c r="A92" s="9" t="s">
        <v>64</v>
      </c>
      <c r="B92" s="9" t="s">
        <v>33</v>
      </c>
      <c r="C92" s="9" t="s">
        <v>61</v>
      </c>
      <c r="D92" s="9"/>
      <c r="E92" s="9" t="s">
        <v>35</v>
      </c>
      <c r="F92" s="11">
        <v>19.2197476126527</v>
      </c>
      <c r="G92" s="11">
        <v>21.071034849030401</v>
      </c>
      <c r="H92" s="13">
        <f t="shared" si="41"/>
        <v>-1.8512872363777007</v>
      </c>
      <c r="I92" s="12"/>
    </row>
    <row r="93" spans="1:18" ht="15" customHeight="1" x14ac:dyDescent="0.15">
      <c r="A93" s="2" t="s">
        <v>47</v>
      </c>
      <c r="B93" s="3" t="s">
        <v>133</v>
      </c>
      <c r="C93" s="6" t="s">
        <v>135</v>
      </c>
      <c r="D93" s="9" t="s">
        <v>141</v>
      </c>
      <c r="E93" s="9" t="s">
        <v>140</v>
      </c>
      <c r="F93" s="7">
        <v>28.575057981051</v>
      </c>
      <c r="G93" s="7">
        <v>23.147882190950501</v>
      </c>
      <c r="H93" s="13">
        <f t="shared" si="41"/>
        <v>5.4271757901004989</v>
      </c>
      <c r="I93" s="21">
        <f t="shared" ref="I93" si="45">AVERAGE(H93:H94)</f>
        <v>5.4298691761612492</v>
      </c>
      <c r="K93" s="12"/>
      <c r="L93" s="12" t="s">
        <v>162</v>
      </c>
      <c r="M93" s="12" t="s">
        <v>163</v>
      </c>
      <c r="N93" s="13">
        <f>AVERAGE(M95:M98)</f>
        <v>5.4543142162757512</v>
      </c>
      <c r="O93" s="12"/>
      <c r="P93" s="12"/>
      <c r="Q93" s="12"/>
      <c r="R93" s="12"/>
    </row>
    <row r="94" spans="1:18" ht="15" customHeight="1" x14ac:dyDescent="0.15">
      <c r="A94" s="2" t="s">
        <v>49</v>
      </c>
      <c r="B94" s="3" t="s">
        <v>133</v>
      </c>
      <c r="C94" s="6" t="s">
        <v>135</v>
      </c>
      <c r="E94" s="6" t="s">
        <v>35</v>
      </c>
      <c r="F94" s="7">
        <v>28.5743922697859</v>
      </c>
      <c r="G94" s="7">
        <v>23.1418297075639</v>
      </c>
      <c r="H94" s="13">
        <f t="shared" si="41"/>
        <v>5.4325625622219995</v>
      </c>
      <c r="I94" s="12"/>
      <c r="K94" s="12"/>
      <c r="L94" s="14" t="s">
        <v>135</v>
      </c>
      <c r="M94" s="15" t="s">
        <v>164</v>
      </c>
      <c r="N94" s="15" t="s">
        <v>165</v>
      </c>
      <c r="O94" s="15" t="s">
        <v>166</v>
      </c>
      <c r="P94" s="15" t="s">
        <v>167</v>
      </c>
      <c r="Q94" s="15" t="s">
        <v>168</v>
      </c>
      <c r="R94" s="15" t="s">
        <v>169</v>
      </c>
    </row>
    <row r="95" spans="1:18" ht="15" customHeight="1" x14ac:dyDescent="0.15">
      <c r="A95" s="2" t="s">
        <v>50</v>
      </c>
      <c r="B95" s="3" t="s">
        <v>133</v>
      </c>
      <c r="C95" s="6" t="s">
        <v>135</v>
      </c>
      <c r="D95" s="10" t="s">
        <v>157</v>
      </c>
      <c r="E95" s="9" t="s">
        <v>142</v>
      </c>
      <c r="F95" s="7">
        <v>29.421798061945701</v>
      </c>
      <c r="G95" s="7">
        <v>23.2821973356182</v>
      </c>
      <c r="H95" s="13">
        <f t="shared" si="41"/>
        <v>6.139600726327501</v>
      </c>
      <c r="I95" s="21">
        <f t="shared" ref="I95" si="46">AVERAGE(H95:H96)</f>
        <v>6.2503056889654509</v>
      </c>
      <c r="K95" s="20" t="s">
        <v>159</v>
      </c>
      <c r="L95" s="16" t="s">
        <v>154</v>
      </c>
      <c r="M95" s="17">
        <v>5.6520321776334015</v>
      </c>
      <c r="N95" s="18">
        <f>M95-$N$93</f>
        <v>0.1977179613576503</v>
      </c>
      <c r="O95" s="18">
        <f t="shared" ref="O95:O100" si="47">2^-N95</f>
        <v>0.87192867995445877</v>
      </c>
      <c r="P95" s="19"/>
      <c r="Q95" s="15"/>
      <c r="R95" s="15"/>
    </row>
    <row r="96" spans="1:18" ht="15" customHeight="1" x14ac:dyDescent="0.15">
      <c r="A96" s="2" t="s">
        <v>51</v>
      </c>
      <c r="B96" s="3" t="s">
        <v>133</v>
      </c>
      <c r="C96" s="6" t="s">
        <v>135</v>
      </c>
      <c r="D96" s="10"/>
      <c r="E96" s="9"/>
      <c r="F96" s="7">
        <v>30.8441877600822</v>
      </c>
      <c r="G96" s="7">
        <v>24.483177108478799</v>
      </c>
      <c r="H96" s="13">
        <f t="shared" si="41"/>
        <v>6.3610106516034008</v>
      </c>
      <c r="I96" s="12"/>
      <c r="K96" s="20" t="s">
        <v>159</v>
      </c>
      <c r="L96" s="20" t="s">
        <v>155</v>
      </c>
      <c r="M96" s="17">
        <v>6.5282610463279021</v>
      </c>
      <c r="N96" s="18">
        <f t="shared" ref="N96:N100" si="48">M96-$N$93</f>
        <v>1.0739468300521509</v>
      </c>
      <c r="O96" s="18">
        <f t="shared" si="47"/>
        <v>0.47501769770182461</v>
      </c>
      <c r="P96" s="15"/>
      <c r="Q96" s="15"/>
      <c r="R96" s="15"/>
    </row>
    <row r="97" spans="1:18" ht="15" customHeight="1" x14ac:dyDescent="0.15">
      <c r="A97" s="2" t="s">
        <v>52</v>
      </c>
      <c r="B97" s="3" t="s">
        <v>133</v>
      </c>
      <c r="C97" s="6" t="s">
        <v>135</v>
      </c>
      <c r="D97" s="10" t="s">
        <v>157</v>
      </c>
      <c r="E97" s="9" t="s">
        <v>143</v>
      </c>
      <c r="F97" s="7">
        <v>28.9558284929082</v>
      </c>
      <c r="G97" s="7">
        <v>22.5664857540913</v>
      </c>
      <c r="H97" s="13">
        <f t="shared" si="41"/>
        <v>6.3893427388169002</v>
      </c>
      <c r="I97" s="21">
        <f t="shared" ref="I97" si="49">AVERAGE(H97:H98)</f>
        <v>6.4066509955826501</v>
      </c>
      <c r="K97" s="20" t="s">
        <v>159</v>
      </c>
      <c r="L97" s="20" t="s">
        <v>160</v>
      </c>
      <c r="M97" s="17">
        <v>4.0502390694082511</v>
      </c>
      <c r="N97" s="18">
        <f t="shared" si="48"/>
        <v>-1.4040751468675001</v>
      </c>
      <c r="O97" s="18">
        <f t="shared" si="47"/>
        <v>2.6464807256890066</v>
      </c>
      <c r="P97" s="15"/>
      <c r="Q97" s="15"/>
      <c r="R97" s="15"/>
    </row>
    <row r="98" spans="1:18" ht="15" customHeight="1" x14ac:dyDescent="0.15">
      <c r="A98" s="2" t="s">
        <v>53</v>
      </c>
      <c r="B98" s="3" t="s">
        <v>133</v>
      </c>
      <c r="C98" s="6" t="s">
        <v>135</v>
      </c>
      <c r="D98" s="10"/>
      <c r="E98" s="6" t="s">
        <v>35</v>
      </c>
      <c r="F98" s="7">
        <v>30.085689099818701</v>
      </c>
      <c r="G98" s="7">
        <v>23.661729847470301</v>
      </c>
      <c r="H98" s="13">
        <f t="shared" si="41"/>
        <v>6.4239592523483999</v>
      </c>
      <c r="I98" s="12"/>
      <c r="K98" s="20" t="s">
        <v>159</v>
      </c>
      <c r="L98" s="20" t="s">
        <v>161</v>
      </c>
      <c r="M98" s="17">
        <v>5.5867245717334484</v>
      </c>
      <c r="N98" s="18">
        <f t="shared" si="48"/>
        <v>0.13241035545769719</v>
      </c>
      <c r="O98" s="18">
        <f t="shared" si="47"/>
        <v>0.91230595831303563</v>
      </c>
      <c r="P98" s="15"/>
      <c r="Q98" s="15"/>
      <c r="R98" s="15"/>
    </row>
    <row r="99" spans="1:18" ht="15" customHeight="1" x14ac:dyDescent="0.15">
      <c r="A99" s="2" t="s">
        <v>54</v>
      </c>
      <c r="B99" s="3" t="s">
        <v>133</v>
      </c>
      <c r="C99" s="6" t="s">
        <v>135</v>
      </c>
      <c r="D99" s="10" t="s">
        <v>157</v>
      </c>
      <c r="E99" s="9" t="s">
        <v>144</v>
      </c>
      <c r="F99" s="7">
        <v>29.460409529743298</v>
      </c>
      <c r="G99" s="7">
        <v>23.288373796184199</v>
      </c>
      <c r="H99" s="13">
        <f t="shared" si="41"/>
        <v>6.172035733559099</v>
      </c>
      <c r="I99" s="21">
        <f t="shared" ref="I99" si="50">AVERAGE(H99:H100)</f>
        <v>6.0609069334539996</v>
      </c>
      <c r="K99" s="15" t="s">
        <v>158</v>
      </c>
      <c r="L99" s="20" t="s">
        <v>152</v>
      </c>
      <c r="M99" s="17">
        <v>6.3533161910764004</v>
      </c>
      <c r="N99" s="18">
        <f t="shared" si="48"/>
        <v>0.89900197480064925</v>
      </c>
      <c r="O99" s="18">
        <f t="shared" si="47"/>
        <v>0.53625757436435284</v>
      </c>
      <c r="P99" s="15"/>
      <c r="Q99" s="15"/>
      <c r="R99" s="15"/>
    </row>
    <row r="100" spans="1:18" ht="15" customHeight="1" x14ac:dyDescent="0.15">
      <c r="A100" s="2" t="s">
        <v>55</v>
      </c>
      <c r="B100" s="3" t="s">
        <v>133</v>
      </c>
      <c r="C100" s="6" t="s">
        <v>135</v>
      </c>
      <c r="D100" s="10"/>
      <c r="E100" s="6" t="s">
        <v>35</v>
      </c>
      <c r="F100" s="7">
        <v>29.022605284863999</v>
      </c>
      <c r="G100" s="7">
        <v>23.072827151515099</v>
      </c>
      <c r="H100" s="13">
        <f t="shared" si="41"/>
        <v>5.9497781333489002</v>
      </c>
      <c r="I100" s="12"/>
      <c r="K100" s="15" t="s">
        <v>158</v>
      </c>
      <c r="L100" s="20" t="s">
        <v>153</v>
      </c>
      <c r="M100" s="17">
        <v>5.6972585029428515</v>
      </c>
      <c r="N100" s="18">
        <f t="shared" si="48"/>
        <v>0.24294428666710033</v>
      </c>
      <c r="O100" s="18">
        <f t="shared" si="47"/>
        <v>0.84501901633776944</v>
      </c>
      <c r="P100" s="15"/>
      <c r="Q100" s="15"/>
      <c r="R100" s="15"/>
    </row>
    <row r="101" spans="1:18" ht="15" customHeight="1" x14ac:dyDescent="0.15">
      <c r="A101" s="2" t="s">
        <v>56</v>
      </c>
      <c r="B101" s="3" t="s">
        <v>133</v>
      </c>
      <c r="C101" s="6" t="s">
        <v>135</v>
      </c>
      <c r="D101" s="10" t="s">
        <v>141</v>
      </c>
      <c r="E101" s="9" t="s">
        <v>145</v>
      </c>
      <c r="F101" s="7">
        <v>26.6220511894564</v>
      </c>
      <c r="G101" s="7">
        <v>22.553350253024998</v>
      </c>
      <c r="H101" s="13">
        <f t="shared" si="41"/>
        <v>4.0687009364314015</v>
      </c>
      <c r="I101" s="21">
        <f t="shared" ref="I101" si="51">AVERAGE(H101:H102)</f>
        <v>4.1122216742607005</v>
      </c>
    </row>
    <row r="102" spans="1:18" ht="15" customHeight="1" x14ac:dyDescent="0.15">
      <c r="A102" s="2" t="s">
        <v>57</v>
      </c>
      <c r="B102" s="3" t="s">
        <v>133</v>
      </c>
      <c r="C102" s="6" t="s">
        <v>135</v>
      </c>
      <c r="D102" s="10"/>
      <c r="E102" s="6" t="s">
        <v>35</v>
      </c>
      <c r="F102" s="7">
        <v>27.278696547959701</v>
      </c>
      <c r="G102" s="7">
        <v>23.122954135869701</v>
      </c>
      <c r="H102" s="13">
        <f t="shared" si="41"/>
        <v>4.1557424120899995</v>
      </c>
      <c r="I102" s="12"/>
      <c r="K102" s="12"/>
      <c r="L102" s="12" t="s">
        <v>170</v>
      </c>
      <c r="M102" s="12" t="s">
        <v>163</v>
      </c>
      <c r="N102" s="13">
        <f>AVERAGE(M104:M111)</f>
        <v>5.6540886935105927</v>
      </c>
      <c r="O102" s="12"/>
      <c r="P102" s="12"/>
      <c r="Q102" s="12"/>
      <c r="R102" s="12"/>
    </row>
    <row r="103" spans="1:18" ht="15" customHeight="1" x14ac:dyDescent="0.15">
      <c r="A103" s="2" t="s">
        <v>58</v>
      </c>
      <c r="B103" s="3" t="s">
        <v>133</v>
      </c>
      <c r="C103" s="6" t="s">
        <v>135</v>
      </c>
      <c r="D103" s="10" t="s">
        <v>141</v>
      </c>
      <c r="E103" s="9" t="s">
        <v>146</v>
      </c>
      <c r="F103" s="7">
        <v>28.6398103833241</v>
      </c>
      <c r="G103" s="7">
        <v>23.545992920021199</v>
      </c>
      <c r="H103" s="13">
        <f t="shared" si="41"/>
        <v>5.0938174633029014</v>
      </c>
      <c r="I103" s="21">
        <f t="shared" ref="I103" si="52">AVERAGE(H103:H104)</f>
        <v>5.0384756880290507</v>
      </c>
      <c r="K103" s="12"/>
      <c r="L103" s="14" t="s">
        <v>135</v>
      </c>
      <c r="M103" s="15" t="s">
        <v>164</v>
      </c>
      <c r="N103" s="15" t="s">
        <v>165</v>
      </c>
      <c r="O103" s="15" t="s">
        <v>166</v>
      </c>
      <c r="P103" s="15" t="s">
        <v>167</v>
      </c>
      <c r="Q103" s="15" t="s">
        <v>168</v>
      </c>
      <c r="R103" s="15" t="s">
        <v>169</v>
      </c>
    </row>
    <row r="104" spans="1:18" ht="15" customHeight="1" x14ac:dyDescent="0.15">
      <c r="A104" s="2" t="s">
        <v>59</v>
      </c>
      <c r="B104" s="3" t="s">
        <v>133</v>
      </c>
      <c r="C104" s="6" t="s">
        <v>135</v>
      </c>
      <c r="D104" s="10"/>
      <c r="E104" s="6" t="s">
        <v>35</v>
      </c>
      <c r="F104" s="7">
        <v>28.874683658139499</v>
      </c>
      <c r="G104" s="7">
        <v>23.8915497453843</v>
      </c>
      <c r="H104" s="13">
        <f t="shared" si="41"/>
        <v>4.9831339127551999</v>
      </c>
      <c r="I104" s="12"/>
      <c r="K104" s="15" t="s">
        <v>141</v>
      </c>
      <c r="L104" s="16" t="s">
        <v>140</v>
      </c>
      <c r="M104" s="17">
        <v>5.4298691761612492</v>
      </c>
      <c r="N104" s="18">
        <f>M104-$N$102</f>
        <v>-0.22421951734934353</v>
      </c>
      <c r="O104" s="18">
        <f t="shared" ref="O104:O115" si="53">2^-N104</f>
        <v>1.1681451235205533</v>
      </c>
      <c r="P104" s="19"/>
      <c r="Q104" s="15"/>
      <c r="R104" s="15"/>
    </row>
    <row r="105" spans="1:18" ht="15" customHeight="1" x14ac:dyDescent="0.15">
      <c r="A105" s="2" t="s">
        <v>85</v>
      </c>
      <c r="B105" s="3" t="s">
        <v>133</v>
      </c>
      <c r="C105" s="6" t="s">
        <v>135</v>
      </c>
      <c r="D105" s="10" t="s">
        <v>141</v>
      </c>
      <c r="E105" s="9" t="s">
        <v>147</v>
      </c>
      <c r="F105" s="7">
        <v>34.069159656063299</v>
      </c>
      <c r="G105" s="7">
        <v>26.9286173393768</v>
      </c>
      <c r="H105" s="13">
        <f t="shared" si="41"/>
        <v>7.1405423166864992</v>
      </c>
      <c r="I105" s="21">
        <f t="shared" ref="I105" si="54">AVERAGE(H105:H106)</f>
        <v>7.273036509476249</v>
      </c>
      <c r="K105" s="15" t="s">
        <v>141</v>
      </c>
      <c r="L105" s="20" t="s">
        <v>145</v>
      </c>
      <c r="M105" s="17">
        <v>4.1122216742607005</v>
      </c>
      <c r="N105" s="18">
        <f t="shared" ref="N105:N115" si="55">M105-$N$102</f>
        <v>-1.5418670192498922</v>
      </c>
      <c r="O105" s="18">
        <f t="shared" si="53"/>
        <v>2.9117106980193239</v>
      </c>
      <c r="P105" s="15"/>
      <c r="Q105" s="15"/>
      <c r="R105" s="15"/>
    </row>
    <row r="106" spans="1:18" ht="15" customHeight="1" x14ac:dyDescent="0.15">
      <c r="A106" s="2" t="s">
        <v>86</v>
      </c>
      <c r="B106" s="3" t="s">
        <v>133</v>
      </c>
      <c r="C106" s="6" t="s">
        <v>135</v>
      </c>
      <c r="D106" s="10"/>
      <c r="E106" s="6" t="s">
        <v>35</v>
      </c>
      <c r="F106" s="7">
        <v>33.053034634969698</v>
      </c>
      <c r="G106" s="7">
        <v>25.6475039327037</v>
      </c>
      <c r="H106" s="13">
        <f t="shared" si="41"/>
        <v>7.4055307022659989</v>
      </c>
      <c r="I106" s="12"/>
      <c r="K106" s="15" t="s">
        <v>141</v>
      </c>
      <c r="L106" s="20" t="s">
        <v>146</v>
      </c>
      <c r="M106" s="17">
        <v>5.0384756880290507</v>
      </c>
      <c r="N106" s="18">
        <f t="shared" si="55"/>
        <v>-0.61561300548154207</v>
      </c>
      <c r="O106" s="18">
        <f t="shared" si="53"/>
        <v>1.5322088989897871</v>
      </c>
      <c r="P106" s="15"/>
      <c r="Q106" s="15"/>
      <c r="R106" s="15"/>
    </row>
    <row r="107" spans="1:18" ht="15" customHeight="1" x14ac:dyDescent="0.15">
      <c r="A107" s="2" t="s">
        <v>87</v>
      </c>
      <c r="B107" s="3" t="s">
        <v>133</v>
      </c>
      <c r="C107" s="6" t="s">
        <v>135</v>
      </c>
      <c r="D107" s="10" t="s">
        <v>141</v>
      </c>
      <c r="E107" s="9" t="s">
        <v>148</v>
      </c>
      <c r="F107" s="7">
        <v>30.280162374650399</v>
      </c>
      <c r="G107" s="7">
        <v>23.6367244863753</v>
      </c>
      <c r="H107" s="13">
        <f t="shared" si="41"/>
        <v>6.6434378882750984</v>
      </c>
      <c r="I107" s="21">
        <f t="shared" ref="I107" si="56">AVERAGE(H107:H108)</f>
        <v>6.7404522833654994</v>
      </c>
      <c r="K107" s="15" t="s">
        <v>141</v>
      </c>
      <c r="L107" s="20" t="s">
        <v>147</v>
      </c>
      <c r="M107" s="17">
        <v>7.273036509476249</v>
      </c>
      <c r="N107" s="18">
        <f t="shared" si="55"/>
        <v>1.6189478159656563</v>
      </c>
      <c r="O107" s="18">
        <f t="shared" si="53"/>
        <v>0.32557282354429085</v>
      </c>
      <c r="P107" s="15"/>
      <c r="Q107" s="15"/>
      <c r="R107" s="15"/>
    </row>
    <row r="108" spans="1:18" ht="15" customHeight="1" x14ac:dyDescent="0.15">
      <c r="A108" s="2" t="s">
        <v>88</v>
      </c>
      <c r="B108" s="3" t="s">
        <v>133</v>
      </c>
      <c r="C108" s="6" t="s">
        <v>135</v>
      </c>
      <c r="D108" s="10"/>
      <c r="E108" s="6" t="s">
        <v>35</v>
      </c>
      <c r="F108" s="7">
        <v>30.204147050970199</v>
      </c>
      <c r="G108" s="7">
        <v>23.366680372514299</v>
      </c>
      <c r="H108" s="13">
        <f t="shared" si="41"/>
        <v>6.8374666784559004</v>
      </c>
      <c r="I108" s="12"/>
      <c r="K108" s="15" t="s">
        <v>141</v>
      </c>
      <c r="L108" s="16" t="s">
        <v>148</v>
      </c>
      <c r="M108" s="17">
        <v>6.7404522833654994</v>
      </c>
      <c r="N108" s="18">
        <f t="shared" si="55"/>
        <v>1.0863635898549067</v>
      </c>
      <c r="O108" s="18">
        <f t="shared" si="53"/>
        <v>0.4709469333448385</v>
      </c>
      <c r="P108" s="19"/>
      <c r="Q108" s="15"/>
      <c r="R108" s="22"/>
    </row>
    <row r="109" spans="1:18" ht="15" customHeight="1" x14ac:dyDescent="0.15">
      <c r="A109" s="2" t="s">
        <v>89</v>
      </c>
      <c r="B109" s="3" t="s">
        <v>133</v>
      </c>
      <c r="C109" s="6" t="s">
        <v>135</v>
      </c>
      <c r="D109" s="10" t="s">
        <v>141</v>
      </c>
      <c r="E109" s="9" t="s">
        <v>149</v>
      </c>
      <c r="F109" s="7">
        <v>28.430359304743099</v>
      </c>
      <c r="G109" s="7">
        <v>23.064924366874902</v>
      </c>
      <c r="H109" s="13">
        <f t="shared" si="41"/>
        <v>5.3654349378681978</v>
      </c>
      <c r="I109" s="21">
        <f t="shared" ref="I109" si="57">AVERAGE(H109:H110)</f>
        <v>5.3835858067962494</v>
      </c>
      <c r="K109" s="15" t="s">
        <v>141</v>
      </c>
      <c r="L109" s="15" t="s">
        <v>149</v>
      </c>
      <c r="M109" s="17">
        <v>5.3835858067962494</v>
      </c>
      <c r="N109" s="18">
        <f t="shared" si="55"/>
        <v>-0.2705028867143433</v>
      </c>
      <c r="O109" s="18">
        <f t="shared" si="53"/>
        <v>1.2062282148251298</v>
      </c>
      <c r="P109" s="19"/>
      <c r="Q109" s="15"/>
      <c r="R109" s="22"/>
    </row>
    <row r="110" spans="1:18" ht="15" customHeight="1" x14ac:dyDescent="0.15">
      <c r="A110" s="2" t="s">
        <v>90</v>
      </c>
      <c r="B110" s="3" t="s">
        <v>133</v>
      </c>
      <c r="C110" s="6" t="s">
        <v>135</v>
      </c>
      <c r="D110" s="10"/>
      <c r="E110" s="6" t="s">
        <v>35</v>
      </c>
      <c r="F110" s="7">
        <v>28.318572243952101</v>
      </c>
      <c r="G110" s="7">
        <v>22.9168355682278</v>
      </c>
      <c r="H110" s="13">
        <f t="shared" si="41"/>
        <v>5.4017366757243011</v>
      </c>
      <c r="I110" s="12"/>
      <c r="K110" s="15" t="s">
        <v>141</v>
      </c>
      <c r="L110" s="15" t="s">
        <v>150</v>
      </c>
      <c r="M110" s="17">
        <v>4.9399187946638978</v>
      </c>
      <c r="N110" s="18">
        <f t="shared" si="55"/>
        <v>-0.71416989884669491</v>
      </c>
      <c r="O110" s="18">
        <f t="shared" si="53"/>
        <v>1.6405390089410388</v>
      </c>
      <c r="P110" s="19"/>
      <c r="Q110" s="15"/>
      <c r="R110" s="22"/>
    </row>
    <row r="111" spans="1:18" ht="15" customHeight="1" x14ac:dyDescent="0.15">
      <c r="A111" s="2" t="s">
        <v>91</v>
      </c>
      <c r="B111" s="3" t="s">
        <v>133</v>
      </c>
      <c r="C111" s="6" t="s">
        <v>135</v>
      </c>
      <c r="D111" s="10" t="s">
        <v>141</v>
      </c>
      <c r="E111" s="9" t="s">
        <v>150</v>
      </c>
      <c r="F111" s="7">
        <v>28.309226123811801</v>
      </c>
      <c r="G111" s="7">
        <v>23.337412210456701</v>
      </c>
      <c r="H111" s="13">
        <f t="shared" si="41"/>
        <v>4.9718139133550991</v>
      </c>
      <c r="I111" s="21">
        <f t="shared" ref="I111" si="58">AVERAGE(H111:H112)</f>
        <v>4.9399187946638978</v>
      </c>
      <c r="K111" s="15" t="s">
        <v>141</v>
      </c>
      <c r="L111" s="15" t="s">
        <v>156</v>
      </c>
      <c r="M111" s="17">
        <v>6.3151496153318476</v>
      </c>
      <c r="N111" s="18">
        <f t="shared" si="55"/>
        <v>0.66106092182125487</v>
      </c>
      <c r="O111" s="18">
        <f t="shared" si="53"/>
        <v>0.63241306520785634</v>
      </c>
      <c r="P111" s="19"/>
      <c r="Q111" s="15"/>
      <c r="R111" s="22"/>
    </row>
    <row r="112" spans="1:18" ht="15" customHeight="1" x14ac:dyDescent="0.15">
      <c r="A112" s="2" t="s">
        <v>92</v>
      </c>
      <c r="B112" s="3" t="s">
        <v>133</v>
      </c>
      <c r="C112" s="6" t="s">
        <v>135</v>
      </c>
      <c r="D112" s="10"/>
      <c r="E112" s="6" t="s">
        <v>35</v>
      </c>
      <c r="F112" s="7">
        <v>28.959963987145098</v>
      </c>
      <c r="G112" s="7">
        <v>24.051940311172402</v>
      </c>
      <c r="H112" s="13">
        <f t="shared" si="41"/>
        <v>4.9080236759726965</v>
      </c>
      <c r="I112" s="12"/>
      <c r="K112" s="15" t="s">
        <v>157</v>
      </c>
      <c r="L112" s="15" t="s">
        <v>142</v>
      </c>
      <c r="M112" s="17">
        <v>6.2503056889654509</v>
      </c>
      <c r="N112" s="18">
        <f t="shared" si="55"/>
        <v>0.59621699545485818</v>
      </c>
      <c r="O112" s="18">
        <f t="shared" si="53"/>
        <v>0.66148621846954314</v>
      </c>
      <c r="P112" s="19"/>
      <c r="Q112" s="15"/>
      <c r="R112" s="22"/>
    </row>
    <row r="113" spans="1:18" ht="15" customHeight="1" x14ac:dyDescent="0.15">
      <c r="A113" s="2" t="s">
        <v>93</v>
      </c>
      <c r="B113" s="3" t="s">
        <v>133</v>
      </c>
      <c r="C113" s="6" t="s">
        <v>135</v>
      </c>
      <c r="D113" s="10" t="s">
        <v>157</v>
      </c>
      <c r="E113" s="9" t="s">
        <v>151</v>
      </c>
      <c r="F113" s="7">
        <v>29.993514250573799</v>
      </c>
      <c r="G113" s="7">
        <v>24.747505798202798</v>
      </c>
      <c r="H113" s="13">
        <f t="shared" si="41"/>
        <v>5.2460084523710009</v>
      </c>
      <c r="I113" s="21">
        <f t="shared" ref="I113" si="59">AVERAGE(H113:H114)</f>
        <v>5.2193481347416508</v>
      </c>
      <c r="K113" s="15" t="s">
        <v>157</v>
      </c>
      <c r="L113" s="20" t="s">
        <v>143</v>
      </c>
      <c r="M113" s="17">
        <v>6.4066509955826501</v>
      </c>
      <c r="N113" s="18">
        <f t="shared" si="55"/>
        <v>0.75256230207205732</v>
      </c>
      <c r="O113" s="18">
        <f t="shared" si="53"/>
        <v>0.59354844763471104</v>
      </c>
      <c r="P113" s="19"/>
      <c r="Q113" s="15"/>
      <c r="R113" s="22"/>
    </row>
    <row r="114" spans="1:18" ht="15" customHeight="1" x14ac:dyDescent="0.15">
      <c r="A114" s="2" t="s">
        <v>94</v>
      </c>
      <c r="B114" s="3" t="s">
        <v>133</v>
      </c>
      <c r="C114" s="6" t="s">
        <v>135</v>
      </c>
      <c r="D114" s="10"/>
      <c r="E114" s="6" t="s">
        <v>35</v>
      </c>
      <c r="F114" s="7">
        <v>30.217224787293102</v>
      </c>
      <c r="G114" s="7">
        <v>25.024536970180801</v>
      </c>
      <c r="H114" s="13">
        <f t="shared" si="41"/>
        <v>5.1926878171123008</v>
      </c>
      <c r="I114" s="12"/>
      <c r="K114" s="15" t="s">
        <v>157</v>
      </c>
      <c r="L114" s="20" t="s">
        <v>144</v>
      </c>
      <c r="M114" s="17">
        <v>6.0609069334539996</v>
      </c>
      <c r="N114" s="18">
        <f t="shared" si="55"/>
        <v>0.40681823994340682</v>
      </c>
      <c r="O114" s="18">
        <f t="shared" si="53"/>
        <v>0.75428506207023349</v>
      </c>
      <c r="P114" s="15"/>
      <c r="Q114" s="15"/>
      <c r="R114" s="22"/>
    </row>
    <row r="115" spans="1:18" ht="15" customHeight="1" x14ac:dyDescent="0.15">
      <c r="A115" s="2" t="s">
        <v>95</v>
      </c>
      <c r="B115" s="3" t="s">
        <v>133</v>
      </c>
      <c r="C115" s="6" t="s">
        <v>135</v>
      </c>
      <c r="D115" s="10" t="s">
        <v>158</v>
      </c>
      <c r="E115" s="9" t="s">
        <v>152</v>
      </c>
      <c r="F115" s="7">
        <v>29.035620869069799</v>
      </c>
      <c r="G115" s="7">
        <v>22.617429692561601</v>
      </c>
      <c r="H115" s="13">
        <f t="shared" si="41"/>
        <v>6.4181911765081985</v>
      </c>
      <c r="I115" s="21">
        <f t="shared" ref="I115" si="60">AVERAGE(H115:H116)</f>
        <v>6.3533161910764004</v>
      </c>
      <c r="K115" s="15" t="s">
        <v>157</v>
      </c>
      <c r="L115" s="20" t="s">
        <v>151</v>
      </c>
      <c r="M115" s="17">
        <v>5.2193481347416508</v>
      </c>
      <c r="N115" s="18">
        <f t="shared" si="55"/>
        <v>-0.43474055876894191</v>
      </c>
      <c r="O115" s="18">
        <f t="shared" si="53"/>
        <v>1.3516677394666521</v>
      </c>
      <c r="P115" s="15"/>
      <c r="Q115" s="15"/>
      <c r="R115" s="15"/>
    </row>
    <row r="116" spans="1:18" ht="15" customHeight="1" x14ac:dyDescent="0.15">
      <c r="A116" s="2" t="s">
        <v>96</v>
      </c>
      <c r="B116" s="3" t="s">
        <v>133</v>
      </c>
      <c r="C116" s="6" t="s">
        <v>135</v>
      </c>
      <c r="D116" s="10"/>
      <c r="E116" s="6" t="s">
        <v>35</v>
      </c>
      <c r="F116" s="7">
        <v>29.041388734750601</v>
      </c>
      <c r="G116" s="7">
        <v>22.752947529105999</v>
      </c>
      <c r="H116" s="13">
        <f t="shared" si="41"/>
        <v>6.2884412056446024</v>
      </c>
      <c r="I116" s="12"/>
    </row>
    <row r="117" spans="1:18" ht="15" customHeight="1" x14ac:dyDescent="0.15">
      <c r="A117" s="2" t="s">
        <v>113</v>
      </c>
      <c r="B117" s="3" t="s">
        <v>133</v>
      </c>
      <c r="C117" s="6" t="s">
        <v>135</v>
      </c>
      <c r="D117" s="10" t="s">
        <v>158</v>
      </c>
      <c r="E117" s="9" t="s">
        <v>153</v>
      </c>
      <c r="F117" s="7">
        <v>29.597442640914402</v>
      </c>
      <c r="G117" s="7">
        <v>24.0606115152213</v>
      </c>
      <c r="H117" s="13">
        <f t="shared" si="41"/>
        <v>5.5368311256931015</v>
      </c>
      <c r="I117" s="21">
        <f t="shared" ref="I117" si="61">AVERAGE(H117:H118)</f>
        <v>5.6972585029428515</v>
      </c>
    </row>
    <row r="118" spans="1:18" ht="15" customHeight="1" x14ac:dyDescent="0.15">
      <c r="A118" s="2" t="s">
        <v>114</v>
      </c>
      <c r="B118" s="3" t="s">
        <v>133</v>
      </c>
      <c r="C118" s="6" t="s">
        <v>135</v>
      </c>
      <c r="D118" s="10"/>
      <c r="E118" s="6" t="s">
        <v>35</v>
      </c>
      <c r="F118" s="7">
        <v>29.979387855409701</v>
      </c>
      <c r="G118" s="7">
        <v>24.1217019752171</v>
      </c>
      <c r="H118" s="13">
        <f t="shared" si="41"/>
        <v>5.8576858801926015</v>
      </c>
      <c r="I118" s="12"/>
    </row>
    <row r="119" spans="1:18" ht="15" customHeight="1" x14ac:dyDescent="0.15">
      <c r="A119" s="2" t="s">
        <v>115</v>
      </c>
      <c r="B119" s="3" t="s">
        <v>133</v>
      </c>
      <c r="C119" s="6" t="s">
        <v>135</v>
      </c>
      <c r="D119" s="10" t="s">
        <v>159</v>
      </c>
      <c r="E119" s="9" t="s">
        <v>154</v>
      </c>
      <c r="F119" s="7">
        <v>28.067683488758501</v>
      </c>
      <c r="G119" s="7">
        <v>22.295432646109798</v>
      </c>
      <c r="H119" s="13">
        <f t="shared" si="41"/>
        <v>5.7722508426487025</v>
      </c>
      <c r="I119" s="21">
        <f t="shared" ref="I119" si="62">AVERAGE(H119:H120)</f>
        <v>5.6520321776334015</v>
      </c>
    </row>
    <row r="120" spans="1:18" ht="15" customHeight="1" x14ac:dyDescent="0.15">
      <c r="A120" s="2" t="s">
        <v>116</v>
      </c>
      <c r="B120" s="3" t="s">
        <v>133</v>
      </c>
      <c r="C120" s="6" t="s">
        <v>135</v>
      </c>
      <c r="D120" s="10"/>
      <c r="E120" s="6" t="s">
        <v>35</v>
      </c>
      <c r="F120" s="7">
        <v>28.326191532293301</v>
      </c>
      <c r="G120" s="7">
        <v>22.7943780196752</v>
      </c>
      <c r="H120" s="13">
        <f t="shared" si="41"/>
        <v>5.5318135126181005</v>
      </c>
      <c r="I120" s="12"/>
    </row>
    <row r="121" spans="1:18" ht="15" customHeight="1" x14ac:dyDescent="0.15">
      <c r="A121" s="2" t="s">
        <v>125</v>
      </c>
      <c r="B121" s="3" t="s">
        <v>133</v>
      </c>
      <c r="C121" s="6" t="s">
        <v>135</v>
      </c>
      <c r="D121" s="10" t="s">
        <v>159</v>
      </c>
      <c r="E121" s="9" t="s">
        <v>155</v>
      </c>
      <c r="F121" s="7">
        <v>29.461627155528902</v>
      </c>
      <c r="G121" s="7">
        <v>22.9766282468835</v>
      </c>
      <c r="H121" s="13">
        <f t="shared" si="41"/>
        <v>6.4849989086454016</v>
      </c>
      <c r="I121" s="21">
        <f t="shared" ref="I121" si="63">AVERAGE(H121:H122)</f>
        <v>6.5282610463279021</v>
      </c>
    </row>
    <row r="122" spans="1:18" ht="15" customHeight="1" x14ac:dyDescent="0.15">
      <c r="A122" s="2" t="s">
        <v>126</v>
      </c>
      <c r="B122" s="3" t="s">
        <v>133</v>
      </c>
      <c r="C122" s="6" t="s">
        <v>135</v>
      </c>
      <c r="D122" s="10"/>
      <c r="E122" s="6" t="s">
        <v>35</v>
      </c>
      <c r="F122" s="7">
        <v>28.637007131778802</v>
      </c>
      <c r="G122" s="7">
        <v>22.065483947768399</v>
      </c>
      <c r="H122" s="13">
        <f t="shared" si="41"/>
        <v>6.5715231840104025</v>
      </c>
      <c r="I122" s="12"/>
    </row>
    <row r="123" spans="1:18" ht="15" customHeight="1" x14ac:dyDescent="0.15">
      <c r="A123" s="2" t="s">
        <v>127</v>
      </c>
      <c r="B123" s="3" t="s">
        <v>133</v>
      </c>
      <c r="C123" s="6" t="s">
        <v>135</v>
      </c>
      <c r="D123" s="10" t="s">
        <v>141</v>
      </c>
      <c r="E123" s="9" t="s">
        <v>156</v>
      </c>
      <c r="F123" s="7">
        <v>30.520757865846399</v>
      </c>
      <c r="G123" s="7">
        <v>24.2671827242314</v>
      </c>
      <c r="H123" s="13">
        <f t="shared" si="41"/>
        <v>6.2535751416149985</v>
      </c>
      <c r="I123" s="21">
        <f t="shared" ref="I123" si="64">AVERAGE(H123:H124)</f>
        <v>6.3151496153318476</v>
      </c>
    </row>
    <row r="124" spans="1:18" ht="15" customHeight="1" x14ac:dyDescent="0.15">
      <c r="A124" s="2" t="s">
        <v>128</v>
      </c>
      <c r="B124" s="3" t="s">
        <v>133</v>
      </c>
      <c r="C124" s="6" t="s">
        <v>135</v>
      </c>
      <c r="D124" s="10"/>
      <c r="E124" s="6" t="s">
        <v>35</v>
      </c>
      <c r="F124" s="7">
        <v>30.889492296207798</v>
      </c>
      <c r="G124" s="7">
        <v>24.512768207159102</v>
      </c>
      <c r="H124" s="13">
        <f t="shared" si="41"/>
        <v>6.3767240890486967</v>
      </c>
      <c r="I124" s="12"/>
    </row>
    <row r="125" spans="1:18" ht="15" customHeight="1" x14ac:dyDescent="0.15">
      <c r="A125" s="9" t="s">
        <v>47</v>
      </c>
      <c r="B125" s="9" t="s">
        <v>133</v>
      </c>
      <c r="C125" s="9" t="s">
        <v>135</v>
      </c>
      <c r="D125" s="9" t="s">
        <v>159</v>
      </c>
      <c r="E125" s="9" t="s">
        <v>160</v>
      </c>
      <c r="F125" s="11">
        <v>25.609743373718999</v>
      </c>
      <c r="G125" s="11">
        <v>21.858268123607399</v>
      </c>
      <c r="H125" s="13">
        <f t="shared" si="41"/>
        <v>3.7514752501116</v>
      </c>
      <c r="I125" s="21">
        <f t="shared" ref="I125" si="65">AVERAGE(H125:H126)</f>
        <v>4.0502390694082511</v>
      </c>
    </row>
    <row r="126" spans="1:18" ht="15" customHeight="1" x14ac:dyDescent="0.15">
      <c r="A126" s="9" t="s">
        <v>49</v>
      </c>
      <c r="B126" s="9" t="s">
        <v>133</v>
      </c>
      <c r="C126" s="9" t="s">
        <v>135</v>
      </c>
      <c r="D126" s="9"/>
      <c r="E126" s="9" t="s">
        <v>35</v>
      </c>
      <c r="F126" s="11">
        <v>26.1069128555357</v>
      </c>
      <c r="G126" s="11">
        <v>21.757909966830798</v>
      </c>
      <c r="H126" s="13">
        <f t="shared" si="41"/>
        <v>4.3490028887049021</v>
      </c>
      <c r="I126" s="12"/>
    </row>
    <row r="127" spans="1:18" ht="15" customHeight="1" x14ac:dyDescent="0.15">
      <c r="A127" s="9" t="s">
        <v>50</v>
      </c>
      <c r="B127" s="9" t="s">
        <v>133</v>
      </c>
      <c r="C127" s="9" t="s">
        <v>135</v>
      </c>
      <c r="D127" s="9" t="s">
        <v>159</v>
      </c>
      <c r="E127" s="9" t="s">
        <v>161</v>
      </c>
      <c r="F127" s="11">
        <v>26.568959564037399</v>
      </c>
      <c r="G127" s="11">
        <v>21.007943696427802</v>
      </c>
      <c r="H127" s="13">
        <f t="shared" si="41"/>
        <v>5.5610158676095978</v>
      </c>
      <c r="I127" s="21">
        <f t="shared" ref="I127" si="66">AVERAGE(H127:H128)</f>
        <v>5.5867245717334484</v>
      </c>
    </row>
    <row r="128" spans="1:18" ht="15" customHeight="1" x14ac:dyDescent="0.15">
      <c r="A128" s="9" t="s">
        <v>51</v>
      </c>
      <c r="B128" s="9" t="s">
        <v>133</v>
      </c>
      <c r="C128" s="9" t="s">
        <v>135</v>
      </c>
      <c r="D128" s="9"/>
      <c r="E128" s="9" t="s">
        <v>35</v>
      </c>
      <c r="F128" s="11">
        <v>26.786474705601201</v>
      </c>
      <c r="G128" s="11">
        <v>21.174041429743902</v>
      </c>
      <c r="H128" s="13">
        <f t="shared" si="41"/>
        <v>5.612433275857299</v>
      </c>
      <c r="I128" s="12"/>
    </row>
    <row r="129" spans="1:18" ht="15" customHeight="1" x14ac:dyDescent="0.15">
      <c r="A129" s="2" t="s">
        <v>32</v>
      </c>
      <c r="B129" s="3" t="s">
        <v>137</v>
      </c>
      <c r="C129" s="6" t="s">
        <v>138</v>
      </c>
      <c r="D129" s="9" t="s">
        <v>141</v>
      </c>
      <c r="E129" s="9" t="s">
        <v>140</v>
      </c>
      <c r="F129" s="7">
        <v>23.066221436903501</v>
      </c>
      <c r="G129" s="7">
        <v>23.147882190950501</v>
      </c>
      <c r="H129" s="13">
        <f t="shared" si="41"/>
        <v>-8.1660754047000239E-2</v>
      </c>
      <c r="I129" s="21">
        <f t="shared" ref="I129" si="67">AVERAGE(H129:H130)</f>
        <v>-6.3239868902000396E-2</v>
      </c>
      <c r="K129" s="12"/>
      <c r="L129" s="12" t="s">
        <v>162</v>
      </c>
      <c r="M129" s="12" t="s">
        <v>163</v>
      </c>
      <c r="N129" s="13">
        <f>AVERAGE(M131:M134)</f>
        <v>1.1378922372135998</v>
      </c>
      <c r="O129" s="12"/>
      <c r="P129" s="12"/>
      <c r="Q129" s="12"/>
      <c r="R129" s="12"/>
    </row>
    <row r="130" spans="1:18" ht="15" customHeight="1" x14ac:dyDescent="0.15">
      <c r="A130" s="2" t="s">
        <v>36</v>
      </c>
      <c r="B130" s="3" t="s">
        <v>137</v>
      </c>
      <c r="C130" s="6" t="s">
        <v>138</v>
      </c>
      <c r="E130" s="6" t="s">
        <v>35</v>
      </c>
      <c r="F130" s="7">
        <v>23.0970107238069</v>
      </c>
      <c r="G130" s="7">
        <v>23.1418297075639</v>
      </c>
      <c r="H130" s="13">
        <f t="shared" si="41"/>
        <v>-4.4818983757000552E-2</v>
      </c>
      <c r="I130" s="12"/>
      <c r="K130" s="12"/>
      <c r="L130" s="14" t="s">
        <v>138</v>
      </c>
      <c r="M130" s="15" t="s">
        <v>164</v>
      </c>
      <c r="N130" s="15" t="s">
        <v>165</v>
      </c>
      <c r="O130" s="15" t="s">
        <v>166</v>
      </c>
      <c r="P130" s="15" t="s">
        <v>167</v>
      </c>
      <c r="Q130" s="15" t="s">
        <v>168</v>
      </c>
      <c r="R130" s="15" t="s">
        <v>169</v>
      </c>
    </row>
    <row r="131" spans="1:18" ht="15" customHeight="1" x14ac:dyDescent="0.15">
      <c r="A131" s="2" t="s">
        <v>37</v>
      </c>
      <c r="B131" s="3" t="s">
        <v>137</v>
      </c>
      <c r="C131" s="6" t="s">
        <v>138</v>
      </c>
      <c r="D131" s="10" t="s">
        <v>157</v>
      </c>
      <c r="E131" s="9" t="s">
        <v>142</v>
      </c>
      <c r="F131" s="7">
        <v>24.2139432426005</v>
      </c>
      <c r="G131" s="7">
        <v>23.2821973356182</v>
      </c>
      <c r="H131" s="13">
        <f t="shared" si="41"/>
        <v>0.9317459069823002</v>
      </c>
      <c r="I131" s="21">
        <f t="shared" ref="I131" si="68">AVERAGE(H131:H132)</f>
        <v>0.4761326289766501</v>
      </c>
      <c r="K131" s="20" t="s">
        <v>159</v>
      </c>
      <c r="L131" s="16" t="s">
        <v>154</v>
      </c>
      <c r="M131" s="17">
        <v>0.25452590286280063</v>
      </c>
      <c r="N131" s="18">
        <f>M131-$N$129</f>
        <v>-0.88336633435079914</v>
      </c>
      <c r="O131" s="18">
        <f t="shared" ref="O131:O136" si="69">2^-N131</f>
        <v>1.8446745828127789</v>
      </c>
      <c r="P131" s="19"/>
      <c r="Q131" s="15"/>
      <c r="R131" s="15"/>
    </row>
    <row r="132" spans="1:18" ht="15" customHeight="1" x14ac:dyDescent="0.15">
      <c r="A132" s="2" t="s">
        <v>38</v>
      </c>
      <c r="B132" s="3" t="s">
        <v>137</v>
      </c>
      <c r="C132" s="6" t="s">
        <v>138</v>
      </c>
      <c r="D132" s="10"/>
      <c r="E132" s="9"/>
      <c r="F132" s="7">
        <v>24.503696459449799</v>
      </c>
      <c r="G132" s="7">
        <v>24.483177108478799</v>
      </c>
      <c r="H132" s="13">
        <f t="shared" si="41"/>
        <v>2.0519350970999994E-2</v>
      </c>
      <c r="I132" s="12"/>
      <c r="K132" s="20" t="s">
        <v>159</v>
      </c>
      <c r="L132" s="20" t="s">
        <v>155</v>
      </c>
      <c r="M132" s="17">
        <v>1.9831765335471498</v>
      </c>
      <c r="N132" s="18">
        <f t="shared" ref="N132:N136" si="70">M132-$N$129</f>
        <v>0.84528429633355007</v>
      </c>
      <c r="O132" s="18">
        <f t="shared" si="69"/>
        <v>0.55660111493500863</v>
      </c>
      <c r="P132" s="15"/>
      <c r="Q132" s="15"/>
      <c r="R132" s="15"/>
    </row>
    <row r="133" spans="1:18" ht="15" customHeight="1" x14ac:dyDescent="0.15">
      <c r="A133" s="2" t="s">
        <v>39</v>
      </c>
      <c r="B133" s="3" t="s">
        <v>137</v>
      </c>
      <c r="C133" s="6" t="s">
        <v>138</v>
      </c>
      <c r="D133" s="10" t="s">
        <v>157</v>
      </c>
      <c r="E133" s="9" t="s">
        <v>143</v>
      </c>
      <c r="F133" s="7">
        <v>23.683532798421702</v>
      </c>
      <c r="G133" s="7">
        <v>22.5664857540913</v>
      </c>
      <c r="H133" s="13">
        <f t="shared" si="41"/>
        <v>1.1170470443304019</v>
      </c>
      <c r="I133" s="21">
        <f t="shared" ref="I133" si="71">AVERAGE(H133:H134)</f>
        <v>1.0220102978270003</v>
      </c>
      <c r="K133" s="20" t="s">
        <v>159</v>
      </c>
      <c r="L133" s="20" t="s">
        <v>160</v>
      </c>
      <c r="M133" s="17">
        <v>0.62588808145505048</v>
      </c>
      <c r="N133" s="18">
        <f t="shared" si="70"/>
        <v>-0.5120041557585493</v>
      </c>
      <c r="O133" s="18">
        <f t="shared" si="69"/>
        <v>1.4260298251117478</v>
      </c>
      <c r="P133" s="15"/>
      <c r="Q133" s="15"/>
      <c r="R133" s="15"/>
    </row>
    <row r="134" spans="1:18" ht="15" customHeight="1" x14ac:dyDescent="0.15">
      <c r="A134" s="2" t="s">
        <v>40</v>
      </c>
      <c r="B134" s="3" t="s">
        <v>137</v>
      </c>
      <c r="C134" s="6" t="s">
        <v>138</v>
      </c>
      <c r="D134" s="10"/>
      <c r="E134" s="6" t="s">
        <v>35</v>
      </c>
      <c r="F134" s="7">
        <v>24.5887033987939</v>
      </c>
      <c r="G134" s="7">
        <v>23.661729847470301</v>
      </c>
      <c r="H134" s="13">
        <f t="shared" si="41"/>
        <v>0.9269735513235986</v>
      </c>
      <c r="I134" s="12"/>
      <c r="K134" s="20" t="s">
        <v>159</v>
      </c>
      <c r="L134" s="20" t="s">
        <v>161</v>
      </c>
      <c r="M134" s="17">
        <v>1.6879784309893981</v>
      </c>
      <c r="N134" s="18">
        <f t="shared" si="70"/>
        <v>0.55008619377579837</v>
      </c>
      <c r="O134" s="18">
        <f t="shared" si="69"/>
        <v>0.68297932257727323</v>
      </c>
      <c r="P134" s="15"/>
      <c r="Q134" s="15"/>
      <c r="R134" s="15"/>
    </row>
    <row r="135" spans="1:18" ht="15" customHeight="1" x14ac:dyDescent="0.15">
      <c r="A135" s="2" t="s">
        <v>41</v>
      </c>
      <c r="B135" s="3" t="s">
        <v>137</v>
      </c>
      <c r="C135" s="6" t="s">
        <v>138</v>
      </c>
      <c r="D135" s="10" t="s">
        <v>157</v>
      </c>
      <c r="E135" s="9" t="s">
        <v>144</v>
      </c>
      <c r="F135" s="7">
        <v>23.404288091814799</v>
      </c>
      <c r="G135" s="7">
        <v>23.288373796184199</v>
      </c>
      <c r="H135" s="13">
        <f t="shared" si="41"/>
        <v>0.11591429563059918</v>
      </c>
      <c r="I135" s="21">
        <f t="shared" ref="I135" si="72">AVERAGE(H135:H136)</f>
        <v>0.63540746238139967</v>
      </c>
      <c r="K135" s="15" t="s">
        <v>158</v>
      </c>
      <c r="L135" s="20" t="s">
        <v>152</v>
      </c>
      <c r="M135" s="17">
        <v>0.50737486591810033</v>
      </c>
      <c r="N135" s="18">
        <f t="shared" si="70"/>
        <v>-0.63051737129549945</v>
      </c>
      <c r="O135" s="18">
        <f t="shared" si="69"/>
        <v>1.5481200722424566</v>
      </c>
      <c r="P135" s="15"/>
      <c r="Q135" s="15"/>
      <c r="R135" s="15"/>
    </row>
    <row r="136" spans="1:18" ht="15" customHeight="1" x14ac:dyDescent="0.15">
      <c r="A136" s="2" t="s">
        <v>42</v>
      </c>
      <c r="B136" s="3" t="s">
        <v>137</v>
      </c>
      <c r="C136" s="6" t="s">
        <v>138</v>
      </c>
      <c r="D136" s="10"/>
      <c r="E136" s="6" t="s">
        <v>35</v>
      </c>
      <c r="F136" s="7">
        <v>24.227727780647299</v>
      </c>
      <c r="G136" s="7">
        <v>23.072827151515099</v>
      </c>
      <c r="H136" s="13">
        <f t="shared" si="41"/>
        <v>1.1549006291322002</v>
      </c>
      <c r="I136" s="12"/>
      <c r="K136" s="15" t="s">
        <v>158</v>
      </c>
      <c r="L136" s="20" t="s">
        <v>153</v>
      </c>
      <c r="M136" s="17">
        <v>0.38133308856065007</v>
      </c>
      <c r="N136" s="18">
        <f t="shared" si="70"/>
        <v>-0.75655914865294971</v>
      </c>
      <c r="O136" s="18">
        <f t="shared" si="69"/>
        <v>1.6894564345122531</v>
      </c>
      <c r="P136" s="15"/>
      <c r="Q136" s="15"/>
      <c r="R136" s="15"/>
    </row>
    <row r="137" spans="1:18" ht="15" customHeight="1" x14ac:dyDescent="0.15">
      <c r="A137" s="2" t="s">
        <v>43</v>
      </c>
      <c r="B137" s="3" t="s">
        <v>137</v>
      </c>
      <c r="C137" s="6" t="s">
        <v>138</v>
      </c>
      <c r="D137" s="10" t="s">
        <v>141</v>
      </c>
      <c r="E137" s="9" t="s">
        <v>145</v>
      </c>
      <c r="F137" s="7">
        <v>21.6391500373784</v>
      </c>
      <c r="G137" s="7">
        <v>22.553350253024998</v>
      </c>
      <c r="H137" s="13">
        <f t="shared" si="41"/>
        <v>-0.91420021564659848</v>
      </c>
      <c r="I137" s="21">
        <f t="shared" ref="I137" si="73">AVERAGE(H137:H138)</f>
        <v>-1.1248374011401001</v>
      </c>
    </row>
    <row r="138" spans="1:18" ht="15" customHeight="1" x14ac:dyDescent="0.15">
      <c r="A138" s="2" t="s">
        <v>44</v>
      </c>
      <c r="B138" s="3" t="s">
        <v>137</v>
      </c>
      <c r="C138" s="6" t="s">
        <v>138</v>
      </c>
      <c r="D138" s="10"/>
      <c r="E138" s="6" t="s">
        <v>35</v>
      </c>
      <c r="F138" s="7">
        <v>21.7874795492361</v>
      </c>
      <c r="G138" s="7">
        <v>23.122954135869701</v>
      </c>
      <c r="H138" s="13">
        <f t="shared" si="41"/>
        <v>-1.3354745866336017</v>
      </c>
      <c r="I138" s="12"/>
      <c r="K138" s="12"/>
      <c r="L138" s="12" t="s">
        <v>170</v>
      </c>
      <c r="M138" s="12" t="s">
        <v>163</v>
      </c>
      <c r="N138" s="13">
        <f>AVERAGE(M140:M147)</f>
        <v>0.16789006173457466</v>
      </c>
      <c r="O138" s="12"/>
      <c r="P138" s="12"/>
      <c r="Q138" s="12"/>
      <c r="R138" s="12"/>
    </row>
    <row r="139" spans="1:18" ht="15" customHeight="1" x14ac:dyDescent="0.15">
      <c r="A139" s="2" t="s">
        <v>45</v>
      </c>
      <c r="B139" s="3" t="s">
        <v>137</v>
      </c>
      <c r="C139" s="6" t="s">
        <v>138</v>
      </c>
      <c r="D139" s="10" t="s">
        <v>141</v>
      </c>
      <c r="E139" s="9" t="s">
        <v>146</v>
      </c>
      <c r="F139" s="7">
        <v>23.615534730055199</v>
      </c>
      <c r="G139" s="7">
        <v>23.545992920021199</v>
      </c>
      <c r="H139" s="13">
        <f t="shared" si="41"/>
        <v>6.9541810033999951E-2</v>
      </c>
      <c r="I139" s="21">
        <f t="shared" ref="I139" si="74">AVERAGE(H139:H140)</f>
        <v>-0.10264348919625021</v>
      </c>
      <c r="K139" s="12"/>
      <c r="L139" s="14" t="s">
        <v>138</v>
      </c>
      <c r="M139" s="15" t="s">
        <v>164</v>
      </c>
      <c r="N139" s="15" t="s">
        <v>165</v>
      </c>
      <c r="O139" s="15" t="s">
        <v>166</v>
      </c>
      <c r="P139" s="15" t="s">
        <v>167</v>
      </c>
      <c r="Q139" s="15" t="s">
        <v>168</v>
      </c>
      <c r="R139" s="15" t="s">
        <v>169</v>
      </c>
    </row>
    <row r="140" spans="1:18" ht="15" customHeight="1" x14ac:dyDescent="0.15">
      <c r="A140" s="2" t="s">
        <v>46</v>
      </c>
      <c r="B140" s="3" t="s">
        <v>137</v>
      </c>
      <c r="C140" s="6" t="s">
        <v>138</v>
      </c>
      <c r="D140" s="10"/>
      <c r="E140" s="6" t="s">
        <v>35</v>
      </c>
      <c r="F140" s="7">
        <v>23.616720956957799</v>
      </c>
      <c r="G140" s="7">
        <v>23.8915497453843</v>
      </c>
      <c r="H140" s="13">
        <f t="shared" si="41"/>
        <v>-0.27482878842650038</v>
      </c>
      <c r="I140" s="12"/>
      <c r="K140" s="15" t="s">
        <v>141</v>
      </c>
      <c r="L140" s="16" t="s">
        <v>140</v>
      </c>
      <c r="M140" s="17">
        <v>-6.3239868902000396E-2</v>
      </c>
      <c r="N140" s="18">
        <f>M140-$N$138</f>
        <v>-0.23112993063657505</v>
      </c>
      <c r="O140" s="18">
        <f t="shared" ref="O140:O151" si="75">2^-N140</f>
        <v>1.1737538830336647</v>
      </c>
      <c r="P140" s="19"/>
      <c r="Q140" s="15"/>
      <c r="R140" s="15"/>
    </row>
    <row r="141" spans="1:18" ht="15" customHeight="1" x14ac:dyDescent="0.15">
      <c r="A141" s="2" t="s">
        <v>73</v>
      </c>
      <c r="B141" s="3" t="s">
        <v>137</v>
      </c>
      <c r="C141" s="6" t="s">
        <v>138</v>
      </c>
      <c r="D141" s="10" t="s">
        <v>141</v>
      </c>
      <c r="E141" s="9" t="s">
        <v>147</v>
      </c>
      <c r="F141" s="7">
        <v>26.705780622337201</v>
      </c>
      <c r="G141" s="7">
        <v>26.9286173393768</v>
      </c>
      <c r="H141" s="13">
        <f t="shared" si="41"/>
        <v>-0.2228367170395984</v>
      </c>
      <c r="I141" s="21">
        <f t="shared" ref="I141" si="76">AVERAGE(H141:H142)</f>
        <v>0.59536641595665074</v>
      </c>
      <c r="K141" s="15" t="s">
        <v>141</v>
      </c>
      <c r="L141" s="20" t="s">
        <v>145</v>
      </c>
      <c r="M141" s="17">
        <v>-1.1248374011401001</v>
      </c>
      <c r="N141" s="18">
        <f t="shared" ref="N141:N151" si="77">M141-$N$138</f>
        <v>-1.2927274628746748</v>
      </c>
      <c r="O141" s="18">
        <f t="shared" si="75"/>
        <v>2.4499078120744779</v>
      </c>
      <c r="P141" s="15"/>
      <c r="Q141" s="15"/>
      <c r="R141" s="15"/>
    </row>
    <row r="142" spans="1:18" ht="15" customHeight="1" x14ac:dyDescent="0.15">
      <c r="A142" s="2" t="s">
        <v>74</v>
      </c>
      <c r="B142" s="3" t="s">
        <v>137</v>
      </c>
      <c r="C142" s="6" t="s">
        <v>138</v>
      </c>
      <c r="D142" s="10"/>
      <c r="E142" s="6" t="s">
        <v>35</v>
      </c>
      <c r="F142" s="7">
        <v>27.061073481656599</v>
      </c>
      <c r="G142" s="7">
        <v>25.6475039327037</v>
      </c>
      <c r="H142" s="13">
        <f t="shared" si="41"/>
        <v>1.4135695489528999</v>
      </c>
      <c r="I142" s="12"/>
      <c r="K142" s="15" t="s">
        <v>141</v>
      </c>
      <c r="L142" s="20" t="s">
        <v>146</v>
      </c>
      <c r="M142" s="17">
        <v>-0.10264348919625021</v>
      </c>
      <c r="N142" s="18">
        <f t="shared" si="77"/>
        <v>-0.27053355093082487</v>
      </c>
      <c r="O142" s="18">
        <f t="shared" si="75"/>
        <v>1.2062538532553919</v>
      </c>
      <c r="P142" s="15"/>
      <c r="Q142" s="15"/>
      <c r="R142" s="15"/>
    </row>
    <row r="143" spans="1:18" ht="15" customHeight="1" x14ac:dyDescent="0.15">
      <c r="A143" s="2" t="s">
        <v>75</v>
      </c>
      <c r="B143" s="3" t="s">
        <v>137</v>
      </c>
      <c r="C143" s="6" t="s">
        <v>138</v>
      </c>
      <c r="D143" s="10" t="s">
        <v>141</v>
      </c>
      <c r="E143" s="9" t="s">
        <v>148</v>
      </c>
      <c r="F143" s="7">
        <v>24.943318817348899</v>
      </c>
      <c r="G143" s="7">
        <v>23.6367244863753</v>
      </c>
      <c r="H143" s="13">
        <f t="shared" si="41"/>
        <v>1.3065943309735992</v>
      </c>
      <c r="I143" s="21">
        <f t="shared" ref="I143" si="78">AVERAGE(H143:H144)</f>
        <v>2.0413458510543503</v>
      </c>
      <c r="K143" s="15" t="s">
        <v>141</v>
      </c>
      <c r="L143" s="20" t="s">
        <v>147</v>
      </c>
      <c r="M143" s="17">
        <v>0.59536641595665074</v>
      </c>
      <c r="N143" s="18">
        <f t="shared" si="77"/>
        <v>0.42747635422207608</v>
      </c>
      <c r="O143" s="18">
        <f t="shared" si="75"/>
        <v>0.74356132893483329</v>
      </c>
      <c r="P143" s="15"/>
      <c r="Q143" s="15"/>
      <c r="R143" s="15"/>
    </row>
    <row r="144" spans="1:18" ht="15" customHeight="1" x14ac:dyDescent="0.15">
      <c r="A144" s="2" t="s">
        <v>76</v>
      </c>
      <c r="B144" s="3" t="s">
        <v>137</v>
      </c>
      <c r="C144" s="6" t="s">
        <v>138</v>
      </c>
      <c r="D144" s="10"/>
      <c r="E144" s="6" t="s">
        <v>35</v>
      </c>
      <c r="F144" s="7">
        <v>26.1427777436494</v>
      </c>
      <c r="G144" s="7">
        <v>23.366680372514299</v>
      </c>
      <c r="H144" s="13">
        <f t="shared" si="41"/>
        <v>2.7760973711351014</v>
      </c>
      <c r="I144" s="12"/>
      <c r="K144" s="15" t="s">
        <v>141</v>
      </c>
      <c r="L144" s="16" t="s">
        <v>148</v>
      </c>
      <c r="M144" s="17">
        <v>2.0413458510543503</v>
      </c>
      <c r="N144" s="18">
        <f t="shared" si="77"/>
        <v>1.8734557893197756</v>
      </c>
      <c r="O144" s="18">
        <f t="shared" si="75"/>
        <v>0.27291889979734441</v>
      </c>
      <c r="P144" s="19"/>
      <c r="Q144" s="15"/>
      <c r="R144" s="22"/>
    </row>
    <row r="145" spans="1:18" ht="15" customHeight="1" x14ac:dyDescent="0.15">
      <c r="A145" s="2" t="s">
        <v>77</v>
      </c>
      <c r="B145" s="3" t="s">
        <v>137</v>
      </c>
      <c r="C145" s="6" t="s">
        <v>138</v>
      </c>
      <c r="D145" s="10" t="s">
        <v>141</v>
      </c>
      <c r="E145" s="9" t="s">
        <v>149</v>
      </c>
      <c r="F145" s="7">
        <v>23.525699678454799</v>
      </c>
      <c r="G145" s="7">
        <v>23.064924366874902</v>
      </c>
      <c r="H145" s="13">
        <f t="shared" si="41"/>
        <v>0.46077531157989782</v>
      </c>
      <c r="I145" s="21">
        <f t="shared" ref="I145" si="79">AVERAGE(H145:H146)</f>
        <v>0.66821637724964944</v>
      </c>
      <c r="K145" s="15" t="s">
        <v>141</v>
      </c>
      <c r="L145" s="15" t="s">
        <v>149</v>
      </c>
      <c r="M145" s="17">
        <v>0.66821637724964944</v>
      </c>
      <c r="N145" s="18">
        <f t="shared" si="77"/>
        <v>0.50032631551507478</v>
      </c>
      <c r="O145" s="18">
        <f t="shared" si="75"/>
        <v>0.70694686255230577</v>
      </c>
      <c r="P145" s="19"/>
      <c r="Q145" s="15"/>
      <c r="R145" s="22"/>
    </row>
    <row r="146" spans="1:18" ht="15" customHeight="1" x14ac:dyDescent="0.15">
      <c r="A146" s="2" t="s">
        <v>78</v>
      </c>
      <c r="B146" s="3" t="s">
        <v>137</v>
      </c>
      <c r="C146" s="6" t="s">
        <v>138</v>
      </c>
      <c r="D146" s="10"/>
      <c r="E146" s="6" t="s">
        <v>35</v>
      </c>
      <c r="F146" s="7">
        <v>23.792493011147201</v>
      </c>
      <c r="G146" s="7">
        <v>22.9168355682278</v>
      </c>
      <c r="H146" s="13">
        <f t="shared" si="41"/>
        <v>0.87565744291940106</v>
      </c>
      <c r="I146" s="12"/>
      <c r="K146" s="15" t="s">
        <v>141</v>
      </c>
      <c r="L146" s="15" t="s">
        <v>150</v>
      </c>
      <c r="M146" s="17">
        <v>-0.59960253684135267</v>
      </c>
      <c r="N146" s="18">
        <f t="shared" si="77"/>
        <v>-0.76749259857592733</v>
      </c>
      <c r="O146" s="18">
        <f t="shared" si="75"/>
        <v>1.7023086016842937</v>
      </c>
      <c r="P146" s="19"/>
      <c r="Q146" s="15"/>
      <c r="R146" s="22"/>
    </row>
    <row r="147" spans="1:18" ht="15" customHeight="1" x14ac:dyDescent="0.15">
      <c r="A147" s="2" t="s">
        <v>79</v>
      </c>
      <c r="B147" s="3" t="s">
        <v>137</v>
      </c>
      <c r="C147" s="6" t="s">
        <v>138</v>
      </c>
      <c r="D147" s="10" t="s">
        <v>141</v>
      </c>
      <c r="E147" s="9" t="s">
        <v>150</v>
      </c>
      <c r="F147" s="7">
        <v>23.297698393543399</v>
      </c>
      <c r="G147" s="7">
        <v>23.337412210456701</v>
      </c>
      <c r="H147" s="13">
        <f t="shared" si="41"/>
        <v>-3.9713816913302225E-2</v>
      </c>
      <c r="I147" s="21">
        <f t="shared" ref="I147" si="80">AVERAGE(H147:H148)</f>
        <v>-0.59960253684135267</v>
      </c>
      <c r="K147" s="15" t="s">
        <v>141</v>
      </c>
      <c r="L147" s="15" t="s">
        <v>156</v>
      </c>
      <c r="M147" s="17">
        <v>-7.148485430434981E-2</v>
      </c>
      <c r="N147" s="18">
        <f t="shared" si="77"/>
        <v>-0.23937491603892447</v>
      </c>
      <c r="O147" s="18">
        <f t="shared" si="75"/>
        <v>1.1804810774517156</v>
      </c>
      <c r="P147" s="19"/>
      <c r="Q147" s="15"/>
      <c r="R147" s="22"/>
    </row>
    <row r="148" spans="1:18" ht="15" customHeight="1" x14ac:dyDescent="0.15">
      <c r="A148" s="2" t="s">
        <v>80</v>
      </c>
      <c r="B148" s="3" t="s">
        <v>137</v>
      </c>
      <c r="C148" s="6" t="s">
        <v>138</v>
      </c>
      <c r="D148" s="10"/>
      <c r="E148" s="6" t="s">
        <v>35</v>
      </c>
      <c r="F148" s="7">
        <v>22.892449054402999</v>
      </c>
      <c r="G148" s="7">
        <v>24.051940311172402</v>
      </c>
      <c r="H148" s="13">
        <f t="shared" si="41"/>
        <v>-1.1594912567694031</v>
      </c>
      <c r="I148" s="12"/>
      <c r="K148" s="15" t="s">
        <v>157</v>
      </c>
      <c r="L148" s="15" t="s">
        <v>142</v>
      </c>
      <c r="M148" s="17">
        <v>0.4761326289766501</v>
      </c>
      <c r="N148" s="18">
        <f t="shared" si="77"/>
        <v>0.30824256724207544</v>
      </c>
      <c r="O148" s="18">
        <f t="shared" si="75"/>
        <v>0.80762497632964514</v>
      </c>
      <c r="P148" s="19"/>
      <c r="Q148" s="15"/>
      <c r="R148" s="22"/>
    </row>
    <row r="149" spans="1:18" ht="15" customHeight="1" x14ac:dyDescent="0.15">
      <c r="A149" s="2" t="s">
        <v>81</v>
      </c>
      <c r="B149" s="3" t="s">
        <v>137</v>
      </c>
      <c r="C149" s="6" t="s">
        <v>138</v>
      </c>
      <c r="D149" s="10" t="s">
        <v>157</v>
      </c>
      <c r="E149" s="9" t="s">
        <v>151</v>
      </c>
      <c r="F149" s="7">
        <v>25.478495045448099</v>
      </c>
      <c r="G149" s="7">
        <v>24.747505798202798</v>
      </c>
      <c r="H149" s="13">
        <f t="shared" si="41"/>
        <v>0.73098924724530079</v>
      </c>
      <c r="I149" s="21">
        <f t="shared" ref="I149" si="81">AVERAGE(H149:H150)</f>
        <v>0.86131227385300058</v>
      </c>
      <c r="K149" s="15" t="s">
        <v>157</v>
      </c>
      <c r="L149" s="20" t="s">
        <v>143</v>
      </c>
      <c r="M149" s="17">
        <v>1.0220102978270003</v>
      </c>
      <c r="N149" s="18">
        <f t="shared" si="77"/>
        <v>0.8541202360924256</v>
      </c>
      <c r="O149" s="18">
        <f t="shared" si="75"/>
        <v>0.55320256999884221</v>
      </c>
      <c r="P149" s="19"/>
      <c r="Q149" s="15"/>
      <c r="R149" s="22"/>
    </row>
    <row r="150" spans="1:18" ht="15" customHeight="1" x14ac:dyDescent="0.15">
      <c r="A150" s="2" t="s">
        <v>82</v>
      </c>
      <c r="B150" s="3" t="s">
        <v>137</v>
      </c>
      <c r="C150" s="6" t="s">
        <v>138</v>
      </c>
      <c r="D150" s="10"/>
      <c r="E150" s="6" t="s">
        <v>35</v>
      </c>
      <c r="F150" s="7">
        <v>26.016172270641501</v>
      </c>
      <c r="G150" s="7">
        <v>25.024536970180801</v>
      </c>
      <c r="H150" s="13">
        <f t="shared" si="41"/>
        <v>0.99163530046070036</v>
      </c>
      <c r="I150" s="12"/>
      <c r="K150" s="15" t="s">
        <v>157</v>
      </c>
      <c r="L150" s="20" t="s">
        <v>144</v>
      </c>
      <c r="M150" s="17">
        <v>0.63540746238139967</v>
      </c>
      <c r="N150" s="18">
        <f t="shared" si="77"/>
        <v>0.46751740064682501</v>
      </c>
      <c r="O150" s="18">
        <f t="shared" si="75"/>
        <v>0.72320802885411184</v>
      </c>
      <c r="P150" s="15"/>
      <c r="Q150" s="15"/>
      <c r="R150" s="22"/>
    </row>
    <row r="151" spans="1:18" ht="15" customHeight="1" x14ac:dyDescent="0.15">
      <c r="A151" s="2" t="s">
        <v>83</v>
      </c>
      <c r="B151" s="3" t="s">
        <v>137</v>
      </c>
      <c r="C151" s="6" t="s">
        <v>138</v>
      </c>
      <c r="D151" s="10" t="s">
        <v>158</v>
      </c>
      <c r="E151" s="9" t="s">
        <v>152</v>
      </c>
      <c r="F151" s="7">
        <v>23.1589101624092</v>
      </c>
      <c r="G151" s="7">
        <v>22.617429692561601</v>
      </c>
      <c r="H151" s="13">
        <f t="shared" ref="H151:H214" si="82">F151-G151</f>
        <v>0.54148046984759901</v>
      </c>
      <c r="I151" s="21">
        <f t="shared" ref="I151" si="83">AVERAGE(H151:H152)</f>
        <v>0.50737486591810033</v>
      </c>
      <c r="K151" s="15" t="s">
        <v>157</v>
      </c>
      <c r="L151" s="20" t="s">
        <v>151</v>
      </c>
      <c r="M151" s="17">
        <v>0.86131227385300058</v>
      </c>
      <c r="N151" s="18">
        <f t="shared" si="77"/>
        <v>0.69342221211842592</v>
      </c>
      <c r="O151" s="18">
        <f t="shared" si="75"/>
        <v>0.61838523924112743</v>
      </c>
      <c r="P151" s="15"/>
      <c r="Q151" s="15"/>
      <c r="R151" s="15"/>
    </row>
    <row r="152" spans="1:18" ht="15" customHeight="1" x14ac:dyDescent="0.15">
      <c r="A152" s="2" t="s">
        <v>84</v>
      </c>
      <c r="B152" s="3" t="s">
        <v>137</v>
      </c>
      <c r="C152" s="6" t="s">
        <v>138</v>
      </c>
      <c r="D152" s="10"/>
      <c r="E152" s="6" t="s">
        <v>35</v>
      </c>
      <c r="F152" s="7">
        <v>23.2262167910946</v>
      </c>
      <c r="G152" s="7">
        <v>22.752947529105999</v>
      </c>
      <c r="H152" s="13">
        <f t="shared" si="82"/>
        <v>0.47326926198860164</v>
      </c>
      <c r="I152" s="12"/>
    </row>
    <row r="153" spans="1:18" ht="15" customHeight="1" x14ac:dyDescent="0.15">
      <c r="A153" s="2" t="s">
        <v>109</v>
      </c>
      <c r="B153" s="3" t="s">
        <v>137</v>
      </c>
      <c r="C153" s="6" t="s">
        <v>138</v>
      </c>
      <c r="D153" s="10" t="s">
        <v>158</v>
      </c>
      <c r="E153" s="9" t="s">
        <v>153</v>
      </c>
      <c r="F153" s="7">
        <v>24.643819604834999</v>
      </c>
      <c r="G153" s="7">
        <v>24.0606115152213</v>
      </c>
      <c r="H153" s="13">
        <f t="shared" si="82"/>
        <v>0.58320808961369863</v>
      </c>
      <c r="I153" s="21">
        <f t="shared" ref="I153" si="84">AVERAGE(H153:H154)</f>
        <v>0.38133308856065007</v>
      </c>
    </row>
    <row r="154" spans="1:18" ht="15" customHeight="1" x14ac:dyDescent="0.15">
      <c r="A154" s="2" t="s">
        <v>110</v>
      </c>
      <c r="B154" s="3" t="s">
        <v>137</v>
      </c>
      <c r="C154" s="6" t="s">
        <v>138</v>
      </c>
      <c r="D154" s="10"/>
      <c r="E154" s="6" t="s">
        <v>35</v>
      </c>
      <c r="F154" s="7">
        <v>24.301160062724701</v>
      </c>
      <c r="G154" s="7">
        <v>24.1217019752171</v>
      </c>
      <c r="H154" s="13">
        <f t="shared" si="82"/>
        <v>0.1794580875076015</v>
      </c>
      <c r="I154" s="12"/>
    </row>
    <row r="155" spans="1:18" ht="15" customHeight="1" x14ac:dyDescent="0.15">
      <c r="A155" s="2" t="s">
        <v>111</v>
      </c>
      <c r="B155" s="3" t="s">
        <v>137</v>
      </c>
      <c r="C155" s="6" t="s">
        <v>138</v>
      </c>
      <c r="D155" s="10" t="s">
        <v>159</v>
      </c>
      <c r="E155" s="9" t="s">
        <v>154</v>
      </c>
      <c r="F155" s="7">
        <v>22.947398977831799</v>
      </c>
      <c r="G155" s="7">
        <v>22.295432646109798</v>
      </c>
      <c r="H155" s="13">
        <f t="shared" si="82"/>
        <v>0.6519663317220008</v>
      </c>
      <c r="I155" s="21">
        <f t="shared" ref="I155" si="85">AVERAGE(H155:H156)</f>
        <v>0.25452590286280063</v>
      </c>
    </row>
    <row r="156" spans="1:18" ht="15" customHeight="1" x14ac:dyDescent="0.15">
      <c r="A156" s="2" t="s">
        <v>112</v>
      </c>
      <c r="B156" s="3" t="s">
        <v>137</v>
      </c>
      <c r="C156" s="6" t="s">
        <v>138</v>
      </c>
      <c r="D156" s="10"/>
      <c r="E156" s="6" t="s">
        <v>35</v>
      </c>
      <c r="F156" s="7">
        <v>22.651463493678801</v>
      </c>
      <c r="G156" s="7">
        <v>22.7943780196752</v>
      </c>
      <c r="H156" s="13">
        <f t="shared" si="82"/>
        <v>-0.14291452599639953</v>
      </c>
      <c r="I156" s="12"/>
    </row>
    <row r="157" spans="1:18" ht="15" customHeight="1" x14ac:dyDescent="0.15">
      <c r="A157" s="2" t="s">
        <v>121</v>
      </c>
      <c r="B157" s="3" t="s">
        <v>137</v>
      </c>
      <c r="C157" s="6" t="s">
        <v>138</v>
      </c>
      <c r="D157" s="10" t="s">
        <v>159</v>
      </c>
      <c r="E157" s="9" t="s">
        <v>155</v>
      </c>
      <c r="F157" s="7">
        <v>25.057858750505901</v>
      </c>
      <c r="G157" s="7">
        <v>22.9766282468835</v>
      </c>
      <c r="H157" s="13">
        <f t="shared" si="82"/>
        <v>2.0812305036224004</v>
      </c>
      <c r="I157" s="21">
        <f t="shared" ref="I157" si="86">AVERAGE(H157:H158)</f>
        <v>1.9831765335471498</v>
      </c>
    </row>
    <row r="158" spans="1:18" ht="15" customHeight="1" x14ac:dyDescent="0.15">
      <c r="A158" s="2" t="s">
        <v>122</v>
      </c>
      <c r="B158" s="3" t="s">
        <v>137</v>
      </c>
      <c r="C158" s="6" t="s">
        <v>138</v>
      </c>
      <c r="D158" s="10"/>
      <c r="E158" s="6" t="s">
        <v>35</v>
      </c>
      <c r="F158" s="7">
        <v>23.950606511240299</v>
      </c>
      <c r="G158" s="7">
        <v>22.065483947768399</v>
      </c>
      <c r="H158" s="13">
        <f t="shared" si="82"/>
        <v>1.8851225634718993</v>
      </c>
      <c r="I158" s="12"/>
    </row>
    <row r="159" spans="1:18" ht="15" customHeight="1" x14ac:dyDescent="0.15">
      <c r="A159" s="2" t="s">
        <v>123</v>
      </c>
      <c r="B159" s="3" t="s">
        <v>137</v>
      </c>
      <c r="C159" s="6" t="s">
        <v>138</v>
      </c>
      <c r="D159" s="10" t="s">
        <v>141</v>
      </c>
      <c r="E159" s="9" t="s">
        <v>156</v>
      </c>
      <c r="F159" s="7">
        <v>24.336856373374001</v>
      </c>
      <c r="G159" s="7">
        <v>24.2671827242314</v>
      </c>
      <c r="H159" s="13">
        <f t="shared" si="82"/>
        <v>6.967364914260088E-2</v>
      </c>
      <c r="I159" s="21">
        <f t="shared" ref="I159" si="87">AVERAGE(H159:H160)</f>
        <v>-7.148485430434981E-2</v>
      </c>
    </row>
    <row r="160" spans="1:18" ht="15" customHeight="1" x14ac:dyDescent="0.15">
      <c r="A160" s="2" t="s">
        <v>124</v>
      </c>
      <c r="B160" s="3" t="s">
        <v>137</v>
      </c>
      <c r="C160" s="6" t="s">
        <v>138</v>
      </c>
      <c r="D160" s="10"/>
      <c r="E160" s="6" t="s">
        <v>35</v>
      </c>
      <c r="F160" s="7">
        <v>24.300124849407801</v>
      </c>
      <c r="G160" s="7">
        <v>24.512768207159102</v>
      </c>
      <c r="H160" s="13">
        <f t="shared" si="82"/>
        <v>-0.2126433577513005</v>
      </c>
      <c r="I160" s="12"/>
    </row>
    <row r="161" spans="1:18" ht="15" customHeight="1" x14ac:dyDescent="0.15">
      <c r="A161" s="9" t="s">
        <v>32</v>
      </c>
      <c r="B161" s="9" t="s">
        <v>137</v>
      </c>
      <c r="C161" s="9" t="s">
        <v>138</v>
      </c>
      <c r="D161" s="9" t="s">
        <v>159</v>
      </c>
      <c r="E161" s="9" t="s">
        <v>160</v>
      </c>
      <c r="F161" s="11">
        <v>22.3865148687626</v>
      </c>
      <c r="G161" s="11">
        <v>21.858268123607399</v>
      </c>
      <c r="H161" s="13">
        <f t="shared" si="82"/>
        <v>0.52824674515520087</v>
      </c>
      <c r="I161" s="21">
        <f t="shared" ref="I161" si="88">AVERAGE(H161:H162)</f>
        <v>0.62588808145505048</v>
      </c>
    </row>
    <row r="162" spans="1:18" ht="15" customHeight="1" x14ac:dyDescent="0.15">
      <c r="A162" s="9" t="s">
        <v>36</v>
      </c>
      <c r="B162" s="9" t="s">
        <v>137</v>
      </c>
      <c r="C162" s="9" t="s">
        <v>138</v>
      </c>
      <c r="D162" s="9"/>
      <c r="E162" s="9" t="s">
        <v>35</v>
      </c>
      <c r="F162" s="11">
        <v>22.481439384585698</v>
      </c>
      <c r="G162" s="11">
        <v>21.757909966830798</v>
      </c>
      <c r="H162" s="13">
        <f t="shared" si="82"/>
        <v>0.72352941775490009</v>
      </c>
      <c r="I162" s="12"/>
    </row>
    <row r="163" spans="1:18" ht="15" customHeight="1" x14ac:dyDescent="0.15">
      <c r="A163" s="9" t="s">
        <v>37</v>
      </c>
      <c r="B163" s="9" t="s">
        <v>137</v>
      </c>
      <c r="C163" s="9" t="s">
        <v>138</v>
      </c>
      <c r="D163" s="9" t="s">
        <v>159</v>
      </c>
      <c r="E163" s="9" t="s">
        <v>161</v>
      </c>
      <c r="F163" s="11">
        <v>22.9439036698701</v>
      </c>
      <c r="G163" s="11">
        <v>21.007943696427802</v>
      </c>
      <c r="H163" s="13">
        <f t="shared" si="82"/>
        <v>1.9359599734422979</v>
      </c>
      <c r="I163" s="21">
        <f t="shared" ref="I163" si="89">AVERAGE(H163:H164)</f>
        <v>1.6879784309893981</v>
      </c>
    </row>
    <row r="164" spans="1:18" ht="15" customHeight="1" x14ac:dyDescent="0.15">
      <c r="A164" s="9" t="s">
        <v>38</v>
      </c>
      <c r="B164" s="9" t="s">
        <v>137</v>
      </c>
      <c r="C164" s="9" t="s">
        <v>138</v>
      </c>
      <c r="D164" s="9"/>
      <c r="E164" s="9" t="s">
        <v>35</v>
      </c>
      <c r="F164" s="11">
        <v>22.6140383182804</v>
      </c>
      <c r="G164" s="11">
        <v>21.174041429743902</v>
      </c>
      <c r="H164" s="13">
        <f t="shared" si="82"/>
        <v>1.4399968885364984</v>
      </c>
      <c r="I164" s="12"/>
    </row>
    <row r="165" spans="1:18" ht="15" customHeight="1" x14ac:dyDescent="0.15">
      <c r="A165" s="2" t="s">
        <v>32</v>
      </c>
      <c r="B165" s="3" t="s">
        <v>33</v>
      </c>
      <c r="C165" s="6" t="s">
        <v>34</v>
      </c>
      <c r="D165" s="9" t="s">
        <v>141</v>
      </c>
      <c r="E165" s="9" t="s">
        <v>140</v>
      </c>
      <c r="F165" s="7">
        <v>25.3425629246202</v>
      </c>
      <c r="G165" s="7">
        <v>23.147882190950501</v>
      </c>
      <c r="H165" s="13">
        <f t="shared" si="82"/>
        <v>2.1946807336696992</v>
      </c>
      <c r="I165" s="21">
        <f t="shared" ref="I165" si="90">AVERAGE(H165:H166)</f>
        <v>2.2491858617661489</v>
      </c>
      <c r="K165" s="12"/>
      <c r="L165" s="12" t="s">
        <v>162</v>
      </c>
      <c r="M165" s="12" t="s">
        <v>163</v>
      </c>
      <c r="N165" s="13">
        <f>AVERAGE(M167:M170)</f>
        <v>4.1463511030705247</v>
      </c>
      <c r="O165" s="12"/>
      <c r="P165" s="12"/>
      <c r="Q165" s="12"/>
      <c r="R165" s="12"/>
    </row>
    <row r="166" spans="1:18" ht="15" customHeight="1" x14ac:dyDescent="0.15">
      <c r="A166" s="2" t="s">
        <v>36</v>
      </c>
      <c r="B166" s="3" t="s">
        <v>33</v>
      </c>
      <c r="C166" s="6" t="s">
        <v>34</v>
      </c>
      <c r="E166" s="6" t="s">
        <v>35</v>
      </c>
      <c r="F166" s="7">
        <v>25.445520697426499</v>
      </c>
      <c r="G166" s="7">
        <v>23.1418297075639</v>
      </c>
      <c r="H166" s="13">
        <f t="shared" si="82"/>
        <v>2.3036909898625986</v>
      </c>
      <c r="I166" s="12"/>
      <c r="K166" s="12"/>
      <c r="L166" s="14" t="s">
        <v>34</v>
      </c>
      <c r="M166" s="15" t="s">
        <v>164</v>
      </c>
      <c r="N166" s="15" t="s">
        <v>165</v>
      </c>
      <c r="O166" s="15" t="s">
        <v>166</v>
      </c>
      <c r="P166" s="15" t="s">
        <v>167</v>
      </c>
      <c r="Q166" s="15" t="s">
        <v>168</v>
      </c>
      <c r="R166" s="15" t="s">
        <v>169</v>
      </c>
    </row>
    <row r="167" spans="1:18" ht="15" customHeight="1" x14ac:dyDescent="0.15">
      <c r="A167" s="2" t="s">
        <v>37</v>
      </c>
      <c r="B167" s="3" t="s">
        <v>33</v>
      </c>
      <c r="C167" s="6" t="s">
        <v>34</v>
      </c>
      <c r="D167" s="10" t="s">
        <v>157</v>
      </c>
      <c r="E167" s="9" t="s">
        <v>142</v>
      </c>
      <c r="F167" s="7">
        <v>26.237894630894601</v>
      </c>
      <c r="G167" s="7">
        <v>23.2821973356182</v>
      </c>
      <c r="H167" s="13">
        <f t="shared" si="82"/>
        <v>2.9556972952764013</v>
      </c>
      <c r="I167" s="21">
        <f t="shared" ref="I167" si="91">AVERAGE(H167:H168)</f>
        <v>2.4841565208968017</v>
      </c>
      <c r="K167" s="20" t="s">
        <v>159</v>
      </c>
      <c r="L167" s="16" t="s">
        <v>154</v>
      </c>
      <c r="M167" s="17">
        <v>3.9621426131103004</v>
      </c>
      <c r="N167" s="18">
        <f>M167-$N$165</f>
        <v>-0.18420848996022432</v>
      </c>
      <c r="O167" s="18">
        <f t="shared" ref="O167:O172" si="92">2^-N167</f>
        <v>1.1361934490421859</v>
      </c>
      <c r="P167" s="19"/>
      <c r="Q167" s="15"/>
      <c r="R167" s="15"/>
    </row>
    <row r="168" spans="1:18" ht="15" customHeight="1" x14ac:dyDescent="0.15">
      <c r="A168" s="2" t="s">
        <v>38</v>
      </c>
      <c r="B168" s="3" t="s">
        <v>33</v>
      </c>
      <c r="C168" s="6" t="s">
        <v>34</v>
      </c>
      <c r="D168" s="10"/>
      <c r="E168" s="9"/>
      <c r="F168" s="7">
        <v>26.495792854996001</v>
      </c>
      <c r="G168" s="7">
        <v>24.483177108478799</v>
      </c>
      <c r="H168" s="13">
        <f t="shared" si="82"/>
        <v>2.0126157465172021</v>
      </c>
      <c r="I168" s="12"/>
      <c r="K168" s="20" t="s">
        <v>159</v>
      </c>
      <c r="L168" s="20" t="s">
        <v>155</v>
      </c>
      <c r="M168" s="17">
        <v>4.0385074756704995</v>
      </c>
      <c r="N168" s="18">
        <f t="shared" ref="N168:N172" si="93">M168-$N$165</f>
        <v>-0.10784362740002518</v>
      </c>
      <c r="O168" s="18">
        <f t="shared" si="92"/>
        <v>1.0776163367118909</v>
      </c>
      <c r="P168" s="15"/>
      <c r="Q168" s="15"/>
      <c r="R168" s="15"/>
    </row>
    <row r="169" spans="1:18" ht="15" customHeight="1" x14ac:dyDescent="0.15">
      <c r="A169" s="2" t="s">
        <v>39</v>
      </c>
      <c r="B169" s="3" t="s">
        <v>33</v>
      </c>
      <c r="C169" s="6" t="s">
        <v>34</v>
      </c>
      <c r="D169" s="10" t="s">
        <v>157</v>
      </c>
      <c r="E169" s="9" t="s">
        <v>143</v>
      </c>
      <c r="F169" s="7">
        <v>27.0509684015917</v>
      </c>
      <c r="G169" s="7">
        <v>22.5664857540913</v>
      </c>
      <c r="H169" s="13">
        <f t="shared" si="82"/>
        <v>4.4844826475003998</v>
      </c>
      <c r="I169" s="21">
        <f t="shared" ref="I169" si="94">AVERAGE(H169:H170)</f>
        <v>4.2800511745099001</v>
      </c>
      <c r="K169" s="20" t="s">
        <v>159</v>
      </c>
      <c r="L169" s="20" t="s">
        <v>160</v>
      </c>
      <c r="M169" s="17">
        <v>3.9936194050131011</v>
      </c>
      <c r="N169" s="18">
        <f t="shared" si="93"/>
        <v>-0.15273169805742359</v>
      </c>
      <c r="O169" s="18">
        <f t="shared" si="92"/>
        <v>1.11167239753561</v>
      </c>
      <c r="P169" s="15"/>
      <c r="Q169" s="15"/>
      <c r="R169" s="15"/>
    </row>
    <row r="170" spans="1:18" ht="15" customHeight="1" x14ac:dyDescent="0.15">
      <c r="A170" s="2" t="s">
        <v>40</v>
      </c>
      <c r="B170" s="3" t="s">
        <v>33</v>
      </c>
      <c r="C170" s="6" t="s">
        <v>34</v>
      </c>
      <c r="D170" s="10"/>
      <c r="E170" s="6" t="s">
        <v>35</v>
      </c>
      <c r="F170" s="7">
        <v>27.737349548989702</v>
      </c>
      <c r="G170" s="7">
        <v>23.661729847470301</v>
      </c>
      <c r="H170" s="13">
        <f t="shared" si="82"/>
        <v>4.0756197015194005</v>
      </c>
      <c r="I170" s="12"/>
      <c r="K170" s="20" t="s">
        <v>159</v>
      </c>
      <c r="L170" s="20" t="s">
        <v>161</v>
      </c>
      <c r="M170" s="17">
        <v>4.5911349184881978</v>
      </c>
      <c r="N170" s="18">
        <f t="shared" si="93"/>
        <v>0.44478381541767309</v>
      </c>
      <c r="O170" s="18">
        <f t="shared" si="92"/>
        <v>0.73469440068194569</v>
      </c>
      <c r="P170" s="15"/>
      <c r="Q170" s="15"/>
      <c r="R170" s="15"/>
    </row>
    <row r="171" spans="1:18" ht="15" customHeight="1" x14ac:dyDescent="0.15">
      <c r="A171" s="2" t="s">
        <v>41</v>
      </c>
      <c r="B171" s="3" t="s">
        <v>33</v>
      </c>
      <c r="C171" s="6" t="s">
        <v>34</v>
      </c>
      <c r="D171" s="10" t="s">
        <v>157</v>
      </c>
      <c r="E171" s="9" t="s">
        <v>144</v>
      </c>
      <c r="F171" s="7">
        <v>25.211770350205502</v>
      </c>
      <c r="G171" s="7">
        <v>23.288373796184199</v>
      </c>
      <c r="H171" s="13">
        <f t="shared" si="82"/>
        <v>1.9233965540213021</v>
      </c>
      <c r="I171" s="21">
        <f t="shared" ref="I171" si="95">AVERAGE(H171:H172)</f>
        <v>2.5232979169299021</v>
      </c>
      <c r="K171" s="15" t="s">
        <v>158</v>
      </c>
      <c r="L171" s="20" t="s">
        <v>152</v>
      </c>
      <c r="M171" s="17">
        <v>2.4414226864912489</v>
      </c>
      <c r="N171" s="18">
        <f t="shared" si="93"/>
        <v>-1.7049284165792757</v>
      </c>
      <c r="O171" s="18">
        <f t="shared" si="92"/>
        <v>3.2601275650890513</v>
      </c>
      <c r="P171" s="15"/>
      <c r="Q171" s="15"/>
      <c r="R171" s="15"/>
    </row>
    <row r="172" spans="1:18" ht="15" customHeight="1" x14ac:dyDescent="0.15">
      <c r="A172" s="2" t="s">
        <v>42</v>
      </c>
      <c r="B172" s="3" t="s">
        <v>33</v>
      </c>
      <c r="C172" s="6" t="s">
        <v>34</v>
      </c>
      <c r="D172" s="10"/>
      <c r="E172" s="6" t="s">
        <v>35</v>
      </c>
      <c r="F172" s="7">
        <v>26.196026431353602</v>
      </c>
      <c r="G172" s="7">
        <v>23.072827151515099</v>
      </c>
      <c r="H172" s="13">
        <f t="shared" si="82"/>
        <v>3.1231992798385022</v>
      </c>
      <c r="I172" s="12"/>
      <c r="K172" s="15" t="s">
        <v>158</v>
      </c>
      <c r="L172" s="20" t="s">
        <v>153</v>
      </c>
      <c r="M172" s="17">
        <v>2.7344121886337511</v>
      </c>
      <c r="N172" s="18">
        <f t="shared" si="93"/>
        <v>-1.4119389144367736</v>
      </c>
      <c r="O172" s="18">
        <f t="shared" si="92"/>
        <v>2.6609454119255753</v>
      </c>
      <c r="P172" s="15"/>
      <c r="Q172" s="15"/>
      <c r="R172" s="15"/>
    </row>
    <row r="173" spans="1:18" ht="15" customHeight="1" x14ac:dyDescent="0.15">
      <c r="A173" s="2" t="s">
        <v>43</v>
      </c>
      <c r="B173" s="3" t="s">
        <v>33</v>
      </c>
      <c r="C173" s="6" t="s">
        <v>34</v>
      </c>
      <c r="D173" s="10" t="s">
        <v>141</v>
      </c>
      <c r="E173" s="9" t="s">
        <v>145</v>
      </c>
      <c r="F173" s="7">
        <v>26.045242930481901</v>
      </c>
      <c r="G173" s="7">
        <v>22.553350253024998</v>
      </c>
      <c r="H173" s="13">
        <f t="shared" si="82"/>
        <v>3.491892677456903</v>
      </c>
      <c r="I173" s="21">
        <f t="shared" ref="I173" si="96">AVERAGE(H173:H174)</f>
        <v>3.2013612919040515</v>
      </c>
    </row>
    <row r="174" spans="1:18" ht="15" customHeight="1" x14ac:dyDescent="0.15">
      <c r="A174" s="2" t="s">
        <v>44</v>
      </c>
      <c r="B174" s="3" t="s">
        <v>33</v>
      </c>
      <c r="C174" s="6" t="s">
        <v>34</v>
      </c>
      <c r="D174" s="10"/>
      <c r="E174" s="6" t="s">
        <v>35</v>
      </c>
      <c r="F174" s="7">
        <v>26.033784042220901</v>
      </c>
      <c r="G174" s="7">
        <v>23.122954135869701</v>
      </c>
      <c r="H174" s="13">
        <f t="shared" si="82"/>
        <v>2.9108299063512</v>
      </c>
      <c r="I174" s="12"/>
      <c r="K174" s="12"/>
      <c r="L174" s="12" t="s">
        <v>170</v>
      </c>
      <c r="M174" s="12" t="s">
        <v>163</v>
      </c>
      <c r="N174" s="13">
        <f>AVERAGE(M176:M183)</f>
        <v>3.1560927126282312</v>
      </c>
      <c r="O174" s="12"/>
      <c r="P174" s="12"/>
      <c r="Q174" s="12"/>
      <c r="R174" s="12"/>
    </row>
    <row r="175" spans="1:18" ht="15" customHeight="1" x14ac:dyDescent="0.15">
      <c r="A175" s="2" t="s">
        <v>45</v>
      </c>
      <c r="B175" s="3" t="s">
        <v>33</v>
      </c>
      <c r="C175" s="6" t="s">
        <v>34</v>
      </c>
      <c r="D175" s="10" t="s">
        <v>141</v>
      </c>
      <c r="E175" s="9" t="s">
        <v>146</v>
      </c>
      <c r="F175" s="7">
        <v>26.282828320409202</v>
      </c>
      <c r="G175" s="7">
        <v>23.545992920021199</v>
      </c>
      <c r="H175" s="13">
        <f t="shared" si="82"/>
        <v>2.7368354003880029</v>
      </c>
      <c r="I175" s="21">
        <f t="shared" ref="I175" si="97">AVERAGE(H175:H176)</f>
        <v>2.5031417074227011</v>
      </c>
      <c r="K175" s="12"/>
      <c r="L175" s="14" t="s">
        <v>34</v>
      </c>
      <c r="M175" s="15" t="s">
        <v>164</v>
      </c>
      <c r="N175" s="15" t="s">
        <v>165</v>
      </c>
      <c r="O175" s="15" t="s">
        <v>166</v>
      </c>
      <c r="P175" s="15" t="s">
        <v>167</v>
      </c>
      <c r="Q175" s="15" t="s">
        <v>168</v>
      </c>
      <c r="R175" s="15" t="s">
        <v>169</v>
      </c>
    </row>
    <row r="176" spans="1:18" ht="15" customHeight="1" x14ac:dyDescent="0.15">
      <c r="A176" s="2" t="s">
        <v>46</v>
      </c>
      <c r="B176" s="3" t="s">
        <v>33</v>
      </c>
      <c r="C176" s="6" t="s">
        <v>34</v>
      </c>
      <c r="D176" s="10"/>
      <c r="E176" s="6" t="s">
        <v>35</v>
      </c>
      <c r="F176" s="7">
        <v>26.160997759841699</v>
      </c>
      <c r="G176" s="7">
        <v>23.8915497453843</v>
      </c>
      <c r="H176" s="13">
        <f t="shared" si="82"/>
        <v>2.2694480144573994</v>
      </c>
      <c r="I176" s="12"/>
      <c r="K176" s="15" t="s">
        <v>141</v>
      </c>
      <c r="L176" s="16" t="s">
        <v>140</v>
      </c>
      <c r="M176" s="17">
        <v>2.2491858617661489</v>
      </c>
      <c r="N176" s="18">
        <f>M176-$N$174</f>
        <v>-0.90690685086208234</v>
      </c>
      <c r="O176" s="18">
        <f t="shared" ref="O176:O187" si="98">2^-N176</f>
        <v>1.8750211262749745</v>
      </c>
      <c r="P176" s="19"/>
      <c r="Q176" s="15"/>
      <c r="R176" s="15"/>
    </row>
    <row r="177" spans="1:18" ht="15" customHeight="1" x14ac:dyDescent="0.15">
      <c r="A177" s="2" t="s">
        <v>73</v>
      </c>
      <c r="B177" s="3" t="s">
        <v>33</v>
      </c>
      <c r="C177" s="6" t="s">
        <v>34</v>
      </c>
      <c r="D177" s="10" t="s">
        <v>141</v>
      </c>
      <c r="E177" s="9" t="s">
        <v>147</v>
      </c>
      <c r="F177" s="7">
        <v>29.2104958749626</v>
      </c>
      <c r="G177" s="7">
        <v>26.9286173393768</v>
      </c>
      <c r="H177" s="13">
        <f t="shared" si="82"/>
        <v>2.2818785355858004</v>
      </c>
      <c r="I177" s="21">
        <f t="shared" ref="I177" si="99">AVERAGE(H177:H178)</f>
        <v>3.3347052136914002</v>
      </c>
      <c r="K177" s="15" t="s">
        <v>141</v>
      </c>
      <c r="L177" s="20" t="s">
        <v>145</v>
      </c>
      <c r="M177" s="17">
        <v>3.2013612919040515</v>
      </c>
      <c r="N177" s="18">
        <f t="shared" ref="N177:N187" si="100">M177-$N$174</f>
        <v>4.5268579275820287E-2</v>
      </c>
      <c r="O177" s="18">
        <f t="shared" si="98"/>
        <v>0.96910938592300222</v>
      </c>
      <c r="P177" s="15"/>
      <c r="Q177" s="15"/>
      <c r="R177" s="15"/>
    </row>
    <row r="178" spans="1:18" ht="15" customHeight="1" x14ac:dyDescent="0.15">
      <c r="A178" s="2" t="s">
        <v>74</v>
      </c>
      <c r="B178" s="3" t="s">
        <v>33</v>
      </c>
      <c r="C178" s="6" t="s">
        <v>34</v>
      </c>
      <c r="D178" s="10"/>
      <c r="E178" s="6" t="s">
        <v>35</v>
      </c>
      <c r="F178" s="7">
        <v>30.035035824500699</v>
      </c>
      <c r="G178" s="7">
        <v>25.6475039327037</v>
      </c>
      <c r="H178" s="13">
        <f t="shared" si="82"/>
        <v>4.3875318917969999</v>
      </c>
      <c r="I178" s="12"/>
      <c r="K178" s="15" t="s">
        <v>141</v>
      </c>
      <c r="L178" s="20" t="s">
        <v>146</v>
      </c>
      <c r="M178" s="17">
        <v>2.5031417074227011</v>
      </c>
      <c r="N178" s="18">
        <f t="shared" si="100"/>
        <v>-0.65295100520553007</v>
      </c>
      <c r="O178" s="18">
        <f t="shared" si="98"/>
        <v>1.5723811843597346</v>
      </c>
      <c r="P178" s="15"/>
      <c r="Q178" s="15"/>
      <c r="R178" s="15"/>
    </row>
    <row r="179" spans="1:18" ht="15" customHeight="1" x14ac:dyDescent="0.15">
      <c r="A179" s="2" t="s">
        <v>75</v>
      </c>
      <c r="B179" s="3" t="s">
        <v>33</v>
      </c>
      <c r="C179" s="6" t="s">
        <v>34</v>
      </c>
      <c r="D179" s="10" t="s">
        <v>141</v>
      </c>
      <c r="E179" s="9" t="s">
        <v>148</v>
      </c>
      <c r="F179" s="7">
        <v>27.961889480985601</v>
      </c>
      <c r="G179" s="7">
        <v>23.6367244863753</v>
      </c>
      <c r="H179" s="13">
        <f t="shared" si="82"/>
        <v>4.3251649946103008</v>
      </c>
      <c r="I179" s="21">
        <f t="shared" ref="I179" si="101">AVERAGE(H179:H180)</f>
        <v>5.0029919348166505</v>
      </c>
      <c r="K179" s="15" t="s">
        <v>141</v>
      </c>
      <c r="L179" s="20" t="s">
        <v>147</v>
      </c>
      <c r="M179" s="17">
        <v>3.3347052136914002</v>
      </c>
      <c r="N179" s="18">
        <f t="shared" si="100"/>
        <v>0.17861250106316895</v>
      </c>
      <c r="O179" s="18">
        <f t="shared" si="98"/>
        <v>0.88355233628898222</v>
      </c>
      <c r="P179" s="15"/>
      <c r="Q179" s="15"/>
      <c r="R179" s="15"/>
    </row>
    <row r="180" spans="1:18" ht="15" customHeight="1" x14ac:dyDescent="0.15">
      <c r="A180" s="2" t="s">
        <v>76</v>
      </c>
      <c r="B180" s="3" t="s">
        <v>33</v>
      </c>
      <c r="C180" s="6" t="s">
        <v>34</v>
      </c>
      <c r="D180" s="10"/>
      <c r="E180" s="6" t="s">
        <v>35</v>
      </c>
      <c r="F180" s="7">
        <v>29.047499247537299</v>
      </c>
      <c r="G180" s="7">
        <v>23.366680372514299</v>
      </c>
      <c r="H180" s="13">
        <f t="shared" si="82"/>
        <v>5.6808188750230002</v>
      </c>
      <c r="I180" s="12"/>
      <c r="K180" s="15" t="s">
        <v>141</v>
      </c>
      <c r="L180" s="16" t="s">
        <v>148</v>
      </c>
      <c r="M180" s="17">
        <v>5.0029919348166505</v>
      </c>
      <c r="N180" s="18">
        <f t="shared" si="100"/>
        <v>1.8468992221884193</v>
      </c>
      <c r="O180" s="18">
        <f t="shared" si="98"/>
        <v>0.27798920731910642</v>
      </c>
      <c r="P180" s="19"/>
      <c r="Q180" s="15"/>
      <c r="R180" s="22"/>
    </row>
    <row r="181" spans="1:18" ht="15" customHeight="1" x14ac:dyDescent="0.15">
      <c r="A181" s="2" t="s">
        <v>77</v>
      </c>
      <c r="B181" s="3" t="s">
        <v>33</v>
      </c>
      <c r="C181" s="6" t="s">
        <v>34</v>
      </c>
      <c r="D181" s="10" t="s">
        <v>141</v>
      </c>
      <c r="E181" s="9" t="s">
        <v>149</v>
      </c>
      <c r="F181" s="7">
        <v>26.867609146721801</v>
      </c>
      <c r="G181" s="7">
        <v>23.064924366874902</v>
      </c>
      <c r="H181" s="13">
        <f t="shared" si="82"/>
        <v>3.8026847798468992</v>
      </c>
      <c r="I181" s="21">
        <f t="shared" ref="I181" si="102">AVERAGE(H181:H182)</f>
        <v>4.0393543572778992</v>
      </c>
      <c r="K181" s="15" t="s">
        <v>141</v>
      </c>
      <c r="L181" s="15" t="s">
        <v>149</v>
      </c>
      <c r="M181" s="17">
        <v>4.0393543572778992</v>
      </c>
      <c r="N181" s="18">
        <f t="shared" si="100"/>
        <v>0.88326164464966794</v>
      </c>
      <c r="O181" s="18">
        <f t="shared" si="98"/>
        <v>0.54214037387514835</v>
      </c>
      <c r="P181" s="19"/>
      <c r="Q181" s="15"/>
      <c r="R181" s="22"/>
    </row>
    <row r="182" spans="1:18" ht="15" customHeight="1" x14ac:dyDescent="0.15">
      <c r="A182" s="2" t="s">
        <v>78</v>
      </c>
      <c r="B182" s="3" t="s">
        <v>33</v>
      </c>
      <c r="C182" s="6" t="s">
        <v>34</v>
      </c>
      <c r="D182" s="10"/>
      <c r="E182" s="6" t="s">
        <v>35</v>
      </c>
      <c r="F182" s="7">
        <v>27.192859502936699</v>
      </c>
      <c r="G182" s="7">
        <v>22.9168355682278</v>
      </c>
      <c r="H182" s="13">
        <f t="shared" si="82"/>
        <v>4.2760239347088991</v>
      </c>
      <c r="I182" s="12"/>
      <c r="K182" s="15" t="s">
        <v>141</v>
      </c>
      <c r="L182" s="15" t="s">
        <v>150</v>
      </c>
      <c r="M182" s="17">
        <v>2.2188274161243484</v>
      </c>
      <c r="N182" s="18">
        <f t="shared" si="100"/>
        <v>-0.93726529650388279</v>
      </c>
      <c r="O182" s="18">
        <f t="shared" si="98"/>
        <v>1.9148950131480129</v>
      </c>
      <c r="P182" s="19"/>
      <c r="Q182" s="15"/>
      <c r="R182" s="22"/>
    </row>
    <row r="183" spans="1:18" ht="15" customHeight="1" x14ac:dyDescent="0.15">
      <c r="A183" s="2" t="s">
        <v>79</v>
      </c>
      <c r="B183" s="3" t="s">
        <v>33</v>
      </c>
      <c r="C183" s="6" t="s">
        <v>34</v>
      </c>
      <c r="D183" s="10" t="s">
        <v>141</v>
      </c>
      <c r="E183" s="9" t="s">
        <v>150</v>
      </c>
      <c r="F183" s="7">
        <v>26.0706432115444</v>
      </c>
      <c r="G183" s="7">
        <v>23.337412210456701</v>
      </c>
      <c r="H183" s="13">
        <f t="shared" si="82"/>
        <v>2.7332310010876988</v>
      </c>
      <c r="I183" s="21">
        <f t="shared" ref="I183" si="103">AVERAGE(H183:H184)</f>
        <v>2.2188274161243484</v>
      </c>
      <c r="K183" s="15" t="s">
        <v>141</v>
      </c>
      <c r="L183" s="15" t="s">
        <v>156</v>
      </c>
      <c r="M183" s="17">
        <v>2.6991739180226499</v>
      </c>
      <c r="N183" s="18">
        <f t="shared" si="100"/>
        <v>-0.45691879460558127</v>
      </c>
      <c r="O183" s="18">
        <f t="shared" si="98"/>
        <v>1.3726071687424617</v>
      </c>
      <c r="P183" s="19"/>
      <c r="Q183" s="15"/>
      <c r="R183" s="22"/>
    </row>
    <row r="184" spans="1:18" ht="15" customHeight="1" x14ac:dyDescent="0.15">
      <c r="A184" s="2" t="s">
        <v>80</v>
      </c>
      <c r="B184" s="3" t="s">
        <v>33</v>
      </c>
      <c r="C184" s="6" t="s">
        <v>34</v>
      </c>
      <c r="D184" s="10"/>
      <c r="E184" s="6" t="s">
        <v>35</v>
      </c>
      <c r="F184" s="7">
        <v>25.7563641423334</v>
      </c>
      <c r="G184" s="7">
        <v>24.051940311172402</v>
      </c>
      <c r="H184" s="13">
        <f t="shared" si="82"/>
        <v>1.704423831160998</v>
      </c>
      <c r="I184" s="12"/>
      <c r="K184" s="15" t="s">
        <v>157</v>
      </c>
      <c r="L184" s="15" t="s">
        <v>142</v>
      </c>
      <c r="M184" s="17">
        <v>2.4841565208968017</v>
      </c>
      <c r="N184" s="18">
        <f t="shared" si="100"/>
        <v>-0.67193619173142949</v>
      </c>
      <c r="O184" s="18">
        <f t="shared" si="98"/>
        <v>1.5932097257023168</v>
      </c>
      <c r="P184" s="19"/>
      <c r="Q184" s="15"/>
      <c r="R184" s="22"/>
    </row>
    <row r="185" spans="1:18" ht="15" customHeight="1" x14ac:dyDescent="0.15">
      <c r="A185" s="2" t="s">
        <v>81</v>
      </c>
      <c r="B185" s="3" t="s">
        <v>33</v>
      </c>
      <c r="C185" s="6" t="s">
        <v>34</v>
      </c>
      <c r="D185" s="10" t="s">
        <v>157</v>
      </c>
      <c r="E185" s="9" t="s">
        <v>151</v>
      </c>
      <c r="F185" s="7">
        <v>27.900843482040401</v>
      </c>
      <c r="G185" s="7">
        <v>24.747505798202798</v>
      </c>
      <c r="H185" s="13">
        <f t="shared" si="82"/>
        <v>3.1533376838376022</v>
      </c>
      <c r="I185" s="21">
        <f t="shared" ref="I185" si="104">AVERAGE(H185:H186)</f>
        <v>3.1738060073999499</v>
      </c>
      <c r="K185" s="15" t="s">
        <v>157</v>
      </c>
      <c r="L185" s="20" t="s">
        <v>143</v>
      </c>
      <c r="M185" s="17">
        <v>4.2800511745099001</v>
      </c>
      <c r="N185" s="18">
        <f t="shared" si="100"/>
        <v>1.1239584618816689</v>
      </c>
      <c r="O185" s="18">
        <f t="shared" si="98"/>
        <v>0.45883315170319089</v>
      </c>
      <c r="P185" s="19"/>
      <c r="Q185" s="15"/>
      <c r="R185" s="22"/>
    </row>
    <row r="186" spans="1:18" ht="15" customHeight="1" x14ac:dyDescent="0.15">
      <c r="A186" s="2" t="s">
        <v>82</v>
      </c>
      <c r="B186" s="3" t="s">
        <v>33</v>
      </c>
      <c r="C186" s="6" t="s">
        <v>34</v>
      </c>
      <c r="D186" s="10"/>
      <c r="E186" s="6" t="s">
        <v>35</v>
      </c>
      <c r="F186" s="7">
        <v>28.218811301143099</v>
      </c>
      <c r="G186" s="7">
        <v>25.024536970180801</v>
      </c>
      <c r="H186" s="13">
        <f t="shared" si="82"/>
        <v>3.1942743309622976</v>
      </c>
      <c r="I186" s="12"/>
      <c r="K186" s="15" t="s">
        <v>157</v>
      </c>
      <c r="L186" s="20" t="s">
        <v>144</v>
      </c>
      <c r="M186" s="17">
        <v>2.5232979169299021</v>
      </c>
      <c r="N186" s="18">
        <f t="shared" si="100"/>
        <v>-0.63279479569832908</v>
      </c>
      <c r="O186" s="18">
        <f t="shared" si="98"/>
        <v>1.5505658495097985</v>
      </c>
      <c r="P186" s="15"/>
      <c r="Q186" s="15"/>
      <c r="R186" s="22"/>
    </row>
    <row r="187" spans="1:18" ht="15" customHeight="1" x14ac:dyDescent="0.15">
      <c r="A187" s="2" t="s">
        <v>83</v>
      </c>
      <c r="B187" s="3" t="s">
        <v>33</v>
      </c>
      <c r="C187" s="6" t="s">
        <v>34</v>
      </c>
      <c r="D187" s="10" t="s">
        <v>158</v>
      </c>
      <c r="E187" s="9" t="s">
        <v>152</v>
      </c>
      <c r="F187" s="7">
        <v>25.028046764733599</v>
      </c>
      <c r="G187" s="7">
        <v>22.617429692561601</v>
      </c>
      <c r="H187" s="13">
        <f t="shared" si="82"/>
        <v>2.4106170721719984</v>
      </c>
      <c r="I187" s="21">
        <f t="shared" ref="I187" si="105">AVERAGE(H187:H188)</f>
        <v>2.4414226864912489</v>
      </c>
      <c r="K187" s="15" t="s">
        <v>157</v>
      </c>
      <c r="L187" s="20" t="s">
        <v>151</v>
      </c>
      <c r="M187" s="17">
        <v>3.1738060073999499</v>
      </c>
      <c r="N187" s="18">
        <f t="shared" si="100"/>
        <v>1.7713294771718679E-2</v>
      </c>
      <c r="O187" s="18">
        <f t="shared" si="98"/>
        <v>0.98779714580162892</v>
      </c>
      <c r="P187" s="15"/>
      <c r="Q187" s="15"/>
      <c r="R187" s="15"/>
    </row>
    <row r="188" spans="1:18" ht="15" customHeight="1" x14ac:dyDescent="0.15">
      <c r="A188" s="2" t="s">
        <v>84</v>
      </c>
      <c r="B188" s="3" t="s">
        <v>33</v>
      </c>
      <c r="C188" s="6" t="s">
        <v>34</v>
      </c>
      <c r="D188" s="10"/>
      <c r="E188" s="6" t="s">
        <v>35</v>
      </c>
      <c r="F188" s="7">
        <v>25.225175829916498</v>
      </c>
      <c r="G188" s="7">
        <v>22.752947529105999</v>
      </c>
      <c r="H188" s="13">
        <f t="shared" si="82"/>
        <v>2.4722283008104995</v>
      </c>
      <c r="I188" s="12"/>
    </row>
    <row r="189" spans="1:18" ht="15" customHeight="1" x14ac:dyDescent="0.15">
      <c r="A189" s="2" t="s">
        <v>109</v>
      </c>
      <c r="B189" s="3" t="s">
        <v>33</v>
      </c>
      <c r="C189" s="6" t="s">
        <v>34</v>
      </c>
      <c r="D189" s="10" t="s">
        <v>158</v>
      </c>
      <c r="E189" s="9" t="s">
        <v>153</v>
      </c>
      <c r="F189" s="7">
        <v>26.961472966288301</v>
      </c>
      <c r="G189" s="7">
        <v>24.0606115152213</v>
      </c>
      <c r="H189" s="13">
        <f t="shared" si="82"/>
        <v>2.9008614510670014</v>
      </c>
      <c r="I189" s="21">
        <f t="shared" ref="I189" si="106">AVERAGE(H189:H190)</f>
        <v>2.7344121886337511</v>
      </c>
    </row>
    <row r="190" spans="1:18" ht="15" customHeight="1" x14ac:dyDescent="0.15">
      <c r="A190" s="2" t="s">
        <v>110</v>
      </c>
      <c r="B190" s="3" t="s">
        <v>33</v>
      </c>
      <c r="C190" s="6" t="s">
        <v>34</v>
      </c>
      <c r="D190" s="10"/>
      <c r="E190" s="6" t="s">
        <v>35</v>
      </c>
      <c r="F190" s="7">
        <v>26.689664901417601</v>
      </c>
      <c r="G190" s="7">
        <v>24.1217019752171</v>
      </c>
      <c r="H190" s="13">
        <f t="shared" si="82"/>
        <v>2.5679629262005008</v>
      </c>
      <c r="I190" s="12"/>
    </row>
    <row r="191" spans="1:18" ht="15" customHeight="1" x14ac:dyDescent="0.15">
      <c r="A191" s="2" t="s">
        <v>111</v>
      </c>
      <c r="B191" s="3" t="s">
        <v>33</v>
      </c>
      <c r="C191" s="6" t="s">
        <v>34</v>
      </c>
      <c r="D191" s="10" t="s">
        <v>159</v>
      </c>
      <c r="E191" s="9" t="s">
        <v>154</v>
      </c>
      <c r="F191" s="7">
        <v>26.663391455720099</v>
      </c>
      <c r="G191" s="7">
        <v>22.295432646109798</v>
      </c>
      <c r="H191" s="13">
        <f t="shared" si="82"/>
        <v>4.3679588096103004</v>
      </c>
      <c r="I191" s="21">
        <f t="shared" ref="I191" si="107">AVERAGE(H191:H192)</f>
        <v>3.9621426131103004</v>
      </c>
    </row>
    <row r="192" spans="1:18" ht="15" customHeight="1" x14ac:dyDescent="0.15">
      <c r="A192" s="2" t="s">
        <v>112</v>
      </c>
      <c r="B192" s="3" t="s">
        <v>33</v>
      </c>
      <c r="C192" s="6" t="s">
        <v>34</v>
      </c>
      <c r="D192" s="10"/>
      <c r="E192" s="6" t="s">
        <v>35</v>
      </c>
      <c r="F192" s="7">
        <v>26.350704436285501</v>
      </c>
      <c r="G192" s="7">
        <v>22.7943780196752</v>
      </c>
      <c r="H192" s="13">
        <f t="shared" si="82"/>
        <v>3.5563264166103004</v>
      </c>
      <c r="I192" s="12"/>
    </row>
    <row r="193" spans="1:18" ht="15" customHeight="1" x14ac:dyDescent="0.15">
      <c r="A193" s="2" t="s">
        <v>121</v>
      </c>
      <c r="B193" s="3" t="s">
        <v>33</v>
      </c>
      <c r="C193" s="6" t="s">
        <v>34</v>
      </c>
      <c r="D193" s="10" t="s">
        <v>159</v>
      </c>
      <c r="E193" s="9" t="s">
        <v>155</v>
      </c>
      <c r="F193" s="7">
        <v>27.049709235885199</v>
      </c>
      <c r="G193" s="7">
        <v>22.9766282468835</v>
      </c>
      <c r="H193" s="13">
        <f t="shared" si="82"/>
        <v>4.0730809890016992</v>
      </c>
      <c r="I193" s="21">
        <f t="shared" ref="I193" si="108">AVERAGE(H193:H194)</f>
        <v>4.0385074756704995</v>
      </c>
    </row>
    <row r="194" spans="1:18" ht="15" customHeight="1" x14ac:dyDescent="0.15">
      <c r="A194" s="2" t="s">
        <v>122</v>
      </c>
      <c r="B194" s="3" t="s">
        <v>33</v>
      </c>
      <c r="C194" s="6" t="s">
        <v>34</v>
      </c>
      <c r="D194" s="10"/>
      <c r="E194" s="6" t="s">
        <v>35</v>
      </c>
      <c r="F194" s="7">
        <v>26.069417910107699</v>
      </c>
      <c r="G194" s="7">
        <v>22.065483947768399</v>
      </c>
      <c r="H194" s="13">
        <f t="shared" si="82"/>
        <v>4.0039339623392998</v>
      </c>
      <c r="I194" s="12"/>
    </row>
    <row r="195" spans="1:18" ht="15" customHeight="1" x14ac:dyDescent="0.15">
      <c r="A195" s="2" t="s">
        <v>123</v>
      </c>
      <c r="B195" s="3" t="s">
        <v>33</v>
      </c>
      <c r="C195" s="6" t="s">
        <v>34</v>
      </c>
      <c r="D195" s="10" t="s">
        <v>141</v>
      </c>
      <c r="E195" s="9" t="s">
        <v>156</v>
      </c>
      <c r="F195" s="7">
        <v>27.124144992722702</v>
      </c>
      <c r="G195" s="7">
        <v>24.2671827242314</v>
      </c>
      <c r="H195" s="13">
        <f t="shared" si="82"/>
        <v>2.8569622684913014</v>
      </c>
      <c r="I195" s="21">
        <f t="shared" ref="I195" si="109">AVERAGE(H195:H196)</f>
        <v>2.6991739180226499</v>
      </c>
    </row>
    <row r="196" spans="1:18" ht="15" customHeight="1" x14ac:dyDescent="0.15">
      <c r="A196" s="2" t="s">
        <v>124</v>
      </c>
      <c r="B196" s="3" t="s">
        <v>33</v>
      </c>
      <c r="C196" s="6" t="s">
        <v>34</v>
      </c>
      <c r="D196" s="10"/>
      <c r="E196" s="6" t="s">
        <v>35</v>
      </c>
      <c r="F196" s="7">
        <v>27.0541537747131</v>
      </c>
      <c r="G196" s="7">
        <v>24.512768207159102</v>
      </c>
      <c r="H196" s="13">
        <f t="shared" si="82"/>
        <v>2.5413855675539985</v>
      </c>
      <c r="I196" s="12"/>
    </row>
    <row r="197" spans="1:18" ht="15" customHeight="1" x14ac:dyDescent="0.15">
      <c r="A197" s="9" t="s">
        <v>32</v>
      </c>
      <c r="B197" s="9" t="s">
        <v>33</v>
      </c>
      <c r="C197" s="9" t="s">
        <v>34</v>
      </c>
      <c r="D197" s="9" t="s">
        <v>159</v>
      </c>
      <c r="E197" s="9" t="s">
        <v>160</v>
      </c>
      <c r="F197" s="11">
        <v>26.4625261861786</v>
      </c>
      <c r="G197" s="11">
        <v>21.858268123607399</v>
      </c>
      <c r="H197" s="13">
        <f t="shared" si="82"/>
        <v>4.6042580625712013</v>
      </c>
      <c r="I197" s="21">
        <f t="shared" ref="I197" si="110">AVERAGE(H197:H198)</f>
        <v>3.9936194050131011</v>
      </c>
    </row>
    <row r="198" spans="1:18" ht="15" customHeight="1" x14ac:dyDescent="0.15">
      <c r="A198" s="9" t="s">
        <v>36</v>
      </c>
      <c r="B198" s="9" t="s">
        <v>33</v>
      </c>
      <c r="C198" s="9" t="s">
        <v>34</v>
      </c>
      <c r="D198" s="9"/>
      <c r="E198" s="9" t="s">
        <v>35</v>
      </c>
      <c r="F198" s="11">
        <v>25.140890714285799</v>
      </c>
      <c r="G198" s="11">
        <v>21.757909966830798</v>
      </c>
      <c r="H198" s="13">
        <f t="shared" si="82"/>
        <v>3.3829807474550009</v>
      </c>
      <c r="I198" s="12"/>
    </row>
    <row r="199" spans="1:18" ht="15" customHeight="1" x14ac:dyDescent="0.15">
      <c r="A199" s="9" t="s">
        <v>37</v>
      </c>
      <c r="B199" s="9" t="s">
        <v>33</v>
      </c>
      <c r="C199" s="9" t="s">
        <v>34</v>
      </c>
      <c r="D199" s="9" t="s">
        <v>159</v>
      </c>
      <c r="E199" s="9" t="s">
        <v>161</v>
      </c>
      <c r="F199" s="11">
        <v>25.7882998793769</v>
      </c>
      <c r="G199" s="11">
        <v>21.007943696427802</v>
      </c>
      <c r="H199" s="13">
        <f t="shared" si="82"/>
        <v>4.7803561829490988</v>
      </c>
      <c r="I199" s="21">
        <f t="shared" ref="I199" si="111">AVERAGE(H199:H200)</f>
        <v>4.5911349184881978</v>
      </c>
    </row>
    <row r="200" spans="1:18" ht="15" customHeight="1" x14ac:dyDescent="0.15">
      <c r="A200" s="9" t="s">
        <v>38</v>
      </c>
      <c r="B200" s="9" t="s">
        <v>33</v>
      </c>
      <c r="C200" s="9" t="s">
        <v>34</v>
      </c>
      <c r="D200" s="9"/>
      <c r="E200" s="9" t="s">
        <v>35</v>
      </c>
      <c r="F200" s="11">
        <v>25.575955083771198</v>
      </c>
      <c r="G200" s="11">
        <v>21.174041429743902</v>
      </c>
      <c r="H200" s="13">
        <f t="shared" si="82"/>
        <v>4.4019136540272967</v>
      </c>
      <c r="I200" s="12"/>
    </row>
    <row r="201" spans="1:18" ht="15" customHeight="1" x14ac:dyDescent="0.15">
      <c r="A201" s="2" t="s">
        <v>32</v>
      </c>
      <c r="B201" s="3" t="s">
        <v>133</v>
      </c>
      <c r="C201" s="6" t="s">
        <v>134</v>
      </c>
      <c r="D201" s="9" t="s">
        <v>141</v>
      </c>
      <c r="E201" s="9" t="s">
        <v>140</v>
      </c>
      <c r="F201" s="7">
        <v>25.0842587324756</v>
      </c>
      <c r="G201" s="7">
        <v>23.147882190950501</v>
      </c>
      <c r="H201" s="13">
        <f t="shared" si="82"/>
        <v>1.9363765415250995</v>
      </c>
      <c r="I201" s="21">
        <f t="shared" ref="I201" si="112">AVERAGE(H201:H202)</f>
        <v>1.9094312093700996</v>
      </c>
      <c r="K201" s="12"/>
      <c r="L201" s="12" t="s">
        <v>162</v>
      </c>
      <c r="M201" s="12" t="s">
        <v>163</v>
      </c>
      <c r="N201" s="13">
        <f>AVERAGE(M203:M206)</f>
        <v>1.4559780266625881</v>
      </c>
      <c r="O201" s="12"/>
      <c r="P201" s="12"/>
      <c r="Q201" s="12"/>
      <c r="R201" s="12"/>
    </row>
    <row r="202" spans="1:18" ht="15" customHeight="1" x14ac:dyDescent="0.15">
      <c r="A202" s="2" t="s">
        <v>36</v>
      </c>
      <c r="B202" s="3" t="s">
        <v>133</v>
      </c>
      <c r="C202" s="6" t="s">
        <v>134</v>
      </c>
      <c r="E202" s="6" t="s">
        <v>35</v>
      </c>
      <c r="F202" s="7">
        <v>25.024315584779</v>
      </c>
      <c r="G202" s="7">
        <v>23.1418297075639</v>
      </c>
      <c r="H202" s="13">
        <f t="shared" si="82"/>
        <v>1.8824858772150996</v>
      </c>
      <c r="I202" s="12"/>
      <c r="K202" s="12"/>
      <c r="L202" s="14" t="s">
        <v>134</v>
      </c>
      <c r="M202" s="15" t="s">
        <v>164</v>
      </c>
      <c r="N202" s="15" t="s">
        <v>165</v>
      </c>
      <c r="O202" s="15" t="s">
        <v>166</v>
      </c>
      <c r="P202" s="15" t="s">
        <v>167</v>
      </c>
      <c r="Q202" s="15" t="s">
        <v>168</v>
      </c>
      <c r="R202" s="15" t="s">
        <v>169</v>
      </c>
    </row>
    <row r="203" spans="1:18" ht="15" customHeight="1" x14ac:dyDescent="0.15">
      <c r="A203" s="2" t="s">
        <v>37</v>
      </c>
      <c r="B203" s="3" t="s">
        <v>133</v>
      </c>
      <c r="C203" s="6" t="s">
        <v>134</v>
      </c>
      <c r="D203" s="10" t="s">
        <v>157</v>
      </c>
      <c r="E203" s="9" t="s">
        <v>142</v>
      </c>
      <c r="F203" s="7">
        <v>25.357485727238799</v>
      </c>
      <c r="G203" s="7">
        <v>23.2821973356182</v>
      </c>
      <c r="H203" s="13">
        <f t="shared" si="82"/>
        <v>2.0752883916205995</v>
      </c>
      <c r="I203" s="21">
        <f t="shared" ref="I203" si="113">AVERAGE(H203:H204)</f>
        <v>1.62056351032275</v>
      </c>
      <c r="K203" s="20" t="s">
        <v>159</v>
      </c>
      <c r="L203" s="16" t="s">
        <v>154</v>
      </c>
      <c r="M203" s="17">
        <v>1.3908409223368015</v>
      </c>
      <c r="N203" s="18">
        <f>M203-$N$201</f>
        <v>-6.5137104325786677E-2</v>
      </c>
      <c r="O203" s="18">
        <f t="shared" ref="O203:O208" si="114">2^-N203</f>
        <v>1.0461843576053858</v>
      </c>
      <c r="P203" s="19"/>
      <c r="Q203" s="15"/>
      <c r="R203" s="15"/>
    </row>
    <row r="204" spans="1:18" ht="15" customHeight="1" x14ac:dyDescent="0.15">
      <c r="A204" s="2" t="s">
        <v>38</v>
      </c>
      <c r="B204" s="3" t="s">
        <v>133</v>
      </c>
      <c r="C204" s="6" t="s">
        <v>134</v>
      </c>
      <c r="D204" s="10"/>
      <c r="E204" s="9"/>
      <c r="F204" s="7">
        <v>25.649015737503699</v>
      </c>
      <c r="G204" s="7">
        <v>24.483177108478799</v>
      </c>
      <c r="H204" s="13">
        <f t="shared" si="82"/>
        <v>1.1658386290249005</v>
      </c>
      <c r="I204" s="12"/>
      <c r="K204" s="20" t="s">
        <v>159</v>
      </c>
      <c r="L204" s="20" t="s">
        <v>155</v>
      </c>
      <c r="M204" s="17">
        <v>1.9672129077956004</v>
      </c>
      <c r="N204" s="18">
        <f t="shared" ref="N204:N208" si="115">M204-$N$201</f>
        <v>0.5112348811330123</v>
      </c>
      <c r="O204" s="18">
        <f t="shared" si="114"/>
        <v>0.70162162467163325</v>
      </c>
      <c r="P204" s="15"/>
      <c r="Q204" s="15"/>
      <c r="R204" s="15"/>
    </row>
    <row r="205" spans="1:18" ht="15" customHeight="1" x14ac:dyDescent="0.15">
      <c r="A205" s="2" t="s">
        <v>39</v>
      </c>
      <c r="B205" s="3" t="s">
        <v>133</v>
      </c>
      <c r="C205" s="6" t="s">
        <v>134</v>
      </c>
      <c r="D205" s="10" t="s">
        <v>157</v>
      </c>
      <c r="E205" s="9" t="s">
        <v>143</v>
      </c>
      <c r="F205" s="7">
        <v>24.3626483717543</v>
      </c>
      <c r="G205" s="7">
        <v>22.5664857540913</v>
      </c>
      <c r="H205" s="13">
        <f t="shared" si="82"/>
        <v>1.7961626176630006</v>
      </c>
      <c r="I205" s="21">
        <f t="shared" ref="I205" si="116">AVERAGE(H205:H206)</f>
        <v>1.6415467936332497</v>
      </c>
      <c r="K205" s="20" t="s">
        <v>159</v>
      </c>
      <c r="L205" s="20" t="s">
        <v>160</v>
      </c>
      <c r="M205" s="17">
        <v>0.9269479306872519</v>
      </c>
      <c r="N205" s="18">
        <f t="shared" si="115"/>
        <v>-0.52903009597533623</v>
      </c>
      <c r="O205" s="18">
        <f t="shared" si="114"/>
        <v>1.4429587880250074</v>
      </c>
      <c r="P205" s="15"/>
      <c r="Q205" s="15"/>
      <c r="R205" s="15"/>
    </row>
    <row r="206" spans="1:18" ht="15" customHeight="1" x14ac:dyDescent="0.15">
      <c r="A206" s="2" t="s">
        <v>40</v>
      </c>
      <c r="B206" s="3" t="s">
        <v>133</v>
      </c>
      <c r="C206" s="6" t="s">
        <v>134</v>
      </c>
      <c r="D206" s="10"/>
      <c r="E206" s="6" t="s">
        <v>35</v>
      </c>
      <c r="F206" s="7">
        <v>25.1486608170738</v>
      </c>
      <c r="G206" s="7">
        <v>23.661729847470301</v>
      </c>
      <c r="H206" s="13">
        <f t="shared" si="82"/>
        <v>1.4869309696034989</v>
      </c>
      <c r="I206" s="12"/>
      <c r="K206" s="20" t="s">
        <v>159</v>
      </c>
      <c r="L206" s="20" t="s">
        <v>161</v>
      </c>
      <c r="M206" s="17">
        <v>1.5389103458306987</v>
      </c>
      <c r="N206" s="18">
        <f t="shared" si="115"/>
        <v>8.2932319168110613E-2</v>
      </c>
      <c r="O206" s="18">
        <f t="shared" si="114"/>
        <v>0.94413671018703393</v>
      </c>
      <c r="P206" s="15"/>
      <c r="Q206" s="15"/>
      <c r="R206" s="15"/>
    </row>
    <row r="207" spans="1:18" ht="15" customHeight="1" x14ac:dyDescent="0.15">
      <c r="A207" s="2" t="s">
        <v>41</v>
      </c>
      <c r="B207" s="3" t="s">
        <v>133</v>
      </c>
      <c r="C207" s="6" t="s">
        <v>134</v>
      </c>
      <c r="D207" s="10" t="s">
        <v>157</v>
      </c>
      <c r="E207" s="9" t="s">
        <v>144</v>
      </c>
      <c r="F207" s="7">
        <v>24.4325898926182</v>
      </c>
      <c r="G207" s="7">
        <v>23.288373796184199</v>
      </c>
      <c r="H207" s="13">
        <f t="shared" si="82"/>
        <v>1.1442160964340005</v>
      </c>
      <c r="I207" s="21">
        <f t="shared" ref="I207" si="117">AVERAGE(H207:H208)</f>
        <v>1.6827762930661514</v>
      </c>
      <c r="K207" s="15" t="s">
        <v>158</v>
      </c>
      <c r="L207" s="20" t="s">
        <v>152</v>
      </c>
      <c r="M207" s="17">
        <v>2.0538076373995011</v>
      </c>
      <c r="N207" s="18">
        <f t="shared" si="115"/>
        <v>0.59782961073691299</v>
      </c>
      <c r="O207" s="18">
        <f t="shared" si="114"/>
        <v>0.66074723566578308</v>
      </c>
      <c r="P207" s="15"/>
      <c r="Q207" s="15"/>
      <c r="R207" s="15"/>
    </row>
    <row r="208" spans="1:18" ht="15" customHeight="1" x14ac:dyDescent="0.15">
      <c r="A208" s="2" t="s">
        <v>42</v>
      </c>
      <c r="B208" s="3" t="s">
        <v>133</v>
      </c>
      <c r="C208" s="6" t="s">
        <v>134</v>
      </c>
      <c r="D208" s="10"/>
      <c r="E208" s="6" t="s">
        <v>35</v>
      </c>
      <c r="F208" s="7">
        <v>25.294163641213402</v>
      </c>
      <c r="G208" s="7">
        <v>23.072827151515099</v>
      </c>
      <c r="H208" s="13">
        <f t="shared" si="82"/>
        <v>2.2213364896983023</v>
      </c>
      <c r="I208" s="12"/>
      <c r="K208" s="15" t="s">
        <v>158</v>
      </c>
      <c r="L208" s="20" t="s">
        <v>153</v>
      </c>
      <c r="M208" s="17">
        <v>2.0435543462862498</v>
      </c>
      <c r="N208" s="18">
        <f t="shared" si="115"/>
        <v>0.58757631962366164</v>
      </c>
      <c r="O208" s="18">
        <f t="shared" si="114"/>
        <v>0.66545991936388849</v>
      </c>
      <c r="P208" s="15"/>
      <c r="Q208" s="15"/>
      <c r="R208" s="15"/>
    </row>
    <row r="209" spans="1:18" ht="15" customHeight="1" x14ac:dyDescent="0.15">
      <c r="A209" s="2" t="s">
        <v>43</v>
      </c>
      <c r="B209" s="3" t="s">
        <v>133</v>
      </c>
      <c r="C209" s="6" t="s">
        <v>134</v>
      </c>
      <c r="D209" s="10" t="s">
        <v>141</v>
      </c>
      <c r="E209" s="9" t="s">
        <v>145</v>
      </c>
      <c r="F209" s="7">
        <v>24.035922016628099</v>
      </c>
      <c r="G209" s="7">
        <v>22.553350253024998</v>
      </c>
      <c r="H209" s="13">
        <f t="shared" si="82"/>
        <v>1.4825717636031008</v>
      </c>
      <c r="I209" s="21">
        <f t="shared" ref="I209" si="118">AVERAGE(H209:H210)</f>
        <v>1.1815069994307006</v>
      </c>
    </row>
    <row r="210" spans="1:18" ht="15" customHeight="1" x14ac:dyDescent="0.15">
      <c r="A210" s="2" t="s">
        <v>44</v>
      </c>
      <c r="B210" s="3" t="s">
        <v>133</v>
      </c>
      <c r="C210" s="6" t="s">
        <v>134</v>
      </c>
      <c r="D210" s="10"/>
      <c r="E210" s="6" t="s">
        <v>35</v>
      </c>
      <c r="F210" s="7">
        <v>24.003396371128002</v>
      </c>
      <c r="G210" s="7">
        <v>23.122954135869701</v>
      </c>
      <c r="H210" s="13">
        <f t="shared" si="82"/>
        <v>0.88044223525830034</v>
      </c>
      <c r="I210" s="12"/>
      <c r="K210" s="12"/>
      <c r="L210" s="12" t="s">
        <v>170</v>
      </c>
      <c r="M210" s="12" t="s">
        <v>163</v>
      </c>
      <c r="N210" s="13">
        <f>AVERAGE(M212:M219)</f>
        <v>1.5411360816795938</v>
      </c>
      <c r="O210" s="12"/>
      <c r="P210" s="12"/>
      <c r="Q210" s="12"/>
      <c r="R210" s="12"/>
    </row>
    <row r="211" spans="1:18" ht="15" customHeight="1" x14ac:dyDescent="0.15">
      <c r="A211" s="2" t="s">
        <v>45</v>
      </c>
      <c r="B211" s="3" t="s">
        <v>133</v>
      </c>
      <c r="C211" s="6" t="s">
        <v>134</v>
      </c>
      <c r="D211" s="10" t="s">
        <v>141</v>
      </c>
      <c r="E211" s="9" t="s">
        <v>146</v>
      </c>
      <c r="F211" s="7">
        <v>25.4586563887725</v>
      </c>
      <c r="G211" s="7">
        <v>23.545992920021199</v>
      </c>
      <c r="H211" s="13">
        <f t="shared" si="82"/>
        <v>1.9126634687513011</v>
      </c>
      <c r="I211" s="21">
        <f t="shared" ref="I211" si="119">AVERAGE(H211:H212)</f>
        <v>1.7101583494938009</v>
      </c>
      <c r="K211" s="12"/>
      <c r="L211" s="14" t="s">
        <v>134</v>
      </c>
      <c r="M211" s="15" t="s">
        <v>164</v>
      </c>
      <c r="N211" s="15" t="s">
        <v>165</v>
      </c>
      <c r="O211" s="15" t="s">
        <v>166</v>
      </c>
      <c r="P211" s="15" t="s">
        <v>167</v>
      </c>
      <c r="Q211" s="15" t="s">
        <v>168</v>
      </c>
      <c r="R211" s="15" t="s">
        <v>169</v>
      </c>
    </row>
    <row r="212" spans="1:18" ht="15" customHeight="1" x14ac:dyDescent="0.15">
      <c r="A212" s="2" t="s">
        <v>46</v>
      </c>
      <c r="B212" s="3" t="s">
        <v>133</v>
      </c>
      <c r="C212" s="6" t="s">
        <v>134</v>
      </c>
      <c r="D212" s="10"/>
      <c r="E212" s="6" t="s">
        <v>35</v>
      </c>
      <c r="F212" s="7">
        <v>25.3992029756206</v>
      </c>
      <c r="G212" s="7">
        <v>23.8915497453843</v>
      </c>
      <c r="H212" s="13">
        <f t="shared" si="82"/>
        <v>1.5076532302363006</v>
      </c>
      <c r="I212" s="12"/>
      <c r="K212" s="15" t="s">
        <v>141</v>
      </c>
      <c r="L212" s="16" t="s">
        <v>140</v>
      </c>
      <c r="M212" s="17">
        <v>1.9094312093700996</v>
      </c>
      <c r="N212" s="18">
        <f>M212-$N$210</f>
        <v>0.36829512769050576</v>
      </c>
      <c r="O212" s="18">
        <f t="shared" ref="O212:O223" si="120">2^-N212</f>
        <v>0.77469743727466911</v>
      </c>
      <c r="P212" s="19"/>
      <c r="Q212" s="15"/>
      <c r="R212" s="15"/>
    </row>
    <row r="213" spans="1:18" ht="15" customHeight="1" x14ac:dyDescent="0.15">
      <c r="A213" s="2" t="s">
        <v>73</v>
      </c>
      <c r="B213" s="3" t="s">
        <v>133</v>
      </c>
      <c r="C213" s="6" t="s">
        <v>134</v>
      </c>
      <c r="D213" s="10" t="s">
        <v>141</v>
      </c>
      <c r="E213" s="9" t="s">
        <v>147</v>
      </c>
      <c r="F213" s="7">
        <v>28.151632455922702</v>
      </c>
      <c r="G213" s="7">
        <v>26.9286173393768</v>
      </c>
      <c r="H213" s="13">
        <f t="shared" si="82"/>
        <v>1.223015116545902</v>
      </c>
      <c r="I213" s="21">
        <f t="shared" ref="I213" si="121">AVERAGE(H213:H214)</f>
        <v>2.0034516081915008</v>
      </c>
      <c r="K213" s="15" t="s">
        <v>141</v>
      </c>
      <c r="L213" s="20" t="s">
        <v>145</v>
      </c>
      <c r="M213" s="17">
        <v>1.1815069994307006</v>
      </c>
      <c r="N213" s="18">
        <f t="shared" ref="N213:N223" si="122">M213-$N$210</f>
        <v>-0.35962908224889323</v>
      </c>
      <c r="O213" s="18">
        <f t="shared" si="120"/>
        <v>1.2830959704171065</v>
      </c>
      <c r="P213" s="15"/>
      <c r="Q213" s="15"/>
      <c r="R213" s="15"/>
    </row>
    <row r="214" spans="1:18" ht="15" customHeight="1" x14ac:dyDescent="0.15">
      <c r="A214" s="2" t="s">
        <v>74</v>
      </c>
      <c r="B214" s="3" t="s">
        <v>133</v>
      </c>
      <c r="C214" s="6" t="s">
        <v>134</v>
      </c>
      <c r="D214" s="10"/>
      <c r="E214" s="6" t="s">
        <v>35</v>
      </c>
      <c r="F214" s="7">
        <v>28.431392032540799</v>
      </c>
      <c r="G214" s="7">
        <v>25.6475039327037</v>
      </c>
      <c r="H214" s="13">
        <f t="shared" si="82"/>
        <v>2.7838880998370996</v>
      </c>
      <c r="I214" s="12"/>
      <c r="K214" s="15" t="s">
        <v>141</v>
      </c>
      <c r="L214" s="20" t="s">
        <v>146</v>
      </c>
      <c r="M214" s="17">
        <v>1.7101583494938009</v>
      </c>
      <c r="N214" s="18">
        <f t="shared" si="122"/>
        <v>0.16902226781420704</v>
      </c>
      <c r="O214" s="18">
        <f t="shared" si="120"/>
        <v>0.88944526495756815</v>
      </c>
      <c r="P214" s="15"/>
      <c r="Q214" s="15"/>
      <c r="R214" s="15"/>
    </row>
    <row r="215" spans="1:18" ht="15" customHeight="1" x14ac:dyDescent="0.15">
      <c r="A215" s="2" t="s">
        <v>75</v>
      </c>
      <c r="B215" s="3" t="s">
        <v>133</v>
      </c>
      <c r="C215" s="6" t="s">
        <v>134</v>
      </c>
      <c r="D215" s="10" t="s">
        <v>141</v>
      </c>
      <c r="E215" s="9" t="s">
        <v>148</v>
      </c>
      <c r="F215" s="7">
        <v>25.228995355356101</v>
      </c>
      <c r="G215" s="7">
        <v>23.6367244863753</v>
      </c>
      <c r="H215" s="13">
        <f t="shared" ref="H215:H272" si="123">F215-G215</f>
        <v>1.5922708689808012</v>
      </c>
      <c r="I215" s="21">
        <f t="shared" ref="I215" si="124">AVERAGE(H215:H216)</f>
        <v>2.3152556303749012</v>
      </c>
      <c r="K215" s="15" t="s">
        <v>141</v>
      </c>
      <c r="L215" s="20" t="s">
        <v>147</v>
      </c>
      <c r="M215" s="17">
        <v>2.0034516081915008</v>
      </c>
      <c r="N215" s="18">
        <f t="shared" si="122"/>
        <v>0.46231552651190699</v>
      </c>
      <c r="O215" s="18">
        <f t="shared" si="120"/>
        <v>0.72582038109298719</v>
      </c>
      <c r="P215" s="15"/>
      <c r="Q215" s="15"/>
      <c r="R215" s="15"/>
    </row>
    <row r="216" spans="1:18" ht="15" customHeight="1" x14ac:dyDescent="0.15">
      <c r="A216" s="2" t="s">
        <v>76</v>
      </c>
      <c r="B216" s="3" t="s">
        <v>133</v>
      </c>
      <c r="C216" s="6" t="s">
        <v>134</v>
      </c>
      <c r="D216" s="10"/>
      <c r="E216" s="6" t="s">
        <v>35</v>
      </c>
      <c r="F216" s="7">
        <v>26.4049207642833</v>
      </c>
      <c r="G216" s="7">
        <v>23.366680372514299</v>
      </c>
      <c r="H216" s="13">
        <f t="shared" si="123"/>
        <v>3.0382403917690013</v>
      </c>
      <c r="I216" s="12"/>
      <c r="K216" s="15" t="s">
        <v>141</v>
      </c>
      <c r="L216" s="16" t="s">
        <v>148</v>
      </c>
      <c r="M216" s="17">
        <v>2.3152556303749012</v>
      </c>
      <c r="N216" s="18">
        <f t="shared" si="122"/>
        <v>0.77411954869530741</v>
      </c>
      <c r="O216" s="18">
        <f t="shared" si="120"/>
        <v>0.58474537518572312</v>
      </c>
      <c r="P216" s="19"/>
      <c r="Q216" s="15"/>
      <c r="R216" s="22"/>
    </row>
    <row r="217" spans="1:18" ht="15" customHeight="1" x14ac:dyDescent="0.15">
      <c r="A217" s="2" t="s">
        <v>77</v>
      </c>
      <c r="B217" s="3" t="s">
        <v>133</v>
      </c>
      <c r="C217" s="6" t="s">
        <v>134</v>
      </c>
      <c r="D217" s="10" t="s">
        <v>141</v>
      </c>
      <c r="E217" s="9" t="s">
        <v>149</v>
      </c>
      <c r="F217" s="7">
        <v>24.540518927228501</v>
      </c>
      <c r="G217" s="7">
        <v>23.064924366874902</v>
      </c>
      <c r="H217" s="13">
        <f t="shared" si="123"/>
        <v>1.4755945603535991</v>
      </c>
      <c r="I217" s="21">
        <f t="shared" ref="I217" si="125">AVERAGE(H217:H218)</f>
        <v>1.662997587719099</v>
      </c>
      <c r="K217" s="15" t="s">
        <v>141</v>
      </c>
      <c r="L217" s="15" t="s">
        <v>149</v>
      </c>
      <c r="M217" s="17">
        <v>1.662997587719099</v>
      </c>
      <c r="N217" s="18">
        <f t="shared" si="122"/>
        <v>0.12186150603950519</v>
      </c>
      <c r="O217" s="18">
        <f t="shared" si="120"/>
        <v>0.91900110031603033</v>
      </c>
      <c r="P217" s="19"/>
      <c r="Q217" s="15"/>
      <c r="R217" s="22"/>
    </row>
    <row r="218" spans="1:18" ht="15" customHeight="1" x14ac:dyDescent="0.15">
      <c r="A218" s="2" t="s">
        <v>78</v>
      </c>
      <c r="B218" s="3" t="s">
        <v>133</v>
      </c>
      <c r="C218" s="6" t="s">
        <v>134</v>
      </c>
      <c r="D218" s="10"/>
      <c r="E218" s="6" t="s">
        <v>35</v>
      </c>
      <c r="F218" s="7">
        <v>24.767236183312399</v>
      </c>
      <c r="G218" s="7">
        <v>22.9168355682278</v>
      </c>
      <c r="H218" s="13">
        <f t="shared" si="123"/>
        <v>1.8504006150845989</v>
      </c>
      <c r="I218" s="12"/>
      <c r="K218" s="15" t="s">
        <v>141</v>
      </c>
      <c r="L218" s="15" t="s">
        <v>150</v>
      </c>
      <c r="M218" s="17">
        <v>0.1718656585396996</v>
      </c>
      <c r="N218" s="18">
        <f t="shared" si="122"/>
        <v>-1.3692704231398942</v>
      </c>
      <c r="O218" s="18">
        <f t="shared" si="120"/>
        <v>2.5833988953584508</v>
      </c>
      <c r="P218" s="19"/>
      <c r="Q218" s="15"/>
      <c r="R218" s="22"/>
    </row>
    <row r="219" spans="1:18" ht="15" customHeight="1" x14ac:dyDescent="0.15">
      <c r="A219" s="2" t="s">
        <v>79</v>
      </c>
      <c r="B219" s="3" t="s">
        <v>133</v>
      </c>
      <c r="C219" s="6" t="s">
        <v>134</v>
      </c>
      <c r="D219" s="10" t="s">
        <v>141</v>
      </c>
      <c r="E219" s="9" t="s">
        <v>150</v>
      </c>
      <c r="F219" s="7">
        <v>24.103231325870301</v>
      </c>
      <c r="G219" s="7">
        <v>23.337412210456701</v>
      </c>
      <c r="H219" s="13">
        <f t="shared" si="123"/>
        <v>0.76581911541359915</v>
      </c>
      <c r="I219" s="21">
        <f t="shared" ref="I219" si="126">AVERAGE(H219:H220)</f>
        <v>0.1718656585396996</v>
      </c>
      <c r="K219" s="15" t="s">
        <v>141</v>
      </c>
      <c r="L219" s="15" t="s">
        <v>156</v>
      </c>
      <c r="M219" s="17">
        <v>1.3744216103169489</v>
      </c>
      <c r="N219" s="18">
        <f t="shared" si="122"/>
        <v>-0.16671447136264494</v>
      </c>
      <c r="O219" s="18">
        <f t="shared" si="120"/>
        <v>1.12249924248033</v>
      </c>
      <c r="P219" s="19"/>
      <c r="Q219" s="15"/>
      <c r="R219" s="22"/>
    </row>
    <row r="220" spans="1:18" ht="15" customHeight="1" x14ac:dyDescent="0.15">
      <c r="A220" s="2" t="s">
        <v>80</v>
      </c>
      <c r="B220" s="3" t="s">
        <v>133</v>
      </c>
      <c r="C220" s="6" t="s">
        <v>134</v>
      </c>
      <c r="D220" s="10"/>
      <c r="E220" s="6" t="s">
        <v>35</v>
      </c>
      <c r="F220" s="7">
        <v>23.629852512838202</v>
      </c>
      <c r="G220" s="7">
        <v>24.051940311172402</v>
      </c>
      <c r="H220" s="13">
        <f t="shared" si="123"/>
        <v>-0.42208779833419996</v>
      </c>
      <c r="I220" s="12"/>
      <c r="K220" s="15" t="s">
        <v>157</v>
      </c>
      <c r="L220" s="15" t="s">
        <v>142</v>
      </c>
      <c r="M220" s="17">
        <v>1.62056351032275</v>
      </c>
      <c r="N220" s="18">
        <f t="shared" si="122"/>
        <v>7.9427428643156217E-2</v>
      </c>
      <c r="O220" s="18">
        <f t="shared" si="120"/>
        <v>0.94643318902688178</v>
      </c>
      <c r="P220" s="19"/>
      <c r="Q220" s="15"/>
      <c r="R220" s="22"/>
    </row>
    <row r="221" spans="1:18" ht="15" customHeight="1" x14ac:dyDescent="0.15">
      <c r="A221" s="2" t="s">
        <v>81</v>
      </c>
      <c r="B221" s="3" t="s">
        <v>133</v>
      </c>
      <c r="C221" s="6" t="s">
        <v>134</v>
      </c>
      <c r="D221" s="10" t="s">
        <v>157</v>
      </c>
      <c r="E221" s="9" t="s">
        <v>151</v>
      </c>
      <c r="F221" s="7">
        <v>27.470696029830599</v>
      </c>
      <c r="G221" s="7">
        <v>24.747505798202798</v>
      </c>
      <c r="H221" s="13">
        <f t="shared" si="123"/>
        <v>2.7231902316278003</v>
      </c>
      <c r="I221" s="21">
        <f t="shared" ref="I221" si="127">AVERAGE(H221:H222)</f>
        <v>2.8787396732929995</v>
      </c>
      <c r="K221" s="15" t="s">
        <v>157</v>
      </c>
      <c r="L221" s="20" t="s">
        <v>143</v>
      </c>
      <c r="M221" s="17">
        <v>1.6415467936332497</v>
      </c>
      <c r="N221" s="18">
        <f t="shared" si="122"/>
        <v>0.10041071195365592</v>
      </c>
      <c r="O221" s="18">
        <f t="shared" si="120"/>
        <v>0.93276740993393015</v>
      </c>
      <c r="P221" s="19"/>
      <c r="Q221" s="15"/>
      <c r="R221" s="22"/>
    </row>
    <row r="222" spans="1:18" ht="15" customHeight="1" x14ac:dyDescent="0.15">
      <c r="A222" s="2" t="s">
        <v>82</v>
      </c>
      <c r="B222" s="3" t="s">
        <v>133</v>
      </c>
      <c r="C222" s="6" t="s">
        <v>134</v>
      </c>
      <c r="D222" s="10"/>
      <c r="E222" s="6" t="s">
        <v>35</v>
      </c>
      <c r="F222" s="7">
        <v>28.058826085139</v>
      </c>
      <c r="G222" s="7">
        <v>25.024536970180801</v>
      </c>
      <c r="H222" s="13">
        <f t="shared" si="123"/>
        <v>3.0342891149581988</v>
      </c>
      <c r="I222" s="12"/>
      <c r="K222" s="15" t="s">
        <v>157</v>
      </c>
      <c r="L222" s="20" t="s">
        <v>144</v>
      </c>
      <c r="M222" s="17">
        <v>1.6827762930661514</v>
      </c>
      <c r="N222" s="18">
        <f t="shared" si="122"/>
        <v>0.14164021138655758</v>
      </c>
      <c r="O222" s="18">
        <f t="shared" si="120"/>
        <v>0.90648797591086783</v>
      </c>
      <c r="P222" s="15"/>
      <c r="Q222" s="15"/>
      <c r="R222" s="22"/>
    </row>
    <row r="223" spans="1:18" ht="15" customHeight="1" x14ac:dyDescent="0.15">
      <c r="A223" s="2" t="s">
        <v>83</v>
      </c>
      <c r="B223" s="3" t="s">
        <v>133</v>
      </c>
      <c r="C223" s="6" t="s">
        <v>134</v>
      </c>
      <c r="D223" s="10" t="s">
        <v>158</v>
      </c>
      <c r="E223" s="9" t="s">
        <v>152</v>
      </c>
      <c r="F223" s="7">
        <v>24.679733653107601</v>
      </c>
      <c r="G223" s="7">
        <v>22.617429692561601</v>
      </c>
      <c r="H223" s="13">
        <f t="shared" si="123"/>
        <v>2.0623039605460001</v>
      </c>
      <c r="I223" s="21">
        <f t="shared" ref="I223" si="128">AVERAGE(H223:H224)</f>
        <v>2.0538076373995011</v>
      </c>
      <c r="K223" s="15" t="s">
        <v>157</v>
      </c>
      <c r="L223" s="20" t="s">
        <v>151</v>
      </c>
      <c r="M223" s="17">
        <v>2.8787396732929995</v>
      </c>
      <c r="N223" s="18">
        <f t="shared" si="122"/>
        <v>1.3376035916134057</v>
      </c>
      <c r="O223" s="18">
        <f t="shared" si="120"/>
        <v>0.39567735566963952</v>
      </c>
      <c r="P223" s="15"/>
      <c r="Q223" s="15"/>
      <c r="R223" s="15"/>
    </row>
    <row r="224" spans="1:18" ht="15" customHeight="1" x14ac:dyDescent="0.15">
      <c r="A224" s="2" t="s">
        <v>84</v>
      </c>
      <c r="B224" s="3" t="s">
        <v>133</v>
      </c>
      <c r="C224" s="6" t="s">
        <v>134</v>
      </c>
      <c r="D224" s="10"/>
      <c r="E224" s="6" t="s">
        <v>35</v>
      </c>
      <c r="F224" s="7">
        <v>24.798258843359001</v>
      </c>
      <c r="G224" s="7">
        <v>22.752947529105999</v>
      </c>
      <c r="H224" s="13">
        <f t="shared" si="123"/>
        <v>2.0453113142530022</v>
      </c>
      <c r="I224" s="12"/>
    </row>
    <row r="225" spans="1:18" ht="15" customHeight="1" x14ac:dyDescent="0.15">
      <c r="A225" s="2" t="s">
        <v>109</v>
      </c>
      <c r="B225" s="3" t="s">
        <v>133</v>
      </c>
      <c r="C225" s="6" t="s">
        <v>134</v>
      </c>
      <c r="D225" s="10" t="s">
        <v>158</v>
      </c>
      <c r="E225" s="9" t="s">
        <v>153</v>
      </c>
      <c r="F225" s="7">
        <v>26.282389354176701</v>
      </c>
      <c r="G225" s="7">
        <v>24.0606115152213</v>
      </c>
      <c r="H225" s="13">
        <f t="shared" si="123"/>
        <v>2.2217778389554006</v>
      </c>
      <c r="I225" s="21">
        <f t="shared" ref="I225" si="129">AVERAGE(H225:H226)</f>
        <v>2.0435543462862498</v>
      </c>
    </row>
    <row r="226" spans="1:18" ht="15" customHeight="1" x14ac:dyDescent="0.15">
      <c r="A226" s="2" t="s">
        <v>110</v>
      </c>
      <c r="B226" s="3" t="s">
        <v>133</v>
      </c>
      <c r="C226" s="6" t="s">
        <v>134</v>
      </c>
      <c r="D226" s="10"/>
      <c r="E226" s="6" t="s">
        <v>35</v>
      </c>
      <c r="F226" s="7">
        <v>25.987032828834199</v>
      </c>
      <c r="G226" s="7">
        <v>24.1217019752171</v>
      </c>
      <c r="H226" s="13">
        <f t="shared" si="123"/>
        <v>1.8653308536170989</v>
      </c>
      <c r="I226" s="12"/>
    </row>
    <row r="227" spans="1:18" ht="15" customHeight="1" x14ac:dyDescent="0.15">
      <c r="A227" s="2" t="s">
        <v>111</v>
      </c>
      <c r="B227" s="3" t="s">
        <v>133</v>
      </c>
      <c r="C227" s="6" t="s">
        <v>134</v>
      </c>
      <c r="D227" s="10" t="s">
        <v>159</v>
      </c>
      <c r="E227" s="9" t="s">
        <v>154</v>
      </c>
      <c r="F227" s="7">
        <v>24.0579607448472</v>
      </c>
      <c r="G227" s="7">
        <v>22.295432646109798</v>
      </c>
      <c r="H227" s="13">
        <f t="shared" si="123"/>
        <v>1.7625280987374019</v>
      </c>
      <c r="I227" s="21">
        <f t="shared" ref="I227" si="130">AVERAGE(H227:H228)</f>
        <v>1.3908409223368015</v>
      </c>
    </row>
    <row r="228" spans="1:18" ht="15" customHeight="1" x14ac:dyDescent="0.15">
      <c r="A228" s="2" t="s">
        <v>112</v>
      </c>
      <c r="B228" s="3" t="s">
        <v>133</v>
      </c>
      <c r="C228" s="6" t="s">
        <v>134</v>
      </c>
      <c r="D228" s="10"/>
      <c r="E228" s="6" t="s">
        <v>35</v>
      </c>
      <c r="F228" s="7">
        <v>23.813531765611401</v>
      </c>
      <c r="G228" s="7">
        <v>22.7943780196752</v>
      </c>
      <c r="H228" s="13">
        <f t="shared" si="123"/>
        <v>1.019153745936201</v>
      </c>
      <c r="I228" s="12"/>
    </row>
    <row r="229" spans="1:18" ht="15" customHeight="1" x14ac:dyDescent="0.15">
      <c r="A229" s="2" t="s">
        <v>121</v>
      </c>
      <c r="B229" s="3" t="s">
        <v>133</v>
      </c>
      <c r="C229" s="6" t="s">
        <v>134</v>
      </c>
      <c r="D229" s="10" t="s">
        <v>159</v>
      </c>
      <c r="E229" s="9" t="s">
        <v>155</v>
      </c>
      <c r="F229" s="7">
        <v>25.0653666150085</v>
      </c>
      <c r="G229" s="7">
        <v>22.9766282468835</v>
      </c>
      <c r="H229" s="13">
        <f t="shared" si="123"/>
        <v>2.088738368125</v>
      </c>
      <c r="I229" s="21">
        <f t="shared" ref="I229" si="131">AVERAGE(H229:H230)</f>
        <v>1.9672129077956004</v>
      </c>
    </row>
    <row r="230" spans="1:18" ht="15" customHeight="1" x14ac:dyDescent="0.15">
      <c r="A230" s="2" t="s">
        <v>122</v>
      </c>
      <c r="B230" s="3" t="s">
        <v>133</v>
      </c>
      <c r="C230" s="6" t="s">
        <v>134</v>
      </c>
      <c r="D230" s="10"/>
      <c r="E230" s="6" t="s">
        <v>35</v>
      </c>
      <c r="F230" s="7">
        <v>23.9111713952346</v>
      </c>
      <c r="G230" s="7">
        <v>22.065483947768399</v>
      </c>
      <c r="H230" s="13">
        <f t="shared" si="123"/>
        <v>1.8456874474662008</v>
      </c>
      <c r="I230" s="12"/>
    </row>
    <row r="231" spans="1:18" ht="15" customHeight="1" x14ac:dyDescent="0.15">
      <c r="A231" s="2" t="s">
        <v>123</v>
      </c>
      <c r="B231" s="3" t="s">
        <v>133</v>
      </c>
      <c r="C231" s="6" t="s">
        <v>134</v>
      </c>
      <c r="D231" s="10" t="s">
        <v>141</v>
      </c>
      <c r="E231" s="9" t="s">
        <v>156</v>
      </c>
      <c r="F231" s="7">
        <v>25.749260676716499</v>
      </c>
      <c r="G231" s="7">
        <v>24.2671827242314</v>
      </c>
      <c r="H231" s="13">
        <f t="shared" si="123"/>
        <v>1.4820779524850991</v>
      </c>
      <c r="I231" s="21">
        <f t="shared" ref="I231" si="132">AVERAGE(H231:H232)</f>
        <v>1.3744216103169489</v>
      </c>
    </row>
    <row r="232" spans="1:18" ht="15" customHeight="1" x14ac:dyDescent="0.15">
      <c r="A232" s="2" t="s">
        <v>124</v>
      </c>
      <c r="B232" s="3" t="s">
        <v>133</v>
      </c>
      <c r="C232" s="6" t="s">
        <v>134</v>
      </c>
      <c r="D232" s="10"/>
      <c r="E232" s="6" t="s">
        <v>35</v>
      </c>
      <c r="F232" s="7">
        <v>25.7795334753079</v>
      </c>
      <c r="G232" s="7">
        <v>24.512768207159102</v>
      </c>
      <c r="H232" s="13">
        <f t="shared" si="123"/>
        <v>1.2667652681487986</v>
      </c>
      <c r="I232" s="12"/>
    </row>
    <row r="233" spans="1:18" ht="15" customHeight="1" x14ac:dyDescent="0.15">
      <c r="A233" s="9" t="s">
        <v>32</v>
      </c>
      <c r="B233" s="9" t="s">
        <v>133</v>
      </c>
      <c r="C233" s="9" t="s">
        <v>134</v>
      </c>
      <c r="D233" s="9" t="s">
        <v>159</v>
      </c>
      <c r="E233" s="9" t="s">
        <v>160</v>
      </c>
      <c r="F233" s="11">
        <v>22.753089746680001</v>
      </c>
      <c r="G233" s="11">
        <v>21.858268123607399</v>
      </c>
      <c r="H233" s="13">
        <f t="shared" si="123"/>
        <v>0.89482162307260182</v>
      </c>
      <c r="I233" s="21">
        <f t="shared" ref="I233" si="133">AVERAGE(H233:H234)</f>
        <v>0.9269479306872519</v>
      </c>
    </row>
    <row r="234" spans="1:18" ht="15" customHeight="1" x14ac:dyDescent="0.15">
      <c r="A234" s="9" t="s">
        <v>36</v>
      </c>
      <c r="B234" s="9" t="s">
        <v>133</v>
      </c>
      <c r="C234" s="9" t="s">
        <v>134</v>
      </c>
      <c r="D234" s="9"/>
      <c r="E234" s="9" t="s">
        <v>35</v>
      </c>
      <c r="F234" s="11">
        <v>22.7169842051327</v>
      </c>
      <c r="G234" s="11">
        <v>21.757909966830798</v>
      </c>
      <c r="H234" s="13">
        <f t="shared" si="123"/>
        <v>0.95907423830190197</v>
      </c>
      <c r="I234" s="12"/>
    </row>
    <row r="235" spans="1:18" ht="15" customHeight="1" x14ac:dyDescent="0.15">
      <c r="A235" s="9" t="s">
        <v>37</v>
      </c>
      <c r="B235" s="9" t="s">
        <v>133</v>
      </c>
      <c r="C235" s="9" t="s">
        <v>134</v>
      </c>
      <c r="D235" s="9" t="s">
        <v>159</v>
      </c>
      <c r="E235" s="9" t="s">
        <v>161</v>
      </c>
      <c r="F235" s="11">
        <v>22.7756898855075</v>
      </c>
      <c r="G235" s="11">
        <v>21.007943696427802</v>
      </c>
      <c r="H235" s="13">
        <f t="shared" si="123"/>
        <v>1.7677461890796984</v>
      </c>
      <c r="I235" s="21">
        <f t="shared" ref="I235" si="134">AVERAGE(H235:H236)</f>
        <v>1.5389103458306987</v>
      </c>
    </row>
    <row r="236" spans="1:18" ht="15" customHeight="1" x14ac:dyDescent="0.15">
      <c r="A236" s="9" t="s">
        <v>38</v>
      </c>
      <c r="B236" s="9" t="s">
        <v>133</v>
      </c>
      <c r="C236" s="9" t="s">
        <v>134</v>
      </c>
      <c r="D236" s="9"/>
      <c r="E236" s="9" t="s">
        <v>35</v>
      </c>
      <c r="F236" s="11">
        <v>22.484115932325601</v>
      </c>
      <c r="G236" s="11">
        <v>21.174041429743902</v>
      </c>
      <c r="H236" s="13">
        <f t="shared" si="123"/>
        <v>1.3100745025816991</v>
      </c>
      <c r="I236" s="12"/>
    </row>
    <row r="237" spans="1:18" ht="15" customHeight="1" x14ac:dyDescent="0.15">
      <c r="A237" s="2" t="s">
        <v>47</v>
      </c>
      <c r="B237" s="3" t="s">
        <v>33</v>
      </c>
      <c r="C237" s="6" t="s">
        <v>48</v>
      </c>
      <c r="D237" s="9" t="s">
        <v>141</v>
      </c>
      <c r="E237" s="9" t="s">
        <v>140</v>
      </c>
      <c r="F237" s="7">
        <v>24.690000019274802</v>
      </c>
      <c r="G237" s="7">
        <v>23.147882190950501</v>
      </c>
      <c r="H237" s="13">
        <f t="shared" si="123"/>
        <v>1.5421178283243009</v>
      </c>
      <c r="I237" s="21">
        <f t="shared" ref="I237" si="135">AVERAGE(H237:H238)</f>
        <v>1.5588186573806002</v>
      </c>
      <c r="K237" s="12"/>
      <c r="L237" s="12" t="s">
        <v>162</v>
      </c>
      <c r="M237" s="12" t="s">
        <v>163</v>
      </c>
      <c r="N237" s="13">
        <f>AVERAGE(M239:M242)</f>
        <v>2.2327073353264502</v>
      </c>
      <c r="O237" s="12"/>
      <c r="P237" s="12"/>
      <c r="Q237" s="12"/>
      <c r="R237" s="12"/>
    </row>
    <row r="238" spans="1:18" ht="15" customHeight="1" x14ac:dyDescent="0.15">
      <c r="A238" s="2" t="s">
        <v>49</v>
      </c>
      <c r="B238" s="3" t="s">
        <v>33</v>
      </c>
      <c r="C238" s="6" t="s">
        <v>48</v>
      </c>
      <c r="E238" s="6" t="s">
        <v>35</v>
      </c>
      <c r="F238" s="7">
        <v>24.7173491940008</v>
      </c>
      <c r="G238" s="7">
        <v>23.1418297075639</v>
      </c>
      <c r="H238" s="13">
        <f t="shared" si="123"/>
        <v>1.5755194864368995</v>
      </c>
      <c r="I238" s="12"/>
      <c r="K238" s="12"/>
      <c r="L238" s="14" t="s">
        <v>48</v>
      </c>
      <c r="M238" s="15" t="s">
        <v>164</v>
      </c>
      <c r="N238" s="15" t="s">
        <v>165</v>
      </c>
      <c r="O238" s="15" t="s">
        <v>166</v>
      </c>
      <c r="P238" s="15" t="s">
        <v>167</v>
      </c>
      <c r="Q238" s="15" t="s">
        <v>168</v>
      </c>
      <c r="R238" s="15" t="s">
        <v>169</v>
      </c>
    </row>
    <row r="239" spans="1:18" ht="15" customHeight="1" x14ac:dyDescent="0.15">
      <c r="A239" s="2" t="s">
        <v>50</v>
      </c>
      <c r="B239" s="3" t="s">
        <v>33</v>
      </c>
      <c r="C239" s="6" t="s">
        <v>48</v>
      </c>
      <c r="D239" s="10" t="s">
        <v>157</v>
      </c>
      <c r="E239" s="9" t="s">
        <v>142</v>
      </c>
      <c r="F239" s="7">
        <v>26.041700433780601</v>
      </c>
      <c r="G239" s="7">
        <v>23.2821973356182</v>
      </c>
      <c r="H239" s="13">
        <f t="shared" si="123"/>
        <v>2.7595030981624014</v>
      </c>
      <c r="I239" s="21">
        <f t="shared" ref="I239" si="136">AVERAGE(H239:H240)</f>
        <v>2.8101263421209506</v>
      </c>
      <c r="K239" s="20" t="s">
        <v>159</v>
      </c>
      <c r="L239" s="16" t="s">
        <v>154</v>
      </c>
      <c r="M239" s="17">
        <v>2.2883475185806503</v>
      </c>
      <c r="N239" s="18">
        <f>M239-$N$237</f>
        <v>5.5640183254200171E-2</v>
      </c>
      <c r="O239" s="18">
        <f t="shared" ref="O239:O244" si="137">2^-N239</f>
        <v>0.96216739502785076</v>
      </c>
      <c r="P239" s="19"/>
      <c r="Q239" s="15"/>
      <c r="R239" s="15"/>
    </row>
    <row r="240" spans="1:18" ht="15" customHeight="1" x14ac:dyDescent="0.15">
      <c r="A240" s="2" t="s">
        <v>51</v>
      </c>
      <c r="B240" s="3" t="s">
        <v>33</v>
      </c>
      <c r="C240" s="6" t="s">
        <v>48</v>
      </c>
      <c r="D240" s="10"/>
      <c r="E240" s="9"/>
      <c r="F240" s="7">
        <v>27.343926694558299</v>
      </c>
      <c r="G240" s="7">
        <v>24.483177108478799</v>
      </c>
      <c r="H240" s="13">
        <f t="shared" si="123"/>
        <v>2.8607495860794998</v>
      </c>
      <c r="I240" s="12"/>
      <c r="K240" s="20" t="s">
        <v>159</v>
      </c>
      <c r="L240" s="20" t="s">
        <v>155</v>
      </c>
      <c r="M240" s="17">
        <v>2.9652233500377001</v>
      </c>
      <c r="N240" s="18">
        <f t="shared" ref="N240:N244" si="138">M240-$N$237</f>
        <v>0.73251601471124994</v>
      </c>
      <c r="O240" s="18">
        <f t="shared" si="137"/>
        <v>0.60185338472019922</v>
      </c>
      <c r="P240" s="15"/>
      <c r="Q240" s="15"/>
      <c r="R240" s="15"/>
    </row>
    <row r="241" spans="1:18" ht="15" customHeight="1" x14ac:dyDescent="0.15">
      <c r="A241" s="2" t="s">
        <v>52</v>
      </c>
      <c r="B241" s="3" t="s">
        <v>33</v>
      </c>
      <c r="C241" s="6" t="s">
        <v>48</v>
      </c>
      <c r="D241" s="10" t="s">
        <v>157</v>
      </c>
      <c r="E241" s="9" t="s">
        <v>143</v>
      </c>
      <c r="F241" s="7">
        <v>25.211217296389901</v>
      </c>
      <c r="G241" s="7">
        <v>22.5664857540913</v>
      </c>
      <c r="H241" s="13">
        <f t="shared" si="123"/>
        <v>2.6447315422986009</v>
      </c>
      <c r="I241" s="21">
        <f t="shared" ref="I241" si="139">AVERAGE(H241:H242)</f>
        <v>2.6818775470031504</v>
      </c>
      <c r="K241" s="20" t="s">
        <v>159</v>
      </c>
      <c r="L241" s="20" t="s">
        <v>160</v>
      </c>
      <c r="M241" s="17">
        <v>1.6963419698567019</v>
      </c>
      <c r="N241" s="18">
        <f t="shared" si="138"/>
        <v>-0.53636536546974822</v>
      </c>
      <c r="O241" s="18">
        <f t="shared" si="137"/>
        <v>1.4503140813810074</v>
      </c>
      <c r="P241" s="15"/>
      <c r="Q241" s="15"/>
      <c r="R241" s="15"/>
    </row>
    <row r="242" spans="1:18" ht="15" customHeight="1" x14ac:dyDescent="0.15">
      <c r="A242" s="2" t="s">
        <v>53</v>
      </c>
      <c r="B242" s="3" t="s">
        <v>33</v>
      </c>
      <c r="C242" s="6" t="s">
        <v>48</v>
      </c>
      <c r="D242" s="10"/>
      <c r="E242" s="6" t="s">
        <v>35</v>
      </c>
      <c r="F242" s="7">
        <v>26.380753399178001</v>
      </c>
      <c r="G242" s="7">
        <v>23.661729847470301</v>
      </c>
      <c r="H242" s="13">
        <f t="shared" si="123"/>
        <v>2.7190235517076999</v>
      </c>
      <c r="I242" s="12"/>
      <c r="K242" s="20" t="s">
        <v>159</v>
      </c>
      <c r="L242" s="20" t="s">
        <v>161</v>
      </c>
      <c r="M242" s="17">
        <v>1.9809165028307483</v>
      </c>
      <c r="N242" s="18">
        <f t="shared" si="138"/>
        <v>-0.25179083249570189</v>
      </c>
      <c r="O242" s="18">
        <f t="shared" si="137"/>
        <v>1.1906842068507426</v>
      </c>
      <c r="P242" s="15"/>
      <c r="Q242" s="15"/>
      <c r="R242" s="15"/>
    </row>
    <row r="243" spans="1:18" ht="15" customHeight="1" x14ac:dyDescent="0.15">
      <c r="A243" s="2" t="s">
        <v>54</v>
      </c>
      <c r="B243" s="3" t="s">
        <v>33</v>
      </c>
      <c r="C243" s="6" t="s">
        <v>48</v>
      </c>
      <c r="D243" s="10" t="s">
        <v>157</v>
      </c>
      <c r="E243" s="9" t="s">
        <v>144</v>
      </c>
      <c r="F243" s="7">
        <v>25.703054251801301</v>
      </c>
      <c r="G243" s="7">
        <v>23.288373796184199</v>
      </c>
      <c r="H243" s="13">
        <f t="shared" si="123"/>
        <v>2.414680455617102</v>
      </c>
      <c r="I243" s="21">
        <f t="shared" ref="I243" si="140">AVERAGE(H243:H244)</f>
        <v>2.3679953118982517</v>
      </c>
      <c r="K243" s="15" t="s">
        <v>158</v>
      </c>
      <c r="L243" s="20" t="s">
        <v>152</v>
      </c>
      <c r="M243" s="17">
        <v>2.689268542263699</v>
      </c>
      <c r="N243" s="18">
        <f t="shared" si="138"/>
        <v>0.45656120693724889</v>
      </c>
      <c r="O243" s="18">
        <f t="shared" si="137"/>
        <v>0.72872116245797347</v>
      </c>
      <c r="P243" s="15"/>
      <c r="Q243" s="15"/>
      <c r="R243" s="15"/>
    </row>
    <row r="244" spans="1:18" ht="15" customHeight="1" x14ac:dyDescent="0.15">
      <c r="A244" s="2" t="s">
        <v>55</v>
      </c>
      <c r="B244" s="3" t="s">
        <v>33</v>
      </c>
      <c r="C244" s="6" t="s">
        <v>48</v>
      </c>
      <c r="D244" s="10"/>
      <c r="E244" s="6" t="s">
        <v>35</v>
      </c>
      <c r="F244" s="7">
        <v>25.394137319694501</v>
      </c>
      <c r="G244" s="7">
        <v>23.072827151515099</v>
      </c>
      <c r="H244" s="13">
        <f t="shared" si="123"/>
        <v>2.3213101681794015</v>
      </c>
      <c r="I244" s="12"/>
      <c r="K244" s="15" t="s">
        <v>158</v>
      </c>
      <c r="L244" s="20" t="s">
        <v>153</v>
      </c>
      <c r="M244" s="17">
        <v>3.1814141926924506</v>
      </c>
      <c r="N244" s="18">
        <f t="shared" si="138"/>
        <v>0.94870685736600047</v>
      </c>
      <c r="O244" s="18">
        <f t="shared" si="137"/>
        <v>0.51809664365558883</v>
      </c>
      <c r="P244" s="15"/>
      <c r="Q244" s="15"/>
      <c r="R244" s="15"/>
    </row>
    <row r="245" spans="1:18" ht="15" customHeight="1" x14ac:dyDescent="0.15">
      <c r="A245" s="2" t="s">
        <v>56</v>
      </c>
      <c r="B245" s="3" t="s">
        <v>33</v>
      </c>
      <c r="C245" s="6" t="s">
        <v>48</v>
      </c>
      <c r="D245" s="10" t="s">
        <v>141</v>
      </c>
      <c r="E245" s="9" t="s">
        <v>145</v>
      </c>
      <c r="F245" s="7">
        <v>24.8425515541891</v>
      </c>
      <c r="G245" s="7">
        <v>22.553350253024998</v>
      </c>
      <c r="H245" s="13">
        <f t="shared" si="123"/>
        <v>2.2892013011641019</v>
      </c>
      <c r="I245" s="21">
        <f t="shared" ref="I245" si="141">AVERAGE(H245:H246)</f>
        <v>2.2778303550184003</v>
      </c>
    </row>
    <row r="246" spans="1:18" ht="15" customHeight="1" x14ac:dyDescent="0.15">
      <c r="A246" s="2" t="s">
        <v>57</v>
      </c>
      <c r="B246" s="3" t="s">
        <v>33</v>
      </c>
      <c r="C246" s="6" t="s">
        <v>48</v>
      </c>
      <c r="D246" s="10"/>
      <c r="E246" s="6" t="s">
        <v>35</v>
      </c>
      <c r="F246" s="7">
        <v>25.3894135447424</v>
      </c>
      <c r="G246" s="7">
        <v>23.122954135869701</v>
      </c>
      <c r="H246" s="13">
        <f t="shared" si="123"/>
        <v>2.2664594088726986</v>
      </c>
      <c r="I246" s="12"/>
      <c r="K246" s="12"/>
      <c r="L246" s="12" t="s">
        <v>170</v>
      </c>
      <c r="M246" s="12" t="s">
        <v>163</v>
      </c>
      <c r="N246" s="13">
        <f>AVERAGE(M248:M255)</f>
        <v>2.4634456519074499</v>
      </c>
      <c r="O246" s="12"/>
      <c r="P246" s="12"/>
      <c r="Q246" s="12"/>
      <c r="R246" s="12"/>
    </row>
    <row r="247" spans="1:18" ht="15" customHeight="1" x14ac:dyDescent="0.15">
      <c r="A247" s="2" t="s">
        <v>58</v>
      </c>
      <c r="B247" s="3" t="s">
        <v>33</v>
      </c>
      <c r="C247" s="6" t="s">
        <v>48</v>
      </c>
      <c r="D247" s="10" t="s">
        <v>141</v>
      </c>
      <c r="E247" s="9" t="s">
        <v>146</v>
      </c>
      <c r="F247" s="7">
        <v>26.276822011592799</v>
      </c>
      <c r="G247" s="7">
        <v>23.545992920021199</v>
      </c>
      <c r="H247" s="13">
        <f t="shared" si="123"/>
        <v>2.7308290915716</v>
      </c>
      <c r="I247" s="21">
        <f t="shared" ref="I247" si="142">AVERAGE(H247:H248)</f>
        <v>2.6730895180555496</v>
      </c>
      <c r="K247" s="12"/>
      <c r="L247" s="14" t="s">
        <v>48</v>
      </c>
      <c r="M247" s="15" t="s">
        <v>164</v>
      </c>
      <c r="N247" s="15" t="s">
        <v>165</v>
      </c>
      <c r="O247" s="15" t="s">
        <v>166</v>
      </c>
      <c r="P247" s="15" t="s">
        <v>167</v>
      </c>
      <c r="Q247" s="15" t="s">
        <v>168</v>
      </c>
      <c r="R247" s="15" t="s">
        <v>169</v>
      </c>
    </row>
    <row r="248" spans="1:18" ht="15" customHeight="1" x14ac:dyDescent="0.15">
      <c r="A248" s="2" t="s">
        <v>59</v>
      </c>
      <c r="B248" s="3" t="s">
        <v>33</v>
      </c>
      <c r="C248" s="6" t="s">
        <v>48</v>
      </c>
      <c r="D248" s="10"/>
      <c r="E248" s="6" t="s">
        <v>35</v>
      </c>
      <c r="F248" s="7">
        <v>26.506899689923799</v>
      </c>
      <c r="G248" s="7">
        <v>23.8915497453843</v>
      </c>
      <c r="H248" s="13">
        <f t="shared" si="123"/>
        <v>2.6153499445394992</v>
      </c>
      <c r="I248" s="12"/>
      <c r="K248" s="15" t="s">
        <v>141</v>
      </c>
      <c r="L248" s="16" t="s">
        <v>140</v>
      </c>
      <c r="M248" s="17">
        <v>1.5588186573806002</v>
      </c>
      <c r="N248" s="18">
        <f>M248-$N$246</f>
        <v>-0.90462699452684969</v>
      </c>
      <c r="O248" s="18">
        <f t="shared" ref="O248:O259" si="143">2^-N248</f>
        <v>1.872060415393092</v>
      </c>
      <c r="P248" s="19"/>
      <c r="Q248" s="15"/>
      <c r="R248" s="15"/>
    </row>
    <row r="249" spans="1:18" ht="15" customHeight="1" x14ac:dyDescent="0.15">
      <c r="A249" s="2" t="s">
        <v>85</v>
      </c>
      <c r="B249" s="3" t="s">
        <v>33</v>
      </c>
      <c r="C249" s="6" t="s">
        <v>48</v>
      </c>
      <c r="D249" s="10" t="s">
        <v>141</v>
      </c>
      <c r="E249" s="9" t="s">
        <v>147</v>
      </c>
      <c r="F249" s="7">
        <v>30.168389076716601</v>
      </c>
      <c r="G249" s="7">
        <v>26.9286173393768</v>
      </c>
      <c r="H249" s="13">
        <f t="shared" si="123"/>
        <v>3.2397717373398009</v>
      </c>
      <c r="I249" s="21">
        <f t="shared" ref="I249" si="144">AVERAGE(H249:H250)</f>
        <v>3.2218951663937503</v>
      </c>
      <c r="K249" s="15" t="s">
        <v>141</v>
      </c>
      <c r="L249" s="20" t="s">
        <v>145</v>
      </c>
      <c r="M249" s="17">
        <v>2.2778303550184003</v>
      </c>
      <c r="N249" s="18">
        <f t="shared" ref="N249:N259" si="145">M249-$N$246</f>
        <v>-0.18561529688904965</v>
      </c>
      <c r="O249" s="18">
        <f t="shared" si="143"/>
        <v>1.1373019191944369</v>
      </c>
      <c r="P249" s="15"/>
      <c r="Q249" s="15"/>
      <c r="R249" s="15"/>
    </row>
    <row r="250" spans="1:18" ht="15" customHeight="1" x14ac:dyDescent="0.15">
      <c r="A250" s="2" t="s">
        <v>86</v>
      </c>
      <c r="B250" s="3" t="s">
        <v>33</v>
      </c>
      <c r="C250" s="6" t="s">
        <v>48</v>
      </c>
      <c r="D250" s="10"/>
      <c r="E250" s="6" t="s">
        <v>35</v>
      </c>
      <c r="F250" s="7">
        <v>28.851522528151399</v>
      </c>
      <c r="G250" s="7">
        <v>25.6475039327037</v>
      </c>
      <c r="H250" s="13">
        <f t="shared" si="123"/>
        <v>3.2040185954476996</v>
      </c>
      <c r="I250" s="12"/>
      <c r="K250" s="15" t="s">
        <v>141</v>
      </c>
      <c r="L250" s="20" t="s">
        <v>146</v>
      </c>
      <c r="M250" s="17">
        <v>2.6730895180555496</v>
      </c>
      <c r="N250" s="18">
        <f t="shared" si="145"/>
        <v>0.20964386614809971</v>
      </c>
      <c r="O250" s="18">
        <f t="shared" si="143"/>
        <v>0.8647506714117188</v>
      </c>
      <c r="P250" s="15"/>
      <c r="Q250" s="15"/>
      <c r="R250" s="15"/>
    </row>
    <row r="251" spans="1:18" ht="15" customHeight="1" x14ac:dyDescent="0.15">
      <c r="A251" s="2" t="s">
        <v>87</v>
      </c>
      <c r="B251" s="3" t="s">
        <v>33</v>
      </c>
      <c r="C251" s="6" t="s">
        <v>48</v>
      </c>
      <c r="D251" s="10" t="s">
        <v>141</v>
      </c>
      <c r="E251" s="9" t="s">
        <v>148</v>
      </c>
      <c r="F251" s="7">
        <v>26.366000336575301</v>
      </c>
      <c r="G251" s="7">
        <v>23.6367244863753</v>
      </c>
      <c r="H251" s="13">
        <f t="shared" si="123"/>
        <v>2.7292758502000005</v>
      </c>
      <c r="I251" s="21">
        <f t="shared" ref="I251" si="146">AVERAGE(H251:H252)</f>
        <v>2.851964701691351</v>
      </c>
      <c r="K251" s="15" t="s">
        <v>141</v>
      </c>
      <c r="L251" s="20" t="s">
        <v>147</v>
      </c>
      <c r="M251" s="17">
        <v>3.2218951663937503</v>
      </c>
      <c r="N251" s="18">
        <f t="shared" si="145"/>
        <v>0.75844951448630038</v>
      </c>
      <c r="O251" s="18">
        <f t="shared" si="143"/>
        <v>0.59113128691668537</v>
      </c>
      <c r="P251" s="15"/>
      <c r="Q251" s="15"/>
      <c r="R251" s="15"/>
    </row>
    <row r="252" spans="1:18" ht="15" customHeight="1" x14ac:dyDescent="0.15">
      <c r="A252" s="2" t="s">
        <v>88</v>
      </c>
      <c r="B252" s="3" t="s">
        <v>33</v>
      </c>
      <c r="C252" s="6" t="s">
        <v>48</v>
      </c>
      <c r="D252" s="10"/>
      <c r="E252" s="6" t="s">
        <v>35</v>
      </c>
      <c r="F252" s="7">
        <v>26.341333925697</v>
      </c>
      <c r="G252" s="7">
        <v>23.366680372514299</v>
      </c>
      <c r="H252" s="13">
        <f t="shared" si="123"/>
        <v>2.9746535531827014</v>
      </c>
      <c r="I252" s="12"/>
      <c r="K252" s="15" t="s">
        <v>141</v>
      </c>
      <c r="L252" s="16" t="s">
        <v>148</v>
      </c>
      <c r="M252" s="17">
        <v>2.851964701691351</v>
      </c>
      <c r="N252" s="18">
        <f t="shared" si="145"/>
        <v>0.38851904978390106</v>
      </c>
      <c r="O252" s="18">
        <f t="shared" si="143"/>
        <v>0.76391337179181262</v>
      </c>
      <c r="P252" s="19"/>
      <c r="Q252" s="15"/>
      <c r="R252" s="22"/>
    </row>
    <row r="253" spans="1:18" ht="15" customHeight="1" x14ac:dyDescent="0.15">
      <c r="A253" s="2" t="s">
        <v>89</v>
      </c>
      <c r="B253" s="3" t="s">
        <v>33</v>
      </c>
      <c r="C253" s="6" t="s">
        <v>48</v>
      </c>
      <c r="D253" s="10" t="s">
        <v>141</v>
      </c>
      <c r="E253" s="9" t="s">
        <v>149</v>
      </c>
      <c r="F253" s="7">
        <v>25.9702905764075</v>
      </c>
      <c r="G253" s="7">
        <v>23.064924366874902</v>
      </c>
      <c r="H253" s="13">
        <f t="shared" si="123"/>
        <v>2.9053662095325983</v>
      </c>
      <c r="I253" s="21">
        <f t="shared" ref="I253" si="147">AVERAGE(H253:H254)</f>
        <v>2.9175942851887484</v>
      </c>
      <c r="K253" s="15" t="s">
        <v>141</v>
      </c>
      <c r="L253" s="15" t="s">
        <v>149</v>
      </c>
      <c r="M253" s="17">
        <v>2.9175942851887484</v>
      </c>
      <c r="N253" s="18">
        <f t="shared" si="145"/>
        <v>0.45414863328129851</v>
      </c>
      <c r="O253" s="18">
        <f t="shared" si="143"/>
        <v>0.72994079949230872</v>
      </c>
      <c r="P253" s="19"/>
      <c r="Q253" s="15"/>
      <c r="R253" s="22"/>
    </row>
    <row r="254" spans="1:18" ht="15" customHeight="1" x14ac:dyDescent="0.15">
      <c r="A254" s="2" t="s">
        <v>90</v>
      </c>
      <c r="B254" s="3" t="s">
        <v>33</v>
      </c>
      <c r="C254" s="6" t="s">
        <v>48</v>
      </c>
      <c r="D254" s="10"/>
      <c r="E254" s="6" t="s">
        <v>35</v>
      </c>
      <c r="F254" s="7">
        <v>25.846657929072698</v>
      </c>
      <c r="G254" s="7">
        <v>22.9168355682278</v>
      </c>
      <c r="H254" s="13">
        <f t="shared" si="123"/>
        <v>2.9298223608448986</v>
      </c>
      <c r="I254" s="12"/>
      <c r="K254" s="15" t="s">
        <v>141</v>
      </c>
      <c r="L254" s="15" t="s">
        <v>150</v>
      </c>
      <c r="M254" s="17">
        <v>1.6386983489304985</v>
      </c>
      <c r="N254" s="18">
        <f t="shared" si="145"/>
        <v>-0.82474730297695142</v>
      </c>
      <c r="O254" s="18">
        <f t="shared" si="143"/>
        <v>1.7712247699812773</v>
      </c>
      <c r="P254" s="19"/>
      <c r="Q254" s="15"/>
      <c r="R254" s="22"/>
    </row>
    <row r="255" spans="1:18" ht="15" customHeight="1" x14ac:dyDescent="0.15">
      <c r="A255" s="2" t="s">
        <v>91</v>
      </c>
      <c r="B255" s="3" t="s">
        <v>33</v>
      </c>
      <c r="C255" s="6" t="s">
        <v>48</v>
      </c>
      <c r="D255" s="10" t="s">
        <v>141</v>
      </c>
      <c r="E255" s="9" t="s">
        <v>150</v>
      </c>
      <c r="F255" s="7">
        <v>25.012328971505902</v>
      </c>
      <c r="G255" s="7">
        <v>23.337412210456701</v>
      </c>
      <c r="H255" s="13">
        <f t="shared" si="123"/>
        <v>1.6749167610492002</v>
      </c>
      <c r="I255" s="21">
        <f t="shared" ref="I255" si="148">AVERAGE(H255:H256)</f>
        <v>1.6386983489304985</v>
      </c>
      <c r="K255" s="15" t="s">
        <v>141</v>
      </c>
      <c r="L255" s="15" t="s">
        <v>156</v>
      </c>
      <c r="M255" s="17">
        <v>2.5676741826006992</v>
      </c>
      <c r="N255" s="18">
        <f t="shared" si="145"/>
        <v>0.10422853069324933</v>
      </c>
      <c r="O255" s="18">
        <f t="shared" si="143"/>
        <v>0.93030228112043789</v>
      </c>
      <c r="P255" s="19"/>
      <c r="Q255" s="15"/>
      <c r="R255" s="22"/>
    </row>
    <row r="256" spans="1:18" ht="15" customHeight="1" x14ac:dyDescent="0.15">
      <c r="A256" s="2" t="s">
        <v>92</v>
      </c>
      <c r="B256" s="3" t="s">
        <v>33</v>
      </c>
      <c r="C256" s="6" t="s">
        <v>48</v>
      </c>
      <c r="D256" s="10"/>
      <c r="E256" s="6" t="s">
        <v>35</v>
      </c>
      <c r="F256" s="7">
        <v>25.654420247984199</v>
      </c>
      <c r="G256" s="7">
        <v>24.051940311172402</v>
      </c>
      <c r="H256" s="13">
        <f t="shared" si="123"/>
        <v>1.6024799368117968</v>
      </c>
      <c r="I256" s="12"/>
      <c r="K256" s="15" t="s">
        <v>157</v>
      </c>
      <c r="L256" s="15" t="s">
        <v>142</v>
      </c>
      <c r="M256" s="17">
        <v>2.8101263421209506</v>
      </c>
      <c r="N256" s="18">
        <f t="shared" si="145"/>
        <v>0.34668069021350068</v>
      </c>
      <c r="O256" s="18">
        <f t="shared" si="143"/>
        <v>0.78639132383280019</v>
      </c>
      <c r="P256" s="19"/>
      <c r="Q256" s="15"/>
      <c r="R256" s="22"/>
    </row>
    <row r="257" spans="1:18" ht="15" customHeight="1" x14ac:dyDescent="0.15">
      <c r="A257" s="2" t="s">
        <v>93</v>
      </c>
      <c r="B257" s="3" t="s">
        <v>33</v>
      </c>
      <c r="C257" s="6" t="s">
        <v>48</v>
      </c>
      <c r="D257" s="10" t="s">
        <v>157</v>
      </c>
      <c r="E257" s="9" t="s">
        <v>151</v>
      </c>
      <c r="F257" s="7">
        <v>28.142701291531299</v>
      </c>
      <c r="G257" s="7">
        <v>24.747505798202798</v>
      </c>
      <c r="H257" s="13">
        <f t="shared" si="123"/>
        <v>3.3951954933285009</v>
      </c>
      <c r="I257" s="21">
        <f t="shared" ref="I257" si="149">AVERAGE(H257:H258)</f>
        <v>3.4075805143606992</v>
      </c>
      <c r="K257" s="15" t="s">
        <v>157</v>
      </c>
      <c r="L257" s="20" t="s">
        <v>143</v>
      </c>
      <c r="M257" s="17">
        <v>2.6818775470031504</v>
      </c>
      <c r="N257" s="18">
        <f t="shared" si="145"/>
        <v>0.21843189509570049</v>
      </c>
      <c r="O257" s="18">
        <f t="shared" si="143"/>
        <v>0.85949914215864653</v>
      </c>
      <c r="P257" s="19"/>
      <c r="Q257" s="15"/>
      <c r="R257" s="22"/>
    </row>
    <row r="258" spans="1:18" ht="15" customHeight="1" x14ac:dyDescent="0.15">
      <c r="A258" s="2" t="s">
        <v>94</v>
      </c>
      <c r="B258" s="3" t="s">
        <v>33</v>
      </c>
      <c r="C258" s="6" t="s">
        <v>48</v>
      </c>
      <c r="D258" s="10"/>
      <c r="E258" s="6" t="s">
        <v>35</v>
      </c>
      <c r="F258" s="7">
        <v>28.444502505573698</v>
      </c>
      <c r="G258" s="7">
        <v>25.024536970180801</v>
      </c>
      <c r="H258" s="13">
        <f t="shared" si="123"/>
        <v>3.4199655353928975</v>
      </c>
      <c r="I258" s="12"/>
      <c r="K258" s="15" t="s">
        <v>157</v>
      </c>
      <c r="L258" s="20" t="s">
        <v>144</v>
      </c>
      <c r="M258" s="17">
        <v>2.3679953118982517</v>
      </c>
      <c r="N258" s="18">
        <f t="shared" si="145"/>
        <v>-9.5450340009198165E-2</v>
      </c>
      <c r="O258" s="18">
        <f t="shared" si="143"/>
        <v>1.0683988587434168</v>
      </c>
      <c r="P258" s="15"/>
      <c r="Q258" s="15"/>
      <c r="R258" s="22"/>
    </row>
    <row r="259" spans="1:18" ht="15" customHeight="1" x14ac:dyDescent="0.15">
      <c r="A259" s="2" t="s">
        <v>95</v>
      </c>
      <c r="B259" s="3" t="s">
        <v>33</v>
      </c>
      <c r="C259" s="6" t="s">
        <v>48</v>
      </c>
      <c r="D259" s="10" t="s">
        <v>158</v>
      </c>
      <c r="E259" s="9" t="s">
        <v>152</v>
      </c>
      <c r="F259" s="7">
        <v>25.279115229016998</v>
      </c>
      <c r="G259" s="7">
        <v>22.617429692561601</v>
      </c>
      <c r="H259" s="13">
        <f t="shared" si="123"/>
        <v>2.6616855364553977</v>
      </c>
      <c r="I259" s="21">
        <f t="shared" ref="I259" si="150">AVERAGE(H259:H260)</f>
        <v>2.689268542263699</v>
      </c>
      <c r="K259" s="15" t="s">
        <v>157</v>
      </c>
      <c r="L259" s="20" t="s">
        <v>151</v>
      </c>
      <c r="M259" s="17">
        <v>3.4075805143606992</v>
      </c>
      <c r="N259" s="18">
        <f t="shared" si="145"/>
        <v>0.94413486245324929</v>
      </c>
      <c r="O259" s="18">
        <f t="shared" si="143"/>
        <v>0.51974113016053936</v>
      </c>
      <c r="P259" s="15"/>
      <c r="Q259" s="15"/>
      <c r="R259" s="15"/>
    </row>
    <row r="260" spans="1:18" ht="15" customHeight="1" x14ac:dyDescent="0.15">
      <c r="A260" s="2" t="s">
        <v>96</v>
      </c>
      <c r="B260" s="3" t="s">
        <v>33</v>
      </c>
      <c r="C260" s="6" t="s">
        <v>48</v>
      </c>
      <c r="D260" s="10"/>
      <c r="E260" s="6" t="s">
        <v>35</v>
      </c>
      <c r="F260" s="7">
        <v>25.469799077177999</v>
      </c>
      <c r="G260" s="7">
        <v>22.752947529105999</v>
      </c>
      <c r="H260" s="13">
        <f t="shared" si="123"/>
        <v>2.7168515480720004</v>
      </c>
      <c r="I260" s="12"/>
    </row>
    <row r="261" spans="1:18" ht="15" customHeight="1" x14ac:dyDescent="0.15">
      <c r="A261" s="2" t="s">
        <v>113</v>
      </c>
      <c r="B261" s="3" t="s">
        <v>33</v>
      </c>
      <c r="C261" s="6" t="s">
        <v>48</v>
      </c>
      <c r="D261" s="10" t="s">
        <v>158</v>
      </c>
      <c r="E261" s="9" t="s">
        <v>153</v>
      </c>
      <c r="F261" s="7">
        <v>27.112172484291001</v>
      </c>
      <c r="G261" s="7">
        <v>24.0606115152213</v>
      </c>
      <c r="H261" s="13">
        <f t="shared" si="123"/>
        <v>3.0515609690697012</v>
      </c>
      <c r="I261" s="21">
        <f t="shared" ref="I261" si="151">AVERAGE(H261:H262)</f>
        <v>3.1814141926924506</v>
      </c>
    </row>
    <row r="262" spans="1:18" ht="15" customHeight="1" x14ac:dyDescent="0.15">
      <c r="A262" s="2" t="s">
        <v>114</v>
      </c>
      <c r="B262" s="3" t="s">
        <v>33</v>
      </c>
      <c r="C262" s="6" t="s">
        <v>48</v>
      </c>
      <c r="D262" s="10"/>
      <c r="E262" s="6" t="s">
        <v>35</v>
      </c>
      <c r="F262" s="7">
        <v>27.4329693915323</v>
      </c>
      <c r="G262" s="7">
        <v>24.1217019752171</v>
      </c>
      <c r="H262" s="13">
        <f t="shared" si="123"/>
        <v>3.3112674163152001</v>
      </c>
      <c r="I262" s="12"/>
    </row>
    <row r="263" spans="1:18" ht="15" customHeight="1" x14ac:dyDescent="0.15">
      <c r="A263" s="2" t="s">
        <v>115</v>
      </c>
      <c r="B263" s="3" t="s">
        <v>33</v>
      </c>
      <c r="C263" s="6" t="s">
        <v>48</v>
      </c>
      <c r="D263" s="10" t="s">
        <v>159</v>
      </c>
      <c r="E263" s="9" t="s">
        <v>154</v>
      </c>
      <c r="F263" s="7">
        <v>24.612563728567199</v>
      </c>
      <c r="G263" s="7">
        <v>22.295432646109798</v>
      </c>
      <c r="H263" s="13">
        <f t="shared" si="123"/>
        <v>2.3171310824574007</v>
      </c>
      <c r="I263" s="21">
        <f t="shared" ref="I263" si="152">AVERAGE(H263:H264)</f>
        <v>2.2883475185806503</v>
      </c>
    </row>
    <row r="264" spans="1:18" ht="15" customHeight="1" x14ac:dyDescent="0.15">
      <c r="A264" s="2" t="s">
        <v>116</v>
      </c>
      <c r="B264" s="3" t="s">
        <v>33</v>
      </c>
      <c r="C264" s="6" t="s">
        <v>48</v>
      </c>
      <c r="D264" s="10"/>
      <c r="E264" s="6" t="s">
        <v>35</v>
      </c>
      <c r="F264" s="7">
        <v>25.0539419743791</v>
      </c>
      <c r="G264" s="7">
        <v>22.7943780196752</v>
      </c>
      <c r="H264" s="13">
        <f t="shared" si="123"/>
        <v>2.2595639547038999</v>
      </c>
      <c r="I264" s="12"/>
    </row>
    <row r="265" spans="1:18" ht="15" customHeight="1" x14ac:dyDescent="0.15">
      <c r="A265" s="2" t="s">
        <v>125</v>
      </c>
      <c r="B265" s="3" t="s">
        <v>33</v>
      </c>
      <c r="C265" s="6" t="s">
        <v>48</v>
      </c>
      <c r="D265" s="10" t="s">
        <v>159</v>
      </c>
      <c r="E265" s="9" t="s">
        <v>155</v>
      </c>
      <c r="F265" s="7">
        <v>25.806613854645899</v>
      </c>
      <c r="G265" s="7">
        <v>22.9766282468835</v>
      </c>
      <c r="H265" s="13">
        <f t="shared" si="123"/>
        <v>2.8299856077623993</v>
      </c>
      <c r="I265" s="21">
        <f t="shared" ref="I265" si="153">AVERAGE(H265:H266)</f>
        <v>2.9652233500377001</v>
      </c>
    </row>
    <row r="266" spans="1:18" ht="15" customHeight="1" x14ac:dyDescent="0.15">
      <c r="A266" s="2" t="s">
        <v>126</v>
      </c>
      <c r="B266" s="3" t="s">
        <v>33</v>
      </c>
      <c r="C266" s="6" t="s">
        <v>48</v>
      </c>
      <c r="D266" s="10"/>
      <c r="E266" s="6" t="s">
        <v>35</v>
      </c>
      <c r="F266" s="7">
        <v>25.1659450400814</v>
      </c>
      <c r="G266" s="7">
        <v>22.065483947768399</v>
      </c>
      <c r="H266" s="13">
        <f t="shared" si="123"/>
        <v>3.1004610923130009</v>
      </c>
      <c r="I266" s="12"/>
    </row>
    <row r="267" spans="1:18" ht="15" customHeight="1" x14ac:dyDescent="0.15">
      <c r="A267" s="2" t="s">
        <v>127</v>
      </c>
      <c r="B267" s="3" t="s">
        <v>33</v>
      </c>
      <c r="C267" s="6" t="s">
        <v>48</v>
      </c>
      <c r="D267" s="10" t="s">
        <v>141</v>
      </c>
      <c r="E267" s="9" t="s">
        <v>156</v>
      </c>
      <c r="F267" s="7">
        <v>26.691428313100101</v>
      </c>
      <c r="G267" s="7">
        <v>24.2671827242314</v>
      </c>
      <c r="H267" s="13">
        <f t="shared" si="123"/>
        <v>2.4242455888687005</v>
      </c>
      <c r="I267" s="21">
        <f t="shared" ref="I267" si="154">AVERAGE(H267:H268)</f>
        <v>2.5676741826006992</v>
      </c>
    </row>
    <row r="268" spans="1:18" ht="15" customHeight="1" x14ac:dyDescent="0.15">
      <c r="A268" s="2" t="s">
        <v>128</v>
      </c>
      <c r="B268" s="3" t="s">
        <v>33</v>
      </c>
      <c r="C268" s="6" t="s">
        <v>48</v>
      </c>
      <c r="D268" s="10"/>
      <c r="E268" s="6" t="s">
        <v>35</v>
      </c>
      <c r="F268" s="7">
        <v>27.2238709834918</v>
      </c>
      <c r="G268" s="7">
        <v>24.512768207159102</v>
      </c>
      <c r="H268" s="13">
        <f t="shared" si="123"/>
        <v>2.711102776332698</v>
      </c>
      <c r="I268" s="12"/>
    </row>
    <row r="269" spans="1:18" ht="15" customHeight="1" x14ac:dyDescent="0.15">
      <c r="A269" s="9" t="s">
        <v>47</v>
      </c>
      <c r="B269" s="9" t="s">
        <v>33</v>
      </c>
      <c r="C269" s="9" t="s">
        <v>48</v>
      </c>
      <c r="D269" s="9" t="s">
        <v>159</v>
      </c>
      <c r="E269" s="9" t="s">
        <v>160</v>
      </c>
      <c r="F269" s="11">
        <v>23.4079346492497</v>
      </c>
      <c r="G269" s="11">
        <v>21.858268123607399</v>
      </c>
      <c r="H269" s="13">
        <f t="shared" si="123"/>
        <v>1.5496665256423015</v>
      </c>
      <c r="I269" s="21">
        <f t="shared" ref="I269" si="155">AVERAGE(H269:H270)</f>
        <v>1.6963419698567019</v>
      </c>
    </row>
    <row r="270" spans="1:18" ht="15" customHeight="1" x14ac:dyDescent="0.15">
      <c r="A270" s="9" t="s">
        <v>49</v>
      </c>
      <c r="B270" s="9" t="s">
        <v>33</v>
      </c>
      <c r="C270" s="9" t="s">
        <v>48</v>
      </c>
      <c r="D270" s="9"/>
      <c r="E270" s="9" t="s">
        <v>35</v>
      </c>
      <c r="F270" s="11">
        <v>23.600927380901901</v>
      </c>
      <c r="G270" s="11">
        <v>21.757909966830798</v>
      </c>
      <c r="H270" s="13">
        <f t="shared" si="123"/>
        <v>1.8430174140711024</v>
      </c>
      <c r="I270" s="12"/>
    </row>
    <row r="271" spans="1:18" ht="15" customHeight="1" x14ac:dyDescent="0.15">
      <c r="A271" s="9" t="s">
        <v>50</v>
      </c>
      <c r="B271" s="9" t="s">
        <v>33</v>
      </c>
      <c r="C271" s="9" t="s">
        <v>48</v>
      </c>
      <c r="D271" s="9" t="s">
        <v>159</v>
      </c>
      <c r="E271" s="9" t="s">
        <v>161</v>
      </c>
      <c r="F271" s="11">
        <v>23.0484180792103</v>
      </c>
      <c r="G271" s="11">
        <v>21.007943696427802</v>
      </c>
      <c r="H271" s="13">
        <f t="shared" si="123"/>
        <v>2.0404743827824987</v>
      </c>
      <c r="I271" s="21">
        <f t="shared" ref="I271" si="156">AVERAGE(H271:H272)</f>
        <v>1.9809165028307483</v>
      </c>
    </row>
    <row r="272" spans="1:18" ht="15" customHeight="1" x14ac:dyDescent="0.15">
      <c r="A272" s="9" t="s">
        <v>51</v>
      </c>
      <c r="B272" s="9" t="s">
        <v>33</v>
      </c>
      <c r="C272" s="9" t="s">
        <v>48</v>
      </c>
      <c r="D272" s="9"/>
      <c r="E272" s="9" t="s">
        <v>35</v>
      </c>
      <c r="F272" s="11">
        <v>23.0954000526229</v>
      </c>
      <c r="G272" s="11">
        <v>21.174041429743902</v>
      </c>
      <c r="H272" s="13">
        <f t="shared" si="123"/>
        <v>1.9213586228789978</v>
      </c>
      <c r="I272" s="12"/>
    </row>
    <row r="273" spans="1:6" ht="15" customHeight="1" x14ac:dyDescent="0.15">
      <c r="A273" s="2" t="s">
        <v>47</v>
      </c>
      <c r="B273" s="3" t="s">
        <v>137</v>
      </c>
      <c r="C273" s="6" t="s">
        <v>139</v>
      </c>
      <c r="E273" s="6" t="s">
        <v>35</v>
      </c>
      <c r="F273" s="7">
        <v>23.147882190950501</v>
      </c>
    </row>
    <row r="274" spans="1:6" ht="15" customHeight="1" x14ac:dyDescent="0.15">
      <c r="A274" s="2" t="s">
        <v>49</v>
      </c>
      <c r="B274" s="3" t="s">
        <v>137</v>
      </c>
      <c r="C274" s="6" t="s">
        <v>139</v>
      </c>
      <c r="E274" s="6" t="s">
        <v>35</v>
      </c>
      <c r="F274" s="7">
        <v>23.1418297075639</v>
      </c>
    </row>
    <row r="275" spans="1:6" ht="15" customHeight="1" x14ac:dyDescent="0.15">
      <c r="A275" s="2" t="s">
        <v>50</v>
      </c>
      <c r="B275" s="3" t="s">
        <v>137</v>
      </c>
      <c r="C275" s="6" t="s">
        <v>139</v>
      </c>
      <c r="E275" s="6" t="s">
        <v>35</v>
      </c>
      <c r="F275" s="7">
        <v>23.2821973356182</v>
      </c>
    </row>
    <row r="276" spans="1:6" ht="15" customHeight="1" x14ac:dyDescent="0.15">
      <c r="A276" s="2" t="s">
        <v>51</v>
      </c>
      <c r="B276" s="3" t="s">
        <v>137</v>
      </c>
      <c r="C276" s="6" t="s">
        <v>139</v>
      </c>
      <c r="E276" s="6" t="s">
        <v>35</v>
      </c>
      <c r="F276" s="7">
        <v>24.483177108478799</v>
      </c>
    </row>
    <row r="277" spans="1:6" ht="15" customHeight="1" x14ac:dyDescent="0.15">
      <c r="A277" s="2" t="s">
        <v>52</v>
      </c>
      <c r="B277" s="3" t="s">
        <v>137</v>
      </c>
      <c r="C277" s="6" t="s">
        <v>139</v>
      </c>
      <c r="E277" s="6" t="s">
        <v>35</v>
      </c>
      <c r="F277" s="7">
        <v>22.5664857540913</v>
      </c>
    </row>
    <row r="278" spans="1:6" ht="15" customHeight="1" x14ac:dyDescent="0.15">
      <c r="A278" s="2" t="s">
        <v>53</v>
      </c>
      <c r="B278" s="3" t="s">
        <v>137</v>
      </c>
      <c r="C278" s="6" t="s">
        <v>139</v>
      </c>
      <c r="E278" s="6" t="s">
        <v>35</v>
      </c>
      <c r="F278" s="7">
        <v>23.661729847470301</v>
      </c>
    </row>
    <row r="279" spans="1:6" ht="15" customHeight="1" x14ac:dyDescent="0.15">
      <c r="A279" s="2" t="s">
        <v>54</v>
      </c>
      <c r="B279" s="3" t="s">
        <v>137</v>
      </c>
      <c r="C279" s="6" t="s">
        <v>139</v>
      </c>
      <c r="E279" s="6" t="s">
        <v>35</v>
      </c>
      <c r="F279" s="7">
        <v>23.288373796184199</v>
      </c>
    </row>
    <row r="280" spans="1:6" ht="15" customHeight="1" x14ac:dyDescent="0.15">
      <c r="A280" s="2" t="s">
        <v>55</v>
      </c>
      <c r="B280" s="3" t="s">
        <v>137</v>
      </c>
      <c r="C280" s="6" t="s">
        <v>139</v>
      </c>
      <c r="E280" s="6" t="s">
        <v>35</v>
      </c>
      <c r="F280" s="7">
        <v>23.072827151515099</v>
      </c>
    </row>
    <row r="281" spans="1:6" ht="15" customHeight="1" x14ac:dyDescent="0.15">
      <c r="A281" s="2" t="s">
        <v>56</v>
      </c>
      <c r="B281" s="3" t="s">
        <v>137</v>
      </c>
      <c r="C281" s="6" t="s">
        <v>139</v>
      </c>
      <c r="E281" s="6" t="s">
        <v>35</v>
      </c>
      <c r="F281" s="7">
        <v>22.553350253024998</v>
      </c>
    </row>
    <row r="282" spans="1:6" ht="15" customHeight="1" x14ac:dyDescent="0.15">
      <c r="A282" s="2" t="s">
        <v>57</v>
      </c>
      <c r="B282" s="3" t="s">
        <v>137</v>
      </c>
      <c r="C282" s="6" t="s">
        <v>139</v>
      </c>
      <c r="E282" s="6" t="s">
        <v>35</v>
      </c>
      <c r="F282" s="7">
        <v>23.122954135869701</v>
      </c>
    </row>
    <row r="283" spans="1:6" ht="15" customHeight="1" x14ac:dyDescent="0.15">
      <c r="A283" s="2" t="s">
        <v>58</v>
      </c>
      <c r="B283" s="3" t="s">
        <v>137</v>
      </c>
      <c r="C283" s="6" t="s">
        <v>139</v>
      </c>
      <c r="E283" s="6" t="s">
        <v>35</v>
      </c>
      <c r="F283" s="7">
        <v>23.545992920021199</v>
      </c>
    </row>
    <row r="284" spans="1:6" ht="15" customHeight="1" x14ac:dyDescent="0.15">
      <c r="A284" s="2" t="s">
        <v>59</v>
      </c>
      <c r="B284" s="3" t="s">
        <v>137</v>
      </c>
      <c r="C284" s="6" t="s">
        <v>139</v>
      </c>
      <c r="E284" s="6" t="s">
        <v>35</v>
      </c>
      <c r="F284" s="7">
        <v>23.8915497453843</v>
      </c>
    </row>
    <row r="285" spans="1:6" ht="15" customHeight="1" x14ac:dyDescent="0.15">
      <c r="A285" s="2" t="s">
        <v>60</v>
      </c>
      <c r="B285" s="3" t="s">
        <v>137</v>
      </c>
      <c r="C285" s="6" t="s">
        <v>139</v>
      </c>
      <c r="E285" s="6" t="s">
        <v>35</v>
      </c>
      <c r="F285" s="7">
        <v>23.124216016778099</v>
      </c>
    </row>
    <row r="286" spans="1:6" ht="15" customHeight="1" x14ac:dyDescent="0.15">
      <c r="A286" s="2" t="s">
        <v>62</v>
      </c>
      <c r="B286" s="3" t="s">
        <v>137</v>
      </c>
      <c r="C286" s="6" t="s">
        <v>139</v>
      </c>
      <c r="E286" s="6" t="s">
        <v>35</v>
      </c>
      <c r="F286" s="7">
        <v>22.8991206202458</v>
      </c>
    </row>
    <row r="287" spans="1:6" ht="15" customHeight="1" x14ac:dyDescent="0.15">
      <c r="A287" s="2" t="s">
        <v>63</v>
      </c>
      <c r="B287" s="3" t="s">
        <v>137</v>
      </c>
      <c r="C287" s="6" t="s">
        <v>139</v>
      </c>
      <c r="E287" s="6" t="s">
        <v>35</v>
      </c>
      <c r="F287" s="7">
        <v>24.046930919679902</v>
      </c>
    </row>
    <row r="288" spans="1:6" ht="15" customHeight="1" x14ac:dyDescent="0.15">
      <c r="A288" s="2" t="s">
        <v>64</v>
      </c>
      <c r="B288" s="3" t="s">
        <v>137</v>
      </c>
      <c r="C288" s="6" t="s">
        <v>139</v>
      </c>
      <c r="E288" s="6" t="s">
        <v>35</v>
      </c>
      <c r="F288" s="7">
        <v>23.6847994117912</v>
      </c>
    </row>
    <row r="289" spans="1:6" ht="15" customHeight="1" x14ac:dyDescent="0.15">
      <c r="A289" s="2" t="s">
        <v>65</v>
      </c>
      <c r="B289" s="3" t="s">
        <v>137</v>
      </c>
      <c r="C289" s="6" t="s">
        <v>139</v>
      </c>
      <c r="E289" s="6" t="s">
        <v>35</v>
      </c>
      <c r="F289" s="7">
        <v>23.1056867536984</v>
      </c>
    </row>
    <row r="290" spans="1:6" ht="15" customHeight="1" x14ac:dyDescent="0.15">
      <c r="A290" s="2" t="s">
        <v>66</v>
      </c>
      <c r="B290" s="3" t="s">
        <v>137</v>
      </c>
      <c r="C290" s="6" t="s">
        <v>139</v>
      </c>
      <c r="E290" s="6" t="s">
        <v>35</v>
      </c>
      <c r="F290" s="7">
        <v>22.076652789890399</v>
      </c>
    </row>
    <row r="291" spans="1:6" ht="15" customHeight="1" x14ac:dyDescent="0.15">
      <c r="A291" s="2" t="s">
        <v>67</v>
      </c>
      <c r="B291" s="3" t="s">
        <v>137</v>
      </c>
      <c r="C291" s="6" t="s">
        <v>139</v>
      </c>
      <c r="E291" s="6" t="s">
        <v>35</v>
      </c>
      <c r="F291" s="7">
        <v>22.6527561930681</v>
      </c>
    </row>
    <row r="292" spans="1:6" ht="15" customHeight="1" x14ac:dyDescent="0.15">
      <c r="A292" s="2" t="s">
        <v>68</v>
      </c>
      <c r="B292" s="3" t="s">
        <v>137</v>
      </c>
      <c r="C292" s="6" t="s">
        <v>139</v>
      </c>
      <c r="E292" s="6" t="s">
        <v>35</v>
      </c>
      <c r="F292" s="7">
        <v>22.597842926904502</v>
      </c>
    </row>
    <row r="293" spans="1:6" ht="15" customHeight="1" x14ac:dyDescent="0.15">
      <c r="A293" s="2" t="s">
        <v>69</v>
      </c>
      <c r="B293" s="3" t="s">
        <v>137</v>
      </c>
      <c r="C293" s="6" t="s">
        <v>139</v>
      </c>
      <c r="E293" s="6" t="s">
        <v>35</v>
      </c>
      <c r="F293" s="7">
        <v>23.382884550139401</v>
      </c>
    </row>
    <row r="294" spans="1:6" ht="15" customHeight="1" x14ac:dyDescent="0.15">
      <c r="A294" s="2" t="s">
        <v>70</v>
      </c>
      <c r="B294" s="3" t="s">
        <v>137</v>
      </c>
      <c r="C294" s="6" t="s">
        <v>139</v>
      </c>
      <c r="E294" s="6" t="s">
        <v>35</v>
      </c>
      <c r="F294" s="7">
        <v>22.6999886097291</v>
      </c>
    </row>
    <row r="295" spans="1:6" ht="15" customHeight="1" x14ac:dyDescent="0.15">
      <c r="A295" s="2" t="s">
        <v>71</v>
      </c>
      <c r="B295" s="3" t="s">
        <v>137</v>
      </c>
      <c r="C295" s="6" t="s">
        <v>139</v>
      </c>
      <c r="E295" s="6" t="s">
        <v>35</v>
      </c>
      <c r="F295" s="7">
        <v>24.031876210133799</v>
      </c>
    </row>
    <row r="296" spans="1:6" ht="15" customHeight="1" x14ac:dyDescent="0.15">
      <c r="A296" s="2" t="s">
        <v>72</v>
      </c>
      <c r="B296" s="3" t="s">
        <v>137</v>
      </c>
      <c r="C296" s="6" t="s">
        <v>139</v>
      </c>
      <c r="E296" s="6" t="s">
        <v>35</v>
      </c>
      <c r="F296" s="7">
        <v>24.037948510773099</v>
      </c>
    </row>
    <row r="297" spans="1:6" ht="15" customHeight="1" x14ac:dyDescent="0.15">
      <c r="A297" s="2" t="s">
        <v>85</v>
      </c>
      <c r="B297" s="3" t="s">
        <v>137</v>
      </c>
      <c r="C297" s="6" t="s">
        <v>139</v>
      </c>
      <c r="E297" s="6" t="s">
        <v>35</v>
      </c>
      <c r="F297" s="7">
        <v>26.9286173393768</v>
      </c>
    </row>
    <row r="298" spans="1:6" ht="15" customHeight="1" x14ac:dyDescent="0.15">
      <c r="A298" s="2" t="s">
        <v>86</v>
      </c>
      <c r="B298" s="3" t="s">
        <v>137</v>
      </c>
      <c r="C298" s="6" t="s">
        <v>139</v>
      </c>
      <c r="E298" s="6" t="s">
        <v>35</v>
      </c>
      <c r="F298" s="7">
        <v>25.6475039327037</v>
      </c>
    </row>
    <row r="299" spans="1:6" ht="15" customHeight="1" x14ac:dyDescent="0.15">
      <c r="A299" s="2" t="s">
        <v>87</v>
      </c>
      <c r="B299" s="3" t="s">
        <v>137</v>
      </c>
      <c r="C299" s="6" t="s">
        <v>139</v>
      </c>
      <c r="E299" s="6" t="s">
        <v>35</v>
      </c>
      <c r="F299" s="7">
        <v>23.6367244863753</v>
      </c>
    </row>
    <row r="300" spans="1:6" ht="15" customHeight="1" x14ac:dyDescent="0.15">
      <c r="A300" s="2" t="s">
        <v>88</v>
      </c>
      <c r="B300" s="3" t="s">
        <v>137</v>
      </c>
      <c r="C300" s="6" t="s">
        <v>139</v>
      </c>
      <c r="E300" s="6" t="s">
        <v>35</v>
      </c>
      <c r="F300" s="7">
        <v>23.366680372514299</v>
      </c>
    </row>
    <row r="301" spans="1:6" ht="15" customHeight="1" x14ac:dyDescent="0.15">
      <c r="A301" s="2" t="s">
        <v>89</v>
      </c>
      <c r="B301" s="3" t="s">
        <v>137</v>
      </c>
      <c r="C301" s="6" t="s">
        <v>139</v>
      </c>
      <c r="E301" s="6" t="s">
        <v>35</v>
      </c>
      <c r="F301" s="7">
        <v>23.064924366874902</v>
      </c>
    </row>
    <row r="302" spans="1:6" ht="15" customHeight="1" x14ac:dyDescent="0.15">
      <c r="A302" s="2" t="s">
        <v>90</v>
      </c>
      <c r="B302" s="3" t="s">
        <v>137</v>
      </c>
      <c r="C302" s="6" t="s">
        <v>139</v>
      </c>
      <c r="E302" s="6" t="s">
        <v>35</v>
      </c>
      <c r="F302" s="7">
        <v>22.9168355682278</v>
      </c>
    </row>
    <row r="303" spans="1:6" ht="15" customHeight="1" x14ac:dyDescent="0.15">
      <c r="A303" s="2" t="s">
        <v>91</v>
      </c>
      <c r="B303" s="3" t="s">
        <v>137</v>
      </c>
      <c r="C303" s="6" t="s">
        <v>139</v>
      </c>
      <c r="E303" s="6" t="s">
        <v>35</v>
      </c>
      <c r="F303" s="7">
        <v>23.337412210456701</v>
      </c>
    </row>
    <row r="304" spans="1:6" ht="15" customHeight="1" x14ac:dyDescent="0.15">
      <c r="A304" s="2" t="s">
        <v>92</v>
      </c>
      <c r="B304" s="3" t="s">
        <v>137</v>
      </c>
      <c r="C304" s="6" t="s">
        <v>139</v>
      </c>
      <c r="E304" s="6" t="s">
        <v>35</v>
      </c>
      <c r="F304" s="7">
        <v>24.051940311172402</v>
      </c>
    </row>
    <row r="305" spans="1:6" ht="15" customHeight="1" x14ac:dyDescent="0.15">
      <c r="A305" s="2" t="s">
        <v>93</v>
      </c>
      <c r="B305" s="3" t="s">
        <v>137</v>
      </c>
      <c r="C305" s="6" t="s">
        <v>139</v>
      </c>
      <c r="E305" s="6" t="s">
        <v>35</v>
      </c>
      <c r="F305" s="7">
        <v>24.747505798202798</v>
      </c>
    </row>
    <row r="306" spans="1:6" ht="15" customHeight="1" x14ac:dyDescent="0.15">
      <c r="A306" s="2" t="s">
        <v>94</v>
      </c>
      <c r="B306" s="3" t="s">
        <v>137</v>
      </c>
      <c r="C306" s="6" t="s">
        <v>139</v>
      </c>
      <c r="E306" s="6" t="s">
        <v>35</v>
      </c>
      <c r="F306" s="7">
        <v>25.024536970180801</v>
      </c>
    </row>
    <row r="307" spans="1:6" ht="15" customHeight="1" x14ac:dyDescent="0.15">
      <c r="A307" s="2" t="s">
        <v>95</v>
      </c>
      <c r="B307" s="3" t="s">
        <v>137</v>
      </c>
      <c r="C307" s="6" t="s">
        <v>139</v>
      </c>
      <c r="E307" s="6" t="s">
        <v>35</v>
      </c>
      <c r="F307" s="7">
        <v>22.617429692561601</v>
      </c>
    </row>
    <row r="308" spans="1:6" ht="15" customHeight="1" x14ac:dyDescent="0.15">
      <c r="A308" s="2" t="s">
        <v>96</v>
      </c>
      <c r="B308" s="3" t="s">
        <v>137</v>
      </c>
      <c r="C308" s="6" t="s">
        <v>139</v>
      </c>
      <c r="E308" s="6" t="s">
        <v>35</v>
      </c>
      <c r="F308" s="7">
        <v>22.752947529105999</v>
      </c>
    </row>
    <row r="309" spans="1:6" ht="15" customHeight="1" x14ac:dyDescent="0.15">
      <c r="A309" s="2" t="s">
        <v>97</v>
      </c>
      <c r="B309" s="3" t="s">
        <v>137</v>
      </c>
      <c r="C309" s="6" t="s">
        <v>139</v>
      </c>
      <c r="E309" s="6" t="s">
        <v>35</v>
      </c>
      <c r="F309" s="7">
        <v>26.176969601402099</v>
      </c>
    </row>
    <row r="310" spans="1:6" ht="15" customHeight="1" x14ac:dyDescent="0.15">
      <c r="A310" s="2" t="s">
        <v>98</v>
      </c>
      <c r="B310" s="3" t="s">
        <v>137</v>
      </c>
      <c r="C310" s="6" t="s">
        <v>139</v>
      </c>
      <c r="E310" s="6" t="s">
        <v>35</v>
      </c>
      <c r="F310" s="7">
        <v>25.427589025912699</v>
      </c>
    </row>
    <row r="311" spans="1:6" ht="15" customHeight="1" x14ac:dyDescent="0.15">
      <c r="A311" s="2" t="s">
        <v>99</v>
      </c>
      <c r="B311" s="3" t="s">
        <v>137</v>
      </c>
      <c r="C311" s="6" t="s">
        <v>139</v>
      </c>
      <c r="E311" s="6" t="s">
        <v>35</v>
      </c>
      <c r="F311" s="7">
        <v>23.822189807150199</v>
      </c>
    </row>
    <row r="312" spans="1:6" ht="15" customHeight="1" x14ac:dyDescent="0.15">
      <c r="A312" s="2" t="s">
        <v>100</v>
      </c>
      <c r="B312" s="3" t="s">
        <v>137</v>
      </c>
      <c r="C312" s="6" t="s">
        <v>139</v>
      </c>
      <c r="E312" s="6" t="s">
        <v>35</v>
      </c>
      <c r="F312" s="7">
        <v>23.398265413614499</v>
      </c>
    </row>
    <row r="313" spans="1:6" ht="15" customHeight="1" x14ac:dyDescent="0.15">
      <c r="A313" s="2" t="s">
        <v>101</v>
      </c>
      <c r="B313" s="3" t="s">
        <v>137</v>
      </c>
      <c r="C313" s="6" t="s">
        <v>139</v>
      </c>
      <c r="E313" s="6" t="s">
        <v>35</v>
      </c>
      <c r="F313" s="7">
        <v>22.695649531497999</v>
      </c>
    </row>
    <row r="314" spans="1:6" ht="15" customHeight="1" x14ac:dyDescent="0.15">
      <c r="A314" s="2" t="s">
        <v>102</v>
      </c>
      <c r="B314" s="3" t="s">
        <v>137</v>
      </c>
      <c r="C314" s="6" t="s">
        <v>139</v>
      </c>
      <c r="E314" s="6" t="s">
        <v>35</v>
      </c>
      <c r="F314" s="7">
        <v>22.715255770513998</v>
      </c>
    </row>
    <row r="315" spans="1:6" ht="15" customHeight="1" x14ac:dyDescent="0.15">
      <c r="A315" s="2" t="s">
        <v>103</v>
      </c>
      <c r="B315" s="3" t="s">
        <v>137</v>
      </c>
      <c r="C315" s="6" t="s">
        <v>139</v>
      </c>
      <c r="E315" s="6" t="s">
        <v>35</v>
      </c>
      <c r="F315" s="7">
        <v>23.060578844047399</v>
      </c>
    </row>
    <row r="316" spans="1:6" ht="15" customHeight="1" x14ac:dyDescent="0.15">
      <c r="A316" s="2" t="s">
        <v>104</v>
      </c>
      <c r="B316" s="3" t="s">
        <v>137</v>
      </c>
      <c r="C316" s="6" t="s">
        <v>139</v>
      </c>
      <c r="E316" s="6" t="s">
        <v>35</v>
      </c>
      <c r="F316" s="7">
        <v>22.885220493247601</v>
      </c>
    </row>
    <row r="317" spans="1:6" ht="15" customHeight="1" x14ac:dyDescent="0.15">
      <c r="A317" s="2" t="s">
        <v>105</v>
      </c>
      <c r="B317" s="3" t="s">
        <v>137</v>
      </c>
      <c r="C317" s="6" t="s">
        <v>139</v>
      </c>
      <c r="E317" s="6" t="s">
        <v>35</v>
      </c>
      <c r="F317" s="7">
        <v>25.815427819252101</v>
      </c>
    </row>
    <row r="318" spans="1:6" ht="15" customHeight="1" x14ac:dyDescent="0.15">
      <c r="A318" s="2" t="s">
        <v>106</v>
      </c>
      <c r="B318" s="3" t="s">
        <v>137</v>
      </c>
      <c r="C318" s="6" t="s">
        <v>139</v>
      </c>
      <c r="E318" s="6" t="s">
        <v>35</v>
      </c>
      <c r="F318" s="7">
        <v>25.143825415321199</v>
      </c>
    </row>
    <row r="319" spans="1:6" ht="15" customHeight="1" x14ac:dyDescent="0.15">
      <c r="A319" s="2" t="s">
        <v>107</v>
      </c>
      <c r="B319" s="3" t="s">
        <v>137</v>
      </c>
      <c r="C319" s="6" t="s">
        <v>139</v>
      </c>
      <c r="E319" s="6" t="s">
        <v>35</v>
      </c>
      <c r="F319" s="7">
        <v>22.310764775211101</v>
      </c>
    </row>
    <row r="320" spans="1:6" ht="15" customHeight="1" x14ac:dyDescent="0.15">
      <c r="A320" s="2" t="s">
        <v>108</v>
      </c>
      <c r="B320" s="3" t="s">
        <v>137</v>
      </c>
      <c r="C320" s="6" t="s">
        <v>139</v>
      </c>
      <c r="E320" s="6" t="s">
        <v>35</v>
      </c>
      <c r="F320" s="7">
        <v>22.451649099254698</v>
      </c>
    </row>
    <row r="321" spans="1:6" ht="15" customHeight="1" x14ac:dyDescent="0.15">
      <c r="A321" s="2" t="s">
        <v>113</v>
      </c>
      <c r="B321" s="3" t="s">
        <v>137</v>
      </c>
      <c r="C321" s="6" t="s">
        <v>139</v>
      </c>
      <c r="E321" s="6" t="s">
        <v>35</v>
      </c>
      <c r="F321" s="7">
        <v>24.0606115152213</v>
      </c>
    </row>
    <row r="322" spans="1:6" ht="15" customHeight="1" x14ac:dyDescent="0.15">
      <c r="A322" s="2" t="s">
        <v>114</v>
      </c>
      <c r="B322" s="3" t="s">
        <v>137</v>
      </c>
      <c r="C322" s="6" t="s">
        <v>139</v>
      </c>
      <c r="E322" s="6" t="s">
        <v>35</v>
      </c>
      <c r="F322" s="7">
        <v>24.1217019752171</v>
      </c>
    </row>
    <row r="323" spans="1:6" ht="15" customHeight="1" x14ac:dyDescent="0.15">
      <c r="A323" s="2" t="s">
        <v>115</v>
      </c>
      <c r="B323" s="3" t="s">
        <v>137</v>
      </c>
      <c r="C323" s="6" t="s">
        <v>139</v>
      </c>
      <c r="E323" s="6" t="s">
        <v>35</v>
      </c>
      <c r="F323" s="7">
        <v>22.295432646109798</v>
      </c>
    </row>
    <row r="324" spans="1:6" ht="15" customHeight="1" x14ac:dyDescent="0.15">
      <c r="A324" s="2" t="s">
        <v>116</v>
      </c>
      <c r="B324" s="3" t="s">
        <v>137</v>
      </c>
      <c r="C324" s="6" t="s">
        <v>139</v>
      </c>
      <c r="E324" s="6" t="s">
        <v>35</v>
      </c>
      <c r="F324" s="7">
        <v>22.7943780196752</v>
      </c>
    </row>
    <row r="325" spans="1:6" ht="15" customHeight="1" x14ac:dyDescent="0.15">
      <c r="A325" s="2" t="s">
        <v>117</v>
      </c>
      <c r="B325" s="3" t="s">
        <v>137</v>
      </c>
      <c r="C325" s="6" t="s">
        <v>139</v>
      </c>
      <c r="E325" s="6" t="s">
        <v>35</v>
      </c>
      <c r="F325" s="7">
        <v>24.244131519057898</v>
      </c>
    </row>
    <row r="326" spans="1:6" ht="15" customHeight="1" x14ac:dyDescent="0.15">
      <c r="A326" s="2" t="s">
        <v>118</v>
      </c>
      <c r="B326" s="3" t="s">
        <v>137</v>
      </c>
      <c r="C326" s="6" t="s">
        <v>139</v>
      </c>
      <c r="E326" s="6" t="s">
        <v>35</v>
      </c>
      <c r="F326" s="7">
        <v>24.192464313990101</v>
      </c>
    </row>
    <row r="327" spans="1:6" ht="15" customHeight="1" x14ac:dyDescent="0.15">
      <c r="A327" s="2" t="s">
        <v>119</v>
      </c>
      <c r="B327" s="3" t="s">
        <v>137</v>
      </c>
      <c r="C327" s="6" t="s">
        <v>139</v>
      </c>
      <c r="E327" s="6" t="s">
        <v>35</v>
      </c>
      <c r="F327" s="7">
        <v>22.586861009322799</v>
      </c>
    </row>
    <row r="328" spans="1:6" ht="15" customHeight="1" x14ac:dyDescent="0.15">
      <c r="A328" s="2" t="s">
        <v>120</v>
      </c>
      <c r="B328" s="3" t="s">
        <v>137</v>
      </c>
      <c r="C328" s="6" t="s">
        <v>139</v>
      </c>
      <c r="E328" s="6" t="s">
        <v>35</v>
      </c>
      <c r="F328" s="7">
        <v>22.526909223741999</v>
      </c>
    </row>
    <row r="329" spans="1:6" ht="15" customHeight="1" x14ac:dyDescent="0.15">
      <c r="A329" s="2" t="s">
        <v>125</v>
      </c>
      <c r="B329" s="3" t="s">
        <v>137</v>
      </c>
      <c r="C329" s="6" t="s">
        <v>139</v>
      </c>
      <c r="E329" s="6" t="s">
        <v>35</v>
      </c>
      <c r="F329" s="7">
        <v>22.9766282468835</v>
      </c>
    </row>
    <row r="330" spans="1:6" ht="15" customHeight="1" x14ac:dyDescent="0.15">
      <c r="A330" s="2" t="s">
        <v>126</v>
      </c>
      <c r="B330" s="3" t="s">
        <v>137</v>
      </c>
      <c r="C330" s="6" t="s">
        <v>139</v>
      </c>
      <c r="E330" s="6" t="s">
        <v>35</v>
      </c>
      <c r="F330" s="7">
        <v>22.065483947768399</v>
      </c>
    </row>
    <row r="331" spans="1:6" ht="15" customHeight="1" x14ac:dyDescent="0.15">
      <c r="A331" s="2" t="s">
        <v>127</v>
      </c>
      <c r="B331" s="3" t="s">
        <v>137</v>
      </c>
      <c r="C331" s="6" t="s">
        <v>139</v>
      </c>
      <c r="E331" s="6" t="s">
        <v>35</v>
      </c>
      <c r="F331" s="7">
        <v>24.2671827242314</v>
      </c>
    </row>
    <row r="332" spans="1:6" ht="15" customHeight="1" x14ac:dyDescent="0.15">
      <c r="A332" s="2" t="s">
        <v>128</v>
      </c>
      <c r="B332" s="3" t="s">
        <v>137</v>
      </c>
      <c r="C332" s="6" t="s">
        <v>139</v>
      </c>
      <c r="E332" s="6" t="s">
        <v>35</v>
      </c>
      <c r="F332" s="7">
        <v>24.512768207159102</v>
      </c>
    </row>
    <row r="333" spans="1:6" ht="15" customHeight="1" x14ac:dyDescent="0.15">
      <c r="A333" s="2" t="s">
        <v>129</v>
      </c>
      <c r="B333" s="3" t="s">
        <v>137</v>
      </c>
      <c r="C333" s="6" t="s">
        <v>139</v>
      </c>
      <c r="E333" s="6" t="s">
        <v>35</v>
      </c>
      <c r="F333" s="7">
        <v>22.861660658577101</v>
      </c>
    </row>
    <row r="334" spans="1:6" ht="15" customHeight="1" x14ac:dyDescent="0.15">
      <c r="A334" s="2" t="s">
        <v>130</v>
      </c>
      <c r="B334" s="3" t="s">
        <v>137</v>
      </c>
      <c r="C334" s="6" t="s">
        <v>139</v>
      </c>
      <c r="E334" s="6" t="s">
        <v>35</v>
      </c>
      <c r="F334" s="7">
        <v>22.3152961009827</v>
      </c>
    </row>
    <row r="335" spans="1:6" ht="15" customHeight="1" x14ac:dyDescent="0.15">
      <c r="A335" s="2" t="s">
        <v>131</v>
      </c>
      <c r="B335" s="3" t="s">
        <v>137</v>
      </c>
      <c r="C335" s="6" t="s">
        <v>139</v>
      </c>
      <c r="E335" s="6" t="s">
        <v>35</v>
      </c>
      <c r="F335" s="7">
        <v>24.470443719855599</v>
      </c>
    </row>
    <row r="336" spans="1:6" ht="15" customHeight="1" x14ac:dyDescent="0.15">
      <c r="A336" s="2" t="s">
        <v>132</v>
      </c>
      <c r="B336" s="3" t="s">
        <v>137</v>
      </c>
      <c r="C336" s="6" t="s">
        <v>139</v>
      </c>
      <c r="E336" s="6" t="s">
        <v>35</v>
      </c>
      <c r="F336" s="7">
        <v>24.406487058459199</v>
      </c>
    </row>
  </sheetData>
  <sortState ref="A21:G308">
    <sortCondition ref="C21:C308"/>
  </sortState>
  <printOptions headings="1" gridLines="1"/>
  <pageMargins left="0" right="0" top="0" bottom="0" header="0" footer="0"/>
  <pageSetup paperSize="0" scale="0" pageOrder="overThenDown" orientation="portrait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20190124_SLFN PANETH P11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Dekrey, Emilie</cp:lastModifiedBy>
  <dcterms:modified xsi:type="dcterms:W3CDTF">2019-01-25T17:00:53Z</dcterms:modified>
</cp:coreProperties>
</file>