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UND-Basson Lab\qPCR\qED118- Slfn3KO Thymus, Spleen, IM\"/>
    </mc:Choice>
  </mc:AlternateContent>
  <bookViews>
    <workbookView xWindow="0" yWindow="0" windowWidth="23670" windowHeight="9690" tabRatio="500"/>
  </bookViews>
  <sheets>
    <sheet name="20190312_TSI SLFN FAM P1" sheetId="1" r:id="rId1"/>
  </sheets>
  <calcPr calcId="152511"/>
  <fileRecoveryPr repairLoad="1"/>
</workbook>
</file>

<file path=xl/calcChain.xml><?xml version="1.0" encoding="utf-8"?>
<calcChain xmlns="http://schemas.openxmlformats.org/spreadsheetml/2006/main">
  <c r="O401" i="1" l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00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83" i="1"/>
  <c r="P415" i="1" l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O398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O381" i="1"/>
  <c r="O341" i="1"/>
  <c r="O342" i="1"/>
  <c r="P342" i="1" s="1"/>
  <c r="O343" i="1"/>
  <c r="O344" i="1"/>
  <c r="O345" i="1"/>
  <c r="P345" i="1" s="1"/>
  <c r="O346" i="1"/>
  <c r="O347" i="1"/>
  <c r="O348" i="1"/>
  <c r="P348" i="1" s="1"/>
  <c r="O349" i="1"/>
  <c r="O350" i="1"/>
  <c r="P350" i="1" s="1"/>
  <c r="O351" i="1"/>
  <c r="O352" i="1"/>
  <c r="O353" i="1"/>
  <c r="P353" i="1" s="1"/>
  <c r="O354" i="1"/>
  <c r="O355" i="1"/>
  <c r="P355" i="1" s="1"/>
  <c r="O340" i="1"/>
  <c r="O324" i="1"/>
  <c r="O325" i="1"/>
  <c r="O326" i="1"/>
  <c r="P326" i="1" s="1"/>
  <c r="O327" i="1"/>
  <c r="P327" i="1" s="1"/>
  <c r="O328" i="1"/>
  <c r="O329" i="1"/>
  <c r="O330" i="1"/>
  <c r="P330" i="1" s="1"/>
  <c r="O331" i="1"/>
  <c r="P331" i="1" s="1"/>
  <c r="O332" i="1"/>
  <c r="O333" i="1"/>
  <c r="O334" i="1"/>
  <c r="P334" i="1" s="1"/>
  <c r="O335" i="1"/>
  <c r="P335" i="1" s="1"/>
  <c r="O336" i="1"/>
  <c r="O323" i="1"/>
  <c r="P354" i="1"/>
  <c r="P352" i="1"/>
  <c r="P351" i="1"/>
  <c r="P349" i="1"/>
  <c r="P347" i="1"/>
  <c r="P346" i="1"/>
  <c r="P344" i="1"/>
  <c r="P343" i="1"/>
  <c r="P341" i="1"/>
  <c r="P340" i="1"/>
  <c r="O338" i="1"/>
  <c r="P336" i="1"/>
  <c r="P333" i="1"/>
  <c r="P332" i="1"/>
  <c r="P329" i="1"/>
  <c r="P328" i="1"/>
  <c r="P325" i="1"/>
  <c r="P324" i="1"/>
  <c r="P323" i="1"/>
  <c r="O321" i="1"/>
  <c r="O281" i="1"/>
  <c r="O282" i="1"/>
  <c r="O283" i="1"/>
  <c r="O284" i="1"/>
  <c r="O285" i="1"/>
  <c r="P285" i="1" s="1"/>
  <c r="O286" i="1"/>
  <c r="O287" i="1"/>
  <c r="O288" i="1"/>
  <c r="P288" i="1" s="1"/>
  <c r="O289" i="1"/>
  <c r="O290" i="1"/>
  <c r="P290" i="1" s="1"/>
  <c r="O291" i="1"/>
  <c r="O292" i="1"/>
  <c r="O293" i="1"/>
  <c r="P293" i="1" s="1"/>
  <c r="O294" i="1"/>
  <c r="O295" i="1"/>
  <c r="O280" i="1"/>
  <c r="O264" i="1"/>
  <c r="O265" i="1"/>
  <c r="O266" i="1"/>
  <c r="O267" i="1"/>
  <c r="P267" i="1" s="1"/>
  <c r="O268" i="1"/>
  <c r="O269" i="1"/>
  <c r="O270" i="1"/>
  <c r="P270" i="1" s="1"/>
  <c r="O271" i="1"/>
  <c r="P271" i="1" s="1"/>
  <c r="O272" i="1"/>
  <c r="O273" i="1"/>
  <c r="P273" i="1" s="1"/>
  <c r="O274" i="1"/>
  <c r="O275" i="1"/>
  <c r="P275" i="1" s="1"/>
  <c r="O276" i="1"/>
  <c r="O263" i="1"/>
  <c r="P295" i="1"/>
  <c r="P294" i="1"/>
  <c r="P292" i="1"/>
  <c r="P291" i="1"/>
  <c r="P289" i="1"/>
  <c r="P287" i="1"/>
  <c r="P286" i="1"/>
  <c r="P284" i="1"/>
  <c r="P283" i="1"/>
  <c r="P282" i="1"/>
  <c r="P281" i="1"/>
  <c r="P280" i="1"/>
  <c r="O278" i="1"/>
  <c r="P276" i="1"/>
  <c r="P274" i="1"/>
  <c r="P272" i="1"/>
  <c r="P269" i="1"/>
  <c r="P268" i="1"/>
  <c r="P266" i="1"/>
  <c r="P265" i="1"/>
  <c r="P264" i="1"/>
  <c r="P263" i="1"/>
  <c r="O261" i="1"/>
  <c r="O201" i="1"/>
  <c r="O221" i="1"/>
  <c r="O222" i="1"/>
  <c r="O223" i="1"/>
  <c r="P223" i="1" s="1"/>
  <c r="O224" i="1"/>
  <c r="O225" i="1"/>
  <c r="O226" i="1"/>
  <c r="P226" i="1" s="1"/>
  <c r="O227" i="1"/>
  <c r="O228" i="1"/>
  <c r="P228" i="1" s="1"/>
  <c r="O229" i="1"/>
  <c r="O230" i="1"/>
  <c r="O231" i="1"/>
  <c r="P231" i="1" s="1"/>
  <c r="O232" i="1"/>
  <c r="O233" i="1"/>
  <c r="P233" i="1" s="1"/>
  <c r="O234" i="1"/>
  <c r="P234" i="1" s="1"/>
  <c r="O235" i="1"/>
  <c r="O220" i="1"/>
  <c r="O218" i="1"/>
  <c r="O204" i="1"/>
  <c r="O205" i="1"/>
  <c r="O206" i="1"/>
  <c r="P206" i="1" s="1"/>
  <c r="O207" i="1"/>
  <c r="P207" i="1" s="1"/>
  <c r="O208" i="1"/>
  <c r="O209" i="1"/>
  <c r="O210" i="1"/>
  <c r="P210" i="1" s="1"/>
  <c r="O211" i="1"/>
  <c r="P211" i="1" s="1"/>
  <c r="O212" i="1"/>
  <c r="O213" i="1"/>
  <c r="O214" i="1"/>
  <c r="P214" i="1" s="1"/>
  <c r="O215" i="1"/>
  <c r="P215" i="1" s="1"/>
  <c r="O216" i="1"/>
  <c r="O203" i="1"/>
  <c r="P235" i="1"/>
  <c r="P232" i="1"/>
  <c r="P230" i="1"/>
  <c r="P229" i="1"/>
  <c r="P227" i="1"/>
  <c r="P225" i="1"/>
  <c r="P224" i="1"/>
  <c r="P222" i="1"/>
  <c r="P221" i="1"/>
  <c r="P220" i="1"/>
  <c r="P216" i="1"/>
  <c r="P213" i="1"/>
  <c r="P212" i="1"/>
  <c r="P209" i="1"/>
  <c r="P208" i="1"/>
  <c r="P205" i="1"/>
  <c r="P204" i="1"/>
  <c r="P203" i="1"/>
  <c r="O161" i="1"/>
  <c r="O162" i="1"/>
  <c r="P162" i="1" s="1"/>
  <c r="O163" i="1"/>
  <c r="O164" i="1"/>
  <c r="O165" i="1"/>
  <c r="P165" i="1" s="1"/>
  <c r="O166" i="1"/>
  <c r="O167" i="1"/>
  <c r="O168" i="1"/>
  <c r="P168" i="1" s="1"/>
  <c r="O169" i="1"/>
  <c r="O170" i="1"/>
  <c r="P170" i="1" s="1"/>
  <c r="O171" i="1"/>
  <c r="O172" i="1"/>
  <c r="O173" i="1"/>
  <c r="P173" i="1" s="1"/>
  <c r="O174" i="1"/>
  <c r="O175" i="1"/>
  <c r="P175" i="1" s="1"/>
  <c r="O160" i="1"/>
  <c r="O144" i="1"/>
  <c r="O145" i="1"/>
  <c r="P145" i="1" s="1"/>
  <c r="O146" i="1"/>
  <c r="O147" i="1"/>
  <c r="O148" i="1"/>
  <c r="P148" i="1" s="1"/>
  <c r="O149" i="1"/>
  <c r="O150" i="1"/>
  <c r="O151" i="1"/>
  <c r="P151" i="1" s="1"/>
  <c r="O152" i="1"/>
  <c r="O153" i="1"/>
  <c r="P153" i="1" s="1"/>
  <c r="O154" i="1"/>
  <c r="O155" i="1"/>
  <c r="O156" i="1"/>
  <c r="P156" i="1" s="1"/>
  <c r="O143" i="1"/>
  <c r="P174" i="1"/>
  <c r="P172" i="1"/>
  <c r="P171" i="1"/>
  <c r="P169" i="1"/>
  <c r="P167" i="1"/>
  <c r="P166" i="1"/>
  <c r="P164" i="1"/>
  <c r="P163" i="1"/>
  <c r="P161" i="1"/>
  <c r="P160" i="1"/>
  <c r="O158" i="1"/>
  <c r="P155" i="1"/>
  <c r="P154" i="1"/>
  <c r="P152" i="1"/>
  <c r="P150" i="1"/>
  <c r="P149" i="1"/>
  <c r="P147" i="1"/>
  <c r="P146" i="1"/>
  <c r="P144" i="1"/>
  <c r="P143" i="1"/>
  <c r="O141" i="1"/>
  <c r="O101" i="1"/>
  <c r="O102" i="1"/>
  <c r="P102" i="1" s="1"/>
  <c r="O103" i="1"/>
  <c r="O104" i="1"/>
  <c r="O105" i="1"/>
  <c r="P105" i="1" s="1"/>
  <c r="O106" i="1"/>
  <c r="O107" i="1"/>
  <c r="O108" i="1"/>
  <c r="P108" i="1" s="1"/>
  <c r="O109" i="1"/>
  <c r="O110" i="1"/>
  <c r="P110" i="1" s="1"/>
  <c r="O111" i="1"/>
  <c r="O112" i="1"/>
  <c r="O113" i="1"/>
  <c r="P113" i="1" s="1"/>
  <c r="O114" i="1"/>
  <c r="O115" i="1"/>
  <c r="P115" i="1" s="1"/>
  <c r="O100" i="1"/>
  <c r="O84" i="1"/>
  <c r="O85" i="1"/>
  <c r="O86" i="1"/>
  <c r="O87" i="1"/>
  <c r="P87" i="1" s="1"/>
  <c r="O88" i="1"/>
  <c r="O89" i="1"/>
  <c r="O90" i="1"/>
  <c r="P90" i="1" s="1"/>
  <c r="O91" i="1"/>
  <c r="P91" i="1" s="1"/>
  <c r="O92" i="1"/>
  <c r="O93" i="1"/>
  <c r="O94" i="1"/>
  <c r="O95" i="1"/>
  <c r="P95" i="1" s="1"/>
  <c r="O96" i="1"/>
  <c r="O83" i="1"/>
  <c r="P114" i="1"/>
  <c r="P112" i="1"/>
  <c r="P111" i="1"/>
  <c r="P109" i="1"/>
  <c r="P107" i="1"/>
  <c r="P106" i="1"/>
  <c r="P104" i="1"/>
  <c r="P103" i="1"/>
  <c r="P101" i="1"/>
  <c r="P100" i="1"/>
  <c r="O98" i="1"/>
  <c r="P96" i="1"/>
  <c r="P94" i="1"/>
  <c r="P93" i="1"/>
  <c r="P92" i="1"/>
  <c r="P89" i="1"/>
  <c r="P88" i="1"/>
  <c r="P86" i="1"/>
  <c r="P85" i="1"/>
  <c r="P84" i="1"/>
  <c r="P83" i="1"/>
  <c r="O81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39" i="1"/>
  <c r="O37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22" i="1"/>
  <c r="O20" i="1"/>
  <c r="I439" i="1"/>
  <c r="I440" i="1"/>
  <c r="I377" i="1"/>
  <c r="I378" i="1"/>
  <c r="I317" i="1"/>
  <c r="I318" i="1"/>
  <c r="I257" i="1"/>
  <c r="I258" i="1"/>
  <c r="I197" i="1"/>
  <c r="I198" i="1"/>
  <c r="J197" i="1" s="1"/>
  <c r="I137" i="1"/>
  <c r="I138" i="1"/>
  <c r="I77" i="1"/>
  <c r="I78" i="1"/>
  <c r="I67" i="1"/>
  <c r="I68" i="1"/>
  <c r="I69" i="1"/>
  <c r="I70" i="1"/>
  <c r="I71" i="1"/>
  <c r="I72" i="1"/>
  <c r="I73" i="1"/>
  <c r="I74" i="1"/>
  <c r="I75" i="1"/>
  <c r="I76" i="1"/>
  <c r="I79" i="1"/>
  <c r="I80" i="1"/>
  <c r="I127" i="1"/>
  <c r="I128" i="1"/>
  <c r="I129" i="1"/>
  <c r="I130" i="1"/>
  <c r="I131" i="1"/>
  <c r="I132" i="1"/>
  <c r="I133" i="1"/>
  <c r="I134" i="1"/>
  <c r="I135" i="1"/>
  <c r="I136" i="1"/>
  <c r="I139" i="1"/>
  <c r="I140" i="1"/>
  <c r="I191" i="1"/>
  <c r="I192" i="1"/>
  <c r="I193" i="1"/>
  <c r="I194" i="1"/>
  <c r="I195" i="1"/>
  <c r="I196" i="1"/>
  <c r="I199" i="1"/>
  <c r="I200" i="1"/>
  <c r="I187" i="1"/>
  <c r="I188" i="1"/>
  <c r="I189" i="1"/>
  <c r="I190" i="1"/>
  <c r="I247" i="1"/>
  <c r="I248" i="1"/>
  <c r="I249" i="1"/>
  <c r="I250" i="1"/>
  <c r="I251" i="1"/>
  <c r="I252" i="1"/>
  <c r="I253" i="1"/>
  <c r="I254" i="1"/>
  <c r="I255" i="1"/>
  <c r="I256" i="1"/>
  <c r="I259" i="1"/>
  <c r="I260" i="1"/>
  <c r="I307" i="1"/>
  <c r="I308" i="1"/>
  <c r="I309" i="1"/>
  <c r="I310" i="1"/>
  <c r="I311" i="1"/>
  <c r="I312" i="1"/>
  <c r="I313" i="1"/>
  <c r="I314" i="1"/>
  <c r="I315" i="1"/>
  <c r="I316" i="1"/>
  <c r="I319" i="1"/>
  <c r="I320" i="1"/>
  <c r="I367" i="1"/>
  <c r="I368" i="1"/>
  <c r="I369" i="1"/>
  <c r="I370" i="1"/>
  <c r="I371" i="1"/>
  <c r="I372" i="1"/>
  <c r="I373" i="1"/>
  <c r="I374" i="1"/>
  <c r="I375" i="1"/>
  <c r="I376" i="1"/>
  <c r="I379" i="1"/>
  <c r="I380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241" i="1"/>
  <c r="I242" i="1"/>
  <c r="I243" i="1"/>
  <c r="I244" i="1"/>
  <c r="I245" i="1"/>
  <c r="I246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S392" i="1" l="1"/>
  <c r="R383" i="1"/>
  <c r="Q383" i="1"/>
  <c r="R400" i="1"/>
  <c r="Q400" i="1"/>
  <c r="S408" i="1"/>
  <c r="Q392" i="1"/>
  <c r="R392" i="1"/>
  <c r="Q408" i="1"/>
  <c r="R408" i="1"/>
  <c r="S332" i="1"/>
  <c r="R323" i="1"/>
  <c r="Q323" i="1"/>
  <c r="R340" i="1"/>
  <c r="Q340" i="1"/>
  <c r="S348" i="1"/>
  <c r="Q332" i="1"/>
  <c r="R332" i="1"/>
  <c r="Q348" i="1"/>
  <c r="R348" i="1"/>
  <c r="R263" i="1"/>
  <c r="Q263" i="1"/>
  <c r="S272" i="1"/>
  <c r="Q288" i="1"/>
  <c r="R288" i="1"/>
  <c r="R280" i="1"/>
  <c r="Q280" i="1"/>
  <c r="S288" i="1"/>
  <c r="Q272" i="1"/>
  <c r="R272" i="1"/>
  <c r="S228" i="1"/>
  <c r="R220" i="1"/>
  <c r="Q220" i="1"/>
  <c r="S212" i="1"/>
  <c r="R203" i="1"/>
  <c r="Q203" i="1"/>
  <c r="Q228" i="1"/>
  <c r="R228" i="1"/>
  <c r="Q212" i="1"/>
  <c r="R212" i="1"/>
  <c r="Q168" i="1"/>
  <c r="R168" i="1"/>
  <c r="S152" i="1"/>
  <c r="R143" i="1"/>
  <c r="Q143" i="1"/>
  <c r="R160" i="1"/>
  <c r="Q160" i="1"/>
  <c r="S168" i="1"/>
  <c r="Q152" i="1"/>
  <c r="R152" i="1"/>
  <c r="Q108" i="1"/>
  <c r="R108" i="1"/>
  <c r="R83" i="1"/>
  <c r="Q83" i="1"/>
  <c r="S92" i="1"/>
  <c r="S108" i="1"/>
  <c r="R100" i="1"/>
  <c r="Q100" i="1"/>
  <c r="Q92" i="1"/>
  <c r="R92" i="1"/>
  <c r="J317" i="1"/>
  <c r="J137" i="1"/>
  <c r="J439" i="1"/>
  <c r="J377" i="1"/>
  <c r="J257" i="1"/>
  <c r="J77" i="1"/>
  <c r="J117" i="1"/>
  <c r="J429" i="1"/>
  <c r="J373" i="1"/>
  <c r="J189" i="1"/>
  <c r="J193" i="1"/>
  <c r="J69" i="1"/>
  <c r="J123" i="1"/>
  <c r="J107" i="1"/>
  <c r="J63" i="1"/>
  <c r="J55" i="1"/>
  <c r="J47" i="1"/>
  <c r="J435" i="1"/>
  <c r="J427" i="1"/>
  <c r="J371" i="1"/>
  <c r="J307" i="1"/>
  <c r="J251" i="1"/>
  <c r="J187" i="1"/>
  <c r="J131" i="1"/>
  <c r="J75" i="1"/>
  <c r="J247" i="1"/>
  <c r="J195" i="1"/>
  <c r="J431" i="1"/>
  <c r="J315" i="1"/>
  <c r="J67" i="1"/>
  <c r="J433" i="1"/>
  <c r="J313" i="1"/>
  <c r="J249" i="1"/>
  <c r="J199" i="1"/>
  <c r="J253" i="1"/>
  <c r="J403" i="1"/>
  <c r="J359" i="1"/>
  <c r="J311" i="1"/>
  <c r="J255" i="1"/>
  <c r="J127" i="1"/>
  <c r="J71" i="1"/>
  <c r="J319" i="1"/>
  <c r="J79" i="1"/>
  <c r="J379" i="1"/>
  <c r="J309" i="1"/>
  <c r="J139" i="1"/>
  <c r="J129" i="1"/>
  <c r="J437" i="1"/>
  <c r="J367" i="1"/>
  <c r="J133" i="1"/>
  <c r="J259" i="1"/>
  <c r="J191" i="1"/>
  <c r="J375" i="1"/>
  <c r="J369" i="1"/>
  <c r="J135" i="1"/>
  <c r="J73" i="1"/>
  <c r="J351" i="1"/>
  <c r="J421" i="1"/>
  <c r="J353" i="1"/>
  <c r="J345" i="1"/>
  <c r="J301" i="1"/>
  <c r="J285" i="1"/>
  <c r="J235" i="1"/>
  <c r="J227" i="1"/>
  <c r="J243" i="1"/>
  <c r="J299" i="1"/>
  <c r="J291" i="1"/>
  <c r="J283" i="1"/>
  <c r="J233" i="1"/>
  <c r="J225" i="1"/>
  <c r="J51" i="1"/>
  <c r="J121" i="1"/>
  <c r="J105" i="1"/>
  <c r="J61" i="1"/>
  <c r="J49" i="1"/>
  <c r="J425" i="1"/>
  <c r="J417" i="1"/>
  <c r="J409" i="1"/>
  <c r="J357" i="1"/>
  <c r="J305" i="1"/>
  <c r="J297" i="1"/>
  <c r="J289" i="1"/>
  <c r="J231" i="1"/>
  <c r="J125" i="1"/>
  <c r="J119" i="1"/>
  <c r="J111" i="1"/>
  <c r="J103" i="1"/>
  <c r="J53" i="1"/>
  <c r="J45" i="1"/>
  <c r="J59" i="1"/>
  <c r="J423" i="1"/>
  <c r="J407" i="1"/>
  <c r="J363" i="1"/>
  <c r="J355" i="1"/>
  <c r="J287" i="1"/>
  <c r="J237" i="1"/>
  <c r="J245" i="1"/>
  <c r="J109" i="1"/>
  <c r="J65" i="1"/>
  <c r="J57" i="1"/>
  <c r="J43" i="1"/>
  <c r="J115" i="1"/>
  <c r="J113" i="1"/>
  <c r="J239" i="1"/>
  <c r="J303" i="1"/>
  <c r="J223" i="1"/>
  <c r="J229" i="1"/>
  <c r="J241" i="1"/>
  <c r="J293" i="1"/>
  <c r="J365" i="1"/>
  <c r="J413" i="1"/>
  <c r="J347" i="1"/>
  <c r="J343" i="1"/>
  <c r="J415" i="1"/>
  <c r="J349" i="1"/>
  <c r="J419" i="1"/>
  <c r="J411" i="1"/>
  <c r="J405" i="1"/>
  <c r="J361" i="1"/>
  <c r="J295" i="1"/>
  <c r="I171" i="1" l="1"/>
  <c r="I172" i="1"/>
  <c r="I173" i="1"/>
  <c r="I174" i="1"/>
  <c r="I163" i="1"/>
  <c r="I164" i="1"/>
  <c r="I165" i="1"/>
  <c r="I166" i="1"/>
  <c r="I167" i="1"/>
  <c r="I168" i="1"/>
  <c r="I169" i="1"/>
  <c r="I170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22" i="1"/>
  <c r="I21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R31" i="1" l="1"/>
  <c r="Q31" i="1"/>
  <c r="R22" i="1"/>
  <c r="S31" i="1"/>
  <c r="Q22" i="1"/>
  <c r="R47" i="1"/>
  <c r="Q47" i="1"/>
  <c r="S47" i="1"/>
  <c r="R39" i="1"/>
  <c r="Q39" i="1"/>
  <c r="J167" i="1"/>
  <c r="J171" i="1"/>
  <c r="J169" i="1"/>
  <c r="J173" i="1"/>
  <c r="J267" i="1"/>
  <c r="J215" i="1"/>
  <c r="J161" i="1"/>
  <c r="J95" i="1"/>
  <c r="J41" i="1"/>
  <c r="J27" i="1"/>
  <c r="J183" i="1"/>
  <c r="J149" i="1"/>
  <c r="J141" i="1"/>
  <c r="J185" i="1"/>
  <c r="J387" i="1"/>
  <c r="J335" i="1"/>
  <c r="J177" i="1"/>
  <c r="J175" i="1"/>
  <c r="J165" i="1"/>
  <c r="J181" i="1"/>
  <c r="J179" i="1"/>
  <c r="J163" i="1"/>
  <c r="J399" i="1"/>
  <c r="J385" i="1"/>
  <c r="J279" i="1"/>
  <c r="J265" i="1"/>
  <c r="J213" i="1"/>
  <c r="J145" i="1"/>
  <c r="J93" i="1"/>
  <c r="J39" i="1"/>
  <c r="J25" i="1"/>
  <c r="J397" i="1"/>
  <c r="J391" i="1"/>
  <c r="J331" i="1"/>
  <c r="J323" i="1"/>
  <c r="J277" i="1"/>
  <c r="J271" i="1"/>
  <c r="J157" i="1"/>
  <c r="J151" i="1"/>
  <c r="J143" i="1"/>
  <c r="J97" i="1"/>
  <c r="J91" i="1"/>
  <c r="J83" i="1"/>
  <c r="J23" i="1"/>
  <c r="J81" i="1"/>
  <c r="J263" i="1"/>
  <c r="J217" i="1"/>
  <c r="J281" i="1"/>
  <c r="J201" i="1"/>
  <c r="J21" i="1"/>
  <c r="J389" i="1"/>
  <c r="J381" i="1"/>
  <c r="J329" i="1"/>
  <c r="J321" i="1"/>
  <c r="J269" i="1"/>
  <c r="J325" i="1"/>
  <c r="J273" i="1"/>
  <c r="J147" i="1"/>
  <c r="J101" i="1"/>
  <c r="J401" i="1"/>
  <c r="J209" i="1"/>
  <c r="J153" i="1"/>
  <c r="J395" i="1"/>
  <c r="J275" i="1"/>
  <c r="J219" i="1"/>
  <c r="J35" i="1"/>
  <c r="J339" i="1"/>
  <c r="J327" i="1"/>
  <c r="J205" i="1"/>
  <c r="J155" i="1"/>
  <c r="J33" i="1"/>
  <c r="J383" i="1"/>
  <c r="J337" i="1"/>
  <c r="J333" i="1"/>
  <c r="J261" i="1"/>
  <c r="J211" i="1"/>
  <c r="J203" i="1"/>
  <c r="J159" i="1"/>
  <c r="J89" i="1"/>
  <c r="J37" i="1"/>
  <c r="J31" i="1"/>
  <c r="J393" i="1"/>
  <c r="J85" i="1"/>
  <c r="J341" i="1"/>
  <c r="J207" i="1"/>
  <c r="J221" i="1"/>
  <c r="J99" i="1"/>
  <c r="J87" i="1"/>
  <c r="J29" i="1"/>
</calcChain>
</file>

<file path=xl/sharedStrings.xml><?xml version="1.0" encoding="utf-8"?>
<sst xmlns="http://schemas.openxmlformats.org/spreadsheetml/2006/main" count="2969" uniqueCount="184">
  <si>
    <t>File Name</t>
  </si>
  <si>
    <t>20190312_TSI SLFN FAM P1.pcrd</t>
  </si>
  <si>
    <t>Created By User</t>
  </si>
  <si>
    <t>Notes</t>
  </si>
  <si>
    <t>ID</t>
  </si>
  <si>
    <t>Run Started</t>
  </si>
  <si>
    <t>03/12/2019 16:27:20 UTC</t>
  </si>
  <si>
    <t>Run Ended</t>
  </si>
  <si>
    <t>03/12/2019 17:40:32 UTC</t>
  </si>
  <si>
    <t>Sample Vol</t>
  </si>
  <si>
    <t>Lid Temp</t>
  </si>
  <si>
    <t>Protocol File Name</t>
  </si>
  <si>
    <t>Unknown.prcl</t>
  </si>
  <si>
    <t>Plate Setup File Name</t>
  </si>
  <si>
    <t>DefaultPlate.pltd</t>
  </si>
  <si>
    <t>Base Serial Number</t>
  </si>
  <si>
    <t>CT031118</t>
  </si>
  <si>
    <t>Optical Head Serial Number</t>
  </si>
  <si>
    <t>785BR9482</t>
  </si>
  <si>
    <t>CFX Manager Version</t>
  </si>
  <si>
    <t xml:space="preserve">3.1.1517.0823. </t>
  </si>
  <si>
    <t>Well group</t>
  </si>
  <si>
    <t>All Wells</t>
  </si>
  <si>
    <t>Amplification step</t>
  </si>
  <si>
    <t>Melt step</t>
  </si>
  <si>
    <t>Well</t>
  </si>
  <si>
    <t>Fluor</t>
  </si>
  <si>
    <t>Target</t>
  </si>
  <si>
    <t>Content</t>
  </si>
  <si>
    <t>Sample</t>
  </si>
  <si>
    <t>Cq</t>
  </si>
  <si>
    <t>Starting Quantity (SQ)</t>
  </si>
  <si>
    <t>A01</t>
  </si>
  <si>
    <t>Cy5</t>
  </si>
  <si>
    <t>Slfn5</t>
  </si>
  <si>
    <t>Thymus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</si>
  <si>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</si>
  <si>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</si>
  <si>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</si>
  <si>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</si>
  <si>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</si>
  <si>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</si>
  <si>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</si>
  <si>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</si>
  <si>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</si>
  <si>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</si>
  <si>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</si>
  <si>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</si>
  <si>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</si>
  <si>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</si>
  <si>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</si>
  <si>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</si>
  <si>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</si>
  <si>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</si>
  <si>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</si>
  <si>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</si>
  <si>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</si>
  <si>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</si>
  <si>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</si>
  <si>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D01</t>
  </si>
  <si>
    <t>Slfn4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</si>
  <si>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</si>
  <si>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</si>
  <si>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</si>
  <si>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</si>
  <si>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</si>
  <si>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</si>
  <si>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</si>
  <si>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</si>
  <si>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</si>
  <si>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</si>
  <si>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</si>
  <si>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</si>
  <si>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</si>
  <si>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</si>
  <si>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</si>
  <si>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</si>
  <si>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</si>
  <si>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</si>
  <si>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</si>
  <si>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</si>
  <si>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</si>
  <si>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</si>
  <si>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</si>
  <si>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</si>
  <si>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</si>
  <si>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</si>
  <si>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</si>
  <si>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</si>
  <si>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</si>
  <si>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</si>
  <si>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</si>
  <si>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</si>
  <si>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</si>
  <si>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</si>
  <si>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</si>
  <si>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</si>
  <si>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</si>
  <si>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</si>
  <si>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</si>
  <si>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</si>
  <si>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</si>
  <si>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</si>
  <si>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</si>
  <si>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</si>
  <si>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</si>
  <si>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</si>
  <si>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</si>
  <si>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FAM</t>
  </si>
  <si>
    <t>Slfn8</t>
  </si>
  <si>
    <t>Slfn1</t>
  </si>
  <si>
    <t>C01</t>
  </si>
  <si>
    <t>Slfn3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</si>
  <si>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</si>
  <si>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</si>
  <si>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</si>
  <si>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</si>
  <si>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</si>
  <si>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</si>
  <si>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</si>
  <si>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</si>
  <si>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</si>
  <si>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</si>
  <si>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</si>
  <si>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</si>
  <si>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</si>
  <si>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</si>
  <si>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</si>
  <si>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</si>
  <si>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</si>
  <si>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</si>
  <si>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</si>
  <si>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</si>
  <si>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</si>
  <si>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</si>
  <si>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</si>
  <si>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HEX</t>
  </si>
  <si>
    <t>Slfn2</t>
  </si>
  <si>
    <t>RPLP0</t>
  </si>
  <si>
    <t>Slfn9</t>
  </si>
  <si>
    <t>95</t>
  </si>
  <si>
    <t>26</t>
  </si>
  <si>
    <t>46</t>
  </si>
  <si>
    <t>16</t>
  </si>
  <si>
    <t>14</t>
  </si>
  <si>
    <t>24</t>
  </si>
  <si>
    <t>96</t>
  </si>
  <si>
    <t>97</t>
  </si>
  <si>
    <t>98</t>
  </si>
  <si>
    <t>99</t>
  </si>
  <si>
    <t>11</t>
  </si>
  <si>
    <t>3</t>
  </si>
  <si>
    <t>4</t>
  </si>
  <si>
    <t>7</t>
  </si>
  <si>
    <t>9</t>
  </si>
  <si>
    <t>Sex Genotype</t>
  </si>
  <si>
    <t>F WT</t>
  </si>
  <si>
    <t>F KO</t>
  </si>
  <si>
    <t>M KO</t>
  </si>
  <si>
    <t>M WT</t>
  </si>
  <si>
    <t>Male</t>
  </si>
  <si>
    <t>Ave. dCt</t>
  </si>
  <si>
    <t>dCt</t>
  </si>
  <si>
    <t>ddCt</t>
  </si>
  <si>
    <t>Fold Change</t>
  </si>
  <si>
    <t>Ave. Fold</t>
  </si>
  <si>
    <t>Std dev</t>
  </si>
  <si>
    <t>Ttest</t>
  </si>
  <si>
    <t>Female</t>
  </si>
  <si>
    <t>17</t>
  </si>
  <si>
    <t>18</t>
  </si>
  <si>
    <t>20</t>
  </si>
  <si>
    <t>53</t>
  </si>
  <si>
    <t>27</t>
  </si>
  <si>
    <t>28</t>
  </si>
  <si>
    <t>32</t>
  </si>
  <si>
    <t>38</t>
  </si>
  <si>
    <t>21</t>
  </si>
  <si>
    <t>23</t>
  </si>
  <si>
    <t>42</t>
  </si>
  <si>
    <t>43</t>
  </si>
  <si>
    <t>45</t>
  </si>
  <si>
    <t>49</t>
  </si>
  <si>
    <t>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</si>
</sst>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\-###0"/>
    <numFmt numFmtId="165" formatCode="###0.00;\-###0.00"/>
    <numFmt numFmtId="166" formatCode="###0.00000;\-###0.00000"/>
    <numFmt numFmtId="167" formatCode="0.000"/>
  </numFmts>
  <fonts count="11" x14ac:knownFonts="1">
    <font>
      <sz val="8.25"/>
      <name val="Microsoft Sans Serif"/>
      <charset val="1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</font>
    <font>
      <sz val="8.25"/>
      <name val="Microsoft Sans Serif"/>
      <family val="2"/>
    </font>
    <font>
      <sz val="8.25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  <protection locked="0"/>
    </xf>
  </cellStyleXfs>
  <cellXfs count="25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165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2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49" fontId="10" fillId="0" borderId="2" xfId="0" applyNumberFormat="1" applyFont="1" applyFill="1" applyBorder="1" applyAlignment="1" applyProtection="1">
      <alignment vertical="center"/>
    </xf>
    <xf numFmtId="165" fontId="9" fillId="0" borderId="2" xfId="0" applyNumberFormat="1" applyFont="1" applyFill="1" applyBorder="1" applyAlignment="1" applyProtection="1">
      <alignment vertical="center"/>
      <protection locked="0"/>
    </xf>
    <xf numFmtId="2" fontId="9" fillId="0" borderId="2" xfId="0" applyNumberFormat="1" applyFont="1" applyFill="1" applyBorder="1" applyAlignment="1" applyProtection="1">
      <alignment horizontal="right" vertical="center"/>
      <protection locked="0"/>
    </xf>
    <xf numFmtId="2" fontId="9" fillId="0" borderId="2" xfId="0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vertical="center"/>
    </xf>
    <xf numFmtId="167" fontId="0" fillId="0" borderId="2" xfId="0" applyNumberFormat="1" applyBorder="1" applyAlignment="1" applyProtection="1"/>
    <xf numFmtId="165" fontId="9" fillId="0" borderId="0" xfId="0" applyNumberFormat="1" applyFont="1" applyFill="1" applyBorder="1" applyAlignment="1" applyProtection="1">
      <alignment vertical="center"/>
      <protection locked="0"/>
    </xf>
    <xf numFmtId="165" fontId="1" fillId="0" borderId="0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  <protection locked="0"/>
    </xf>
    <xf numFmtId="2" fontId="1" fillId="0" borderId="0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4"/>
  <sheetViews>
    <sheetView tabSelected="1" topLeftCell="A379" workbookViewId="0">
      <selection activeCell="P408" sqref="P408:P415"/>
    </sheetView>
  </sheetViews>
  <sheetFormatPr defaultColWidth="10" defaultRowHeight="15" customHeight="1" x14ac:dyDescent="0.15"/>
  <cols>
    <col min="1" max="1" width="10" style="2" customWidth="1"/>
    <col min="2" max="2" width="10" style="3" customWidth="1"/>
    <col min="3" max="4" width="13.33203125" style="6" customWidth="1"/>
    <col min="5" max="5" width="11.6640625" style="6" customWidth="1"/>
    <col min="6" max="6" width="15" style="6" customWidth="1"/>
    <col min="7" max="7" width="15" style="7" customWidth="1"/>
    <col min="8" max="8" width="18.33203125" style="8" customWidth="1"/>
    <col min="9" max="9" width="10" style="1" customWidth="1"/>
    <col min="10" max="14" width="10" style="1"/>
    <col min="15" max="15" width="12" style="24" customWidth="1"/>
    <col min="16" max="16384" width="10" style="1"/>
  </cols>
  <sheetData>
    <row r="1" spans="1:2" ht="15" customHeight="1" x14ac:dyDescent="0.15">
      <c r="A1" s="2" t="s">
        <v>0</v>
      </c>
      <c r="B1" s="3" t="s">
        <v>1</v>
      </c>
    </row>
    <row r="2" spans="1:2" ht="15" customHeight="1" x14ac:dyDescent="0.15">
      <c r="A2" s="2" t="s">
        <v>2</v>
      </c>
    </row>
    <row r="3" spans="1:2" ht="15" customHeight="1" x14ac:dyDescent="0.15">
      <c r="A3" s="2" t="s">
        <v>3</v>
      </c>
    </row>
    <row r="4" spans="1:2" ht="15" customHeight="1" x14ac:dyDescent="0.15">
      <c r="A4" s="2" t="s">
        <v>4</v>
      </c>
    </row>
    <row r="5" spans="1:2" ht="15" customHeight="1" x14ac:dyDescent="0.15">
      <c r="A5" s="2" t="s">
        <v>5</v>
      </c>
      <c r="B5" s="3" t="s">
        <v>6</v>
      </c>
    </row>
    <row r="6" spans="1:2" ht="15" customHeight="1" x14ac:dyDescent="0.15">
      <c r="A6" s="2" t="s">
        <v>7</v>
      </c>
      <c r="B6" s="3" t="s">
        <v>8</v>
      </c>
    </row>
    <row r="7" spans="1:2" ht="15" customHeight="1" x14ac:dyDescent="0.15">
      <c r="A7" s="2" t="s">
        <v>9</v>
      </c>
      <c r="B7" s="4">
        <v>20</v>
      </c>
    </row>
    <row r="8" spans="1:2" ht="15" customHeight="1" x14ac:dyDescent="0.15">
      <c r="A8" s="2" t="s">
        <v>10</v>
      </c>
      <c r="B8" s="4">
        <v>105</v>
      </c>
    </row>
    <row r="9" spans="1:2" ht="15" customHeight="1" x14ac:dyDescent="0.15">
      <c r="A9" s="2" t="s">
        <v>11</v>
      </c>
      <c r="B9" s="3" t="s">
        <v>12</v>
      </c>
    </row>
    <row r="10" spans="1:2" ht="15" customHeight="1" x14ac:dyDescent="0.15">
      <c r="A10" s="2" t="s">
        <v>13</v>
      </c>
      <c r="B10" s="3" t="s">
        <v>14</v>
      </c>
    </row>
    <row r="11" spans="1:2" ht="15" customHeight="1" x14ac:dyDescent="0.15">
      <c r="A11" s="2" t="s">
        <v>15</v>
      </c>
      <c r="B11" s="3" t="s">
        <v>16</v>
      </c>
    </row>
    <row r="12" spans="1:2" ht="15" customHeight="1" x14ac:dyDescent="0.15">
      <c r="A12" s="2" t="s">
        <v>17</v>
      </c>
      <c r="B12" s="3" t="s">
        <v>18</v>
      </c>
    </row>
    <row r="13" spans="1:2" ht="15" customHeight="1" x14ac:dyDescent="0.15">
      <c r="A13" s="2" t="s">
        <v>19</v>
      </c>
      <c r="B13" s="3" t="s">
        <v>20</v>
      </c>
    </row>
    <row r="15" spans="1:2" ht="15" customHeight="1" x14ac:dyDescent="0.15">
      <c r="A15" s="2" t="s">
        <v>21</v>
      </c>
      <c r="B15" s="3" t="s">
        <v>22</v>
      </c>
    </row>
    <row r="16" spans="1:2" ht="15" customHeight="1" x14ac:dyDescent="0.15">
      <c r="A16" s="2" t="s">
        <v>23</v>
      </c>
      <c r="B16" s="5">
        <v>3</v>
      </c>
    </row>
    <row r="17" spans="1:19" ht="15" customHeight="1" x14ac:dyDescent="0.15">
      <c r="A17" s="2" t="s">
        <v>24</v>
      </c>
    </row>
    <row r="20" spans="1:19" ht="15" customHeight="1" x14ac:dyDescent="0.15">
      <c r="A20" s="6" t="s">
        <v>25</v>
      </c>
      <c r="B20" s="6" t="s">
        <v>26</v>
      </c>
      <c r="C20" s="6" t="s">
        <v>27</v>
      </c>
      <c r="D20" s="9" t="s">
        <v>155</v>
      </c>
      <c r="E20" s="6" t="s">
        <v>28</v>
      </c>
      <c r="F20" s="6" t="s">
        <v>29</v>
      </c>
      <c r="G20" s="6" t="s">
        <v>30</v>
      </c>
      <c r="H20" s="6" t="s">
        <v>31</v>
      </c>
      <c r="I20" s="10" t="s">
        <v>162</v>
      </c>
      <c r="J20" s="10" t="s">
        <v>161</v>
      </c>
      <c r="L20" s="10"/>
      <c r="M20" s="10" t="s">
        <v>160</v>
      </c>
      <c r="N20" s="10" t="s">
        <v>161</v>
      </c>
      <c r="O20" s="11">
        <f>AVERAGE(N22:N30)</f>
        <v>3.1077695860114827</v>
      </c>
      <c r="P20" s="10"/>
      <c r="Q20" s="10"/>
      <c r="R20" s="10"/>
      <c r="S20" s="10"/>
    </row>
    <row r="21" spans="1:19" ht="15" customHeight="1" x14ac:dyDescent="0.15">
      <c r="A21" s="2" t="s">
        <v>47</v>
      </c>
      <c r="B21" s="3" t="s">
        <v>108</v>
      </c>
      <c r="C21" s="6" t="s">
        <v>110</v>
      </c>
      <c r="D21" s="9" t="s">
        <v>156</v>
      </c>
      <c r="E21" s="9" t="s">
        <v>140</v>
      </c>
      <c r="F21" s="6" t="s">
        <v>35</v>
      </c>
      <c r="G21" s="7">
        <v>25.112716285277401</v>
      </c>
      <c r="H21" s="7">
        <v>21.7854175210887</v>
      </c>
      <c r="I21" s="11">
        <f t="shared" ref="I21:I42" si="0">G21-H21</f>
        <v>3.3272987641887006</v>
      </c>
      <c r="J21" s="20">
        <f>AVERAGE(I21:I22)</f>
        <v>3.2573252346866006</v>
      </c>
      <c r="L21" s="10"/>
      <c r="M21" s="12" t="s">
        <v>110</v>
      </c>
      <c r="N21" s="13" t="s">
        <v>162</v>
      </c>
      <c r="O21" s="17" t="s">
        <v>163</v>
      </c>
      <c r="P21" s="13" t="s">
        <v>164</v>
      </c>
      <c r="Q21" s="13" t="s">
        <v>165</v>
      </c>
      <c r="R21" s="13" t="s">
        <v>166</v>
      </c>
      <c r="S21" s="13" t="s">
        <v>167</v>
      </c>
    </row>
    <row r="22" spans="1:19" ht="15" customHeight="1" x14ac:dyDescent="0.15">
      <c r="A22" s="2" t="s">
        <v>48</v>
      </c>
      <c r="B22" s="3" t="s">
        <v>108</v>
      </c>
      <c r="C22" s="6" t="s">
        <v>110</v>
      </c>
      <c r="F22" s="6" t="s">
        <v>35</v>
      </c>
      <c r="G22" s="7">
        <v>25.110162064793499</v>
      </c>
      <c r="H22" s="7">
        <v>21.922810359608999</v>
      </c>
      <c r="I22" s="11">
        <f t="shared" si="0"/>
        <v>3.1873517051845006</v>
      </c>
      <c r="J22" s="10"/>
      <c r="L22" s="13" t="s">
        <v>159</v>
      </c>
      <c r="M22" s="14" t="s">
        <v>149</v>
      </c>
      <c r="N22" s="15">
        <v>3.2741466780366526</v>
      </c>
      <c r="O22" s="16">
        <f>N22-$O$20</f>
        <v>0.16637709202516993</v>
      </c>
      <c r="P22" s="16">
        <f t="shared" ref="P22:P28" si="1">2^-O22</f>
        <v>0.89107755535963962</v>
      </c>
      <c r="Q22" s="17">
        <f>AVERAGE(P22:P30)</f>
        <v>1.1449419348047867</v>
      </c>
      <c r="R22" s="13">
        <f>STDEV(P22:P30)</f>
        <v>0.61053023408165841</v>
      </c>
      <c r="S22" s="13"/>
    </row>
    <row r="23" spans="1:19" ht="15" customHeight="1" x14ac:dyDescent="0.15">
      <c r="A23" s="2" t="s">
        <v>49</v>
      </c>
      <c r="B23" s="3" t="s">
        <v>108</v>
      </c>
      <c r="C23" s="6" t="s">
        <v>110</v>
      </c>
      <c r="D23" s="9" t="s">
        <v>157</v>
      </c>
      <c r="E23" s="9" t="s">
        <v>146</v>
      </c>
      <c r="F23" s="6" t="s">
        <v>35</v>
      </c>
      <c r="G23" s="7">
        <v>26.256711954084601</v>
      </c>
      <c r="H23" s="7">
        <v>21.721091502519801</v>
      </c>
      <c r="I23" s="11">
        <f t="shared" si="0"/>
        <v>4.5356204515647995</v>
      </c>
      <c r="J23" s="20">
        <f>AVERAGE(I23:I24)</f>
        <v>4.5208801942085994</v>
      </c>
      <c r="L23" s="13" t="s">
        <v>159</v>
      </c>
      <c r="M23" s="18" t="s">
        <v>153</v>
      </c>
      <c r="N23" s="15">
        <v>3.1484109057563003</v>
      </c>
      <c r="O23" s="16">
        <f t="shared" ref="O23:O35" si="2">N23-$O$20</f>
        <v>4.0641319744817661E-2</v>
      </c>
      <c r="P23" s="16">
        <f t="shared" si="1"/>
        <v>0.97222267019446218</v>
      </c>
      <c r="Q23" s="13"/>
      <c r="R23" s="13"/>
      <c r="S23" s="13"/>
    </row>
    <row r="24" spans="1:19" ht="15" customHeight="1" x14ac:dyDescent="0.15">
      <c r="A24" s="2" t="s">
        <v>50</v>
      </c>
      <c r="B24" s="3" t="s">
        <v>108</v>
      </c>
      <c r="C24" s="6" t="s">
        <v>110</v>
      </c>
      <c r="F24" s="6" t="s">
        <v>35</v>
      </c>
      <c r="G24" s="7">
        <v>26.282823583527598</v>
      </c>
      <c r="H24" s="7">
        <v>21.776683646675199</v>
      </c>
      <c r="I24" s="11">
        <f t="shared" si="0"/>
        <v>4.5061399368523993</v>
      </c>
      <c r="J24" s="10"/>
      <c r="L24" s="13" t="s">
        <v>159</v>
      </c>
      <c r="M24" s="18" t="s">
        <v>154</v>
      </c>
      <c r="N24" s="15">
        <v>3.2984623678359011</v>
      </c>
      <c r="O24" s="16">
        <f t="shared" si="2"/>
        <v>0.1906927818244184</v>
      </c>
      <c r="P24" s="16">
        <f t="shared" si="1"/>
        <v>0.87618487650461208</v>
      </c>
      <c r="Q24" s="13"/>
      <c r="R24" s="13"/>
      <c r="S24" s="13"/>
    </row>
    <row r="25" spans="1:19" ht="15" customHeight="1" x14ac:dyDescent="0.15">
      <c r="A25" s="2" t="s">
        <v>51</v>
      </c>
      <c r="B25" s="3" t="s">
        <v>108</v>
      </c>
      <c r="C25" s="6" t="s">
        <v>110</v>
      </c>
      <c r="D25" s="9" t="s">
        <v>156</v>
      </c>
      <c r="E25" s="9" t="s">
        <v>147</v>
      </c>
      <c r="F25" s="6" t="s">
        <v>35</v>
      </c>
      <c r="G25" s="7">
        <v>26.177802534720399</v>
      </c>
      <c r="H25" s="7">
        <v>21.236969380476999</v>
      </c>
      <c r="I25" s="11">
        <f t="shared" si="0"/>
        <v>4.9408331542433999</v>
      </c>
      <c r="J25" s="20">
        <f>AVERAGE(I25:I26)</f>
        <v>4.9456178278967506</v>
      </c>
      <c r="L25" s="13" t="s">
        <v>159</v>
      </c>
      <c r="M25" s="18" t="s">
        <v>169</v>
      </c>
      <c r="N25" s="15">
        <v>1.9048811493669504</v>
      </c>
      <c r="O25" s="16">
        <f t="shared" si="2"/>
        <v>-1.2028884366445323</v>
      </c>
      <c r="P25" s="16">
        <f t="shared" si="1"/>
        <v>2.3020009624402205</v>
      </c>
      <c r="Q25" s="13"/>
      <c r="R25" s="13"/>
      <c r="S25" s="13"/>
    </row>
    <row r="26" spans="1:19" ht="15" customHeight="1" x14ac:dyDescent="0.15">
      <c r="A26" s="2" t="s">
        <v>52</v>
      </c>
      <c r="B26" s="3" t="s">
        <v>108</v>
      </c>
      <c r="C26" s="6" t="s">
        <v>110</v>
      </c>
      <c r="F26" s="6" t="s">
        <v>35</v>
      </c>
      <c r="G26" s="7">
        <v>26.222686569460901</v>
      </c>
      <c r="H26" s="7">
        <v>21.2722840679108</v>
      </c>
      <c r="I26" s="11">
        <f t="shared" si="0"/>
        <v>4.9504025015501014</v>
      </c>
      <c r="J26" s="10"/>
      <c r="L26" s="13" t="s">
        <v>159</v>
      </c>
      <c r="M26" s="14" t="s">
        <v>171</v>
      </c>
      <c r="N26" s="15">
        <v>2.6545679614110007</v>
      </c>
      <c r="O26" s="16">
        <f t="shared" si="2"/>
        <v>-0.45320162460048197</v>
      </c>
      <c r="P26" s="16">
        <f t="shared" si="1"/>
        <v>1.3690751355344226</v>
      </c>
      <c r="Q26" s="17"/>
      <c r="R26" s="13"/>
      <c r="S26" s="19"/>
    </row>
    <row r="27" spans="1:19" ht="15" customHeight="1" x14ac:dyDescent="0.15">
      <c r="A27" s="2" t="s">
        <v>53</v>
      </c>
      <c r="B27" s="3" t="s">
        <v>108</v>
      </c>
      <c r="C27" s="6" t="s">
        <v>110</v>
      </c>
      <c r="D27" s="9" t="s">
        <v>158</v>
      </c>
      <c r="E27" s="9" t="s">
        <v>148</v>
      </c>
      <c r="F27" s="9" t="s">
        <v>35</v>
      </c>
      <c r="G27" s="7">
        <v>26.498261011400899</v>
      </c>
      <c r="H27" s="7">
        <v>21.910046529340899</v>
      </c>
      <c r="I27" s="11">
        <f t="shared" si="0"/>
        <v>4.5882144820599997</v>
      </c>
      <c r="J27" s="20">
        <f>AVERAGE(I27:I28)</f>
        <v>4.6011991916768995</v>
      </c>
      <c r="L27" s="13" t="s">
        <v>159</v>
      </c>
      <c r="M27" s="18" t="s">
        <v>175</v>
      </c>
      <c r="N27" s="15">
        <v>2.8244383737968484</v>
      </c>
      <c r="O27" s="16">
        <f t="shared" si="2"/>
        <v>-0.28333121221463431</v>
      </c>
      <c r="P27" s="16">
        <f t="shared" si="1"/>
        <v>1.2170017243755986</v>
      </c>
      <c r="Q27" s="13"/>
      <c r="R27" s="13"/>
      <c r="S27" s="13"/>
    </row>
    <row r="28" spans="1:19" ht="15" customHeight="1" x14ac:dyDescent="0.15">
      <c r="A28" s="2" t="s">
        <v>54</v>
      </c>
      <c r="B28" s="3" t="s">
        <v>108</v>
      </c>
      <c r="C28" s="6" t="s">
        <v>110</v>
      </c>
      <c r="F28" s="6" t="s">
        <v>35</v>
      </c>
      <c r="G28" s="7">
        <v>26.637916553786798</v>
      </c>
      <c r="H28" s="7">
        <v>22.023732652492999</v>
      </c>
      <c r="I28" s="11">
        <f t="shared" si="0"/>
        <v>4.6141839012937993</v>
      </c>
      <c r="J28" s="10"/>
      <c r="L28" s="13" t="s">
        <v>159</v>
      </c>
      <c r="M28" s="18" t="s">
        <v>179</v>
      </c>
      <c r="N28" s="15">
        <v>4.1244049949310497</v>
      </c>
      <c r="O28" s="16">
        <f t="shared" si="2"/>
        <v>1.0166354089195671</v>
      </c>
      <c r="P28" s="16">
        <f t="shared" si="1"/>
        <v>0.49426771897321681</v>
      </c>
      <c r="Q28" s="13"/>
      <c r="R28" s="13"/>
      <c r="S28" s="13"/>
    </row>
    <row r="29" spans="1:19" ht="15" customHeight="1" x14ac:dyDescent="0.15">
      <c r="A29" s="2" t="s">
        <v>55</v>
      </c>
      <c r="B29" s="3" t="s">
        <v>108</v>
      </c>
      <c r="C29" s="6" t="s">
        <v>110</v>
      </c>
      <c r="D29" s="9" t="s">
        <v>159</v>
      </c>
      <c r="E29" s="9" t="s">
        <v>149</v>
      </c>
      <c r="F29" s="6" t="s">
        <v>35</v>
      </c>
      <c r="G29" s="7">
        <v>24.742135471923302</v>
      </c>
      <c r="H29" s="7">
        <v>21.511503447608099</v>
      </c>
      <c r="I29" s="11">
        <f t="shared" si="0"/>
        <v>3.2306320243152022</v>
      </c>
      <c r="J29" s="20">
        <f>AVERAGE(I29:I30)</f>
        <v>3.2741466780366526</v>
      </c>
      <c r="L29" s="13" t="s">
        <v>159</v>
      </c>
      <c r="M29" s="18" t="s">
        <v>182</v>
      </c>
      <c r="N29" s="15">
        <v>2.2632704797504974</v>
      </c>
      <c r="O29" s="16">
        <f t="shared" si="2"/>
        <v>-0.84449910626098523</v>
      </c>
      <c r="P29" s="16">
        <f>2^-O29</f>
        <v>1.7956412033240514</v>
      </c>
      <c r="Q29" s="17"/>
      <c r="R29" s="13"/>
      <c r="S29" s="19"/>
    </row>
    <row r="30" spans="1:19" ht="15" customHeight="1" x14ac:dyDescent="0.15">
      <c r="A30" s="2" t="s">
        <v>56</v>
      </c>
      <c r="B30" s="3" t="s">
        <v>108</v>
      </c>
      <c r="C30" s="6" t="s">
        <v>110</v>
      </c>
      <c r="F30" s="6" t="s">
        <v>35</v>
      </c>
      <c r="G30" s="7">
        <v>24.748469136193101</v>
      </c>
      <c r="H30" s="7">
        <v>21.430807804434998</v>
      </c>
      <c r="I30" s="11">
        <f t="shared" si="0"/>
        <v>3.317661331758103</v>
      </c>
      <c r="J30" s="10"/>
      <c r="L30" s="13" t="s">
        <v>159</v>
      </c>
      <c r="M30" s="13" t="s">
        <v>172</v>
      </c>
      <c r="N30" s="15">
        <v>4.4773433632181483</v>
      </c>
      <c r="O30" s="16">
        <f t="shared" si="2"/>
        <v>1.3695737772066656</v>
      </c>
      <c r="P30" s="16">
        <f t="shared" ref="P30:P35" si="3">2^-O30</f>
        <v>0.38700556653685636</v>
      </c>
      <c r="Q30" s="17"/>
      <c r="R30" s="13"/>
      <c r="S30" s="19"/>
    </row>
    <row r="31" spans="1:19" ht="15" customHeight="1" x14ac:dyDescent="0.15">
      <c r="A31" s="2" t="s">
        <v>57</v>
      </c>
      <c r="B31" s="3" t="s">
        <v>108</v>
      </c>
      <c r="C31" s="6" t="s">
        <v>110</v>
      </c>
      <c r="D31" s="9" t="s">
        <v>157</v>
      </c>
      <c r="E31" s="9" t="s">
        <v>151</v>
      </c>
      <c r="F31" s="6" t="s">
        <v>35</v>
      </c>
      <c r="G31" s="7">
        <v>26.2823075036227</v>
      </c>
      <c r="H31" s="7">
        <v>21.801461280644801</v>
      </c>
      <c r="I31" s="11">
        <f t="shared" si="0"/>
        <v>4.4808462229778989</v>
      </c>
      <c r="J31" s="20">
        <f>AVERAGE(I31:I32)</f>
        <v>4.4409866109020992</v>
      </c>
      <c r="L31" s="13" t="s">
        <v>158</v>
      </c>
      <c r="M31" s="13" t="s">
        <v>148</v>
      </c>
      <c r="N31" s="15">
        <v>4.6011991916768995</v>
      </c>
      <c r="O31" s="16">
        <f t="shared" si="2"/>
        <v>1.4934296056654168</v>
      </c>
      <c r="P31" s="16">
        <f t="shared" si="3"/>
        <v>0.35516723336389205</v>
      </c>
      <c r="Q31" s="17">
        <f>AVERAGE(P31:P35)</f>
        <v>1.4105729400454814</v>
      </c>
      <c r="R31" s="13">
        <f>STDEV(P31:P35)</f>
        <v>0.63635846472675595</v>
      </c>
      <c r="S31" s="19">
        <f>TTEST(P22:P30,P31:P35,2,2)</f>
        <v>0.45674023704844502</v>
      </c>
    </row>
    <row r="32" spans="1:19" ht="15" customHeight="1" x14ac:dyDescent="0.15">
      <c r="A32" s="2" t="s">
        <v>58</v>
      </c>
      <c r="B32" s="3" t="s">
        <v>108</v>
      </c>
      <c r="C32" s="6" t="s">
        <v>110</v>
      </c>
      <c r="F32" s="6" t="s">
        <v>35</v>
      </c>
      <c r="G32" s="7">
        <v>26.472614436864198</v>
      </c>
      <c r="H32" s="7">
        <v>22.071487438037899</v>
      </c>
      <c r="I32" s="11">
        <f t="shared" si="0"/>
        <v>4.4011269988262995</v>
      </c>
      <c r="J32" s="10"/>
      <c r="L32" s="13" t="s">
        <v>158</v>
      </c>
      <c r="M32" s="13" t="s">
        <v>170</v>
      </c>
      <c r="N32" s="15">
        <v>2.4087237892878495</v>
      </c>
      <c r="O32" s="16">
        <f t="shared" si="2"/>
        <v>-0.69904579672363321</v>
      </c>
      <c r="P32" s="16">
        <f t="shared" si="3"/>
        <v>1.6234306951093427</v>
      </c>
      <c r="Q32" s="17"/>
      <c r="R32" s="13"/>
      <c r="S32" s="19"/>
    </row>
    <row r="33" spans="1:19" ht="15" customHeight="1" x14ac:dyDescent="0.15">
      <c r="A33" s="2" t="s">
        <v>84</v>
      </c>
      <c r="B33" s="3" t="s">
        <v>108</v>
      </c>
      <c r="C33" s="6" t="s">
        <v>110</v>
      </c>
      <c r="D33" s="9" t="s">
        <v>157</v>
      </c>
      <c r="E33" s="9" t="s">
        <v>152</v>
      </c>
      <c r="F33" s="6" t="s">
        <v>35</v>
      </c>
      <c r="G33" s="7">
        <v>24.264252605365801</v>
      </c>
      <c r="H33" s="7">
        <v>21.622652966382301</v>
      </c>
      <c r="I33" s="11">
        <f t="shared" si="0"/>
        <v>2.6415996389835001</v>
      </c>
      <c r="J33" s="20">
        <f>AVERAGE(I33:I34)</f>
        <v>2.69062054609965</v>
      </c>
      <c r="L33" s="13" t="s">
        <v>158</v>
      </c>
      <c r="M33" s="13" t="s">
        <v>178</v>
      </c>
      <c r="N33" s="15">
        <v>2.6154939184153996</v>
      </c>
      <c r="O33" s="16">
        <f t="shared" si="2"/>
        <v>-0.4922756675960831</v>
      </c>
      <c r="P33" s="16">
        <f t="shared" si="3"/>
        <v>1.4066619566941205</v>
      </c>
      <c r="Q33" s="17"/>
      <c r="R33" s="13"/>
      <c r="S33" s="19"/>
    </row>
    <row r="34" spans="1:19" ht="15" customHeight="1" x14ac:dyDescent="0.15">
      <c r="A34" s="2" t="s">
        <v>85</v>
      </c>
      <c r="B34" s="3" t="s">
        <v>108</v>
      </c>
      <c r="C34" s="6" t="s">
        <v>110</v>
      </c>
      <c r="F34" s="6" t="s">
        <v>35</v>
      </c>
      <c r="G34" s="7">
        <v>24.183528739745501</v>
      </c>
      <c r="H34" s="7">
        <v>21.443887286529701</v>
      </c>
      <c r="I34" s="11">
        <f t="shared" si="0"/>
        <v>2.7396414532157998</v>
      </c>
      <c r="J34" s="10"/>
      <c r="L34" s="13" t="s">
        <v>158</v>
      </c>
      <c r="M34" s="13" t="s">
        <v>145</v>
      </c>
      <c r="N34" s="15">
        <v>2.4228829570752008</v>
      </c>
      <c r="O34" s="16">
        <f t="shared" si="2"/>
        <v>-0.68488662893628183</v>
      </c>
      <c r="P34" s="16">
        <f t="shared" si="3"/>
        <v>1.6075756486735595</v>
      </c>
      <c r="Q34" s="17"/>
      <c r="R34" s="13"/>
      <c r="S34" s="19"/>
    </row>
    <row r="35" spans="1:19" ht="15" customHeight="1" x14ac:dyDescent="0.15">
      <c r="A35" s="2" t="s">
        <v>86</v>
      </c>
      <c r="B35" s="3" t="s">
        <v>108</v>
      </c>
      <c r="C35" s="6" t="s">
        <v>110</v>
      </c>
      <c r="D35" s="9" t="s">
        <v>159</v>
      </c>
      <c r="E35" s="9" t="s">
        <v>153</v>
      </c>
      <c r="F35" s="6" t="s">
        <v>35</v>
      </c>
      <c r="G35" s="7">
        <v>24.347968799498702</v>
      </c>
      <c r="H35" s="7">
        <v>21.183874823672401</v>
      </c>
      <c r="I35" s="11">
        <f t="shared" si="0"/>
        <v>3.1640939758263009</v>
      </c>
      <c r="J35" s="20">
        <f>AVERAGE(I35:I36)</f>
        <v>3.1484109057563003</v>
      </c>
      <c r="L35" s="13" t="s">
        <v>158</v>
      </c>
      <c r="M35" s="18" t="s">
        <v>142</v>
      </c>
      <c r="N35" s="15">
        <v>2.06510482243635</v>
      </c>
      <c r="O35" s="16">
        <f t="shared" si="2"/>
        <v>-1.0426647635751327</v>
      </c>
      <c r="P35" s="16">
        <f t="shared" si="3"/>
        <v>2.0600291663864931</v>
      </c>
      <c r="Q35" s="23"/>
      <c r="R35" s="23"/>
      <c r="S35" s="23"/>
    </row>
    <row r="36" spans="1:19" ht="15" customHeight="1" x14ac:dyDescent="0.15">
      <c r="A36" s="2" t="s">
        <v>87</v>
      </c>
      <c r="B36" s="3" t="s">
        <v>108</v>
      </c>
      <c r="C36" s="6" t="s">
        <v>110</v>
      </c>
      <c r="F36" s="6" t="s">
        <v>35</v>
      </c>
      <c r="G36" s="7">
        <v>24.332117765553299</v>
      </c>
      <c r="H36" s="7">
        <v>21.199389929866999</v>
      </c>
      <c r="I36" s="11">
        <f t="shared" si="0"/>
        <v>3.1327278356862998</v>
      </c>
      <c r="J36" s="10"/>
      <c r="L36" s="10"/>
      <c r="M36" s="10"/>
      <c r="N36" s="10"/>
      <c r="O36" s="11"/>
      <c r="P36" s="10"/>
      <c r="Q36" s="10"/>
      <c r="R36" s="10"/>
      <c r="S36" s="10"/>
    </row>
    <row r="37" spans="1:19" ht="15" customHeight="1" x14ac:dyDescent="0.15">
      <c r="A37" s="2" t="s">
        <v>90</v>
      </c>
      <c r="B37" s="3" t="s">
        <v>108</v>
      </c>
      <c r="C37" s="6" t="s">
        <v>110</v>
      </c>
      <c r="D37" s="9" t="s">
        <v>159</v>
      </c>
      <c r="E37" s="9" t="s">
        <v>154</v>
      </c>
      <c r="F37" s="6" t="s">
        <v>35</v>
      </c>
      <c r="G37" s="7">
        <v>24.0703943140063</v>
      </c>
      <c r="H37" s="7">
        <v>20.799938845689098</v>
      </c>
      <c r="I37" s="11">
        <f t="shared" si="0"/>
        <v>3.270455468317202</v>
      </c>
      <c r="J37" s="20">
        <f>AVERAGE(I37:I38)</f>
        <v>3.2984623678359011</v>
      </c>
      <c r="L37" s="10"/>
      <c r="M37" s="10" t="s">
        <v>168</v>
      </c>
      <c r="N37" s="10" t="s">
        <v>161</v>
      </c>
      <c r="O37" s="11">
        <f>AVERAGE(N39:N46)</f>
        <v>3.3942524767752253</v>
      </c>
      <c r="P37" s="10"/>
      <c r="Q37" s="10"/>
      <c r="R37" s="10"/>
      <c r="S37" s="10"/>
    </row>
    <row r="38" spans="1:19" ht="15" customHeight="1" x14ac:dyDescent="0.15">
      <c r="A38" s="2" t="s">
        <v>91</v>
      </c>
      <c r="B38" s="3" t="s">
        <v>108</v>
      </c>
      <c r="C38" s="6" t="s">
        <v>110</v>
      </c>
      <c r="F38" s="6" t="s">
        <v>35</v>
      </c>
      <c r="G38" s="7">
        <v>24.1468514773888</v>
      </c>
      <c r="H38" s="7">
        <v>20.8203822100342</v>
      </c>
      <c r="I38" s="11">
        <f t="shared" si="0"/>
        <v>3.3264692673546001</v>
      </c>
      <c r="J38" s="10"/>
      <c r="L38" s="10"/>
      <c r="M38" s="12" t="s">
        <v>110</v>
      </c>
      <c r="N38" s="13" t="s">
        <v>162</v>
      </c>
      <c r="O38" s="17" t="s">
        <v>163</v>
      </c>
      <c r="P38" s="13" t="s">
        <v>164</v>
      </c>
      <c r="Q38" s="13" t="s">
        <v>165</v>
      </c>
      <c r="R38" s="13" t="s">
        <v>166</v>
      </c>
      <c r="S38" s="13" t="s">
        <v>167</v>
      </c>
    </row>
    <row r="39" spans="1:19" ht="15" customHeight="1" x14ac:dyDescent="0.15">
      <c r="A39" s="2" t="s">
        <v>92</v>
      </c>
      <c r="B39" s="3" t="s">
        <v>108</v>
      </c>
      <c r="C39" s="6" t="s">
        <v>110</v>
      </c>
      <c r="D39" s="9" t="s">
        <v>156</v>
      </c>
      <c r="E39" s="9" t="s">
        <v>150</v>
      </c>
      <c r="F39" s="6" t="s">
        <v>35</v>
      </c>
      <c r="G39" s="7">
        <v>25.030186154972299</v>
      </c>
      <c r="H39" s="7">
        <v>21.8251955894427</v>
      </c>
      <c r="I39" s="11">
        <f t="shared" si="0"/>
        <v>3.2049905655295987</v>
      </c>
      <c r="J39" s="20">
        <f>AVERAGE(I39:I40)</f>
        <v>3.1934947428441998</v>
      </c>
      <c r="L39" s="22" t="s">
        <v>156</v>
      </c>
      <c r="M39" s="14" t="s">
        <v>140</v>
      </c>
      <c r="N39" s="15">
        <v>3.2573252346866006</v>
      </c>
      <c r="O39" s="16">
        <f>N39-$O$37</f>
        <v>-0.13692724208862472</v>
      </c>
      <c r="P39" s="16">
        <f t="shared" ref="P39:P45" si="4">2^-O39</f>
        <v>1.0995606949359877</v>
      </c>
      <c r="Q39" s="17">
        <f>AVERAGE(P39:P46)</f>
        <v>1.1397856068949175</v>
      </c>
      <c r="R39" s="13">
        <f>STDEV(P39:P46)</f>
        <v>0.57923910294054559</v>
      </c>
      <c r="S39" s="13"/>
    </row>
    <row r="40" spans="1:19" ht="15" customHeight="1" x14ac:dyDescent="0.15">
      <c r="A40" s="2" t="s">
        <v>93</v>
      </c>
      <c r="B40" s="3" t="s">
        <v>108</v>
      </c>
      <c r="C40" s="6" t="s">
        <v>110</v>
      </c>
      <c r="F40" s="6" t="s">
        <v>35</v>
      </c>
      <c r="G40" s="7">
        <v>24.916251899084401</v>
      </c>
      <c r="H40" s="7">
        <v>21.7342529789256</v>
      </c>
      <c r="I40" s="11">
        <f t="shared" si="0"/>
        <v>3.1819989201588008</v>
      </c>
      <c r="J40" s="10"/>
      <c r="L40" s="22" t="s">
        <v>156</v>
      </c>
      <c r="M40" s="18" t="s">
        <v>147</v>
      </c>
      <c r="N40" s="15">
        <v>4.9456178278967506</v>
      </c>
      <c r="O40" s="16">
        <f t="shared" ref="O40:O54" si="5">N40-$O$37</f>
        <v>1.5513653511215253</v>
      </c>
      <c r="P40" s="16">
        <f t="shared" si="4"/>
        <v>0.3411870156136817</v>
      </c>
      <c r="Q40" s="13"/>
      <c r="R40" s="13"/>
      <c r="S40" s="13"/>
    </row>
    <row r="41" spans="1:19" ht="15" customHeight="1" x14ac:dyDescent="0.15">
      <c r="A41" s="2" t="s">
        <v>94</v>
      </c>
      <c r="B41" s="3" t="s">
        <v>108</v>
      </c>
      <c r="C41" s="6" t="s">
        <v>110</v>
      </c>
      <c r="D41" s="9" t="s">
        <v>157</v>
      </c>
      <c r="E41" s="9" t="s">
        <v>144</v>
      </c>
      <c r="F41" s="6" t="s">
        <v>35</v>
      </c>
      <c r="G41" s="7">
        <v>26.586814007871101</v>
      </c>
      <c r="H41" s="7">
        <v>21.821752785586799</v>
      </c>
      <c r="I41" s="11">
        <f t="shared" si="0"/>
        <v>4.7650612222843023</v>
      </c>
      <c r="J41" s="20">
        <f t="shared" ref="J41:J79" si="6">AVERAGE(I41:I42)</f>
        <v>4.6853795142466517</v>
      </c>
      <c r="L41" s="22" t="s">
        <v>156</v>
      </c>
      <c r="M41" s="18" t="s">
        <v>150</v>
      </c>
      <c r="N41" s="15">
        <v>3.1934947428441998</v>
      </c>
      <c r="O41" s="16">
        <f t="shared" si="5"/>
        <v>-0.20075773393102558</v>
      </c>
      <c r="P41" s="16">
        <f t="shared" si="4"/>
        <v>1.1493018341202792</v>
      </c>
      <c r="Q41" s="13"/>
      <c r="R41" s="13"/>
      <c r="S41" s="13"/>
    </row>
    <row r="42" spans="1:19" ht="15" customHeight="1" x14ac:dyDescent="0.15">
      <c r="A42" s="2" t="s">
        <v>95</v>
      </c>
      <c r="B42" s="3" t="s">
        <v>108</v>
      </c>
      <c r="C42" s="6" t="s">
        <v>110</v>
      </c>
      <c r="F42" s="6" t="s">
        <v>35</v>
      </c>
      <c r="G42" s="7">
        <v>26.508307726227901</v>
      </c>
      <c r="H42" s="7">
        <v>21.9026099200189</v>
      </c>
      <c r="I42" s="11">
        <f t="shared" si="0"/>
        <v>4.605697806209001</v>
      </c>
      <c r="J42" s="10"/>
      <c r="L42" s="22" t="s">
        <v>156</v>
      </c>
      <c r="M42" s="18" t="s">
        <v>143</v>
      </c>
      <c r="N42" s="15">
        <v>4.0922504783324012</v>
      </c>
      <c r="O42" s="16">
        <f t="shared" si="5"/>
        <v>0.69799800155717584</v>
      </c>
      <c r="P42" s="16">
        <f t="shared" si="4"/>
        <v>0.61642701661526733</v>
      </c>
      <c r="Q42" s="13"/>
      <c r="R42" s="13"/>
      <c r="S42" s="13"/>
    </row>
    <row r="43" spans="1:19" ht="15" customHeight="1" x14ac:dyDescent="0.15">
      <c r="A43" s="9" t="s">
        <v>47</v>
      </c>
      <c r="B43" s="9" t="s">
        <v>108</v>
      </c>
      <c r="C43" s="9" t="s">
        <v>110</v>
      </c>
      <c r="D43" s="9" t="s">
        <v>156</v>
      </c>
      <c r="E43" s="9" t="s">
        <v>143</v>
      </c>
      <c r="F43" s="9" t="s">
        <v>35</v>
      </c>
      <c r="G43" s="21">
        <v>26.548703608058201</v>
      </c>
      <c r="H43" s="21">
        <v>22.430959296842801</v>
      </c>
      <c r="I43" s="11">
        <f t="shared" ref="I43:I66" si="7">G43-H43</f>
        <v>4.1177443112154002</v>
      </c>
      <c r="J43" s="20">
        <f t="shared" si="6"/>
        <v>4.0922504783324012</v>
      </c>
      <c r="L43" s="22" t="s">
        <v>156</v>
      </c>
      <c r="M43" s="14" t="s">
        <v>177</v>
      </c>
      <c r="N43" s="15">
        <v>3.4637974843812511</v>
      </c>
      <c r="O43" s="16">
        <f t="shared" si="5"/>
        <v>6.9545007606025777E-2</v>
      </c>
      <c r="P43" s="16">
        <f t="shared" si="4"/>
        <v>0.95293848524818869</v>
      </c>
      <c r="Q43" s="17"/>
      <c r="R43" s="13"/>
      <c r="S43" s="19"/>
    </row>
    <row r="44" spans="1:19" ht="15" customHeight="1" x14ac:dyDescent="0.15">
      <c r="A44" s="9" t="s">
        <v>48</v>
      </c>
      <c r="B44" s="9" t="s">
        <v>108</v>
      </c>
      <c r="C44" s="9" t="s">
        <v>110</v>
      </c>
      <c r="D44" s="9"/>
      <c r="E44" s="9"/>
      <c r="F44" s="9" t="s">
        <v>35</v>
      </c>
      <c r="G44" s="21">
        <v>26.450587388756201</v>
      </c>
      <c r="H44" s="21">
        <v>22.383830743306799</v>
      </c>
      <c r="I44" s="11">
        <f t="shared" si="7"/>
        <v>4.0667566454494022</v>
      </c>
      <c r="J44" s="10"/>
      <c r="L44" s="22" t="s">
        <v>156</v>
      </c>
      <c r="M44" s="18" t="s">
        <v>141</v>
      </c>
      <c r="N44" s="15">
        <v>3.3706984061476994</v>
      </c>
      <c r="O44" s="16">
        <f t="shared" si="5"/>
        <v>-2.3554070627525903E-2</v>
      </c>
      <c r="P44" s="16">
        <f t="shared" si="4"/>
        <v>1.0164604422083829</v>
      </c>
      <c r="Q44" s="13"/>
      <c r="R44" s="13"/>
      <c r="S44" s="13"/>
    </row>
    <row r="45" spans="1:19" ht="15" customHeight="1" x14ac:dyDescent="0.15">
      <c r="A45" s="9" t="s">
        <v>49</v>
      </c>
      <c r="B45" s="9" t="s">
        <v>108</v>
      </c>
      <c r="C45" s="9" t="s">
        <v>110</v>
      </c>
      <c r="D45" s="9" t="s">
        <v>159</v>
      </c>
      <c r="E45" s="9" t="s">
        <v>169</v>
      </c>
      <c r="F45" s="9" t="s">
        <v>35</v>
      </c>
      <c r="G45" s="21">
        <v>23.6024442935427</v>
      </c>
      <c r="H45" s="21">
        <v>21.646768584434</v>
      </c>
      <c r="I45" s="11">
        <f t="shared" si="7"/>
        <v>1.9556757091087</v>
      </c>
      <c r="J45" s="20">
        <f t="shared" si="6"/>
        <v>1.9048811493669504</v>
      </c>
      <c r="L45" s="22" t="s">
        <v>156</v>
      </c>
      <c r="M45" s="18" t="s">
        <v>173</v>
      </c>
      <c r="N45" s="15">
        <v>2.4418940855891016</v>
      </c>
      <c r="O45" s="16">
        <f t="shared" si="5"/>
        <v>-0.95235839118612375</v>
      </c>
      <c r="P45" s="16">
        <f t="shared" si="4"/>
        <v>1.9350332963181633</v>
      </c>
      <c r="Q45" s="13"/>
      <c r="R45" s="13"/>
      <c r="S45" s="13"/>
    </row>
    <row r="46" spans="1:19" ht="15" customHeight="1" x14ac:dyDescent="0.15">
      <c r="A46" s="9" t="s">
        <v>50</v>
      </c>
      <c r="B46" s="9" t="s">
        <v>108</v>
      </c>
      <c r="C46" s="9" t="s">
        <v>110</v>
      </c>
      <c r="D46" s="9"/>
      <c r="E46" s="9"/>
      <c r="F46" s="9" t="s">
        <v>35</v>
      </c>
      <c r="G46" s="21">
        <v>23.618683861129799</v>
      </c>
      <c r="H46" s="21">
        <v>21.764597271504599</v>
      </c>
      <c r="I46" s="11">
        <f t="shared" si="7"/>
        <v>1.8540865896252008</v>
      </c>
      <c r="J46" s="10"/>
      <c r="L46" s="22" t="s">
        <v>156</v>
      </c>
      <c r="M46" s="18" t="s">
        <v>181</v>
      </c>
      <c r="N46" s="15">
        <v>2.3889415543238002</v>
      </c>
      <c r="O46" s="16">
        <f t="shared" si="5"/>
        <v>-1.0053109224514252</v>
      </c>
      <c r="P46" s="16">
        <f>2^-O46</f>
        <v>2.0073760700993888</v>
      </c>
      <c r="Q46" s="17"/>
      <c r="R46" s="13"/>
      <c r="S46" s="19"/>
    </row>
    <row r="47" spans="1:19" ht="15" customHeight="1" x14ac:dyDescent="0.15">
      <c r="A47" s="9" t="s">
        <v>51</v>
      </c>
      <c r="B47" s="9" t="s">
        <v>108</v>
      </c>
      <c r="C47" s="9" t="s">
        <v>110</v>
      </c>
      <c r="D47" s="9" t="s">
        <v>158</v>
      </c>
      <c r="E47" s="9" t="s">
        <v>170</v>
      </c>
      <c r="F47" s="9" t="s">
        <v>35</v>
      </c>
      <c r="G47" s="21">
        <v>24.583608410320998</v>
      </c>
      <c r="H47" s="21">
        <v>22.182870945019602</v>
      </c>
      <c r="I47" s="11">
        <f t="shared" si="7"/>
        <v>2.4007374653013969</v>
      </c>
      <c r="J47" s="20">
        <f t="shared" si="6"/>
        <v>2.4087237892878495</v>
      </c>
      <c r="L47" s="13" t="s">
        <v>157</v>
      </c>
      <c r="M47" s="13" t="s">
        <v>146</v>
      </c>
      <c r="N47" s="15">
        <v>4.5208801942085994</v>
      </c>
      <c r="O47" s="16">
        <f t="shared" si="5"/>
        <v>1.1266277174333741</v>
      </c>
      <c r="P47" s="16">
        <f t="shared" ref="P47:P54" si="8">2^-O47</f>
        <v>0.45798500944198089</v>
      </c>
      <c r="Q47" s="17">
        <f>AVERAGE(P47:P54)</f>
        <v>1.1602302499912538</v>
      </c>
      <c r="R47" s="13">
        <f>STDEV(P47:P54)</f>
        <v>0.6817930172283454</v>
      </c>
      <c r="S47" s="19">
        <f>TTEST(P39:P46,P47:P54,2,2)</f>
        <v>0.94937682214474162</v>
      </c>
    </row>
    <row r="48" spans="1:19" ht="15" customHeight="1" x14ac:dyDescent="0.15">
      <c r="A48" s="9" t="s">
        <v>52</v>
      </c>
      <c r="B48" s="9" t="s">
        <v>108</v>
      </c>
      <c r="C48" s="9" t="s">
        <v>110</v>
      </c>
      <c r="D48" s="9"/>
      <c r="E48" s="9"/>
      <c r="F48" s="9" t="s">
        <v>35</v>
      </c>
      <c r="G48" s="21">
        <v>24.596882523055601</v>
      </c>
      <c r="H48" s="21">
        <v>22.180172409781299</v>
      </c>
      <c r="I48" s="11">
        <f t="shared" si="7"/>
        <v>2.4167101132743021</v>
      </c>
      <c r="J48" s="10"/>
      <c r="L48" s="13" t="s">
        <v>157</v>
      </c>
      <c r="M48" s="13" t="s">
        <v>151</v>
      </c>
      <c r="N48" s="15">
        <v>4.4409866109020992</v>
      </c>
      <c r="O48" s="16">
        <f t="shared" si="5"/>
        <v>1.0467341341268739</v>
      </c>
      <c r="P48" s="16">
        <f t="shared" si="8"/>
        <v>0.48406271032764697</v>
      </c>
      <c r="Q48" s="17"/>
      <c r="R48" s="13"/>
      <c r="S48" s="19"/>
    </row>
    <row r="49" spans="1:19" ht="15" customHeight="1" x14ac:dyDescent="0.15">
      <c r="A49" s="9" t="s">
        <v>53</v>
      </c>
      <c r="B49" s="9" t="s">
        <v>108</v>
      </c>
      <c r="C49" s="9" t="s">
        <v>110</v>
      </c>
      <c r="D49" s="9" t="s">
        <v>159</v>
      </c>
      <c r="E49" s="9" t="s">
        <v>171</v>
      </c>
      <c r="F49" s="9" t="s">
        <v>35</v>
      </c>
      <c r="G49" s="21">
        <v>24.1322943472289</v>
      </c>
      <c r="H49" s="21">
        <v>21.388370723409299</v>
      </c>
      <c r="I49" s="11">
        <f t="shared" si="7"/>
        <v>2.743923623819601</v>
      </c>
      <c r="J49" s="20">
        <f t="shared" si="6"/>
        <v>2.6545679614110007</v>
      </c>
      <c r="L49" s="13" t="s">
        <v>157</v>
      </c>
      <c r="M49" s="13" t="s">
        <v>152</v>
      </c>
      <c r="N49" s="15">
        <v>2.69062054609965</v>
      </c>
      <c r="O49" s="16">
        <f t="shared" si="5"/>
        <v>-0.70363193067557539</v>
      </c>
      <c r="P49" s="16">
        <f t="shared" si="8"/>
        <v>1.6285995746892634</v>
      </c>
      <c r="Q49" s="17"/>
      <c r="R49" s="13"/>
      <c r="S49" s="19"/>
    </row>
    <row r="50" spans="1:19" ht="15" customHeight="1" x14ac:dyDescent="0.15">
      <c r="A50" s="9" t="s">
        <v>54</v>
      </c>
      <c r="B50" s="9" t="s">
        <v>108</v>
      </c>
      <c r="C50" s="9" t="s">
        <v>110</v>
      </c>
      <c r="D50" s="9"/>
      <c r="E50" s="9"/>
      <c r="F50" s="9" t="s">
        <v>35</v>
      </c>
      <c r="G50" s="21">
        <v>24.186075749732101</v>
      </c>
      <c r="H50" s="21">
        <v>21.620863450729701</v>
      </c>
      <c r="I50" s="11">
        <f t="shared" si="7"/>
        <v>2.5652122990024004</v>
      </c>
      <c r="J50" s="10"/>
      <c r="L50" s="13" t="s">
        <v>157</v>
      </c>
      <c r="M50" s="13" t="s">
        <v>144</v>
      </c>
      <c r="N50" s="15">
        <v>4.6853795142466517</v>
      </c>
      <c r="O50" s="16">
        <f t="shared" si="5"/>
        <v>1.2911270374714263</v>
      </c>
      <c r="P50" s="16">
        <f t="shared" si="8"/>
        <v>0.40863168032546066</v>
      </c>
      <c r="Q50" s="17"/>
      <c r="R50" s="13"/>
      <c r="S50" s="19"/>
    </row>
    <row r="51" spans="1:19" ht="15" customHeight="1" x14ac:dyDescent="0.15">
      <c r="A51" s="9" t="s">
        <v>55</v>
      </c>
      <c r="B51" s="9" t="s">
        <v>108</v>
      </c>
      <c r="C51" s="9" t="s">
        <v>110</v>
      </c>
      <c r="D51" s="9" t="s">
        <v>156</v>
      </c>
      <c r="E51" s="9" t="s">
        <v>177</v>
      </c>
      <c r="F51" s="9" t="s">
        <v>35</v>
      </c>
      <c r="G51" s="21">
        <v>26.1725329058476</v>
      </c>
      <c r="H51" s="21">
        <v>22.572480975395798</v>
      </c>
      <c r="I51" s="11">
        <f t="shared" si="7"/>
        <v>3.6000519304518015</v>
      </c>
      <c r="J51" s="20">
        <f t="shared" si="6"/>
        <v>3.4637974843812511</v>
      </c>
      <c r="L51" s="13" t="s">
        <v>157</v>
      </c>
      <c r="M51" s="13" t="s">
        <v>174</v>
      </c>
      <c r="N51" s="15">
        <v>2.1554854278485003</v>
      </c>
      <c r="O51" s="16">
        <f t="shared" si="5"/>
        <v>-1.2387670489267251</v>
      </c>
      <c r="P51" s="16">
        <f t="shared" si="8"/>
        <v>2.359967593402486</v>
      </c>
      <c r="Q51" s="17"/>
      <c r="R51" s="13"/>
      <c r="S51" s="19"/>
    </row>
    <row r="52" spans="1:19" ht="15" customHeight="1" x14ac:dyDescent="0.15">
      <c r="A52" s="9" t="s">
        <v>56</v>
      </c>
      <c r="B52" s="9" t="s">
        <v>108</v>
      </c>
      <c r="C52" s="9" t="s">
        <v>110</v>
      </c>
      <c r="D52" s="9"/>
      <c r="E52" s="9"/>
      <c r="F52" s="9" t="s">
        <v>35</v>
      </c>
      <c r="G52" s="21">
        <v>26.119237796611401</v>
      </c>
      <c r="H52" s="21">
        <v>22.7916947583007</v>
      </c>
      <c r="I52" s="11">
        <f t="shared" si="7"/>
        <v>3.3275430383107008</v>
      </c>
      <c r="J52" s="10"/>
      <c r="L52" s="13" t="s">
        <v>157</v>
      </c>
      <c r="M52" s="18" t="s">
        <v>176</v>
      </c>
      <c r="N52" s="15">
        <v>2.9496977785971996</v>
      </c>
      <c r="O52" s="16">
        <f t="shared" si="5"/>
        <v>-0.44455469817802573</v>
      </c>
      <c r="P52" s="16">
        <f t="shared" si="8"/>
        <v>1.3608939985294815</v>
      </c>
      <c r="Q52" s="17"/>
      <c r="R52" s="13"/>
      <c r="S52" s="19"/>
    </row>
    <row r="53" spans="1:19" ht="15" customHeight="1" x14ac:dyDescent="0.15">
      <c r="A53" s="9" t="s">
        <v>57</v>
      </c>
      <c r="B53" s="9" t="s">
        <v>108</v>
      </c>
      <c r="C53" s="9" t="s">
        <v>110</v>
      </c>
      <c r="D53" s="9" t="s">
        <v>158</v>
      </c>
      <c r="E53" s="9" t="s">
        <v>178</v>
      </c>
      <c r="F53" s="9" t="s">
        <v>35</v>
      </c>
      <c r="G53" s="21">
        <v>24.121600188669198</v>
      </c>
      <c r="H53" s="21">
        <v>21.468042718846402</v>
      </c>
      <c r="I53" s="11">
        <f t="shared" si="7"/>
        <v>2.6535574698227968</v>
      </c>
      <c r="J53" s="20">
        <f t="shared" si="6"/>
        <v>2.6154939184153996</v>
      </c>
      <c r="L53" s="13" t="s">
        <v>157</v>
      </c>
      <c r="M53" s="18" t="s">
        <v>180</v>
      </c>
      <c r="N53" s="15">
        <v>3.0858287912888507</v>
      </c>
      <c r="O53" s="16">
        <f t="shared" si="5"/>
        <v>-0.30842368548637467</v>
      </c>
      <c r="P53" s="16">
        <f t="shared" si="8"/>
        <v>1.2383539127606711</v>
      </c>
      <c r="Q53" s="13"/>
      <c r="R53" s="13"/>
      <c r="S53" s="19"/>
    </row>
    <row r="54" spans="1:19" ht="15" customHeight="1" x14ac:dyDescent="0.15">
      <c r="A54" s="9" t="s">
        <v>58</v>
      </c>
      <c r="B54" s="9" t="s">
        <v>108</v>
      </c>
      <c r="C54" s="9" t="s">
        <v>110</v>
      </c>
      <c r="D54" s="9"/>
      <c r="E54" s="9"/>
      <c r="F54" s="9" t="s">
        <v>35</v>
      </c>
      <c r="G54" s="21">
        <v>24.218194850510201</v>
      </c>
      <c r="H54" s="21">
        <v>21.640764483502199</v>
      </c>
      <c r="I54" s="11">
        <f t="shared" si="7"/>
        <v>2.5774303670080023</v>
      </c>
      <c r="J54" s="10"/>
      <c r="L54" s="13" t="s">
        <v>157</v>
      </c>
      <c r="M54" s="18" t="s">
        <v>183</v>
      </c>
      <c r="N54" s="15">
        <v>2.9684199023318492</v>
      </c>
      <c r="O54" s="16">
        <f t="shared" si="5"/>
        <v>-0.42583257444337619</v>
      </c>
      <c r="P54" s="16">
        <f t="shared" si="8"/>
        <v>1.3433475204530405</v>
      </c>
      <c r="Q54" s="13"/>
      <c r="R54" s="13"/>
      <c r="S54" s="13"/>
    </row>
    <row r="55" spans="1:19" ht="15" customHeight="1" x14ac:dyDescent="0.15">
      <c r="A55" s="9" t="s">
        <v>84</v>
      </c>
      <c r="B55" s="9" t="s">
        <v>108</v>
      </c>
      <c r="C55" s="9" t="s">
        <v>110</v>
      </c>
      <c r="D55" s="9" t="s">
        <v>158</v>
      </c>
      <c r="E55" s="9" t="s">
        <v>145</v>
      </c>
      <c r="F55" s="9" t="s">
        <v>35</v>
      </c>
      <c r="G55" s="21">
        <v>24.7304501171336</v>
      </c>
      <c r="H55" s="21">
        <v>22.376584939497199</v>
      </c>
      <c r="I55" s="11">
        <f t="shared" si="7"/>
        <v>2.3538651776364006</v>
      </c>
      <c r="J55" s="20">
        <f t="shared" si="6"/>
        <v>2.4228829570752008</v>
      </c>
    </row>
    <row r="56" spans="1:19" ht="15" customHeight="1" x14ac:dyDescent="0.15">
      <c r="A56" s="9" t="s">
        <v>85</v>
      </c>
      <c r="B56" s="9" t="s">
        <v>108</v>
      </c>
      <c r="C56" s="9" t="s">
        <v>110</v>
      </c>
      <c r="D56" s="9"/>
      <c r="E56" s="9"/>
      <c r="F56" s="9" t="s">
        <v>35</v>
      </c>
      <c r="G56" s="21">
        <v>24.555787907596802</v>
      </c>
      <c r="H56" s="21">
        <v>22.063887171082801</v>
      </c>
      <c r="I56" s="11">
        <f t="shared" si="7"/>
        <v>2.4919007365140011</v>
      </c>
      <c r="J56" s="10"/>
    </row>
    <row r="57" spans="1:19" ht="15" customHeight="1" x14ac:dyDescent="0.15">
      <c r="A57" s="9" t="s">
        <v>86</v>
      </c>
      <c r="B57" s="9" t="s">
        <v>108</v>
      </c>
      <c r="C57" s="9" t="s">
        <v>110</v>
      </c>
      <c r="D57" s="9" t="s">
        <v>156</v>
      </c>
      <c r="E57" s="9" t="s">
        <v>141</v>
      </c>
      <c r="F57" s="9" t="s">
        <v>35</v>
      </c>
      <c r="G57" s="21">
        <v>25.1602206397889</v>
      </c>
      <c r="H57" s="21">
        <v>21.741650842668001</v>
      </c>
      <c r="I57" s="11">
        <f t="shared" si="7"/>
        <v>3.4185697971208988</v>
      </c>
      <c r="J57" s="20">
        <f t="shared" si="6"/>
        <v>3.3706984061476994</v>
      </c>
    </row>
    <row r="58" spans="1:19" ht="15" customHeight="1" x14ac:dyDescent="0.15">
      <c r="A58" s="9" t="s">
        <v>87</v>
      </c>
      <c r="B58" s="9" t="s">
        <v>108</v>
      </c>
      <c r="C58" s="9" t="s">
        <v>110</v>
      </c>
      <c r="D58" s="9"/>
      <c r="E58" s="9"/>
      <c r="F58" s="9" t="s">
        <v>35</v>
      </c>
      <c r="G58" s="21">
        <v>25.191665757799001</v>
      </c>
      <c r="H58" s="21">
        <v>21.868838742624501</v>
      </c>
      <c r="I58" s="11">
        <f t="shared" si="7"/>
        <v>3.3228270151745001</v>
      </c>
      <c r="J58" s="10"/>
    </row>
    <row r="59" spans="1:19" ht="15" customHeight="1" x14ac:dyDescent="0.15">
      <c r="A59" s="9" t="s">
        <v>88</v>
      </c>
      <c r="B59" s="9" t="s">
        <v>108</v>
      </c>
      <c r="C59" s="9" t="s">
        <v>110</v>
      </c>
      <c r="D59" s="9" t="s">
        <v>156</v>
      </c>
      <c r="E59" s="9" t="s">
        <v>173</v>
      </c>
      <c r="F59" s="9" t="s">
        <v>35</v>
      </c>
      <c r="G59" s="21">
        <v>23.8084138540837</v>
      </c>
      <c r="H59" s="21">
        <v>21.340113012307299</v>
      </c>
      <c r="I59" s="11">
        <f t="shared" si="7"/>
        <v>2.4683008417764007</v>
      </c>
      <c r="J59" s="20">
        <f t="shared" si="6"/>
        <v>2.4418940855891016</v>
      </c>
    </row>
    <row r="60" spans="1:19" ht="15" customHeight="1" x14ac:dyDescent="0.15">
      <c r="A60" s="9" t="s">
        <v>89</v>
      </c>
      <c r="B60" s="9" t="s">
        <v>108</v>
      </c>
      <c r="C60" s="9" t="s">
        <v>110</v>
      </c>
      <c r="D60" s="9"/>
      <c r="E60" s="9"/>
      <c r="F60" s="9" t="s">
        <v>35</v>
      </c>
      <c r="G60" s="21">
        <v>23.763231419329902</v>
      </c>
      <c r="H60" s="21">
        <v>21.347744089928099</v>
      </c>
      <c r="I60" s="11">
        <f t="shared" si="7"/>
        <v>2.4154873294018024</v>
      </c>
      <c r="J60" s="10"/>
    </row>
    <row r="61" spans="1:19" ht="15" customHeight="1" x14ac:dyDescent="0.15">
      <c r="A61" s="9" t="s">
        <v>90</v>
      </c>
      <c r="B61" s="9" t="s">
        <v>108</v>
      </c>
      <c r="C61" s="9" t="s">
        <v>110</v>
      </c>
      <c r="D61" s="9" t="s">
        <v>157</v>
      </c>
      <c r="E61" s="9" t="s">
        <v>174</v>
      </c>
      <c r="F61" s="9" t="s">
        <v>35</v>
      </c>
      <c r="G61" s="21">
        <v>24.294145809725102</v>
      </c>
      <c r="H61" s="21">
        <v>22.137697176137099</v>
      </c>
      <c r="I61" s="11">
        <f t="shared" si="7"/>
        <v>2.1564486335880027</v>
      </c>
      <c r="J61" s="20">
        <f t="shared" si="6"/>
        <v>2.1554854278485003</v>
      </c>
    </row>
    <row r="62" spans="1:19" ht="15" customHeight="1" x14ac:dyDescent="0.15">
      <c r="A62" s="9" t="s">
        <v>91</v>
      </c>
      <c r="B62" s="9" t="s">
        <v>108</v>
      </c>
      <c r="C62" s="9" t="s">
        <v>110</v>
      </c>
      <c r="D62" s="9"/>
      <c r="E62" s="9"/>
      <c r="F62" s="9" t="s">
        <v>35</v>
      </c>
      <c r="G62" s="21">
        <v>24.2885036820106</v>
      </c>
      <c r="H62" s="21">
        <v>22.133981459901602</v>
      </c>
      <c r="I62" s="11">
        <f t="shared" si="7"/>
        <v>2.1545222221089979</v>
      </c>
      <c r="J62" s="10"/>
    </row>
    <row r="63" spans="1:19" ht="15" customHeight="1" x14ac:dyDescent="0.15">
      <c r="A63" s="9" t="s">
        <v>92</v>
      </c>
      <c r="B63" s="9" t="s">
        <v>108</v>
      </c>
      <c r="C63" s="9" t="s">
        <v>110</v>
      </c>
      <c r="D63" s="9" t="s">
        <v>159</v>
      </c>
      <c r="E63" s="9" t="s">
        <v>175</v>
      </c>
      <c r="F63" s="9" t="s">
        <v>35</v>
      </c>
      <c r="G63" s="21">
        <v>24.2771332257458</v>
      </c>
      <c r="H63" s="21">
        <v>21.435550236572201</v>
      </c>
      <c r="I63" s="11">
        <f t="shared" si="7"/>
        <v>2.8415829891735989</v>
      </c>
      <c r="J63" s="20">
        <f t="shared" si="6"/>
        <v>2.8244383737968484</v>
      </c>
    </row>
    <row r="64" spans="1:19" ht="15" customHeight="1" x14ac:dyDescent="0.15">
      <c r="A64" s="9" t="s">
        <v>93</v>
      </c>
      <c r="B64" s="9" t="s">
        <v>108</v>
      </c>
      <c r="C64" s="9" t="s">
        <v>110</v>
      </c>
      <c r="D64" s="9"/>
      <c r="E64" s="9"/>
      <c r="F64" s="9" t="s">
        <v>35</v>
      </c>
      <c r="G64" s="21">
        <v>24.205965301482198</v>
      </c>
      <c r="H64" s="21">
        <v>21.3986715430621</v>
      </c>
      <c r="I64" s="11">
        <f t="shared" si="7"/>
        <v>2.8072937584200979</v>
      </c>
      <c r="J64" s="10"/>
    </row>
    <row r="65" spans="1:10" ht="15" customHeight="1" x14ac:dyDescent="0.15">
      <c r="A65" s="9" t="s">
        <v>94</v>
      </c>
      <c r="B65" s="9" t="s">
        <v>108</v>
      </c>
      <c r="C65" s="9" t="s">
        <v>110</v>
      </c>
      <c r="D65" s="9" t="s">
        <v>157</v>
      </c>
      <c r="E65" s="9" t="s">
        <v>176</v>
      </c>
      <c r="F65" s="9" t="s">
        <v>35</v>
      </c>
      <c r="G65" s="21">
        <v>24.7844597971506</v>
      </c>
      <c r="H65" s="21">
        <v>21.9179970384067</v>
      </c>
      <c r="I65" s="11">
        <f t="shared" si="7"/>
        <v>2.8664627587439</v>
      </c>
      <c r="J65" s="20">
        <f t="shared" si="6"/>
        <v>2.9496977785971996</v>
      </c>
    </row>
    <row r="66" spans="1:10" ht="15" customHeight="1" x14ac:dyDescent="0.15">
      <c r="A66" s="9" t="s">
        <v>95</v>
      </c>
      <c r="B66" s="9" t="s">
        <v>108</v>
      </c>
      <c r="C66" s="9" t="s">
        <v>110</v>
      </c>
      <c r="D66" s="9"/>
      <c r="E66" s="9"/>
      <c r="F66" s="9" t="s">
        <v>35</v>
      </c>
      <c r="G66" s="21">
        <v>24.920715769554</v>
      </c>
      <c r="H66" s="21">
        <v>21.887782971103501</v>
      </c>
      <c r="I66" s="11">
        <f t="shared" si="7"/>
        <v>3.0329327984504992</v>
      </c>
      <c r="J66" s="10"/>
    </row>
    <row r="67" spans="1:10" ht="15" customHeight="1" x14ac:dyDescent="0.15">
      <c r="A67" s="9" t="s">
        <v>47</v>
      </c>
      <c r="B67" s="9" t="s">
        <v>108</v>
      </c>
      <c r="C67" s="9" t="s">
        <v>110</v>
      </c>
      <c r="D67" s="9" t="s">
        <v>159</v>
      </c>
      <c r="E67" s="9" t="s">
        <v>179</v>
      </c>
      <c r="F67" s="9" t="s">
        <v>35</v>
      </c>
      <c r="G67" s="21">
        <v>26.047314404833301</v>
      </c>
      <c r="H67" s="21">
        <v>22.1024736379666</v>
      </c>
      <c r="I67" s="11">
        <f t="shared" ref="I67:I80" si="9">G67-H67</f>
        <v>3.9448407668667009</v>
      </c>
      <c r="J67" s="20">
        <f t="shared" si="6"/>
        <v>4.1244049949310497</v>
      </c>
    </row>
    <row r="68" spans="1:10" ht="15" customHeight="1" x14ac:dyDescent="0.15">
      <c r="A68" s="9" t="s">
        <v>48</v>
      </c>
      <c r="B68" s="9" t="s">
        <v>108</v>
      </c>
      <c r="C68" s="9" t="s">
        <v>110</v>
      </c>
      <c r="D68" s="9"/>
      <c r="E68" s="9"/>
      <c r="F68" s="9" t="s">
        <v>35</v>
      </c>
      <c r="G68" s="21">
        <v>26.066494493458599</v>
      </c>
      <c r="H68" s="21">
        <v>21.7625252704632</v>
      </c>
      <c r="I68" s="11">
        <f t="shared" si="9"/>
        <v>4.3039692229953985</v>
      </c>
      <c r="J68" s="10"/>
    </row>
    <row r="69" spans="1:10" ht="15" customHeight="1" x14ac:dyDescent="0.15">
      <c r="A69" s="9" t="s">
        <v>49</v>
      </c>
      <c r="B69" s="9" t="s">
        <v>108</v>
      </c>
      <c r="C69" s="9" t="s">
        <v>110</v>
      </c>
      <c r="D69" s="9" t="s">
        <v>157</v>
      </c>
      <c r="E69" s="9" t="s">
        <v>180</v>
      </c>
      <c r="F69" s="9" t="s">
        <v>35</v>
      </c>
      <c r="G69" s="21">
        <v>24.5803364741843</v>
      </c>
      <c r="H69" s="21">
        <v>21.543903906465498</v>
      </c>
      <c r="I69" s="11">
        <f t="shared" si="9"/>
        <v>3.0364325677188013</v>
      </c>
      <c r="J69" s="20">
        <f t="shared" si="6"/>
        <v>3.0858287912888507</v>
      </c>
    </row>
    <row r="70" spans="1:10" ht="15" customHeight="1" x14ac:dyDescent="0.15">
      <c r="A70" s="9" t="s">
        <v>50</v>
      </c>
      <c r="B70" s="9" t="s">
        <v>108</v>
      </c>
      <c r="C70" s="9" t="s">
        <v>110</v>
      </c>
      <c r="D70" s="9"/>
      <c r="E70" s="9"/>
      <c r="F70" s="9" t="s">
        <v>35</v>
      </c>
      <c r="G70" s="21">
        <v>24.576014873660899</v>
      </c>
      <c r="H70" s="21">
        <v>21.440789858801999</v>
      </c>
      <c r="I70" s="11">
        <f t="shared" si="9"/>
        <v>3.1352250148589</v>
      </c>
      <c r="J70" s="10"/>
    </row>
    <row r="71" spans="1:10" ht="15" customHeight="1" x14ac:dyDescent="0.15">
      <c r="A71" s="9" t="s">
        <v>51</v>
      </c>
      <c r="B71" s="9" t="s">
        <v>108</v>
      </c>
      <c r="C71" s="9" t="s">
        <v>110</v>
      </c>
      <c r="D71" s="9" t="s">
        <v>156</v>
      </c>
      <c r="E71" s="9" t="s">
        <v>181</v>
      </c>
      <c r="F71" s="9" t="s">
        <v>35</v>
      </c>
      <c r="G71" s="21">
        <v>24.759012733528198</v>
      </c>
      <c r="H71" s="21">
        <v>22.4039264284308</v>
      </c>
      <c r="I71" s="11">
        <f t="shared" si="9"/>
        <v>2.355086305097398</v>
      </c>
      <c r="J71" s="20">
        <f t="shared" si="6"/>
        <v>2.3889415543238002</v>
      </c>
    </row>
    <row r="72" spans="1:10" ht="15" customHeight="1" x14ac:dyDescent="0.15">
      <c r="A72" s="9" t="s">
        <v>52</v>
      </c>
      <c r="B72" s="9" t="s">
        <v>108</v>
      </c>
      <c r="C72" s="9" t="s">
        <v>110</v>
      </c>
      <c r="D72" s="9"/>
      <c r="E72" s="9"/>
      <c r="F72" s="9" t="s">
        <v>35</v>
      </c>
      <c r="G72" s="21">
        <v>24.742449944425601</v>
      </c>
      <c r="H72" s="21">
        <v>22.319653140875399</v>
      </c>
      <c r="I72" s="11">
        <f t="shared" si="9"/>
        <v>2.4227968035502023</v>
      </c>
      <c r="J72" s="10"/>
    </row>
    <row r="73" spans="1:10" ht="15" customHeight="1" x14ac:dyDescent="0.15">
      <c r="A73" s="9" t="s">
        <v>84</v>
      </c>
      <c r="B73" s="9" t="s">
        <v>108</v>
      </c>
      <c r="C73" s="9" t="s">
        <v>110</v>
      </c>
      <c r="D73" s="9" t="s">
        <v>158</v>
      </c>
      <c r="E73" s="9" t="s">
        <v>142</v>
      </c>
      <c r="F73" s="9" t="s">
        <v>35</v>
      </c>
      <c r="G73" s="21">
        <v>23.928043103753499</v>
      </c>
      <c r="H73" s="21">
        <v>21.760233267013799</v>
      </c>
      <c r="I73" s="11">
        <f t="shared" si="9"/>
        <v>2.1678098367396998</v>
      </c>
      <c r="J73" s="20">
        <f t="shared" si="6"/>
        <v>2.06510482243635</v>
      </c>
    </row>
    <row r="74" spans="1:10" ht="15" customHeight="1" x14ac:dyDescent="0.15">
      <c r="A74" s="9" t="s">
        <v>85</v>
      </c>
      <c r="B74" s="9" t="s">
        <v>108</v>
      </c>
      <c r="C74" s="9" t="s">
        <v>110</v>
      </c>
      <c r="D74" s="9"/>
      <c r="E74" s="9"/>
      <c r="F74" s="9" t="s">
        <v>35</v>
      </c>
      <c r="G74" s="21">
        <v>23.695198055833401</v>
      </c>
      <c r="H74" s="21">
        <v>21.732798247700401</v>
      </c>
      <c r="I74" s="11">
        <f t="shared" si="9"/>
        <v>1.9623998081330001</v>
      </c>
      <c r="J74" s="10"/>
    </row>
    <row r="75" spans="1:10" ht="15" customHeight="1" x14ac:dyDescent="0.15">
      <c r="A75" s="9" t="s">
        <v>86</v>
      </c>
      <c r="B75" s="9" t="s">
        <v>108</v>
      </c>
      <c r="C75" s="9" t="s">
        <v>110</v>
      </c>
      <c r="D75" s="9" t="s">
        <v>159</v>
      </c>
      <c r="E75" s="9" t="s">
        <v>182</v>
      </c>
      <c r="F75" s="9" t="s">
        <v>35</v>
      </c>
      <c r="G75" s="21">
        <v>23.745040964289998</v>
      </c>
      <c r="H75" s="21">
        <v>21.510106319099201</v>
      </c>
      <c r="I75" s="11">
        <f t="shared" si="9"/>
        <v>2.2349346451907977</v>
      </c>
      <c r="J75" s="20">
        <f t="shared" si="6"/>
        <v>2.2632704797504974</v>
      </c>
    </row>
    <row r="76" spans="1:10" ht="15" customHeight="1" x14ac:dyDescent="0.15">
      <c r="A76" s="9" t="s">
        <v>87</v>
      </c>
      <c r="B76" s="9" t="s">
        <v>108</v>
      </c>
      <c r="C76" s="9" t="s">
        <v>110</v>
      </c>
      <c r="D76" s="9"/>
      <c r="E76" s="9"/>
      <c r="F76" s="9" t="s">
        <v>35</v>
      </c>
      <c r="G76" s="21">
        <v>23.791326711271399</v>
      </c>
      <c r="H76" s="21">
        <v>21.499720396961202</v>
      </c>
      <c r="I76" s="11">
        <f t="shared" si="9"/>
        <v>2.2916063143101972</v>
      </c>
      <c r="J76" s="10"/>
    </row>
    <row r="77" spans="1:10" ht="15" customHeight="1" x14ac:dyDescent="0.15">
      <c r="A77" s="9" t="s">
        <v>55</v>
      </c>
      <c r="B77" s="9" t="s">
        <v>108</v>
      </c>
      <c r="C77" s="9" t="s">
        <v>110</v>
      </c>
      <c r="D77" s="9" t="s">
        <v>159</v>
      </c>
      <c r="E77" s="9" t="s">
        <v>172</v>
      </c>
      <c r="F77" s="9" t="s">
        <v>35</v>
      </c>
      <c r="G77" s="21">
        <v>26.125512294072799</v>
      </c>
      <c r="H77" s="21">
        <v>21.647992159078601</v>
      </c>
      <c r="I77" s="11">
        <f>G77-H77</f>
        <v>4.4775201349941973</v>
      </c>
      <c r="J77" s="20">
        <f t="shared" si="6"/>
        <v>4.4773433632181483</v>
      </c>
    </row>
    <row r="78" spans="1:10" ht="15" customHeight="1" x14ac:dyDescent="0.15">
      <c r="A78" s="9" t="s">
        <v>56</v>
      </c>
      <c r="B78" s="9" t="s">
        <v>108</v>
      </c>
      <c r="C78" s="9" t="s">
        <v>110</v>
      </c>
      <c r="D78" s="9"/>
      <c r="E78" s="9"/>
      <c r="F78" s="9" t="s">
        <v>35</v>
      </c>
      <c r="G78" s="21">
        <v>26.055291900240899</v>
      </c>
      <c r="H78" s="21">
        <v>21.5781253087988</v>
      </c>
      <c r="I78" s="11">
        <f>G78-H78</f>
        <v>4.4771665914420993</v>
      </c>
      <c r="J78" s="10"/>
    </row>
    <row r="79" spans="1:10" ht="15" customHeight="1" x14ac:dyDescent="0.15">
      <c r="A79" s="9" t="s">
        <v>88</v>
      </c>
      <c r="B79" s="9" t="s">
        <v>108</v>
      </c>
      <c r="C79" s="9" t="s">
        <v>110</v>
      </c>
      <c r="D79" s="9" t="s">
        <v>157</v>
      </c>
      <c r="E79" s="9" t="s">
        <v>183</v>
      </c>
      <c r="F79" s="9" t="s">
        <v>35</v>
      </c>
      <c r="G79" s="21">
        <v>24.255918733914498</v>
      </c>
      <c r="H79" s="21">
        <v>21.349035018284301</v>
      </c>
      <c r="I79" s="11">
        <f t="shared" si="9"/>
        <v>2.9068837156301974</v>
      </c>
      <c r="J79" s="20">
        <f t="shared" si="6"/>
        <v>2.9684199023318492</v>
      </c>
    </row>
    <row r="80" spans="1:10" ht="15" customHeight="1" x14ac:dyDescent="0.15">
      <c r="A80" s="9" t="s">
        <v>89</v>
      </c>
      <c r="B80" s="9" t="s">
        <v>108</v>
      </c>
      <c r="C80" s="9" t="s">
        <v>110</v>
      </c>
      <c r="D80" s="9"/>
      <c r="E80" s="9"/>
      <c r="F80" s="9" t="s">
        <v>35</v>
      </c>
      <c r="G80" s="21">
        <v>24.304709871555801</v>
      </c>
      <c r="H80" s="21">
        <v>21.2747537825223</v>
      </c>
      <c r="I80" s="11">
        <f t="shared" si="9"/>
        <v>3.0299560890335009</v>
      </c>
      <c r="J80" s="10"/>
    </row>
    <row r="81" spans="1:19" ht="15" customHeight="1" x14ac:dyDescent="0.15">
      <c r="A81" s="2" t="s">
        <v>32</v>
      </c>
      <c r="B81" s="3" t="s">
        <v>136</v>
      </c>
      <c r="C81" s="6" t="s">
        <v>137</v>
      </c>
      <c r="D81" s="9" t="s">
        <v>156</v>
      </c>
      <c r="E81" s="9" t="s">
        <v>140</v>
      </c>
      <c r="F81" s="6" t="s">
        <v>35</v>
      </c>
      <c r="G81" s="7">
        <v>20.519760298424501</v>
      </c>
      <c r="H81" s="7">
        <v>21.7854175210887</v>
      </c>
      <c r="I81" s="11">
        <f t="shared" ref="I81:I102" si="10">G81-H81</f>
        <v>-1.2656572226641991</v>
      </c>
      <c r="J81" s="20">
        <f>AVERAGE(I81:I82)</f>
        <v>-1.3443200667654995</v>
      </c>
      <c r="L81" s="10"/>
      <c r="M81" s="10" t="s">
        <v>160</v>
      </c>
      <c r="N81" s="10" t="s">
        <v>161</v>
      </c>
      <c r="O81" s="11">
        <f>AVERAGE(N83:N91)</f>
        <v>-1.3833159377679216</v>
      </c>
      <c r="P81" s="10"/>
      <c r="Q81" s="10"/>
      <c r="R81" s="10"/>
      <c r="S81" s="10"/>
    </row>
    <row r="82" spans="1:19" ht="15" customHeight="1" x14ac:dyDescent="0.15">
      <c r="A82" s="2" t="s">
        <v>36</v>
      </c>
      <c r="B82" s="3" t="s">
        <v>136</v>
      </c>
      <c r="C82" s="6" t="s">
        <v>137</v>
      </c>
      <c r="F82" s="6" t="s">
        <v>35</v>
      </c>
      <c r="G82" s="7">
        <v>20.499827448742199</v>
      </c>
      <c r="H82" s="7">
        <v>21.922810359608999</v>
      </c>
      <c r="I82" s="11">
        <f t="shared" si="10"/>
        <v>-1.4229829108668</v>
      </c>
      <c r="J82" s="10"/>
      <c r="L82" s="10"/>
      <c r="M82" s="12" t="s">
        <v>137</v>
      </c>
      <c r="N82" s="13" t="s">
        <v>162</v>
      </c>
      <c r="O82" s="17" t="s">
        <v>163</v>
      </c>
      <c r="P82" s="13" t="s">
        <v>164</v>
      </c>
      <c r="Q82" s="13" t="s">
        <v>165</v>
      </c>
      <c r="R82" s="13" t="s">
        <v>166</v>
      </c>
      <c r="S82" s="13" t="s">
        <v>167</v>
      </c>
    </row>
    <row r="83" spans="1:19" ht="15" customHeight="1" x14ac:dyDescent="0.15">
      <c r="A83" s="2" t="s">
        <v>37</v>
      </c>
      <c r="B83" s="3" t="s">
        <v>136</v>
      </c>
      <c r="C83" s="6" t="s">
        <v>137</v>
      </c>
      <c r="D83" s="9" t="s">
        <v>157</v>
      </c>
      <c r="E83" s="9" t="s">
        <v>146</v>
      </c>
      <c r="F83" s="6" t="s">
        <v>35</v>
      </c>
      <c r="G83" s="7">
        <v>20.752676086659701</v>
      </c>
      <c r="H83" s="7">
        <v>21.721091502519801</v>
      </c>
      <c r="I83" s="11">
        <f t="shared" si="10"/>
        <v>-0.96841541586010038</v>
      </c>
      <c r="J83" s="20">
        <f>AVERAGE(I83:I84)</f>
        <v>-0.99602219349479881</v>
      </c>
      <c r="L83" s="13" t="s">
        <v>159</v>
      </c>
      <c r="M83" s="14" t="s">
        <v>149</v>
      </c>
      <c r="N83" s="15">
        <v>-1.2367231189281505</v>
      </c>
      <c r="O83" s="16">
        <f>N83-$O$81</f>
        <v>0.14659281883977116</v>
      </c>
      <c r="P83" s="16">
        <f t="shared" ref="P83:P89" si="11">2^-O83</f>
        <v>0.903381441366643</v>
      </c>
      <c r="Q83" s="17">
        <f>AVERAGE(P83:P91)</f>
        <v>1.0102607912354014</v>
      </c>
      <c r="R83" s="13">
        <f>STDEV(P83:P91)</f>
        <v>0.15829615928262342</v>
      </c>
      <c r="S83" s="13"/>
    </row>
    <row r="84" spans="1:19" ht="15" customHeight="1" x14ac:dyDescent="0.15">
      <c r="A84" s="2" t="s">
        <v>38</v>
      </c>
      <c r="B84" s="3" t="s">
        <v>136</v>
      </c>
      <c r="C84" s="6" t="s">
        <v>137</v>
      </c>
      <c r="F84" s="6" t="s">
        <v>35</v>
      </c>
      <c r="G84" s="7">
        <v>20.753054675545702</v>
      </c>
      <c r="H84" s="7">
        <v>21.776683646675199</v>
      </c>
      <c r="I84" s="11">
        <f t="shared" si="10"/>
        <v>-1.0236289711294972</v>
      </c>
      <c r="J84" s="10"/>
      <c r="L84" s="13" t="s">
        <v>159</v>
      </c>
      <c r="M84" s="18" t="s">
        <v>153</v>
      </c>
      <c r="N84" s="15">
        <v>-1.3944865191162492</v>
      </c>
      <c r="O84" s="16">
        <f t="shared" ref="O84:O96" si="12">N84-$O$81</f>
        <v>-1.1170581348327602E-2</v>
      </c>
      <c r="P84" s="16">
        <f t="shared" si="11"/>
        <v>1.0077729104002171</v>
      </c>
      <c r="Q84" s="13"/>
      <c r="R84" s="13"/>
      <c r="S84" s="13"/>
    </row>
    <row r="85" spans="1:19" ht="15" customHeight="1" x14ac:dyDescent="0.15">
      <c r="A85" s="2" t="s">
        <v>39</v>
      </c>
      <c r="B85" s="3" t="s">
        <v>136</v>
      </c>
      <c r="C85" s="6" t="s">
        <v>137</v>
      </c>
      <c r="D85" s="9" t="s">
        <v>156</v>
      </c>
      <c r="E85" s="9" t="s">
        <v>147</v>
      </c>
      <c r="F85" s="6" t="s">
        <v>35</v>
      </c>
      <c r="G85" s="7">
        <v>20.630489961820199</v>
      </c>
      <c r="H85" s="7">
        <v>21.236969380476999</v>
      </c>
      <c r="I85" s="11">
        <f t="shared" si="10"/>
        <v>-0.60647941865680011</v>
      </c>
      <c r="J85" s="20">
        <f>AVERAGE(I85:I86)</f>
        <v>-0.67701896045029919</v>
      </c>
      <c r="L85" s="13" t="s">
        <v>159</v>
      </c>
      <c r="M85" s="18" t="s">
        <v>154</v>
      </c>
      <c r="N85" s="15">
        <v>-1.2256488625018989</v>
      </c>
      <c r="O85" s="16">
        <f t="shared" si="12"/>
        <v>0.15766707526602275</v>
      </c>
      <c r="P85" s="16">
        <f t="shared" si="11"/>
        <v>0.89647355117404226</v>
      </c>
      <c r="Q85" s="13"/>
      <c r="R85" s="13"/>
      <c r="S85" s="13"/>
    </row>
    <row r="86" spans="1:19" ht="15" customHeight="1" x14ac:dyDescent="0.15">
      <c r="A86" s="2" t="s">
        <v>40</v>
      </c>
      <c r="B86" s="3" t="s">
        <v>136</v>
      </c>
      <c r="C86" s="6" t="s">
        <v>137</v>
      </c>
      <c r="F86" s="6" t="s">
        <v>35</v>
      </c>
      <c r="G86" s="7">
        <v>20.524725565667001</v>
      </c>
      <c r="H86" s="7">
        <v>21.2722840679108</v>
      </c>
      <c r="I86" s="11">
        <f t="shared" si="10"/>
        <v>-0.74755850224379827</v>
      </c>
      <c r="J86" s="10"/>
      <c r="L86" s="13" t="s">
        <v>159</v>
      </c>
      <c r="M86" s="18" t="s">
        <v>169</v>
      </c>
      <c r="N86" s="15">
        <v>-1.8003429792624477</v>
      </c>
      <c r="O86" s="16">
        <f t="shared" si="12"/>
        <v>-0.41702704149452607</v>
      </c>
      <c r="P86" s="16">
        <f t="shared" si="11"/>
        <v>1.3351733291973493</v>
      </c>
      <c r="Q86" s="13"/>
      <c r="R86" s="13"/>
      <c r="S86" s="13"/>
    </row>
    <row r="87" spans="1:19" ht="15" customHeight="1" x14ac:dyDescent="0.15">
      <c r="A87" s="2" t="s">
        <v>41</v>
      </c>
      <c r="B87" s="3" t="s">
        <v>136</v>
      </c>
      <c r="C87" s="6" t="s">
        <v>137</v>
      </c>
      <c r="D87" s="9" t="s">
        <v>158</v>
      </c>
      <c r="E87" s="9" t="s">
        <v>148</v>
      </c>
      <c r="F87" s="6" t="s">
        <v>35</v>
      </c>
      <c r="G87" s="7">
        <v>21.241499095931701</v>
      </c>
      <c r="H87" s="7">
        <v>21.910046529340899</v>
      </c>
      <c r="I87" s="11">
        <f t="shared" si="10"/>
        <v>-0.66854743340919853</v>
      </c>
      <c r="J87" s="20">
        <f>AVERAGE(I87:I88)</f>
        <v>-0.73768675286929941</v>
      </c>
      <c r="L87" s="13" t="s">
        <v>159</v>
      </c>
      <c r="M87" s="14" t="s">
        <v>171</v>
      </c>
      <c r="N87" s="15">
        <v>-1.394874076099649</v>
      </c>
      <c r="O87" s="16">
        <f t="shared" si="12"/>
        <v>-1.1558138331727363E-2</v>
      </c>
      <c r="P87" s="16">
        <f t="shared" si="11"/>
        <v>1.0080436688646559</v>
      </c>
      <c r="Q87" s="17"/>
      <c r="R87" s="13"/>
      <c r="S87" s="19"/>
    </row>
    <row r="88" spans="1:19" ht="15" customHeight="1" x14ac:dyDescent="0.15">
      <c r="A88" s="2" t="s">
        <v>42</v>
      </c>
      <c r="B88" s="3" t="s">
        <v>136</v>
      </c>
      <c r="C88" s="6" t="s">
        <v>137</v>
      </c>
      <c r="F88" s="6" t="s">
        <v>35</v>
      </c>
      <c r="G88" s="7">
        <v>21.216906580163599</v>
      </c>
      <c r="H88" s="7">
        <v>22.023732652492999</v>
      </c>
      <c r="I88" s="11">
        <f t="shared" si="10"/>
        <v>-0.80682607232940029</v>
      </c>
      <c r="J88" s="10"/>
      <c r="L88" s="13" t="s">
        <v>159</v>
      </c>
      <c r="M88" s="18" t="s">
        <v>175</v>
      </c>
      <c r="N88" s="15">
        <v>-1.3696416647725993</v>
      </c>
      <c r="O88" s="16">
        <f t="shared" si="12"/>
        <v>1.3674272995322312E-2</v>
      </c>
      <c r="P88" s="16">
        <f t="shared" si="11"/>
        <v>0.99056649357624704</v>
      </c>
      <c r="Q88" s="13"/>
      <c r="R88" s="13"/>
      <c r="S88" s="13"/>
    </row>
    <row r="89" spans="1:19" ht="15" customHeight="1" x14ac:dyDescent="0.15">
      <c r="A89" s="2" t="s">
        <v>43</v>
      </c>
      <c r="B89" s="3" t="s">
        <v>136</v>
      </c>
      <c r="C89" s="6" t="s">
        <v>137</v>
      </c>
      <c r="D89" s="9" t="s">
        <v>159</v>
      </c>
      <c r="E89" s="9" t="s">
        <v>149</v>
      </c>
      <c r="F89" s="6" t="s">
        <v>35</v>
      </c>
      <c r="G89" s="7">
        <v>20.212903403292898</v>
      </c>
      <c r="H89" s="7">
        <v>21.511503447608099</v>
      </c>
      <c r="I89" s="11">
        <f t="shared" si="10"/>
        <v>-1.2986000443152008</v>
      </c>
      <c r="J89" s="20">
        <f>AVERAGE(I89:I90)</f>
        <v>-1.2367231189281505</v>
      </c>
      <c r="L89" s="13" t="s">
        <v>159</v>
      </c>
      <c r="M89" s="18" t="s">
        <v>179</v>
      </c>
      <c r="N89" s="15">
        <v>-1.3269598476666999</v>
      </c>
      <c r="O89" s="16">
        <f t="shared" si="12"/>
        <v>5.6356090101221668E-2</v>
      </c>
      <c r="P89" s="16">
        <f t="shared" si="11"/>
        <v>0.96169005828785248</v>
      </c>
      <c r="Q89" s="13"/>
      <c r="R89" s="13"/>
      <c r="S89" s="13"/>
    </row>
    <row r="90" spans="1:19" ht="15" customHeight="1" x14ac:dyDescent="0.15">
      <c r="A90" s="2" t="s">
        <v>44</v>
      </c>
      <c r="B90" s="3" t="s">
        <v>136</v>
      </c>
      <c r="C90" s="6" t="s">
        <v>137</v>
      </c>
      <c r="F90" s="6" t="s">
        <v>35</v>
      </c>
      <c r="G90" s="7">
        <v>20.255961610893898</v>
      </c>
      <c r="H90" s="7">
        <v>21.430807804434998</v>
      </c>
      <c r="I90" s="11">
        <f t="shared" si="10"/>
        <v>-1.1748461935411001</v>
      </c>
      <c r="J90" s="10"/>
      <c r="L90" s="13" t="s">
        <v>159</v>
      </c>
      <c r="M90" s="18" t="s">
        <v>182</v>
      </c>
      <c r="N90" s="15">
        <v>-1.6196904622215005</v>
      </c>
      <c r="O90" s="16">
        <f t="shared" si="12"/>
        <v>-0.23637452445357887</v>
      </c>
      <c r="P90" s="16">
        <f>2^-O90</f>
        <v>1.178028566789592</v>
      </c>
      <c r="Q90" s="17"/>
      <c r="R90" s="13"/>
      <c r="S90" s="19"/>
    </row>
    <row r="91" spans="1:19" ht="15" customHeight="1" x14ac:dyDescent="0.15">
      <c r="A91" s="2" t="s">
        <v>45</v>
      </c>
      <c r="B91" s="3" t="s">
        <v>136</v>
      </c>
      <c r="C91" s="6" t="s">
        <v>137</v>
      </c>
      <c r="D91" s="9" t="s">
        <v>157</v>
      </c>
      <c r="E91" s="9" t="s">
        <v>151</v>
      </c>
      <c r="F91" s="6" t="s">
        <v>35</v>
      </c>
      <c r="G91" s="7">
        <v>20.954703973157802</v>
      </c>
      <c r="H91" s="7">
        <v>21.801461280644801</v>
      </c>
      <c r="I91" s="11">
        <f t="shared" si="10"/>
        <v>-0.84675730748699962</v>
      </c>
      <c r="J91" s="20">
        <f>AVERAGE(I91:I92)</f>
        <v>-0.94763469935364952</v>
      </c>
      <c r="L91" s="13" t="s">
        <v>159</v>
      </c>
      <c r="M91" s="13" t="s">
        <v>172</v>
      </c>
      <c r="N91" s="15">
        <v>-1.0814759093420996</v>
      </c>
      <c r="O91" s="16">
        <f t="shared" si="12"/>
        <v>0.30184002842582203</v>
      </c>
      <c r="P91" s="16">
        <f t="shared" ref="P91:P96" si="13">2^-O91</f>
        <v>0.81121710146201353</v>
      </c>
      <c r="Q91" s="17"/>
      <c r="R91" s="13"/>
      <c r="S91" s="19"/>
    </row>
    <row r="92" spans="1:19" ht="15" customHeight="1" x14ac:dyDescent="0.15">
      <c r="A92" s="2" t="s">
        <v>46</v>
      </c>
      <c r="B92" s="3" t="s">
        <v>136</v>
      </c>
      <c r="C92" s="6" t="s">
        <v>137</v>
      </c>
      <c r="F92" s="6" t="s">
        <v>35</v>
      </c>
      <c r="G92" s="7">
        <v>21.022975346817599</v>
      </c>
      <c r="H92" s="7">
        <v>22.071487438037899</v>
      </c>
      <c r="I92" s="11">
        <f t="shared" si="10"/>
        <v>-1.0485120912202994</v>
      </c>
      <c r="J92" s="10"/>
      <c r="L92" s="13" t="s">
        <v>158</v>
      </c>
      <c r="M92" s="13" t="s">
        <v>148</v>
      </c>
      <c r="N92" s="15">
        <v>-0.73768675286929941</v>
      </c>
      <c r="O92" s="16">
        <f t="shared" si="12"/>
        <v>0.6456291848986222</v>
      </c>
      <c r="P92" s="16">
        <f t="shared" si="13"/>
        <v>0.63921395729555719</v>
      </c>
      <c r="Q92" s="17">
        <f>AVERAGE(P92:P96)</f>
        <v>1.1550002800660164</v>
      </c>
      <c r="R92" s="13">
        <f>STDEV(P92:P96)</f>
        <v>0.30881491875235545</v>
      </c>
      <c r="S92" s="19">
        <f>TTEST(P83:P91,P92:P96,2,2)</f>
        <v>0.26148467907706952</v>
      </c>
    </row>
    <row r="93" spans="1:19" ht="15" customHeight="1" x14ac:dyDescent="0.15">
      <c r="A93" s="2" t="s">
        <v>72</v>
      </c>
      <c r="B93" s="3" t="s">
        <v>136</v>
      </c>
      <c r="C93" s="6" t="s">
        <v>137</v>
      </c>
      <c r="D93" s="9" t="s">
        <v>157</v>
      </c>
      <c r="E93" s="9" t="s">
        <v>152</v>
      </c>
      <c r="F93" s="6" t="s">
        <v>35</v>
      </c>
      <c r="G93" s="7">
        <v>19.781418750274</v>
      </c>
      <c r="H93" s="7">
        <v>21.622652966382301</v>
      </c>
      <c r="I93" s="11">
        <f t="shared" si="10"/>
        <v>-1.8412342161083011</v>
      </c>
      <c r="J93" s="20">
        <f>AVERAGE(I93:I94)</f>
        <v>-1.8813004065635521</v>
      </c>
      <c r="L93" s="13" t="s">
        <v>158</v>
      </c>
      <c r="M93" s="13" t="s">
        <v>170</v>
      </c>
      <c r="N93" s="15">
        <v>-1.892122847078749</v>
      </c>
      <c r="O93" s="16">
        <f t="shared" si="12"/>
        <v>-0.50880690931082739</v>
      </c>
      <c r="P93" s="16">
        <f t="shared" si="13"/>
        <v>1.4228730107865346</v>
      </c>
      <c r="Q93" s="17"/>
      <c r="R93" s="13"/>
      <c r="S93" s="19"/>
    </row>
    <row r="94" spans="1:19" ht="15" customHeight="1" x14ac:dyDescent="0.15">
      <c r="A94" s="2" t="s">
        <v>73</v>
      </c>
      <c r="B94" s="3" t="s">
        <v>136</v>
      </c>
      <c r="C94" s="6" t="s">
        <v>137</v>
      </c>
      <c r="F94" s="6" t="s">
        <v>35</v>
      </c>
      <c r="G94" s="7">
        <v>19.522520689510898</v>
      </c>
      <c r="H94" s="7">
        <v>21.443887286529701</v>
      </c>
      <c r="I94" s="11">
        <f t="shared" si="10"/>
        <v>-1.9213665970188032</v>
      </c>
      <c r="J94" s="10"/>
      <c r="L94" s="13" t="s">
        <v>158</v>
      </c>
      <c r="M94" s="13" t="s">
        <v>178</v>
      </c>
      <c r="N94" s="15">
        <v>-1.585942695003201</v>
      </c>
      <c r="O94" s="16">
        <f t="shared" si="12"/>
        <v>-0.20262675723527934</v>
      </c>
      <c r="P94" s="16">
        <f t="shared" si="13"/>
        <v>1.1507917289865934</v>
      </c>
      <c r="Q94" s="17"/>
      <c r="R94" s="13"/>
      <c r="S94" s="19"/>
    </row>
    <row r="95" spans="1:19" ht="15" customHeight="1" x14ac:dyDescent="0.15">
      <c r="A95" s="2" t="s">
        <v>74</v>
      </c>
      <c r="B95" s="3" t="s">
        <v>136</v>
      </c>
      <c r="C95" s="6" t="s">
        <v>137</v>
      </c>
      <c r="D95" s="9" t="s">
        <v>159</v>
      </c>
      <c r="E95" s="9" t="s">
        <v>153</v>
      </c>
      <c r="F95" s="6" t="s">
        <v>35</v>
      </c>
      <c r="G95" s="7">
        <v>19.812083924035001</v>
      </c>
      <c r="H95" s="7">
        <v>21.183874823672401</v>
      </c>
      <c r="I95" s="11">
        <f t="shared" si="10"/>
        <v>-1.3717908996374</v>
      </c>
      <c r="J95" s="20">
        <f>AVERAGE(I95:I96)</f>
        <v>-1.3944865191162492</v>
      </c>
      <c r="L95" s="13" t="s">
        <v>158</v>
      </c>
      <c r="M95" s="13" t="s">
        <v>145</v>
      </c>
      <c r="N95" s="15">
        <v>-1.8249224690633508</v>
      </c>
      <c r="O95" s="16">
        <f t="shared" si="12"/>
        <v>-0.44160653129542915</v>
      </c>
      <c r="P95" s="16">
        <f t="shared" si="13"/>
        <v>1.3581158327628733</v>
      </c>
      <c r="Q95" s="17"/>
      <c r="R95" s="13"/>
      <c r="S95" s="19"/>
    </row>
    <row r="96" spans="1:19" ht="15" customHeight="1" x14ac:dyDescent="0.15">
      <c r="A96" s="2" t="s">
        <v>75</v>
      </c>
      <c r="B96" s="3" t="s">
        <v>136</v>
      </c>
      <c r="C96" s="6" t="s">
        <v>137</v>
      </c>
      <c r="F96" s="6" t="s">
        <v>35</v>
      </c>
      <c r="G96" s="7">
        <v>19.782207791271901</v>
      </c>
      <c r="H96" s="7">
        <v>21.199389929866999</v>
      </c>
      <c r="I96" s="11">
        <f t="shared" si="10"/>
        <v>-1.4171821385950985</v>
      </c>
      <c r="J96" s="10"/>
      <c r="L96" s="13" t="s">
        <v>158</v>
      </c>
      <c r="M96" s="18" t="s">
        <v>142</v>
      </c>
      <c r="N96" s="15">
        <v>-1.6511595624285498</v>
      </c>
      <c r="O96" s="16">
        <f t="shared" si="12"/>
        <v>-0.26784362466062817</v>
      </c>
      <c r="P96" s="16">
        <f t="shared" si="13"/>
        <v>1.2040068704985238</v>
      </c>
      <c r="Q96" s="23"/>
      <c r="R96" s="23"/>
      <c r="S96" s="23"/>
    </row>
    <row r="97" spans="1:19" ht="15" customHeight="1" x14ac:dyDescent="0.15">
      <c r="A97" s="2" t="s">
        <v>78</v>
      </c>
      <c r="B97" s="3" t="s">
        <v>136</v>
      </c>
      <c r="C97" s="6" t="s">
        <v>137</v>
      </c>
      <c r="D97" s="9" t="s">
        <v>159</v>
      </c>
      <c r="E97" s="9" t="s">
        <v>154</v>
      </c>
      <c r="F97" s="6" t="s">
        <v>35</v>
      </c>
      <c r="G97" s="7">
        <v>19.5875084571557</v>
      </c>
      <c r="H97" s="7">
        <v>20.799938845689098</v>
      </c>
      <c r="I97" s="11">
        <f t="shared" si="10"/>
        <v>-1.2124303885333987</v>
      </c>
      <c r="J97" s="20">
        <f>AVERAGE(I97:I98)</f>
        <v>-1.2256488625018989</v>
      </c>
      <c r="L97" s="10"/>
      <c r="M97" s="10"/>
      <c r="N97" s="10"/>
      <c r="O97" s="11"/>
      <c r="P97" s="10"/>
      <c r="Q97" s="10"/>
      <c r="R97" s="10"/>
      <c r="S97" s="10"/>
    </row>
    <row r="98" spans="1:19" ht="15" customHeight="1" x14ac:dyDescent="0.15">
      <c r="A98" s="2" t="s">
        <v>79</v>
      </c>
      <c r="B98" s="3" t="s">
        <v>136</v>
      </c>
      <c r="C98" s="6" t="s">
        <v>137</v>
      </c>
      <c r="F98" s="6" t="s">
        <v>35</v>
      </c>
      <c r="G98" s="7">
        <v>19.581514873563801</v>
      </c>
      <c r="H98" s="7">
        <v>20.8203822100342</v>
      </c>
      <c r="I98" s="11">
        <f t="shared" si="10"/>
        <v>-1.238867336470399</v>
      </c>
      <c r="J98" s="10"/>
      <c r="L98" s="10"/>
      <c r="M98" s="10" t="s">
        <v>168</v>
      </c>
      <c r="N98" s="10" t="s">
        <v>161</v>
      </c>
      <c r="O98" s="11">
        <f>AVERAGE(N100:N107)</f>
        <v>-1.1516872322892249</v>
      </c>
      <c r="P98" s="10"/>
      <c r="Q98" s="10"/>
      <c r="R98" s="10"/>
      <c r="S98" s="10"/>
    </row>
    <row r="99" spans="1:19" ht="15" customHeight="1" x14ac:dyDescent="0.15">
      <c r="A99" s="2" t="s">
        <v>80</v>
      </c>
      <c r="B99" s="3" t="s">
        <v>136</v>
      </c>
      <c r="C99" s="6" t="s">
        <v>137</v>
      </c>
      <c r="D99" s="9" t="s">
        <v>156</v>
      </c>
      <c r="E99" s="9" t="s">
        <v>150</v>
      </c>
      <c r="F99" s="6" t="s">
        <v>35</v>
      </c>
      <c r="G99" s="7">
        <v>20.619920428886399</v>
      </c>
      <c r="H99" s="7">
        <v>21.8251955894427</v>
      </c>
      <c r="I99" s="11">
        <f t="shared" si="10"/>
        <v>-1.205275160556301</v>
      </c>
      <c r="J99" s="20">
        <f>AVERAGE(I99:I100)</f>
        <v>-1.1512986738568003</v>
      </c>
      <c r="L99" s="10"/>
      <c r="M99" s="12" t="s">
        <v>137</v>
      </c>
      <c r="N99" s="13" t="s">
        <v>162</v>
      </c>
      <c r="O99" s="17" t="s">
        <v>163</v>
      </c>
      <c r="P99" s="13" t="s">
        <v>164</v>
      </c>
      <c r="Q99" s="13" t="s">
        <v>165</v>
      </c>
      <c r="R99" s="13" t="s">
        <v>166</v>
      </c>
      <c r="S99" s="13" t="s">
        <v>167</v>
      </c>
    </row>
    <row r="100" spans="1:19" ht="15" customHeight="1" x14ac:dyDescent="0.15">
      <c r="A100" s="2" t="s">
        <v>81</v>
      </c>
      <c r="B100" s="3" t="s">
        <v>136</v>
      </c>
      <c r="C100" s="6" t="s">
        <v>137</v>
      </c>
      <c r="F100" s="6" t="s">
        <v>35</v>
      </c>
      <c r="G100" s="7">
        <v>20.6369307917683</v>
      </c>
      <c r="H100" s="7">
        <v>21.7342529789256</v>
      </c>
      <c r="I100" s="11">
        <f t="shared" si="10"/>
        <v>-1.0973221871572996</v>
      </c>
      <c r="J100" s="10"/>
      <c r="L100" s="22" t="s">
        <v>156</v>
      </c>
      <c r="M100" s="14" t="s">
        <v>140</v>
      </c>
      <c r="N100" s="15">
        <v>-1.3443200667654995</v>
      </c>
      <c r="O100" s="16">
        <f>N100-$O$98</f>
        <v>-0.19263283447627466</v>
      </c>
      <c r="P100" s="16">
        <f t="shared" ref="P100:P106" si="14">2^-O100</f>
        <v>1.1428474440137009</v>
      </c>
      <c r="Q100" s="17">
        <f>AVERAGE(P100:P107)</f>
        <v>1.0121203942420014</v>
      </c>
      <c r="R100" s="13">
        <f>STDEV(P100:P107)</f>
        <v>0.1604951284475738</v>
      </c>
      <c r="S100" s="13"/>
    </row>
    <row r="101" spans="1:19" ht="15" customHeight="1" x14ac:dyDescent="0.15">
      <c r="A101" s="2" t="s">
        <v>82</v>
      </c>
      <c r="B101" s="3" t="s">
        <v>136</v>
      </c>
      <c r="C101" s="6" t="s">
        <v>137</v>
      </c>
      <c r="D101" s="9" t="s">
        <v>157</v>
      </c>
      <c r="E101" s="9" t="s">
        <v>144</v>
      </c>
      <c r="F101" s="6" t="s">
        <v>35</v>
      </c>
      <c r="G101" s="7">
        <v>21.060754178205102</v>
      </c>
      <c r="H101" s="7">
        <v>21.821752785586799</v>
      </c>
      <c r="I101" s="11">
        <f t="shared" si="10"/>
        <v>-0.76099860738169767</v>
      </c>
      <c r="J101" s="20">
        <f t="shared" ref="J101:J139" si="15">AVERAGE(I101:I102)</f>
        <v>-0.77828220632479805</v>
      </c>
      <c r="L101" s="22" t="s">
        <v>156</v>
      </c>
      <c r="M101" s="18" t="s">
        <v>147</v>
      </c>
      <c r="N101" s="15">
        <v>-0.67701896045029919</v>
      </c>
      <c r="O101" s="16">
        <f t="shared" ref="O101:O115" si="16">N101-$O$98</f>
        <v>0.47466827183892568</v>
      </c>
      <c r="P101" s="16">
        <f t="shared" si="14"/>
        <v>0.71963224065832432</v>
      </c>
      <c r="Q101" s="13"/>
      <c r="R101" s="13"/>
      <c r="S101" s="13"/>
    </row>
    <row r="102" spans="1:19" ht="15" customHeight="1" x14ac:dyDescent="0.15">
      <c r="A102" s="2" t="s">
        <v>83</v>
      </c>
      <c r="B102" s="3" t="s">
        <v>136</v>
      </c>
      <c r="C102" s="6" t="s">
        <v>137</v>
      </c>
      <c r="F102" s="6" t="s">
        <v>35</v>
      </c>
      <c r="G102" s="7">
        <v>21.107044114751002</v>
      </c>
      <c r="H102" s="7">
        <v>21.9026099200189</v>
      </c>
      <c r="I102" s="11">
        <f t="shared" si="10"/>
        <v>-0.79556580526789844</v>
      </c>
      <c r="J102" s="10"/>
      <c r="L102" s="22" t="s">
        <v>156</v>
      </c>
      <c r="M102" s="18" t="s">
        <v>150</v>
      </c>
      <c r="N102" s="15">
        <v>-1.1512986738568003</v>
      </c>
      <c r="O102" s="16">
        <f t="shared" si="16"/>
        <v>3.8855843242457944E-4</v>
      </c>
      <c r="P102" s="16">
        <f t="shared" si="14"/>
        <v>0.99973070808366093</v>
      </c>
      <c r="Q102" s="13"/>
      <c r="R102" s="13"/>
      <c r="S102" s="13"/>
    </row>
    <row r="103" spans="1:19" ht="15" customHeight="1" x14ac:dyDescent="0.15">
      <c r="A103" s="9" t="s">
        <v>32</v>
      </c>
      <c r="B103" s="9" t="s">
        <v>136</v>
      </c>
      <c r="C103" s="9" t="s">
        <v>137</v>
      </c>
      <c r="D103" s="9" t="s">
        <v>156</v>
      </c>
      <c r="E103" s="9" t="s">
        <v>143</v>
      </c>
      <c r="F103" s="9" t="s">
        <v>35</v>
      </c>
      <c r="G103" s="21">
        <v>21.336222261008501</v>
      </c>
      <c r="H103" s="21">
        <v>22.430959296842801</v>
      </c>
      <c r="I103" s="11">
        <f t="shared" ref="I103:I126" si="17">G103-H103</f>
        <v>-1.0947370358342994</v>
      </c>
      <c r="J103" s="20">
        <f t="shared" si="15"/>
        <v>-1.0560033379627498</v>
      </c>
      <c r="L103" s="22" t="s">
        <v>156</v>
      </c>
      <c r="M103" s="18" t="s">
        <v>143</v>
      </c>
      <c r="N103" s="15">
        <v>-1.0560033379627498</v>
      </c>
      <c r="O103" s="16">
        <f t="shared" si="16"/>
        <v>9.5683894326475061E-2</v>
      </c>
      <c r="P103" s="16">
        <f t="shared" si="14"/>
        <v>0.9358285226572548</v>
      </c>
      <c r="Q103" s="13"/>
      <c r="R103" s="13"/>
      <c r="S103" s="13"/>
    </row>
    <row r="104" spans="1:19" ht="15" customHeight="1" x14ac:dyDescent="0.15">
      <c r="A104" s="9" t="s">
        <v>36</v>
      </c>
      <c r="B104" s="9" t="s">
        <v>136</v>
      </c>
      <c r="C104" s="9" t="s">
        <v>137</v>
      </c>
      <c r="D104" s="9"/>
      <c r="E104" s="9"/>
      <c r="F104" s="9" t="s">
        <v>35</v>
      </c>
      <c r="G104" s="21">
        <v>21.366561103215599</v>
      </c>
      <c r="H104" s="21">
        <v>22.383830743306799</v>
      </c>
      <c r="I104" s="11">
        <f t="shared" si="17"/>
        <v>-1.0172696400912002</v>
      </c>
      <c r="J104" s="10"/>
      <c r="L104" s="22" t="s">
        <v>156</v>
      </c>
      <c r="M104" s="14" t="s">
        <v>177</v>
      </c>
      <c r="N104" s="15">
        <v>-0.96427850125019887</v>
      </c>
      <c r="O104" s="16">
        <f t="shared" si="16"/>
        <v>0.187408731039026</v>
      </c>
      <c r="P104" s="16">
        <f t="shared" si="14"/>
        <v>0.87818163467865595</v>
      </c>
      <c r="Q104" s="17"/>
      <c r="R104" s="13"/>
      <c r="S104" s="19"/>
    </row>
    <row r="105" spans="1:19" ht="15" customHeight="1" x14ac:dyDescent="0.15">
      <c r="A105" s="9" t="s">
        <v>37</v>
      </c>
      <c r="B105" s="9" t="s">
        <v>136</v>
      </c>
      <c r="C105" s="9" t="s">
        <v>137</v>
      </c>
      <c r="D105" s="9" t="s">
        <v>159</v>
      </c>
      <c r="E105" s="9" t="s">
        <v>169</v>
      </c>
      <c r="F105" s="9" t="s">
        <v>35</v>
      </c>
      <c r="G105" s="21">
        <v>19.844851891733502</v>
      </c>
      <c r="H105" s="21">
        <v>21.646768584434</v>
      </c>
      <c r="I105" s="11">
        <f t="shared" si="17"/>
        <v>-1.8019166927004981</v>
      </c>
      <c r="J105" s="20">
        <f t="shared" si="15"/>
        <v>-1.8003429792624477</v>
      </c>
      <c r="L105" s="22" t="s">
        <v>156</v>
      </c>
      <c r="M105" s="18" t="s">
        <v>141</v>
      </c>
      <c r="N105" s="15">
        <v>-1.2741409640455519</v>
      </c>
      <c r="O105" s="16">
        <f t="shared" si="16"/>
        <v>-0.12245373175632701</v>
      </c>
      <c r="P105" s="16">
        <f t="shared" si="14"/>
        <v>1.0885847508869462</v>
      </c>
      <c r="Q105" s="13"/>
      <c r="R105" s="13"/>
      <c r="S105" s="13"/>
    </row>
    <row r="106" spans="1:19" ht="15" customHeight="1" x14ac:dyDescent="0.15">
      <c r="A106" s="9" t="s">
        <v>38</v>
      </c>
      <c r="B106" s="9" t="s">
        <v>136</v>
      </c>
      <c r="C106" s="9" t="s">
        <v>137</v>
      </c>
      <c r="D106" s="9"/>
      <c r="E106" s="9"/>
      <c r="F106" s="9" t="s">
        <v>35</v>
      </c>
      <c r="G106" s="21">
        <v>19.965828005680201</v>
      </c>
      <c r="H106" s="21">
        <v>21.764597271504599</v>
      </c>
      <c r="I106" s="11">
        <f t="shared" si="17"/>
        <v>-1.7987692658243972</v>
      </c>
      <c r="J106" s="10"/>
      <c r="L106" s="22" t="s">
        <v>156</v>
      </c>
      <c r="M106" s="18" t="s">
        <v>173</v>
      </c>
      <c r="N106" s="15">
        <v>-1.39288194458865</v>
      </c>
      <c r="O106" s="16">
        <f t="shared" si="16"/>
        <v>-0.24119471229942513</v>
      </c>
      <c r="P106" s="16">
        <f t="shared" si="14"/>
        <v>1.1819710600445523</v>
      </c>
      <c r="Q106" s="13"/>
      <c r="R106" s="13"/>
      <c r="S106" s="13"/>
    </row>
    <row r="107" spans="1:19" ht="15" customHeight="1" x14ac:dyDescent="0.15">
      <c r="A107" s="9" t="s">
        <v>39</v>
      </c>
      <c r="B107" s="9" t="s">
        <v>136</v>
      </c>
      <c r="C107" s="9" t="s">
        <v>137</v>
      </c>
      <c r="D107" s="9" t="s">
        <v>158</v>
      </c>
      <c r="E107" s="9" t="s">
        <v>170</v>
      </c>
      <c r="F107" s="9" t="s">
        <v>35</v>
      </c>
      <c r="G107" s="21">
        <v>20.368912052555402</v>
      </c>
      <c r="H107" s="21">
        <v>22.182870945019602</v>
      </c>
      <c r="I107" s="11">
        <f t="shared" si="17"/>
        <v>-1.8139588924641998</v>
      </c>
      <c r="J107" s="20">
        <f t="shared" si="15"/>
        <v>-1.892122847078749</v>
      </c>
      <c r="L107" s="22" t="s">
        <v>156</v>
      </c>
      <c r="M107" s="18" t="s">
        <v>181</v>
      </c>
      <c r="N107" s="15">
        <v>-1.3535554093940494</v>
      </c>
      <c r="O107" s="16">
        <f t="shared" si="16"/>
        <v>-0.20186817710482452</v>
      </c>
      <c r="P107" s="16">
        <f>2^-O107</f>
        <v>1.150186792912915</v>
      </c>
      <c r="Q107" s="17"/>
      <c r="R107" s="13"/>
      <c r="S107" s="19"/>
    </row>
    <row r="108" spans="1:19" ht="15" customHeight="1" x14ac:dyDescent="0.15">
      <c r="A108" s="9" t="s">
        <v>40</v>
      </c>
      <c r="B108" s="9" t="s">
        <v>136</v>
      </c>
      <c r="C108" s="9" t="s">
        <v>137</v>
      </c>
      <c r="D108" s="9"/>
      <c r="E108" s="9"/>
      <c r="F108" s="9" t="s">
        <v>35</v>
      </c>
      <c r="G108" s="21">
        <v>20.209885608088001</v>
      </c>
      <c r="H108" s="21">
        <v>22.180172409781299</v>
      </c>
      <c r="I108" s="11">
        <f t="shared" si="17"/>
        <v>-1.9702868016932982</v>
      </c>
      <c r="J108" s="10"/>
      <c r="L108" s="13" t="s">
        <v>157</v>
      </c>
      <c r="M108" s="13" t="s">
        <v>146</v>
      </c>
      <c r="N108" s="15">
        <v>-0.99602219349479881</v>
      </c>
      <c r="O108" s="16">
        <f t="shared" si="16"/>
        <v>0.15566503879442606</v>
      </c>
      <c r="P108" s="16">
        <f t="shared" ref="P108:P115" si="18">2^-O108</f>
        <v>0.89771845642359649</v>
      </c>
      <c r="Q108" s="17">
        <f>AVERAGE(P108:P115)</f>
        <v>1.0129182650517745</v>
      </c>
      <c r="R108" s="13">
        <f>STDEV(P108:P115)</f>
        <v>0.30320792136938424</v>
      </c>
      <c r="S108" s="19">
        <f>TTEST(P100:P107,P108:P115,2,2)</f>
        <v>0.99484428492071397</v>
      </c>
    </row>
    <row r="109" spans="1:19" ht="15" customHeight="1" x14ac:dyDescent="0.15">
      <c r="A109" s="9" t="s">
        <v>41</v>
      </c>
      <c r="B109" s="9" t="s">
        <v>136</v>
      </c>
      <c r="C109" s="9" t="s">
        <v>137</v>
      </c>
      <c r="D109" s="9" t="s">
        <v>159</v>
      </c>
      <c r="E109" s="9" t="s">
        <v>171</v>
      </c>
      <c r="F109" s="9" t="s">
        <v>35</v>
      </c>
      <c r="G109" s="21">
        <v>20.120537239933</v>
      </c>
      <c r="H109" s="21">
        <v>21.388370723409299</v>
      </c>
      <c r="I109" s="11">
        <f t="shared" si="17"/>
        <v>-1.2678334834762985</v>
      </c>
      <c r="J109" s="20">
        <f t="shared" si="15"/>
        <v>-1.394874076099649</v>
      </c>
      <c r="L109" s="13" t="s">
        <v>157</v>
      </c>
      <c r="M109" s="13" t="s">
        <v>151</v>
      </c>
      <c r="N109" s="15">
        <v>-0.94763469935364952</v>
      </c>
      <c r="O109" s="16">
        <f t="shared" si="16"/>
        <v>0.20405253293557535</v>
      </c>
      <c r="P109" s="16">
        <f t="shared" si="18"/>
        <v>0.86810861653769389</v>
      </c>
      <c r="Q109" s="17"/>
      <c r="R109" s="13"/>
      <c r="S109" s="19"/>
    </row>
    <row r="110" spans="1:19" ht="15" customHeight="1" x14ac:dyDescent="0.15">
      <c r="A110" s="9" t="s">
        <v>42</v>
      </c>
      <c r="B110" s="9" t="s">
        <v>136</v>
      </c>
      <c r="C110" s="9" t="s">
        <v>137</v>
      </c>
      <c r="D110" s="9"/>
      <c r="E110" s="9"/>
      <c r="F110" s="9" t="s">
        <v>35</v>
      </c>
      <c r="G110" s="21">
        <v>20.098948782006701</v>
      </c>
      <c r="H110" s="21">
        <v>21.620863450729701</v>
      </c>
      <c r="I110" s="11">
        <f t="shared" si="17"/>
        <v>-1.5219146687229994</v>
      </c>
      <c r="J110" s="10"/>
      <c r="L110" s="13" t="s">
        <v>157</v>
      </c>
      <c r="M110" s="13" t="s">
        <v>152</v>
      </c>
      <c r="N110" s="15">
        <v>-1.8813004065635521</v>
      </c>
      <c r="O110" s="16">
        <f t="shared" si="16"/>
        <v>-0.72961317427432726</v>
      </c>
      <c r="P110" s="16">
        <f t="shared" si="18"/>
        <v>1.6581944250541825</v>
      </c>
      <c r="Q110" s="17"/>
      <c r="R110" s="13"/>
      <c r="S110" s="19"/>
    </row>
    <row r="111" spans="1:19" ht="15" customHeight="1" x14ac:dyDescent="0.15">
      <c r="A111" s="9" t="s">
        <v>43</v>
      </c>
      <c r="B111" s="9" t="s">
        <v>136</v>
      </c>
      <c r="C111" s="9" t="s">
        <v>137</v>
      </c>
      <c r="D111" s="9" t="s">
        <v>156</v>
      </c>
      <c r="E111" s="9" t="s">
        <v>177</v>
      </c>
      <c r="F111" s="9" t="s">
        <v>35</v>
      </c>
      <c r="G111" s="21">
        <v>21.7289084674969</v>
      </c>
      <c r="H111" s="21">
        <v>22.572480975395798</v>
      </c>
      <c r="I111" s="11">
        <f t="shared" si="17"/>
        <v>-0.84357250789889804</v>
      </c>
      <c r="J111" s="20">
        <f t="shared" si="15"/>
        <v>-0.96427850125019887</v>
      </c>
      <c r="L111" s="13" t="s">
        <v>157</v>
      </c>
      <c r="M111" s="13" t="s">
        <v>144</v>
      </c>
      <c r="N111" s="15">
        <v>-0.77828220632479805</v>
      </c>
      <c r="O111" s="16">
        <f t="shared" si="16"/>
        <v>0.37340502596442682</v>
      </c>
      <c r="P111" s="16">
        <f t="shared" si="18"/>
        <v>0.77195838106036463</v>
      </c>
      <c r="Q111" s="17"/>
      <c r="R111" s="13"/>
      <c r="S111" s="19"/>
    </row>
    <row r="112" spans="1:19" ht="15" customHeight="1" x14ac:dyDescent="0.15">
      <c r="A112" s="9" t="s">
        <v>44</v>
      </c>
      <c r="B112" s="9" t="s">
        <v>136</v>
      </c>
      <c r="C112" s="9" t="s">
        <v>137</v>
      </c>
      <c r="D112" s="9"/>
      <c r="E112" s="9"/>
      <c r="F112" s="9" t="s">
        <v>35</v>
      </c>
      <c r="G112" s="21">
        <v>21.7067102636992</v>
      </c>
      <c r="H112" s="21">
        <v>22.7916947583007</v>
      </c>
      <c r="I112" s="11">
        <f t="shared" si="17"/>
        <v>-1.0849844946014997</v>
      </c>
      <c r="J112" s="10"/>
      <c r="L112" s="13" t="s">
        <v>157</v>
      </c>
      <c r="M112" s="13" t="s">
        <v>174</v>
      </c>
      <c r="N112" s="15">
        <v>-1.4117703853684489</v>
      </c>
      <c r="O112" s="16">
        <f t="shared" si="16"/>
        <v>-0.26008315307922403</v>
      </c>
      <c r="P112" s="16">
        <f t="shared" si="18"/>
        <v>1.1975477260742036</v>
      </c>
      <c r="Q112" s="17"/>
      <c r="R112" s="13"/>
      <c r="S112" s="19"/>
    </row>
    <row r="113" spans="1:19" ht="15" customHeight="1" x14ac:dyDescent="0.15">
      <c r="A113" s="9" t="s">
        <v>45</v>
      </c>
      <c r="B113" s="9" t="s">
        <v>136</v>
      </c>
      <c r="C113" s="9" t="s">
        <v>137</v>
      </c>
      <c r="D113" s="9" t="s">
        <v>158</v>
      </c>
      <c r="E113" s="9" t="s">
        <v>178</v>
      </c>
      <c r="F113" s="9" t="s">
        <v>35</v>
      </c>
      <c r="G113" s="21">
        <v>19.9703697915585</v>
      </c>
      <c r="H113" s="21">
        <v>21.468042718846402</v>
      </c>
      <c r="I113" s="11">
        <f t="shared" si="17"/>
        <v>-1.4976729272879012</v>
      </c>
      <c r="J113" s="20">
        <f t="shared" si="15"/>
        <v>-1.585942695003201</v>
      </c>
      <c r="L113" s="13" t="s">
        <v>157</v>
      </c>
      <c r="M113" s="18" t="s">
        <v>176</v>
      </c>
      <c r="N113" s="15">
        <v>-1.3031622475609002</v>
      </c>
      <c r="O113" s="16">
        <f t="shared" si="16"/>
        <v>-0.15147501527167528</v>
      </c>
      <c r="P113" s="16">
        <f t="shared" si="18"/>
        <v>1.1107044789844178</v>
      </c>
      <c r="Q113" s="17"/>
      <c r="R113" s="13"/>
      <c r="S113" s="19"/>
    </row>
    <row r="114" spans="1:19" ht="15" customHeight="1" x14ac:dyDescent="0.15">
      <c r="A114" s="9" t="s">
        <v>46</v>
      </c>
      <c r="B114" s="9" t="s">
        <v>136</v>
      </c>
      <c r="C114" s="9" t="s">
        <v>137</v>
      </c>
      <c r="D114" s="9"/>
      <c r="E114" s="9"/>
      <c r="F114" s="9" t="s">
        <v>35</v>
      </c>
      <c r="G114" s="21">
        <v>19.966552020783698</v>
      </c>
      <c r="H114" s="21">
        <v>21.640764483502199</v>
      </c>
      <c r="I114" s="11">
        <f t="shared" si="17"/>
        <v>-1.6742124627185007</v>
      </c>
      <c r="J114" s="10"/>
      <c r="L114" s="13" t="s">
        <v>157</v>
      </c>
      <c r="M114" s="18" t="s">
        <v>180</v>
      </c>
      <c r="N114" s="15">
        <v>-0.81246413360269898</v>
      </c>
      <c r="O114" s="16">
        <f t="shared" si="16"/>
        <v>0.33922309868652589</v>
      </c>
      <c r="P114" s="16">
        <f t="shared" si="18"/>
        <v>0.79046686917706177</v>
      </c>
      <c r="Q114" s="13"/>
      <c r="R114" s="13"/>
      <c r="S114" s="19"/>
    </row>
    <row r="115" spans="1:19" ht="15" customHeight="1" x14ac:dyDescent="0.15">
      <c r="A115" s="9" t="s">
        <v>72</v>
      </c>
      <c r="B115" s="9" t="s">
        <v>136</v>
      </c>
      <c r="C115" s="9" t="s">
        <v>137</v>
      </c>
      <c r="D115" s="9" t="s">
        <v>158</v>
      </c>
      <c r="E115" s="9" t="s">
        <v>145</v>
      </c>
      <c r="F115" s="9" t="s">
        <v>35</v>
      </c>
      <c r="G115" s="21">
        <v>20.5253127310752</v>
      </c>
      <c r="H115" s="21">
        <v>22.376584939497199</v>
      </c>
      <c r="I115" s="11">
        <f t="shared" si="17"/>
        <v>-1.8512722084219995</v>
      </c>
      <c r="J115" s="20">
        <f t="shared" si="15"/>
        <v>-1.8249224690633508</v>
      </c>
      <c r="L115" s="13" t="s">
        <v>157</v>
      </c>
      <c r="M115" s="18" t="s">
        <v>183</v>
      </c>
      <c r="N115" s="15">
        <v>-0.84526949357210057</v>
      </c>
      <c r="O115" s="16">
        <f t="shared" si="16"/>
        <v>0.3064177387171243</v>
      </c>
      <c r="P115" s="16">
        <f t="shared" si="18"/>
        <v>0.80864716710267526</v>
      </c>
      <c r="Q115" s="13"/>
      <c r="R115" s="13"/>
      <c r="S115" s="13"/>
    </row>
    <row r="116" spans="1:19" ht="15" customHeight="1" x14ac:dyDescent="0.15">
      <c r="A116" s="9" t="s">
        <v>73</v>
      </c>
      <c r="B116" s="9" t="s">
        <v>136</v>
      </c>
      <c r="C116" s="9" t="s">
        <v>137</v>
      </c>
      <c r="D116" s="9"/>
      <c r="E116" s="9"/>
      <c r="F116" s="9" t="s">
        <v>35</v>
      </c>
      <c r="G116" s="21">
        <v>20.265314441378099</v>
      </c>
      <c r="H116" s="21">
        <v>22.063887171082801</v>
      </c>
      <c r="I116" s="11">
        <f t="shared" si="17"/>
        <v>-1.7985727297047021</v>
      </c>
      <c r="J116" s="10"/>
    </row>
    <row r="117" spans="1:19" ht="15" customHeight="1" x14ac:dyDescent="0.15">
      <c r="A117" s="9" t="s">
        <v>74</v>
      </c>
      <c r="B117" s="9" t="s">
        <v>136</v>
      </c>
      <c r="C117" s="9" t="s">
        <v>137</v>
      </c>
      <c r="D117" s="9" t="s">
        <v>156</v>
      </c>
      <c r="E117" s="9" t="s">
        <v>141</v>
      </c>
      <c r="F117" s="9" t="s">
        <v>35</v>
      </c>
      <c r="G117" s="21">
        <v>20.4862855849806</v>
      </c>
      <c r="H117" s="21">
        <v>21.741650842668001</v>
      </c>
      <c r="I117" s="11">
        <f t="shared" si="17"/>
        <v>-1.2553652576874015</v>
      </c>
      <c r="J117" s="20">
        <f t="shared" si="15"/>
        <v>-1.2741409640455519</v>
      </c>
    </row>
    <row r="118" spans="1:19" ht="15" customHeight="1" x14ac:dyDescent="0.15">
      <c r="A118" s="9" t="s">
        <v>75</v>
      </c>
      <c r="B118" s="9" t="s">
        <v>136</v>
      </c>
      <c r="C118" s="9" t="s">
        <v>137</v>
      </c>
      <c r="D118" s="9"/>
      <c r="E118" s="9"/>
      <c r="F118" s="9" t="s">
        <v>35</v>
      </c>
      <c r="G118" s="21">
        <v>20.575922072220798</v>
      </c>
      <c r="H118" s="21">
        <v>21.868838742624501</v>
      </c>
      <c r="I118" s="11">
        <f t="shared" si="17"/>
        <v>-1.2929166704037023</v>
      </c>
      <c r="J118" s="10"/>
    </row>
    <row r="119" spans="1:19" ht="15" customHeight="1" x14ac:dyDescent="0.15">
      <c r="A119" s="9" t="s">
        <v>76</v>
      </c>
      <c r="B119" s="9" t="s">
        <v>136</v>
      </c>
      <c r="C119" s="9" t="s">
        <v>137</v>
      </c>
      <c r="D119" s="9" t="s">
        <v>156</v>
      </c>
      <c r="E119" s="9" t="s">
        <v>173</v>
      </c>
      <c r="F119" s="9" t="s">
        <v>35</v>
      </c>
      <c r="G119" s="21">
        <v>20.005300897050098</v>
      </c>
      <c r="H119" s="21">
        <v>21.340113012307299</v>
      </c>
      <c r="I119" s="11">
        <f t="shared" si="17"/>
        <v>-1.3348121152572006</v>
      </c>
      <c r="J119" s="20">
        <f t="shared" si="15"/>
        <v>-1.39288194458865</v>
      </c>
    </row>
    <row r="120" spans="1:19" ht="15" customHeight="1" x14ac:dyDescent="0.15">
      <c r="A120" s="9" t="s">
        <v>77</v>
      </c>
      <c r="B120" s="9" t="s">
        <v>136</v>
      </c>
      <c r="C120" s="9" t="s">
        <v>137</v>
      </c>
      <c r="D120" s="9"/>
      <c r="E120" s="9"/>
      <c r="F120" s="9" t="s">
        <v>35</v>
      </c>
      <c r="G120" s="21">
        <v>19.896792316008</v>
      </c>
      <c r="H120" s="21">
        <v>21.347744089928099</v>
      </c>
      <c r="I120" s="11">
        <f t="shared" si="17"/>
        <v>-1.4509517739200994</v>
      </c>
      <c r="J120" s="10"/>
    </row>
    <row r="121" spans="1:19" ht="15" customHeight="1" x14ac:dyDescent="0.15">
      <c r="A121" s="9" t="s">
        <v>78</v>
      </c>
      <c r="B121" s="9" t="s">
        <v>136</v>
      </c>
      <c r="C121" s="9" t="s">
        <v>137</v>
      </c>
      <c r="D121" s="9" t="s">
        <v>157</v>
      </c>
      <c r="E121" s="9" t="s">
        <v>174</v>
      </c>
      <c r="F121" s="9" t="s">
        <v>35</v>
      </c>
      <c r="G121" s="21">
        <v>20.705365035481002</v>
      </c>
      <c r="H121" s="21">
        <v>22.137697176137099</v>
      </c>
      <c r="I121" s="11">
        <f t="shared" si="17"/>
        <v>-1.4323321406560972</v>
      </c>
      <c r="J121" s="20">
        <f t="shared" si="15"/>
        <v>-1.4117703853684489</v>
      </c>
    </row>
    <row r="122" spans="1:19" ht="15" customHeight="1" x14ac:dyDescent="0.15">
      <c r="A122" s="9" t="s">
        <v>79</v>
      </c>
      <c r="B122" s="9" t="s">
        <v>136</v>
      </c>
      <c r="C122" s="9" t="s">
        <v>137</v>
      </c>
      <c r="D122" s="9"/>
      <c r="E122" s="9"/>
      <c r="F122" s="9" t="s">
        <v>35</v>
      </c>
      <c r="G122" s="21">
        <v>20.742772829820801</v>
      </c>
      <c r="H122" s="21">
        <v>22.133981459901602</v>
      </c>
      <c r="I122" s="11">
        <f t="shared" si="17"/>
        <v>-1.3912086300808006</v>
      </c>
      <c r="J122" s="10"/>
    </row>
    <row r="123" spans="1:19" ht="15" customHeight="1" x14ac:dyDescent="0.15">
      <c r="A123" s="9" t="s">
        <v>80</v>
      </c>
      <c r="B123" s="9" t="s">
        <v>136</v>
      </c>
      <c r="C123" s="9" t="s">
        <v>137</v>
      </c>
      <c r="D123" s="9" t="s">
        <v>159</v>
      </c>
      <c r="E123" s="9" t="s">
        <v>175</v>
      </c>
      <c r="F123" s="9" t="s">
        <v>35</v>
      </c>
      <c r="G123" s="21">
        <v>20.068322531032202</v>
      </c>
      <c r="H123" s="21">
        <v>21.435550236572201</v>
      </c>
      <c r="I123" s="11">
        <f t="shared" si="17"/>
        <v>-1.3672277055399995</v>
      </c>
      <c r="J123" s="20">
        <f t="shared" si="15"/>
        <v>-1.3696416647725993</v>
      </c>
    </row>
    <row r="124" spans="1:19" ht="15" customHeight="1" x14ac:dyDescent="0.15">
      <c r="A124" s="9" t="s">
        <v>81</v>
      </c>
      <c r="B124" s="9" t="s">
        <v>136</v>
      </c>
      <c r="C124" s="9" t="s">
        <v>137</v>
      </c>
      <c r="D124" s="9"/>
      <c r="E124" s="9"/>
      <c r="F124" s="9" t="s">
        <v>35</v>
      </c>
      <c r="G124" s="21">
        <v>20.026615919056901</v>
      </c>
      <c r="H124" s="21">
        <v>21.3986715430621</v>
      </c>
      <c r="I124" s="11">
        <f t="shared" si="17"/>
        <v>-1.3720556240051991</v>
      </c>
      <c r="J124" s="10"/>
    </row>
    <row r="125" spans="1:19" ht="15" customHeight="1" x14ac:dyDescent="0.15">
      <c r="A125" s="9" t="s">
        <v>82</v>
      </c>
      <c r="B125" s="9" t="s">
        <v>136</v>
      </c>
      <c r="C125" s="9" t="s">
        <v>137</v>
      </c>
      <c r="D125" s="9" t="s">
        <v>157</v>
      </c>
      <c r="E125" s="9" t="s">
        <v>176</v>
      </c>
      <c r="F125" s="9" t="s">
        <v>35</v>
      </c>
      <c r="G125" s="21">
        <v>20.580140057490599</v>
      </c>
      <c r="H125" s="21">
        <v>21.9179970384067</v>
      </c>
      <c r="I125" s="11">
        <f t="shared" si="17"/>
        <v>-1.3378569809161007</v>
      </c>
      <c r="J125" s="20">
        <f t="shared" si="15"/>
        <v>-1.3031622475609002</v>
      </c>
    </row>
    <row r="126" spans="1:19" ht="15" customHeight="1" x14ac:dyDescent="0.15">
      <c r="A126" s="9" t="s">
        <v>83</v>
      </c>
      <c r="B126" s="9" t="s">
        <v>136</v>
      </c>
      <c r="C126" s="9" t="s">
        <v>137</v>
      </c>
      <c r="D126" s="9"/>
      <c r="E126" s="9"/>
      <c r="F126" s="9" t="s">
        <v>35</v>
      </c>
      <c r="G126" s="21">
        <v>20.619315456897802</v>
      </c>
      <c r="H126" s="21">
        <v>21.887782971103501</v>
      </c>
      <c r="I126" s="11">
        <f t="shared" si="17"/>
        <v>-1.2684675142056996</v>
      </c>
      <c r="J126" s="10"/>
    </row>
    <row r="127" spans="1:19" ht="15" customHeight="1" x14ac:dyDescent="0.15">
      <c r="A127" s="9" t="s">
        <v>32</v>
      </c>
      <c r="B127" s="9" t="s">
        <v>136</v>
      </c>
      <c r="C127" s="9" t="s">
        <v>137</v>
      </c>
      <c r="D127" s="9" t="s">
        <v>159</v>
      </c>
      <c r="E127" s="9" t="s">
        <v>179</v>
      </c>
      <c r="F127" s="9" t="s">
        <v>35</v>
      </c>
      <c r="G127" s="21">
        <v>20.597122402442199</v>
      </c>
      <c r="H127" s="21">
        <v>22.1024736379666</v>
      </c>
      <c r="I127" s="11">
        <f t="shared" ref="I127:I140" si="19">G127-H127</f>
        <v>-1.505351235524401</v>
      </c>
      <c r="J127" s="20">
        <f t="shared" si="15"/>
        <v>-1.3269598476666999</v>
      </c>
    </row>
    <row r="128" spans="1:19" ht="15" customHeight="1" x14ac:dyDescent="0.15">
      <c r="A128" s="9" t="s">
        <v>36</v>
      </c>
      <c r="B128" s="9" t="s">
        <v>136</v>
      </c>
      <c r="C128" s="9" t="s">
        <v>137</v>
      </c>
      <c r="D128" s="9"/>
      <c r="E128" s="9"/>
      <c r="F128" s="9" t="s">
        <v>35</v>
      </c>
      <c r="G128" s="21">
        <v>20.613956810654201</v>
      </c>
      <c r="H128" s="21">
        <v>21.7625252704632</v>
      </c>
      <c r="I128" s="11">
        <f t="shared" si="19"/>
        <v>-1.1485684598089989</v>
      </c>
      <c r="J128" s="10"/>
    </row>
    <row r="129" spans="1:19" ht="15" customHeight="1" x14ac:dyDescent="0.15">
      <c r="A129" s="9" t="s">
        <v>37</v>
      </c>
      <c r="B129" s="9" t="s">
        <v>136</v>
      </c>
      <c r="C129" s="9" t="s">
        <v>137</v>
      </c>
      <c r="D129" s="9" t="s">
        <v>157</v>
      </c>
      <c r="E129" s="9" t="s">
        <v>180</v>
      </c>
      <c r="F129" s="9" t="s">
        <v>35</v>
      </c>
      <c r="G129" s="21">
        <v>20.625036287116501</v>
      </c>
      <c r="H129" s="21">
        <v>21.543903906465498</v>
      </c>
      <c r="I129" s="11">
        <f t="shared" si="19"/>
        <v>-0.91886761934899752</v>
      </c>
      <c r="J129" s="20">
        <f t="shared" si="15"/>
        <v>-0.81246413360269898</v>
      </c>
    </row>
    <row r="130" spans="1:19" ht="15" customHeight="1" x14ac:dyDescent="0.15">
      <c r="A130" s="9" t="s">
        <v>38</v>
      </c>
      <c r="B130" s="9" t="s">
        <v>136</v>
      </c>
      <c r="C130" s="9" t="s">
        <v>137</v>
      </c>
      <c r="D130" s="9"/>
      <c r="E130" s="9"/>
      <c r="F130" s="9" t="s">
        <v>35</v>
      </c>
      <c r="G130" s="21">
        <v>20.734729210945599</v>
      </c>
      <c r="H130" s="21">
        <v>21.440789858801999</v>
      </c>
      <c r="I130" s="11">
        <f t="shared" si="19"/>
        <v>-0.70606064785640044</v>
      </c>
      <c r="J130" s="10"/>
    </row>
    <row r="131" spans="1:19" ht="15" customHeight="1" x14ac:dyDescent="0.15">
      <c r="A131" s="9" t="s">
        <v>39</v>
      </c>
      <c r="B131" s="9" t="s">
        <v>136</v>
      </c>
      <c r="C131" s="9" t="s">
        <v>137</v>
      </c>
      <c r="D131" s="9" t="s">
        <v>156</v>
      </c>
      <c r="E131" s="9" t="s">
        <v>181</v>
      </c>
      <c r="F131" s="9" t="s">
        <v>35</v>
      </c>
      <c r="G131" s="21">
        <v>21.026289799140802</v>
      </c>
      <c r="H131" s="21">
        <v>22.4039264284308</v>
      </c>
      <c r="I131" s="11">
        <f t="shared" si="19"/>
        <v>-1.3776366292899986</v>
      </c>
      <c r="J131" s="20">
        <f t="shared" si="15"/>
        <v>-1.3535554093940494</v>
      </c>
    </row>
    <row r="132" spans="1:19" ht="15" customHeight="1" x14ac:dyDescent="0.15">
      <c r="A132" s="9" t="s">
        <v>40</v>
      </c>
      <c r="B132" s="9" t="s">
        <v>136</v>
      </c>
      <c r="C132" s="9" t="s">
        <v>137</v>
      </c>
      <c r="D132" s="9"/>
      <c r="E132" s="9"/>
      <c r="F132" s="9" t="s">
        <v>35</v>
      </c>
      <c r="G132" s="21">
        <v>20.990178951377299</v>
      </c>
      <c r="H132" s="21">
        <v>22.319653140875399</v>
      </c>
      <c r="I132" s="11">
        <f t="shared" si="19"/>
        <v>-1.3294741894981001</v>
      </c>
      <c r="J132" s="10"/>
    </row>
    <row r="133" spans="1:19" ht="15" customHeight="1" x14ac:dyDescent="0.15">
      <c r="A133" s="9" t="s">
        <v>72</v>
      </c>
      <c r="B133" s="9" t="s">
        <v>136</v>
      </c>
      <c r="C133" s="9" t="s">
        <v>137</v>
      </c>
      <c r="D133" s="9" t="s">
        <v>158</v>
      </c>
      <c r="E133" s="9" t="s">
        <v>142</v>
      </c>
      <c r="F133" s="9" t="s">
        <v>35</v>
      </c>
      <c r="G133" s="21">
        <v>20.105031201798202</v>
      </c>
      <c r="H133" s="21">
        <v>21.760233267013799</v>
      </c>
      <c r="I133" s="11">
        <f t="shared" si="19"/>
        <v>-1.6552020652155974</v>
      </c>
      <c r="J133" s="20">
        <f t="shared" si="15"/>
        <v>-1.6511595624285498</v>
      </c>
    </row>
    <row r="134" spans="1:19" ht="15" customHeight="1" x14ac:dyDescent="0.15">
      <c r="A134" s="9" t="s">
        <v>73</v>
      </c>
      <c r="B134" s="9" t="s">
        <v>136</v>
      </c>
      <c r="C134" s="9" t="s">
        <v>137</v>
      </c>
      <c r="D134" s="9"/>
      <c r="E134" s="9"/>
      <c r="F134" s="9" t="s">
        <v>35</v>
      </c>
      <c r="G134" s="21">
        <v>20.085681188058899</v>
      </c>
      <c r="H134" s="21">
        <v>21.732798247700401</v>
      </c>
      <c r="I134" s="11">
        <f t="shared" si="19"/>
        <v>-1.6471170596415021</v>
      </c>
      <c r="J134" s="10"/>
    </row>
    <row r="135" spans="1:19" ht="15" customHeight="1" x14ac:dyDescent="0.15">
      <c r="A135" s="9" t="s">
        <v>74</v>
      </c>
      <c r="B135" s="9" t="s">
        <v>136</v>
      </c>
      <c r="C135" s="9" t="s">
        <v>137</v>
      </c>
      <c r="D135" s="9" t="s">
        <v>159</v>
      </c>
      <c r="E135" s="9" t="s">
        <v>182</v>
      </c>
      <c r="F135" s="9" t="s">
        <v>35</v>
      </c>
      <c r="G135" s="21">
        <v>19.776167524254301</v>
      </c>
      <c r="H135" s="21">
        <v>21.510106319099201</v>
      </c>
      <c r="I135" s="11">
        <f t="shared" si="19"/>
        <v>-1.7339387948448994</v>
      </c>
      <c r="J135" s="20">
        <f t="shared" si="15"/>
        <v>-1.6196904622215005</v>
      </c>
    </row>
    <row r="136" spans="1:19" ht="15" customHeight="1" x14ac:dyDescent="0.15">
      <c r="A136" s="9" t="s">
        <v>75</v>
      </c>
      <c r="B136" s="9" t="s">
        <v>136</v>
      </c>
      <c r="C136" s="9" t="s">
        <v>137</v>
      </c>
      <c r="D136" s="9"/>
      <c r="E136" s="9"/>
      <c r="F136" s="9" t="s">
        <v>35</v>
      </c>
      <c r="G136" s="21">
        <v>19.9942782673631</v>
      </c>
      <c r="H136" s="21">
        <v>21.499720396961202</v>
      </c>
      <c r="I136" s="11">
        <f t="shared" si="19"/>
        <v>-1.5054421295981015</v>
      </c>
      <c r="J136" s="10"/>
    </row>
    <row r="137" spans="1:19" ht="15" customHeight="1" x14ac:dyDescent="0.15">
      <c r="A137" s="9" t="s">
        <v>43</v>
      </c>
      <c r="B137" s="9" t="s">
        <v>136</v>
      </c>
      <c r="C137" s="9" t="s">
        <v>137</v>
      </c>
      <c r="D137" s="9" t="s">
        <v>159</v>
      </c>
      <c r="E137" s="9" t="s">
        <v>172</v>
      </c>
      <c r="F137" s="9" t="s">
        <v>35</v>
      </c>
      <c r="G137" s="21">
        <v>20.576878986096201</v>
      </c>
      <c r="H137" s="21">
        <v>21.647992159078601</v>
      </c>
      <c r="I137" s="11">
        <f>G137-H137</f>
        <v>-1.0711131729824004</v>
      </c>
      <c r="J137" s="20">
        <f t="shared" si="15"/>
        <v>-1.0814759093420996</v>
      </c>
    </row>
    <row r="138" spans="1:19" ht="15" customHeight="1" x14ac:dyDescent="0.15">
      <c r="A138" s="9" t="s">
        <v>44</v>
      </c>
      <c r="B138" s="9" t="s">
        <v>136</v>
      </c>
      <c r="C138" s="9" t="s">
        <v>137</v>
      </c>
      <c r="D138" s="9"/>
      <c r="E138" s="9"/>
      <c r="F138" s="9" t="s">
        <v>35</v>
      </c>
      <c r="G138" s="21">
        <v>20.486286663097001</v>
      </c>
      <c r="H138" s="21">
        <v>21.5781253087988</v>
      </c>
      <c r="I138" s="11">
        <f>G138-H138</f>
        <v>-1.0918386457017988</v>
      </c>
      <c r="J138" s="10"/>
    </row>
    <row r="139" spans="1:19" ht="15" customHeight="1" x14ac:dyDescent="0.15">
      <c r="A139" s="9" t="s">
        <v>76</v>
      </c>
      <c r="B139" s="9" t="s">
        <v>136</v>
      </c>
      <c r="C139" s="9" t="s">
        <v>137</v>
      </c>
      <c r="D139" s="9" t="s">
        <v>157</v>
      </c>
      <c r="E139" s="9" t="s">
        <v>183</v>
      </c>
      <c r="F139" s="9" t="s">
        <v>35</v>
      </c>
      <c r="G139" s="21">
        <v>20.361157415716001</v>
      </c>
      <c r="H139" s="21">
        <v>21.349035018284301</v>
      </c>
      <c r="I139" s="11">
        <f t="shared" si="19"/>
        <v>-0.98787760256830026</v>
      </c>
      <c r="J139" s="20">
        <f t="shared" si="15"/>
        <v>-0.84526949357210057</v>
      </c>
    </row>
    <row r="140" spans="1:19" ht="15" customHeight="1" x14ac:dyDescent="0.15">
      <c r="A140" s="9" t="s">
        <v>77</v>
      </c>
      <c r="B140" s="9" t="s">
        <v>136</v>
      </c>
      <c r="C140" s="9" t="s">
        <v>137</v>
      </c>
      <c r="D140" s="9"/>
      <c r="E140" s="9"/>
      <c r="F140" s="9" t="s">
        <v>35</v>
      </c>
      <c r="G140" s="21">
        <v>20.572092397946399</v>
      </c>
      <c r="H140" s="21">
        <v>21.2747537825223</v>
      </c>
      <c r="I140" s="11">
        <f t="shared" si="19"/>
        <v>-0.70266138457590088</v>
      </c>
      <c r="J140" s="10"/>
    </row>
    <row r="141" spans="1:19" ht="15" customHeight="1" x14ac:dyDescent="0.15">
      <c r="A141" s="2" t="s">
        <v>111</v>
      </c>
      <c r="B141" s="3" t="s">
        <v>108</v>
      </c>
      <c r="C141" s="6" t="s">
        <v>112</v>
      </c>
      <c r="D141" s="9" t="s">
        <v>156</v>
      </c>
      <c r="E141" s="9" t="s">
        <v>140</v>
      </c>
      <c r="F141" s="6" t="s">
        <v>35</v>
      </c>
      <c r="G141" s="7">
        <v>24.6181141418786</v>
      </c>
      <c r="H141" s="7">
        <v>22.369303813458501</v>
      </c>
      <c r="I141" s="11">
        <f t="shared" ref="I141:I162" si="20">G141-H141</f>
        <v>2.2488103284200989</v>
      </c>
      <c r="J141" s="20">
        <f>AVERAGE(I141:I142)</f>
        <v>2.3589023732966492</v>
      </c>
      <c r="L141" s="10"/>
      <c r="M141" s="10" t="s">
        <v>160</v>
      </c>
      <c r="N141" s="10" t="s">
        <v>161</v>
      </c>
      <c r="O141" s="11">
        <f>AVERAGE(N143:N151)</f>
        <v>1.9512764967644445</v>
      </c>
      <c r="P141" s="10"/>
      <c r="Q141" s="10"/>
      <c r="R141" s="10"/>
      <c r="S141" s="10"/>
    </row>
    <row r="142" spans="1:19" ht="15" customHeight="1" x14ac:dyDescent="0.15">
      <c r="A142" s="2" t="s">
        <v>113</v>
      </c>
      <c r="B142" s="3" t="s">
        <v>108</v>
      </c>
      <c r="C142" s="6" t="s">
        <v>112</v>
      </c>
      <c r="F142" s="6" t="s">
        <v>35</v>
      </c>
      <c r="G142" s="7">
        <v>24.3949636972341</v>
      </c>
      <c r="H142" s="7">
        <v>21.925969279060901</v>
      </c>
      <c r="I142" s="11">
        <f t="shared" si="20"/>
        <v>2.4689944181731995</v>
      </c>
      <c r="J142" s="10"/>
      <c r="L142" s="10"/>
      <c r="M142" s="12" t="s">
        <v>112</v>
      </c>
      <c r="N142" s="13" t="s">
        <v>162</v>
      </c>
      <c r="O142" s="17" t="s">
        <v>163</v>
      </c>
      <c r="P142" s="13" t="s">
        <v>164</v>
      </c>
      <c r="Q142" s="13" t="s">
        <v>165</v>
      </c>
      <c r="R142" s="13" t="s">
        <v>166</v>
      </c>
      <c r="S142" s="13" t="s">
        <v>167</v>
      </c>
    </row>
    <row r="143" spans="1:19" ht="15" customHeight="1" x14ac:dyDescent="0.15">
      <c r="A143" s="2" t="s">
        <v>114</v>
      </c>
      <c r="B143" s="3" t="s">
        <v>108</v>
      </c>
      <c r="C143" s="6" t="s">
        <v>112</v>
      </c>
      <c r="D143" s="9" t="s">
        <v>157</v>
      </c>
      <c r="E143" s="9" t="s">
        <v>146</v>
      </c>
      <c r="F143" s="6" t="s">
        <v>35</v>
      </c>
      <c r="G143" s="7">
        <v>41.022028031345499</v>
      </c>
      <c r="H143" s="7">
        <v>21.826242113017901</v>
      </c>
      <c r="I143" s="11">
        <f t="shared" si="20"/>
        <v>19.195785918327598</v>
      </c>
      <c r="J143" s="20">
        <f>AVERAGE(I143:I144)</f>
        <v>19.776027812815649</v>
      </c>
      <c r="L143" s="13" t="s">
        <v>159</v>
      </c>
      <c r="M143" s="14" t="s">
        <v>149</v>
      </c>
      <c r="N143" s="15">
        <v>2.9306203473365997</v>
      </c>
      <c r="O143" s="16">
        <f>N143-$O$141</f>
        <v>0.97934385057215523</v>
      </c>
      <c r="P143" s="16">
        <f t="shared" ref="P143:P149" si="21">2^-O143</f>
        <v>0.50721037084284315</v>
      </c>
      <c r="Q143" s="17">
        <f>AVERAGE(P143:P151)</f>
        <v>1.0974421206627294</v>
      </c>
      <c r="R143" s="13">
        <f>STDEV(P143:P151)</f>
        <v>0.43961971414988499</v>
      </c>
      <c r="S143" s="13"/>
    </row>
    <row r="144" spans="1:19" ht="15" customHeight="1" x14ac:dyDescent="0.15">
      <c r="A144" s="2" t="s">
        <v>115</v>
      </c>
      <c r="B144" s="3" t="s">
        <v>108</v>
      </c>
      <c r="C144" s="6" t="s">
        <v>112</v>
      </c>
      <c r="F144" s="6" t="s">
        <v>35</v>
      </c>
      <c r="G144" s="7">
        <v>42.355847467481503</v>
      </c>
      <c r="H144" s="7">
        <v>21.9995777601778</v>
      </c>
      <c r="I144" s="11">
        <f t="shared" si="20"/>
        <v>20.356269707303703</v>
      </c>
      <c r="J144" s="10"/>
      <c r="L144" s="13" t="s">
        <v>159</v>
      </c>
      <c r="M144" s="18" t="s">
        <v>153</v>
      </c>
      <c r="N144" s="15">
        <v>1.9258387923731011</v>
      </c>
      <c r="O144" s="16">
        <f t="shared" ref="O144:O156" si="22">N144-$O$141</f>
        <v>-2.5437704391343408E-2</v>
      </c>
      <c r="P144" s="16">
        <f t="shared" si="21"/>
        <v>1.0177884357266092</v>
      </c>
      <c r="Q144" s="13"/>
      <c r="R144" s="13"/>
      <c r="S144" s="13"/>
    </row>
    <row r="145" spans="1:19" ht="15" customHeight="1" x14ac:dyDescent="0.15">
      <c r="A145" s="2" t="s">
        <v>116</v>
      </c>
      <c r="B145" s="3" t="s">
        <v>108</v>
      </c>
      <c r="C145" s="6" t="s">
        <v>112</v>
      </c>
      <c r="D145" s="9" t="s">
        <v>156</v>
      </c>
      <c r="E145" s="9" t="s">
        <v>147</v>
      </c>
      <c r="F145" s="6" t="s">
        <v>35</v>
      </c>
      <c r="G145" s="7">
        <v>23.415521501553599</v>
      </c>
      <c r="H145" s="7">
        <v>21.3952259056164</v>
      </c>
      <c r="I145" s="11">
        <f t="shared" si="20"/>
        <v>2.0202955959371991</v>
      </c>
      <c r="J145" s="20">
        <f>AVERAGE(I145:I146)</f>
        <v>1.9987341515049</v>
      </c>
      <c r="L145" s="13" t="s">
        <v>159</v>
      </c>
      <c r="M145" s="18" t="s">
        <v>154</v>
      </c>
      <c r="N145" s="15">
        <v>3.1834757156125502</v>
      </c>
      <c r="O145" s="16">
        <f t="shared" si="22"/>
        <v>1.2321992188481057</v>
      </c>
      <c r="P145" s="16">
        <f t="shared" si="21"/>
        <v>0.42566807017071862</v>
      </c>
      <c r="Q145" s="13"/>
      <c r="R145" s="13"/>
      <c r="S145" s="13"/>
    </row>
    <row r="146" spans="1:19" ht="15" customHeight="1" x14ac:dyDescent="0.15">
      <c r="A146" s="2" t="s">
        <v>117</v>
      </c>
      <c r="B146" s="3" t="s">
        <v>108</v>
      </c>
      <c r="C146" s="6" t="s">
        <v>112</v>
      </c>
      <c r="F146" s="6" t="s">
        <v>35</v>
      </c>
      <c r="G146" s="7">
        <v>23.2430674276528</v>
      </c>
      <c r="H146" s="7">
        <v>21.265894720580199</v>
      </c>
      <c r="I146" s="11">
        <f t="shared" si="20"/>
        <v>1.9771727070726008</v>
      </c>
      <c r="J146" s="10"/>
      <c r="L146" s="13" t="s">
        <v>159</v>
      </c>
      <c r="M146" s="18" t="s">
        <v>169</v>
      </c>
      <c r="N146" s="15">
        <v>1.4482491736122984</v>
      </c>
      <c r="O146" s="16">
        <f t="shared" si="22"/>
        <v>-0.50302732315214604</v>
      </c>
      <c r="P146" s="16">
        <f t="shared" si="21"/>
        <v>1.4171842362579448</v>
      </c>
      <c r="Q146" s="13"/>
      <c r="R146" s="13"/>
      <c r="S146" s="13"/>
    </row>
    <row r="147" spans="1:19" ht="15" customHeight="1" x14ac:dyDescent="0.15">
      <c r="A147" s="2" t="s">
        <v>118</v>
      </c>
      <c r="B147" s="3" t="s">
        <v>108</v>
      </c>
      <c r="C147" s="6" t="s">
        <v>112</v>
      </c>
      <c r="D147" s="9" t="s">
        <v>158</v>
      </c>
      <c r="E147" s="9" t="s">
        <v>148</v>
      </c>
      <c r="F147" s="6" t="s">
        <v>35</v>
      </c>
      <c r="G147" s="7">
        <v>44.910503369281301</v>
      </c>
      <c r="H147" s="7">
        <v>21.9734681383215</v>
      </c>
      <c r="I147" s="11">
        <f t="shared" si="20"/>
        <v>22.9370352309598</v>
      </c>
      <c r="J147" s="20">
        <f>AVERAGE(I147:I148)</f>
        <v>21.112317529066999</v>
      </c>
      <c r="L147" s="13" t="s">
        <v>159</v>
      </c>
      <c r="M147" s="14" t="s">
        <v>171</v>
      </c>
      <c r="N147" s="15">
        <v>1.3115851727799992</v>
      </c>
      <c r="O147" s="16">
        <f t="shared" si="22"/>
        <v>-0.63969132398444528</v>
      </c>
      <c r="P147" s="16">
        <f t="shared" si="21"/>
        <v>1.5579957781371958</v>
      </c>
      <c r="Q147" s="17"/>
      <c r="R147" s="13"/>
      <c r="S147" s="19"/>
    </row>
    <row r="148" spans="1:19" ht="15" customHeight="1" x14ac:dyDescent="0.15">
      <c r="A148" s="2" t="s">
        <v>119</v>
      </c>
      <c r="B148" s="3" t="s">
        <v>108</v>
      </c>
      <c r="C148" s="6" t="s">
        <v>112</v>
      </c>
      <c r="F148" s="6" t="s">
        <v>35</v>
      </c>
      <c r="G148" s="7">
        <v>41.3888085511417</v>
      </c>
      <c r="H148" s="7">
        <v>22.101208723967499</v>
      </c>
      <c r="I148" s="11">
        <f t="shared" si="20"/>
        <v>19.287599827174201</v>
      </c>
      <c r="J148" s="10"/>
      <c r="L148" s="13" t="s">
        <v>159</v>
      </c>
      <c r="M148" s="18" t="s">
        <v>175</v>
      </c>
      <c r="N148" s="15">
        <v>1.2757859329971009</v>
      </c>
      <c r="O148" s="16">
        <f t="shared" si="22"/>
        <v>-0.67549056376734362</v>
      </c>
      <c r="P148" s="16">
        <f t="shared" si="21"/>
        <v>1.5971397604432456</v>
      </c>
      <c r="Q148" s="13"/>
      <c r="R148" s="13"/>
      <c r="S148" s="13"/>
    </row>
    <row r="149" spans="1:19" ht="15" customHeight="1" x14ac:dyDescent="0.15">
      <c r="A149" s="2" t="s">
        <v>120</v>
      </c>
      <c r="B149" s="3" t="s">
        <v>108</v>
      </c>
      <c r="C149" s="6" t="s">
        <v>112</v>
      </c>
      <c r="D149" s="9" t="s">
        <v>159</v>
      </c>
      <c r="E149" s="9" t="s">
        <v>149</v>
      </c>
      <c r="F149" s="6" t="s">
        <v>35</v>
      </c>
      <c r="G149" s="7">
        <v>24.711854226110301</v>
      </c>
      <c r="H149" s="7">
        <v>21.775794605362801</v>
      </c>
      <c r="I149" s="11">
        <f t="shared" si="20"/>
        <v>2.9360596207474998</v>
      </c>
      <c r="J149" s="20">
        <f>AVERAGE(I149:I150)</f>
        <v>2.9306203473365997</v>
      </c>
      <c r="L149" s="13" t="s">
        <v>159</v>
      </c>
      <c r="M149" s="18" t="s">
        <v>179</v>
      </c>
      <c r="N149" s="15">
        <v>1.5450434602944512</v>
      </c>
      <c r="O149" s="16">
        <f t="shared" si="22"/>
        <v>-0.40623303646999331</v>
      </c>
      <c r="P149" s="16">
        <f t="shared" si="21"/>
        <v>1.3252210608233783</v>
      </c>
      <c r="Q149" s="13"/>
      <c r="R149" s="13"/>
      <c r="S149" s="13"/>
    </row>
    <row r="150" spans="1:19" ht="15" customHeight="1" x14ac:dyDescent="0.15">
      <c r="A150" s="2" t="s">
        <v>121</v>
      </c>
      <c r="B150" s="3" t="s">
        <v>108</v>
      </c>
      <c r="C150" s="6" t="s">
        <v>112</v>
      </c>
      <c r="F150" s="6" t="s">
        <v>35</v>
      </c>
      <c r="G150" s="7">
        <v>24.476726375296899</v>
      </c>
      <c r="H150" s="7">
        <v>21.551545301371199</v>
      </c>
      <c r="I150" s="11">
        <f t="shared" si="20"/>
        <v>2.9251810739256996</v>
      </c>
      <c r="J150" s="10"/>
      <c r="L150" s="13" t="s">
        <v>159</v>
      </c>
      <c r="M150" s="18" t="s">
        <v>182</v>
      </c>
      <c r="N150" s="15">
        <v>2.3107744575624984</v>
      </c>
      <c r="O150" s="16">
        <f t="shared" si="22"/>
        <v>0.35949796079805396</v>
      </c>
      <c r="P150" s="16">
        <f>2^-O150</f>
        <v>0.77943576603171172</v>
      </c>
      <c r="Q150" s="17"/>
      <c r="R150" s="13"/>
      <c r="S150" s="19"/>
    </row>
    <row r="151" spans="1:19" ht="15" customHeight="1" x14ac:dyDescent="0.15">
      <c r="A151" s="2" t="s">
        <v>122</v>
      </c>
      <c r="B151" s="3" t="s">
        <v>108</v>
      </c>
      <c r="C151" s="6" t="s">
        <v>112</v>
      </c>
      <c r="D151" s="9" t="s">
        <v>157</v>
      </c>
      <c r="E151" s="9" t="s">
        <v>151</v>
      </c>
      <c r="F151" s="6" t="s">
        <v>35</v>
      </c>
      <c r="G151" s="7">
        <v>44.262720179949198</v>
      </c>
      <c r="H151" s="7">
        <v>22.006311904977998</v>
      </c>
      <c r="I151" s="11">
        <f t="shared" si="20"/>
        <v>22.2564082749712</v>
      </c>
      <c r="J151" s="20">
        <f>AVERAGE(I151:I152)</f>
        <v>21.553095920030898</v>
      </c>
      <c r="L151" s="13" t="s">
        <v>159</v>
      </c>
      <c r="M151" s="13" t="s">
        <v>172</v>
      </c>
      <c r="N151" s="15">
        <v>1.6301154183114015</v>
      </c>
      <c r="O151" s="16">
        <f t="shared" si="22"/>
        <v>-0.32116107845304298</v>
      </c>
      <c r="P151" s="16">
        <f t="shared" ref="P151:P156" si="23">2^-O151</f>
        <v>1.2493356075309168</v>
      </c>
      <c r="Q151" s="17"/>
      <c r="R151" s="13"/>
      <c r="S151" s="19"/>
    </row>
    <row r="152" spans="1:19" ht="15" customHeight="1" x14ac:dyDescent="0.15">
      <c r="A152" s="2" t="s">
        <v>123</v>
      </c>
      <c r="B152" s="3" t="s">
        <v>108</v>
      </c>
      <c r="C152" s="6" t="s">
        <v>112</v>
      </c>
      <c r="F152" s="6" t="s">
        <v>35</v>
      </c>
      <c r="G152" s="7">
        <v>42.864340295298298</v>
      </c>
      <c r="H152" s="7">
        <v>22.014556730207701</v>
      </c>
      <c r="I152" s="11">
        <f t="shared" si="20"/>
        <v>20.849783565090597</v>
      </c>
      <c r="J152" s="10"/>
      <c r="L152" s="13" t="s">
        <v>158</v>
      </c>
      <c r="M152" s="13" t="s">
        <v>148</v>
      </c>
      <c r="N152" s="15">
        <v>21.112317529066999</v>
      </c>
      <c r="O152" s="16">
        <f t="shared" si="22"/>
        <v>19.161041032302556</v>
      </c>
      <c r="P152" s="16">
        <f t="shared" si="23"/>
        <v>1.705893447865622E-6</v>
      </c>
      <c r="Q152" s="17">
        <f>AVERAGE(P152:P156)</f>
        <v>1.8801181079877145E-6</v>
      </c>
      <c r="R152" s="13">
        <f>STDEV(P152:P156)</f>
        <v>1.8192762739470933E-6</v>
      </c>
      <c r="S152" s="19">
        <f>TTEST(P143:P151,P152:P156,2,2)</f>
        <v>1.4038708297998932E-4</v>
      </c>
    </row>
    <row r="153" spans="1:19" ht="15" customHeight="1" x14ac:dyDescent="0.15">
      <c r="A153" s="2" t="s">
        <v>124</v>
      </c>
      <c r="B153" s="3" t="s">
        <v>108</v>
      </c>
      <c r="C153" s="6" t="s">
        <v>112</v>
      </c>
      <c r="D153" s="9" t="s">
        <v>157</v>
      </c>
      <c r="E153" s="9" t="s">
        <v>152</v>
      </c>
      <c r="F153" s="6" t="s">
        <v>35</v>
      </c>
      <c r="G153" s="7">
        <v>42.295125784381398</v>
      </c>
      <c r="H153" s="7">
        <v>21.763221857197301</v>
      </c>
      <c r="I153" s="11">
        <f t="shared" si="20"/>
        <v>20.531903927184096</v>
      </c>
      <c r="J153" s="20">
        <f>AVERAGE(I153:I154)</f>
        <v>20.011158573483797</v>
      </c>
      <c r="L153" s="13" t="s">
        <v>158</v>
      </c>
      <c r="M153" s="13" t="s">
        <v>170</v>
      </c>
      <c r="N153" s="15">
        <v>23.175798463563549</v>
      </c>
      <c r="O153" s="16">
        <f t="shared" si="22"/>
        <v>21.224521966799106</v>
      </c>
      <c r="P153" s="16">
        <f t="shared" si="23"/>
        <v>4.0811470595062316E-7</v>
      </c>
      <c r="Q153" s="17"/>
      <c r="R153" s="13"/>
      <c r="S153" s="19"/>
    </row>
    <row r="154" spans="1:19" ht="15" customHeight="1" x14ac:dyDescent="0.15">
      <c r="A154" s="2" t="s">
        <v>125</v>
      </c>
      <c r="B154" s="3" t="s">
        <v>108</v>
      </c>
      <c r="C154" s="6" t="s">
        <v>112</v>
      </c>
      <c r="F154" s="6" t="s">
        <v>35</v>
      </c>
      <c r="G154" s="7">
        <v>41.157048266768903</v>
      </c>
      <c r="H154" s="7">
        <v>21.666635046985402</v>
      </c>
      <c r="I154" s="11">
        <f t="shared" si="20"/>
        <v>19.490413219783502</v>
      </c>
      <c r="J154" s="10"/>
      <c r="L154" s="13" t="s">
        <v>158</v>
      </c>
      <c r="M154" s="13" t="s">
        <v>178</v>
      </c>
      <c r="N154" s="15">
        <v>21.460662935014099</v>
      </c>
      <c r="O154" s="16">
        <f t="shared" si="22"/>
        <v>19.509386438249656</v>
      </c>
      <c r="P154" s="16">
        <f t="shared" si="23"/>
        <v>1.3399527522645089E-6</v>
      </c>
      <c r="Q154" s="17"/>
      <c r="R154" s="13"/>
      <c r="S154" s="19"/>
    </row>
    <row r="155" spans="1:19" ht="15" customHeight="1" x14ac:dyDescent="0.15">
      <c r="A155" s="2" t="s">
        <v>126</v>
      </c>
      <c r="B155" s="3" t="s">
        <v>108</v>
      </c>
      <c r="C155" s="6" t="s">
        <v>112</v>
      </c>
      <c r="D155" s="9" t="s">
        <v>159</v>
      </c>
      <c r="E155" s="9" t="s">
        <v>153</v>
      </c>
      <c r="F155" s="6" t="s">
        <v>35</v>
      </c>
      <c r="G155" s="7">
        <v>23.201407012831101</v>
      </c>
      <c r="H155" s="7">
        <v>21.3060326677276</v>
      </c>
      <c r="I155" s="11">
        <f t="shared" si="20"/>
        <v>1.8953743451035017</v>
      </c>
      <c r="J155" s="20">
        <f>AVERAGE(I155:I156)</f>
        <v>1.9258387923731011</v>
      </c>
      <c r="L155" s="13" t="s">
        <v>158</v>
      </c>
      <c r="M155" s="13" t="s">
        <v>145</v>
      </c>
      <c r="N155" s="15">
        <v>21.989385819838745</v>
      </c>
      <c r="O155" s="16">
        <f t="shared" si="22"/>
        <v>20.038109323074302</v>
      </c>
      <c r="P155" s="16">
        <f t="shared" si="23"/>
        <v>9.2881246970837484E-7</v>
      </c>
      <c r="Q155" s="17"/>
      <c r="R155" s="13"/>
      <c r="S155" s="19"/>
    </row>
    <row r="156" spans="1:19" ht="15" customHeight="1" x14ac:dyDescent="0.15">
      <c r="A156" s="2" t="s">
        <v>127</v>
      </c>
      <c r="B156" s="3" t="s">
        <v>108</v>
      </c>
      <c r="C156" s="6" t="s">
        <v>112</v>
      </c>
      <c r="F156" s="6" t="s">
        <v>35</v>
      </c>
      <c r="G156" s="7">
        <v>23.3079307043581</v>
      </c>
      <c r="H156" s="7">
        <v>21.351627464715399</v>
      </c>
      <c r="I156" s="11">
        <f t="shared" si="20"/>
        <v>1.9563032396427005</v>
      </c>
      <c r="J156" s="10"/>
      <c r="L156" s="13" t="s">
        <v>158</v>
      </c>
      <c r="M156" s="18" t="s">
        <v>142</v>
      </c>
      <c r="N156" s="15">
        <v>19.555785162336448</v>
      </c>
      <c r="O156" s="16">
        <f t="shared" si="22"/>
        <v>17.604508665572006</v>
      </c>
      <c r="P156" s="16">
        <f t="shared" si="23"/>
        <v>5.0178171641494442E-6</v>
      </c>
      <c r="Q156" s="23"/>
      <c r="R156" s="23"/>
      <c r="S156" s="23"/>
    </row>
    <row r="157" spans="1:19" ht="15" customHeight="1" x14ac:dyDescent="0.15">
      <c r="A157" s="2" t="s">
        <v>130</v>
      </c>
      <c r="B157" s="3" t="s">
        <v>108</v>
      </c>
      <c r="C157" s="6" t="s">
        <v>112</v>
      </c>
      <c r="D157" s="9" t="s">
        <v>159</v>
      </c>
      <c r="E157" s="9" t="s">
        <v>154</v>
      </c>
      <c r="F157" s="6" t="s">
        <v>35</v>
      </c>
      <c r="G157" s="7">
        <v>24.010675604637001</v>
      </c>
      <c r="H157" s="7">
        <v>20.797198768526901</v>
      </c>
      <c r="I157" s="11">
        <f t="shared" si="20"/>
        <v>3.2134768361101003</v>
      </c>
      <c r="J157" s="20">
        <f>AVERAGE(I157:I158)</f>
        <v>3.1834757156125502</v>
      </c>
      <c r="L157" s="10"/>
      <c r="M157" s="10"/>
      <c r="N157" s="10"/>
      <c r="O157" s="11"/>
      <c r="P157" s="10"/>
      <c r="Q157" s="10"/>
      <c r="R157" s="10"/>
      <c r="S157" s="10"/>
    </row>
    <row r="158" spans="1:19" ht="15" customHeight="1" x14ac:dyDescent="0.15">
      <c r="A158" s="2" t="s">
        <v>131</v>
      </c>
      <c r="B158" s="3" t="s">
        <v>108</v>
      </c>
      <c r="C158" s="6" t="s">
        <v>112</v>
      </c>
      <c r="F158" s="6" t="s">
        <v>35</v>
      </c>
      <c r="G158" s="7">
        <v>24.1732772570866</v>
      </c>
      <c r="H158" s="7">
        <v>21.0198026619716</v>
      </c>
      <c r="I158" s="11">
        <f t="shared" si="20"/>
        <v>3.1534745951150001</v>
      </c>
      <c r="J158" s="10"/>
      <c r="L158" s="10"/>
      <c r="M158" s="10" t="s">
        <v>168</v>
      </c>
      <c r="N158" s="10" t="s">
        <v>161</v>
      </c>
      <c r="O158" s="11">
        <f>AVERAGE(N160:N167)</f>
        <v>1.8695643995436437</v>
      </c>
      <c r="P158" s="10"/>
      <c r="Q158" s="10"/>
      <c r="R158" s="10"/>
      <c r="S158" s="10"/>
    </row>
    <row r="159" spans="1:19" ht="15" customHeight="1" x14ac:dyDescent="0.15">
      <c r="A159" s="2" t="s">
        <v>132</v>
      </c>
      <c r="B159" s="3" t="s">
        <v>108</v>
      </c>
      <c r="C159" s="6" t="s">
        <v>112</v>
      </c>
      <c r="D159" s="9" t="s">
        <v>156</v>
      </c>
      <c r="E159" s="9" t="s">
        <v>150</v>
      </c>
      <c r="F159" s="6" t="s">
        <v>35</v>
      </c>
      <c r="G159" s="7">
        <v>24.244530592246999</v>
      </c>
      <c r="H159" s="7">
        <v>22.020860837722399</v>
      </c>
      <c r="I159" s="11">
        <f t="shared" si="20"/>
        <v>2.2236697545246003</v>
      </c>
      <c r="J159" s="20">
        <f>AVERAGE(I159:I160)</f>
        <v>2.1959260680377497</v>
      </c>
      <c r="L159" s="10"/>
      <c r="M159" s="12" t="s">
        <v>112</v>
      </c>
      <c r="N159" s="13" t="s">
        <v>162</v>
      </c>
      <c r="O159" s="17" t="s">
        <v>163</v>
      </c>
      <c r="P159" s="13" t="s">
        <v>164</v>
      </c>
      <c r="Q159" s="13" t="s">
        <v>165</v>
      </c>
      <c r="R159" s="13" t="s">
        <v>166</v>
      </c>
      <c r="S159" s="13" t="s">
        <v>167</v>
      </c>
    </row>
    <row r="160" spans="1:19" ht="15" customHeight="1" x14ac:dyDescent="0.15">
      <c r="A160" s="2" t="s">
        <v>133</v>
      </c>
      <c r="B160" s="3" t="s">
        <v>108</v>
      </c>
      <c r="C160" s="6" t="s">
        <v>112</v>
      </c>
      <c r="F160" s="6" t="s">
        <v>35</v>
      </c>
      <c r="G160" s="7">
        <v>24.351034744685201</v>
      </c>
      <c r="H160" s="7">
        <v>22.182852363134302</v>
      </c>
      <c r="I160" s="11">
        <f t="shared" si="20"/>
        <v>2.1681823815508992</v>
      </c>
      <c r="J160" s="10"/>
      <c r="L160" s="22" t="s">
        <v>156</v>
      </c>
      <c r="M160" s="14" t="s">
        <v>140</v>
      </c>
      <c r="N160" s="15">
        <v>2.3589023732966492</v>
      </c>
      <c r="O160" s="16">
        <f>N160-$O$158</f>
        <v>0.48933797375300547</v>
      </c>
      <c r="P160" s="16">
        <f t="shared" ref="P160:P166" si="24">2^-O160</f>
        <v>0.71235190801143222</v>
      </c>
      <c r="Q160" s="17">
        <f>AVERAGE(P160:P167)</f>
        <v>1.0279890399980212</v>
      </c>
      <c r="R160" s="13">
        <f>STDEV(P160:P167)</f>
        <v>0.26006117421506875</v>
      </c>
      <c r="S160" s="13"/>
    </row>
    <row r="161" spans="1:19" ht="15" customHeight="1" x14ac:dyDescent="0.15">
      <c r="A161" s="2" t="s">
        <v>134</v>
      </c>
      <c r="B161" s="3" t="s">
        <v>108</v>
      </c>
      <c r="C161" s="6" t="s">
        <v>112</v>
      </c>
      <c r="D161" s="9" t="s">
        <v>157</v>
      </c>
      <c r="E161" s="9" t="s">
        <v>144</v>
      </c>
      <c r="F161" s="6" t="s">
        <v>35</v>
      </c>
      <c r="G161" s="7">
        <v>47.046999273702802</v>
      </c>
      <c r="H161" s="7">
        <v>22.172908688363901</v>
      </c>
      <c r="I161" s="11">
        <f t="shared" si="20"/>
        <v>24.874090585338902</v>
      </c>
      <c r="J161" s="20">
        <f t="shared" ref="J161:J199" si="25">AVERAGE(I161:I162)</f>
        <v>22.901925556755248</v>
      </c>
      <c r="L161" s="22" t="s">
        <v>156</v>
      </c>
      <c r="M161" s="18" t="s">
        <v>147</v>
      </c>
      <c r="N161" s="15">
        <v>1.9987341515049</v>
      </c>
      <c r="O161" s="16">
        <f t="shared" ref="O161:O175" si="26">N161-$O$158</f>
        <v>0.12916975196125624</v>
      </c>
      <c r="P161" s="16">
        <f t="shared" si="24"/>
        <v>0.9143574970386753</v>
      </c>
      <c r="Q161" s="13"/>
      <c r="R161" s="13"/>
      <c r="S161" s="13"/>
    </row>
    <row r="162" spans="1:19" ht="15" customHeight="1" x14ac:dyDescent="0.15">
      <c r="A162" s="2" t="s">
        <v>135</v>
      </c>
      <c r="B162" s="3" t="s">
        <v>108</v>
      </c>
      <c r="C162" s="6" t="s">
        <v>112</v>
      </c>
      <c r="F162" s="6" t="s">
        <v>35</v>
      </c>
      <c r="G162" s="7">
        <v>43.230284470654397</v>
      </c>
      <c r="H162" s="7">
        <v>22.300523942482801</v>
      </c>
      <c r="I162" s="11">
        <f t="shared" si="20"/>
        <v>20.929760528171595</v>
      </c>
      <c r="J162" s="10"/>
      <c r="L162" s="22" t="s">
        <v>156</v>
      </c>
      <c r="M162" s="18" t="s">
        <v>150</v>
      </c>
      <c r="N162" s="15">
        <v>2.1959260680377497</v>
      </c>
      <c r="O162" s="16">
        <f t="shared" si="26"/>
        <v>0.32636166849410597</v>
      </c>
      <c r="P162" s="16">
        <f t="shared" si="24"/>
        <v>0.79754527852128598</v>
      </c>
      <c r="Q162" s="13"/>
      <c r="R162" s="13"/>
      <c r="S162" s="13"/>
    </row>
    <row r="163" spans="1:19" ht="15" customHeight="1" x14ac:dyDescent="0.15">
      <c r="A163" s="9" t="s">
        <v>111</v>
      </c>
      <c r="B163" s="9" t="s">
        <v>108</v>
      </c>
      <c r="C163" s="9" t="s">
        <v>112</v>
      </c>
      <c r="D163" s="9" t="s">
        <v>156</v>
      </c>
      <c r="E163" s="9" t="s">
        <v>143</v>
      </c>
      <c r="F163" s="9" t="s">
        <v>35</v>
      </c>
      <c r="G163" s="21">
        <v>24.508204122388399</v>
      </c>
      <c r="H163" s="21">
        <v>22.594318852066198</v>
      </c>
      <c r="I163" s="11">
        <f t="shared" ref="I163:I186" si="27">G163-H163</f>
        <v>1.9138852703222007</v>
      </c>
      <c r="J163" s="20">
        <f t="shared" si="25"/>
        <v>1.9081110627056006</v>
      </c>
      <c r="L163" s="22" t="s">
        <v>156</v>
      </c>
      <c r="M163" s="18" t="s">
        <v>143</v>
      </c>
      <c r="N163" s="15">
        <v>1.9081110627056006</v>
      </c>
      <c r="O163" s="16">
        <f t="shared" si="26"/>
        <v>3.8546663161956873E-2</v>
      </c>
      <c r="P163" s="16">
        <f t="shared" si="24"/>
        <v>0.97363527067953837</v>
      </c>
      <c r="Q163" s="13"/>
      <c r="R163" s="13"/>
      <c r="S163" s="13"/>
    </row>
    <row r="164" spans="1:19" ht="15" customHeight="1" x14ac:dyDescent="0.15">
      <c r="A164" s="9" t="s">
        <v>113</v>
      </c>
      <c r="B164" s="9" t="s">
        <v>108</v>
      </c>
      <c r="C164" s="9" t="s">
        <v>112</v>
      </c>
      <c r="D164" s="9"/>
      <c r="E164" s="9"/>
      <c r="F164" s="9" t="s">
        <v>35</v>
      </c>
      <c r="G164" s="21">
        <v>24.2972905728091</v>
      </c>
      <c r="H164" s="21">
        <v>22.394953717720099</v>
      </c>
      <c r="I164" s="11">
        <f t="shared" si="27"/>
        <v>1.9023368550890005</v>
      </c>
      <c r="J164" s="10"/>
      <c r="L164" s="22" t="s">
        <v>156</v>
      </c>
      <c r="M164" s="14" t="s">
        <v>177</v>
      </c>
      <c r="N164" s="15">
        <v>2.0889740261778993</v>
      </c>
      <c r="O164" s="16">
        <f t="shared" si="26"/>
        <v>0.21940962663425556</v>
      </c>
      <c r="P164" s="16">
        <f t="shared" si="24"/>
        <v>0.85891684673349711</v>
      </c>
      <c r="Q164" s="17"/>
      <c r="R164" s="13"/>
      <c r="S164" s="19"/>
    </row>
    <row r="165" spans="1:19" ht="15" customHeight="1" x14ac:dyDescent="0.15">
      <c r="A165" s="9" t="s">
        <v>114</v>
      </c>
      <c r="B165" s="9" t="s">
        <v>108</v>
      </c>
      <c r="C165" s="9" t="s">
        <v>112</v>
      </c>
      <c r="D165" s="9" t="s">
        <v>159</v>
      </c>
      <c r="E165" s="9" t="s">
        <v>169</v>
      </c>
      <c r="F165" s="9" t="s">
        <v>35</v>
      </c>
      <c r="G165" s="21">
        <v>23.209335083410799</v>
      </c>
      <c r="H165" s="21">
        <v>21.693179730366101</v>
      </c>
      <c r="I165" s="11">
        <f t="shared" si="27"/>
        <v>1.5161553530446987</v>
      </c>
      <c r="J165" s="20">
        <f t="shared" si="25"/>
        <v>1.4482491736122984</v>
      </c>
      <c r="L165" s="22" t="s">
        <v>156</v>
      </c>
      <c r="M165" s="18" t="s">
        <v>141</v>
      </c>
      <c r="N165" s="15">
        <v>1.5254632064106506</v>
      </c>
      <c r="O165" s="16">
        <f t="shared" si="26"/>
        <v>-0.34410119313299314</v>
      </c>
      <c r="P165" s="16">
        <f t="shared" si="24"/>
        <v>1.2693599180041071</v>
      </c>
      <c r="Q165" s="13"/>
      <c r="R165" s="13"/>
      <c r="S165" s="13"/>
    </row>
    <row r="166" spans="1:19" ht="15" customHeight="1" x14ac:dyDescent="0.15">
      <c r="A166" s="9" t="s">
        <v>115</v>
      </c>
      <c r="B166" s="9" t="s">
        <v>108</v>
      </c>
      <c r="C166" s="9" t="s">
        <v>112</v>
      </c>
      <c r="D166" s="9"/>
      <c r="E166" s="9"/>
      <c r="F166" s="9" t="s">
        <v>35</v>
      </c>
      <c r="G166" s="21">
        <v>23.364466644712699</v>
      </c>
      <c r="H166" s="21">
        <v>21.984123650532801</v>
      </c>
      <c r="I166" s="11">
        <f t="shared" si="27"/>
        <v>1.3803429941798981</v>
      </c>
      <c r="J166" s="10"/>
      <c r="L166" s="22" t="s">
        <v>156</v>
      </c>
      <c r="M166" s="18" t="s">
        <v>173</v>
      </c>
      <c r="N166" s="15">
        <v>1.5233035875046497</v>
      </c>
      <c r="O166" s="16">
        <f t="shared" si="26"/>
        <v>-0.34626081203899406</v>
      </c>
      <c r="P166" s="16">
        <f t="shared" si="24"/>
        <v>1.2712614886211342</v>
      </c>
      <c r="Q166" s="13"/>
      <c r="R166" s="13"/>
      <c r="S166" s="13"/>
    </row>
    <row r="167" spans="1:19" ht="15" customHeight="1" x14ac:dyDescent="0.15">
      <c r="A167" s="9" t="s">
        <v>116</v>
      </c>
      <c r="B167" s="9" t="s">
        <v>108</v>
      </c>
      <c r="C167" s="9" t="s">
        <v>112</v>
      </c>
      <c r="D167" s="9" t="s">
        <v>158</v>
      </c>
      <c r="E167" s="9" t="s">
        <v>170</v>
      </c>
      <c r="F167" s="9" t="s">
        <v>35</v>
      </c>
      <c r="G167" s="21">
        <v>40.869493962232198</v>
      </c>
      <c r="H167" s="21">
        <v>22.407739221347299</v>
      </c>
      <c r="I167" s="11">
        <f t="shared" si="27"/>
        <v>18.461754740884899</v>
      </c>
      <c r="J167" s="20">
        <f t="shared" si="25"/>
        <v>23.175798463563549</v>
      </c>
      <c r="L167" s="22" t="s">
        <v>156</v>
      </c>
      <c r="M167" s="18" t="s">
        <v>181</v>
      </c>
      <c r="N167" s="15">
        <v>1.3571007207110508</v>
      </c>
      <c r="O167" s="16">
        <f t="shared" si="26"/>
        <v>-0.51246367883259292</v>
      </c>
      <c r="P167" s="16">
        <f>2^-O167</f>
        <v>1.4264841123745002</v>
      </c>
      <c r="Q167" s="17"/>
      <c r="R167" s="13"/>
      <c r="S167" s="19"/>
    </row>
    <row r="168" spans="1:19" ht="15" customHeight="1" x14ac:dyDescent="0.15">
      <c r="A168" s="9" t="s">
        <v>117</v>
      </c>
      <c r="B168" s="9" t="s">
        <v>108</v>
      </c>
      <c r="C168" s="9" t="s">
        <v>112</v>
      </c>
      <c r="D168" s="9"/>
      <c r="E168" s="9"/>
      <c r="F168" s="9" t="s">
        <v>35</v>
      </c>
      <c r="G168" s="21">
        <v>50</v>
      </c>
      <c r="H168" s="21">
        <v>22.110157813757802</v>
      </c>
      <c r="I168" s="11">
        <f t="shared" si="27"/>
        <v>27.889842186242198</v>
      </c>
      <c r="J168" s="10"/>
      <c r="L168" s="13" t="s">
        <v>157</v>
      </c>
      <c r="M168" s="13" t="s">
        <v>146</v>
      </c>
      <c r="N168" s="15">
        <v>19.776027812815649</v>
      </c>
      <c r="O168" s="16">
        <f t="shared" si="26"/>
        <v>17.906463413272004</v>
      </c>
      <c r="P168" s="16">
        <f t="shared" ref="P168:P175" si="28">2^-O168</f>
        <v>4.0702154299891858E-6</v>
      </c>
      <c r="Q168" s="17">
        <f>AVERAGE(P168:P175)</f>
        <v>2.0958702966952848E-6</v>
      </c>
      <c r="R168" s="13">
        <f>STDEV(P168:P175)</f>
        <v>1.6775511536210452E-6</v>
      </c>
      <c r="S168" s="19">
        <f>TTEST(P160:P167,P168:P175,2,2)</f>
        <v>2.3064870868830864E-8</v>
      </c>
    </row>
    <row r="169" spans="1:19" ht="15" customHeight="1" x14ac:dyDescent="0.15">
      <c r="A169" s="9" t="s">
        <v>118</v>
      </c>
      <c r="B169" s="9" t="s">
        <v>108</v>
      </c>
      <c r="C169" s="9" t="s">
        <v>112</v>
      </c>
      <c r="D169" s="9" t="s">
        <v>159</v>
      </c>
      <c r="E169" s="9" t="s">
        <v>171</v>
      </c>
      <c r="F169" s="9" t="s">
        <v>35</v>
      </c>
      <c r="G169" s="21">
        <v>23.1115664771384</v>
      </c>
      <c r="H169" s="21">
        <v>21.753152330636901</v>
      </c>
      <c r="I169" s="11">
        <f t="shared" si="27"/>
        <v>1.3584141465014987</v>
      </c>
      <c r="J169" s="20">
        <f t="shared" si="25"/>
        <v>1.3115851727799992</v>
      </c>
      <c r="L169" s="13" t="s">
        <v>157</v>
      </c>
      <c r="M169" s="13" t="s">
        <v>151</v>
      </c>
      <c r="N169" s="15">
        <v>21.553095920030898</v>
      </c>
      <c r="O169" s="16">
        <f t="shared" si="26"/>
        <v>19.683531520487254</v>
      </c>
      <c r="P169" s="16">
        <f t="shared" si="28"/>
        <v>1.1875901633497554E-6</v>
      </c>
      <c r="Q169" s="17"/>
      <c r="R169" s="13"/>
      <c r="S169" s="19"/>
    </row>
    <row r="170" spans="1:19" ht="15" customHeight="1" x14ac:dyDescent="0.15">
      <c r="A170" s="9" t="s">
        <v>119</v>
      </c>
      <c r="B170" s="9" t="s">
        <v>108</v>
      </c>
      <c r="C170" s="9" t="s">
        <v>112</v>
      </c>
      <c r="D170" s="9"/>
      <c r="E170" s="9"/>
      <c r="F170" s="9" t="s">
        <v>35</v>
      </c>
      <c r="G170" s="21">
        <v>23.1489424094902</v>
      </c>
      <c r="H170" s="21">
        <v>21.8841862104317</v>
      </c>
      <c r="I170" s="11">
        <f t="shared" si="27"/>
        <v>1.2647561990584997</v>
      </c>
      <c r="J170" s="10"/>
      <c r="L170" s="13" t="s">
        <v>157</v>
      </c>
      <c r="M170" s="13" t="s">
        <v>152</v>
      </c>
      <c r="N170" s="15">
        <v>20.011158573483797</v>
      </c>
      <c r="O170" s="16">
        <f t="shared" si="26"/>
        <v>18.141594173940153</v>
      </c>
      <c r="P170" s="16">
        <f t="shared" si="28"/>
        <v>3.4580875513534192E-6</v>
      </c>
      <c r="Q170" s="17"/>
      <c r="R170" s="13"/>
      <c r="S170" s="19"/>
    </row>
    <row r="171" spans="1:19" ht="15" customHeight="1" x14ac:dyDescent="0.15">
      <c r="A171" s="9" t="s">
        <v>120</v>
      </c>
      <c r="B171" s="9" t="s">
        <v>108</v>
      </c>
      <c r="C171" s="9" t="s">
        <v>112</v>
      </c>
      <c r="D171" s="9" t="s">
        <v>156</v>
      </c>
      <c r="E171" s="9" t="s">
        <v>177</v>
      </c>
      <c r="F171" s="9" t="s">
        <v>35</v>
      </c>
      <c r="G171" s="21">
        <v>25.142348697564898</v>
      </c>
      <c r="H171" s="21">
        <v>23.054615001097201</v>
      </c>
      <c r="I171" s="11">
        <f>G171-H171</f>
        <v>2.0877336964676978</v>
      </c>
      <c r="J171" s="20">
        <f t="shared" si="25"/>
        <v>2.0889740261778993</v>
      </c>
      <c r="L171" s="13" t="s">
        <v>157</v>
      </c>
      <c r="M171" s="13" t="s">
        <v>144</v>
      </c>
      <c r="N171" s="15">
        <v>22.901925556755248</v>
      </c>
      <c r="O171" s="16">
        <f t="shared" si="26"/>
        <v>21.032361157211604</v>
      </c>
      <c r="P171" s="16">
        <f t="shared" si="28"/>
        <v>4.6626027129694442E-7</v>
      </c>
      <c r="Q171" s="17"/>
      <c r="R171" s="13"/>
      <c r="S171" s="19"/>
    </row>
    <row r="172" spans="1:19" ht="15" customHeight="1" x14ac:dyDescent="0.15">
      <c r="A172" s="9" t="s">
        <v>121</v>
      </c>
      <c r="B172" s="9" t="s">
        <v>108</v>
      </c>
      <c r="C172" s="9" t="s">
        <v>112</v>
      </c>
      <c r="D172" s="9"/>
      <c r="E172" s="9"/>
      <c r="F172" s="9" t="s">
        <v>35</v>
      </c>
      <c r="G172" s="21">
        <v>24.897526151510199</v>
      </c>
      <c r="H172" s="21">
        <v>22.807311795622098</v>
      </c>
      <c r="I172" s="11">
        <f>G172-H172</f>
        <v>2.0902143558881008</v>
      </c>
      <c r="J172" s="10"/>
      <c r="L172" s="13" t="s">
        <v>157</v>
      </c>
      <c r="M172" s="13" t="s">
        <v>174</v>
      </c>
      <c r="N172" s="15">
        <v>19.616777524604146</v>
      </c>
      <c r="O172" s="16">
        <f t="shared" si="26"/>
        <v>17.747213125060501</v>
      </c>
      <c r="P172" s="16">
        <f t="shared" si="28"/>
        <v>4.5452367547739385E-6</v>
      </c>
      <c r="Q172" s="17"/>
      <c r="R172" s="13"/>
      <c r="S172" s="19"/>
    </row>
    <row r="173" spans="1:19" ht="15" customHeight="1" x14ac:dyDescent="0.15">
      <c r="A173" s="9" t="s">
        <v>122</v>
      </c>
      <c r="B173" s="9" t="s">
        <v>108</v>
      </c>
      <c r="C173" s="9" t="s">
        <v>112</v>
      </c>
      <c r="D173" s="9" t="s">
        <v>158</v>
      </c>
      <c r="E173" s="9" t="s">
        <v>178</v>
      </c>
      <c r="F173" s="9" t="s">
        <v>35</v>
      </c>
      <c r="G173" s="21">
        <v>41.6000580304907</v>
      </c>
      <c r="H173" s="21">
        <v>21.6337429821094</v>
      </c>
      <c r="I173" s="11">
        <f>G173-H173</f>
        <v>19.966315048381301</v>
      </c>
      <c r="J173" s="20">
        <f t="shared" si="25"/>
        <v>21.460662935014099</v>
      </c>
      <c r="L173" s="13" t="s">
        <v>157</v>
      </c>
      <c r="M173" s="18" t="s">
        <v>176</v>
      </c>
      <c r="N173" s="15">
        <v>23.792478876775601</v>
      </c>
      <c r="O173" s="16">
        <f t="shared" si="26"/>
        <v>21.922914477231956</v>
      </c>
      <c r="P173" s="16">
        <f t="shared" si="28"/>
        <v>2.515041467300902E-7</v>
      </c>
      <c r="Q173" s="17"/>
      <c r="R173" s="13"/>
      <c r="S173" s="19"/>
    </row>
    <row r="174" spans="1:19" ht="15" customHeight="1" x14ac:dyDescent="0.15">
      <c r="A174" s="9" t="s">
        <v>123</v>
      </c>
      <c r="B174" s="9" t="s">
        <v>108</v>
      </c>
      <c r="C174" s="9" t="s">
        <v>112</v>
      </c>
      <c r="D174" s="9"/>
      <c r="E174" s="9"/>
      <c r="F174" s="9" t="s">
        <v>35</v>
      </c>
      <c r="G174" s="21">
        <v>44.850395793669001</v>
      </c>
      <c r="H174" s="21">
        <v>21.8953849720221</v>
      </c>
      <c r="I174" s="11">
        <f>G174-H174</f>
        <v>22.955010821646901</v>
      </c>
      <c r="J174" s="10"/>
      <c r="L174" s="13" t="s">
        <v>157</v>
      </c>
      <c r="M174" s="18" t="s">
        <v>180</v>
      </c>
      <c r="N174" s="15">
        <v>21.543376817610202</v>
      </c>
      <c r="O174" s="16">
        <f t="shared" si="26"/>
        <v>19.673812418066557</v>
      </c>
      <c r="P174" s="16">
        <f t="shared" si="28"/>
        <v>1.195617692725585E-6</v>
      </c>
      <c r="Q174" s="13"/>
      <c r="R174" s="13"/>
      <c r="S174" s="19"/>
    </row>
    <row r="175" spans="1:19" ht="15" customHeight="1" x14ac:dyDescent="0.15">
      <c r="A175" s="9" t="s">
        <v>124</v>
      </c>
      <c r="B175" s="9" t="s">
        <v>108</v>
      </c>
      <c r="C175" s="9" t="s">
        <v>112</v>
      </c>
      <c r="D175" s="9" t="s">
        <v>158</v>
      </c>
      <c r="E175" s="9" t="s">
        <v>145</v>
      </c>
      <c r="F175" s="9" t="s">
        <v>35</v>
      </c>
      <c r="G175" s="21">
        <v>47.591332669741597</v>
      </c>
      <c r="H175" s="21">
        <v>22.5499215031993</v>
      </c>
      <c r="I175" s="11">
        <f t="shared" si="27"/>
        <v>25.041411166542296</v>
      </c>
      <c r="J175" s="20">
        <f t="shared" si="25"/>
        <v>21.989385819838745</v>
      </c>
      <c r="L175" s="13" t="s">
        <v>157</v>
      </c>
      <c r="M175" s="18" t="s">
        <v>183</v>
      </c>
      <c r="N175" s="15">
        <v>21.12988456447065</v>
      </c>
      <c r="O175" s="16">
        <f t="shared" si="26"/>
        <v>19.260320164927005</v>
      </c>
      <c r="P175" s="16">
        <f t="shared" si="28"/>
        <v>1.5924503633433607E-6</v>
      </c>
      <c r="Q175" s="13"/>
      <c r="R175" s="13"/>
      <c r="S175" s="13"/>
    </row>
    <row r="176" spans="1:19" ht="15" customHeight="1" x14ac:dyDescent="0.15">
      <c r="A176" s="9" t="s">
        <v>125</v>
      </c>
      <c r="B176" s="9" t="s">
        <v>108</v>
      </c>
      <c r="C176" s="9" t="s">
        <v>112</v>
      </c>
      <c r="D176" s="9"/>
      <c r="E176" s="9"/>
      <c r="F176" s="9" t="s">
        <v>35</v>
      </c>
      <c r="G176" s="21">
        <v>41.326245876160797</v>
      </c>
      <c r="H176" s="21">
        <v>22.388885403025601</v>
      </c>
      <c r="I176" s="11">
        <f t="shared" si="27"/>
        <v>18.937360473135197</v>
      </c>
      <c r="J176" s="10"/>
    </row>
    <row r="177" spans="1:10" ht="15" customHeight="1" x14ac:dyDescent="0.15">
      <c r="A177" s="9" t="s">
        <v>126</v>
      </c>
      <c r="B177" s="9" t="s">
        <v>108</v>
      </c>
      <c r="C177" s="9" t="s">
        <v>112</v>
      </c>
      <c r="D177" s="9" t="s">
        <v>156</v>
      </c>
      <c r="E177" s="9" t="s">
        <v>141</v>
      </c>
      <c r="F177" s="9" t="s">
        <v>35</v>
      </c>
      <c r="G177" s="21">
        <v>23.577109854389899</v>
      </c>
      <c r="H177" s="21">
        <v>22.077445321358599</v>
      </c>
      <c r="I177" s="11">
        <f t="shared" si="27"/>
        <v>1.4996645330313001</v>
      </c>
      <c r="J177" s="20">
        <f t="shared" si="25"/>
        <v>1.5254632064106506</v>
      </c>
    </row>
    <row r="178" spans="1:10" ht="15" customHeight="1" x14ac:dyDescent="0.15">
      <c r="A178" s="9" t="s">
        <v>127</v>
      </c>
      <c r="B178" s="9" t="s">
        <v>108</v>
      </c>
      <c r="C178" s="9" t="s">
        <v>112</v>
      </c>
      <c r="D178" s="9"/>
      <c r="E178" s="9"/>
      <c r="F178" s="9" t="s">
        <v>35</v>
      </c>
      <c r="G178" s="21">
        <v>23.675948238183501</v>
      </c>
      <c r="H178" s="21">
        <v>22.1246863583935</v>
      </c>
      <c r="I178" s="11">
        <f t="shared" si="27"/>
        <v>1.5512618797900011</v>
      </c>
      <c r="J178" s="10"/>
    </row>
    <row r="179" spans="1:10" ht="15" customHeight="1" x14ac:dyDescent="0.15">
      <c r="A179" s="9" t="s">
        <v>128</v>
      </c>
      <c r="B179" s="9" t="s">
        <v>108</v>
      </c>
      <c r="C179" s="9" t="s">
        <v>112</v>
      </c>
      <c r="D179" s="9" t="s">
        <v>156</v>
      </c>
      <c r="E179" s="9" t="s">
        <v>173</v>
      </c>
      <c r="F179" s="9" t="s">
        <v>35</v>
      </c>
      <c r="G179" s="21">
        <v>23.087546763381599</v>
      </c>
      <c r="H179" s="21">
        <v>21.546791522891201</v>
      </c>
      <c r="I179" s="11">
        <f t="shared" si="27"/>
        <v>1.5407552404903981</v>
      </c>
      <c r="J179" s="20">
        <f t="shared" si="25"/>
        <v>1.5233035875046497</v>
      </c>
    </row>
    <row r="180" spans="1:10" ht="15" customHeight="1" x14ac:dyDescent="0.15">
      <c r="A180" s="9" t="s">
        <v>129</v>
      </c>
      <c r="B180" s="9" t="s">
        <v>108</v>
      </c>
      <c r="C180" s="9" t="s">
        <v>112</v>
      </c>
      <c r="D180" s="9"/>
      <c r="E180" s="9"/>
      <c r="F180" s="9" t="s">
        <v>35</v>
      </c>
      <c r="G180" s="21">
        <v>23.166813524561</v>
      </c>
      <c r="H180" s="21">
        <v>21.660961590042099</v>
      </c>
      <c r="I180" s="11">
        <f t="shared" si="27"/>
        <v>1.5058519345189012</v>
      </c>
      <c r="J180" s="10"/>
    </row>
    <row r="181" spans="1:10" ht="15" customHeight="1" x14ac:dyDescent="0.15">
      <c r="A181" s="9" t="s">
        <v>130</v>
      </c>
      <c r="B181" s="9" t="s">
        <v>108</v>
      </c>
      <c r="C181" s="9" t="s">
        <v>112</v>
      </c>
      <c r="D181" s="9" t="s">
        <v>157</v>
      </c>
      <c r="E181" s="9" t="s">
        <v>174</v>
      </c>
      <c r="F181" s="9" t="s">
        <v>35</v>
      </c>
      <c r="G181" s="21">
        <v>42.307462479309201</v>
      </c>
      <c r="H181" s="21">
        <v>22.529298278882901</v>
      </c>
      <c r="I181" s="11">
        <f t="shared" si="27"/>
        <v>19.7781642004263</v>
      </c>
      <c r="J181" s="20">
        <f t="shared" si="25"/>
        <v>19.616777524604146</v>
      </c>
    </row>
    <row r="182" spans="1:10" ht="15" customHeight="1" x14ac:dyDescent="0.15">
      <c r="A182" s="9" t="s">
        <v>131</v>
      </c>
      <c r="B182" s="9" t="s">
        <v>108</v>
      </c>
      <c r="C182" s="9" t="s">
        <v>112</v>
      </c>
      <c r="D182" s="9"/>
      <c r="E182" s="9"/>
      <c r="F182" s="9" t="s">
        <v>35</v>
      </c>
      <c r="G182" s="21">
        <v>42.215014571240197</v>
      </c>
      <c r="H182" s="21">
        <v>22.759623722458201</v>
      </c>
      <c r="I182" s="11">
        <f t="shared" si="27"/>
        <v>19.455390848781995</v>
      </c>
      <c r="J182" s="10"/>
    </row>
    <row r="183" spans="1:10" ht="15" customHeight="1" x14ac:dyDescent="0.15">
      <c r="A183" s="9" t="s">
        <v>132</v>
      </c>
      <c r="B183" s="9" t="s">
        <v>108</v>
      </c>
      <c r="C183" s="9" t="s">
        <v>112</v>
      </c>
      <c r="D183" s="9" t="s">
        <v>159</v>
      </c>
      <c r="E183" s="9" t="s">
        <v>175</v>
      </c>
      <c r="F183" s="9" t="s">
        <v>35</v>
      </c>
      <c r="G183" s="21">
        <v>22.939953021300202</v>
      </c>
      <c r="H183" s="21">
        <v>21.750537812733501</v>
      </c>
      <c r="I183" s="11">
        <f t="shared" si="27"/>
        <v>1.1894152085667002</v>
      </c>
      <c r="J183" s="20">
        <f t="shared" si="25"/>
        <v>1.2757859329971009</v>
      </c>
    </row>
    <row r="184" spans="1:10" ht="15" customHeight="1" x14ac:dyDescent="0.15">
      <c r="A184" s="9" t="s">
        <v>133</v>
      </c>
      <c r="B184" s="9" t="s">
        <v>108</v>
      </c>
      <c r="C184" s="9" t="s">
        <v>112</v>
      </c>
      <c r="D184" s="9"/>
      <c r="E184" s="9"/>
      <c r="F184" s="9" t="s">
        <v>35</v>
      </c>
      <c r="G184" s="21">
        <v>23.034478630384001</v>
      </c>
      <c r="H184" s="21">
        <v>21.6723219729565</v>
      </c>
      <c r="I184" s="11">
        <f t="shared" si="27"/>
        <v>1.3621566574275015</v>
      </c>
      <c r="J184" s="10"/>
    </row>
    <row r="185" spans="1:10" ht="15" customHeight="1" x14ac:dyDescent="0.15">
      <c r="A185" s="9" t="s">
        <v>134</v>
      </c>
      <c r="B185" s="9" t="s">
        <v>108</v>
      </c>
      <c r="C185" s="9" t="s">
        <v>112</v>
      </c>
      <c r="D185" s="9" t="s">
        <v>157</v>
      </c>
      <c r="E185" s="9" t="s">
        <v>176</v>
      </c>
      <c r="F185" s="9" t="s">
        <v>35</v>
      </c>
      <c r="G185" s="21">
        <v>42.087202004347802</v>
      </c>
      <c r="H185" s="21">
        <v>22.0232132088946</v>
      </c>
      <c r="I185" s="11">
        <f t="shared" si="27"/>
        <v>20.063988795453202</v>
      </c>
      <c r="J185" s="20">
        <f t="shared" si="25"/>
        <v>23.792478876775601</v>
      </c>
    </row>
    <row r="186" spans="1:10" ht="15" customHeight="1" x14ac:dyDescent="0.15">
      <c r="A186" s="9" t="s">
        <v>135</v>
      </c>
      <c r="B186" s="9" t="s">
        <v>108</v>
      </c>
      <c r="C186" s="9" t="s">
        <v>112</v>
      </c>
      <c r="D186" s="9"/>
      <c r="E186" s="9"/>
      <c r="F186" s="9" t="s">
        <v>35</v>
      </c>
      <c r="G186" s="21">
        <v>50</v>
      </c>
      <c r="H186" s="21">
        <v>22.479031041902001</v>
      </c>
      <c r="I186" s="11">
        <f t="shared" si="27"/>
        <v>27.520968958097999</v>
      </c>
      <c r="J186" s="10"/>
    </row>
    <row r="187" spans="1:10" ht="15" customHeight="1" x14ac:dyDescent="0.15">
      <c r="A187" s="9" t="s">
        <v>111</v>
      </c>
      <c r="B187" s="9" t="s">
        <v>108</v>
      </c>
      <c r="C187" s="9" t="s">
        <v>112</v>
      </c>
      <c r="D187" s="9" t="s">
        <v>159</v>
      </c>
      <c r="E187" s="9" t="s">
        <v>179</v>
      </c>
      <c r="F187" s="9" t="s">
        <v>35</v>
      </c>
      <c r="G187" s="21">
        <v>23.3666702957882</v>
      </c>
      <c r="H187" s="21">
        <v>21.7746747203003</v>
      </c>
      <c r="I187" s="11">
        <f>G187-H187</f>
        <v>1.5919955754878998</v>
      </c>
      <c r="J187" s="20">
        <f t="shared" si="25"/>
        <v>1.5450434602944512</v>
      </c>
    </row>
    <row r="188" spans="1:10" ht="15" customHeight="1" x14ac:dyDescent="0.15">
      <c r="A188" s="9" t="s">
        <v>113</v>
      </c>
      <c r="B188" s="9" t="s">
        <v>108</v>
      </c>
      <c r="C188" s="9" t="s">
        <v>112</v>
      </c>
      <c r="D188" s="9"/>
      <c r="E188" s="9"/>
      <c r="F188" s="9" t="s">
        <v>35</v>
      </c>
      <c r="G188" s="21">
        <v>23.236032081372901</v>
      </c>
      <c r="H188" s="21">
        <v>21.737940736271899</v>
      </c>
      <c r="I188" s="11">
        <f>G188-H188</f>
        <v>1.4980913451010025</v>
      </c>
      <c r="J188" s="10"/>
    </row>
    <row r="189" spans="1:10" ht="15" customHeight="1" x14ac:dyDescent="0.15">
      <c r="A189" s="9" t="s">
        <v>114</v>
      </c>
      <c r="B189" s="9" t="s">
        <v>108</v>
      </c>
      <c r="C189" s="9" t="s">
        <v>112</v>
      </c>
      <c r="D189" s="9" t="s">
        <v>157</v>
      </c>
      <c r="E189" s="9" t="s">
        <v>180</v>
      </c>
      <c r="F189" s="9" t="s">
        <v>35</v>
      </c>
      <c r="G189" s="21">
        <v>42.058883929910401</v>
      </c>
      <c r="H189" s="21">
        <v>21.6115906192335</v>
      </c>
      <c r="I189" s="11">
        <f>G189-H189</f>
        <v>20.447293310676901</v>
      </c>
      <c r="J189" s="20">
        <f t="shared" si="25"/>
        <v>21.543376817610202</v>
      </c>
    </row>
    <row r="190" spans="1:10" ht="15" customHeight="1" x14ac:dyDescent="0.15">
      <c r="A190" s="9" t="s">
        <v>115</v>
      </c>
      <c r="B190" s="9" t="s">
        <v>108</v>
      </c>
      <c r="C190" s="9" t="s">
        <v>112</v>
      </c>
      <c r="D190" s="9"/>
      <c r="E190" s="9"/>
      <c r="F190" s="9" t="s">
        <v>35</v>
      </c>
      <c r="G190" s="21">
        <v>44.253491183802801</v>
      </c>
      <c r="H190" s="21">
        <v>21.614030859259302</v>
      </c>
      <c r="I190" s="11">
        <f>G190-H190</f>
        <v>22.639460324543499</v>
      </c>
      <c r="J190" s="10"/>
    </row>
    <row r="191" spans="1:10" ht="15" customHeight="1" x14ac:dyDescent="0.15">
      <c r="A191" s="9" t="s">
        <v>116</v>
      </c>
      <c r="B191" s="9" t="s">
        <v>108</v>
      </c>
      <c r="C191" s="9" t="s">
        <v>112</v>
      </c>
      <c r="D191" s="9" t="s">
        <v>156</v>
      </c>
      <c r="E191" s="9" t="s">
        <v>181</v>
      </c>
      <c r="F191" s="9" t="s">
        <v>35</v>
      </c>
      <c r="G191" s="21">
        <v>23.864464192301199</v>
      </c>
      <c r="H191" s="21">
        <v>22.481208767716399</v>
      </c>
      <c r="I191" s="11">
        <f t="shared" ref="I191:I200" si="29">G191-H191</f>
        <v>1.3832554245847994</v>
      </c>
      <c r="J191" s="20">
        <f t="shared" si="25"/>
        <v>1.3571007207110508</v>
      </c>
    </row>
    <row r="192" spans="1:10" ht="15" customHeight="1" x14ac:dyDescent="0.15">
      <c r="A192" s="9" t="s">
        <v>117</v>
      </c>
      <c r="B192" s="9" t="s">
        <v>108</v>
      </c>
      <c r="C192" s="9" t="s">
        <v>112</v>
      </c>
      <c r="D192" s="9"/>
      <c r="E192" s="9"/>
      <c r="F192" s="9" t="s">
        <v>35</v>
      </c>
      <c r="G192" s="21">
        <v>23.630957974918701</v>
      </c>
      <c r="H192" s="21">
        <v>22.300011958081399</v>
      </c>
      <c r="I192" s="11">
        <f t="shared" si="29"/>
        <v>1.3309460168373022</v>
      </c>
      <c r="J192" s="10"/>
    </row>
    <row r="193" spans="1:19" ht="15" customHeight="1" x14ac:dyDescent="0.15">
      <c r="A193" s="9" t="s">
        <v>124</v>
      </c>
      <c r="B193" s="9" t="s">
        <v>108</v>
      </c>
      <c r="C193" s="9" t="s">
        <v>112</v>
      </c>
      <c r="D193" s="9" t="s">
        <v>158</v>
      </c>
      <c r="E193" s="9" t="s">
        <v>142</v>
      </c>
      <c r="F193" s="9" t="s">
        <v>35</v>
      </c>
      <c r="G193" s="21">
        <v>40.834082555604901</v>
      </c>
      <c r="H193" s="21">
        <v>21.8575949622665</v>
      </c>
      <c r="I193" s="11">
        <f t="shared" si="29"/>
        <v>18.976487593338401</v>
      </c>
      <c r="J193" s="20">
        <f t="shared" si="25"/>
        <v>19.555785162336448</v>
      </c>
    </row>
    <row r="194" spans="1:19" ht="15" customHeight="1" x14ac:dyDescent="0.15">
      <c r="A194" s="9" t="s">
        <v>125</v>
      </c>
      <c r="B194" s="9" t="s">
        <v>108</v>
      </c>
      <c r="C194" s="9" t="s">
        <v>112</v>
      </c>
      <c r="D194" s="9"/>
      <c r="E194" s="9"/>
      <c r="F194" s="9" t="s">
        <v>35</v>
      </c>
      <c r="G194" s="21">
        <v>41.980186027545699</v>
      </c>
      <c r="H194" s="21">
        <v>21.8451032962112</v>
      </c>
      <c r="I194" s="11">
        <f t="shared" si="29"/>
        <v>20.135082731334499</v>
      </c>
      <c r="J194" s="10"/>
    </row>
    <row r="195" spans="1:19" ht="15" customHeight="1" x14ac:dyDescent="0.15">
      <c r="A195" s="9" t="s">
        <v>126</v>
      </c>
      <c r="B195" s="9" t="s">
        <v>108</v>
      </c>
      <c r="C195" s="9" t="s">
        <v>112</v>
      </c>
      <c r="D195" s="9" t="s">
        <v>159</v>
      </c>
      <c r="E195" s="9" t="s">
        <v>182</v>
      </c>
      <c r="F195" s="9" t="s">
        <v>35</v>
      </c>
      <c r="G195" s="21">
        <v>24.168896923732898</v>
      </c>
      <c r="H195" s="21">
        <v>21.818387498084501</v>
      </c>
      <c r="I195" s="11">
        <f t="shared" si="29"/>
        <v>2.3505094256483972</v>
      </c>
      <c r="J195" s="20">
        <f t="shared" si="25"/>
        <v>2.3107744575624984</v>
      </c>
    </row>
    <row r="196" spans="1:19" ht="15" customHeight="1" x14ac:dyDescent="0.15">
      <c r="A196" s="9" t="s">
        <v>127</v>
      </c>
      <c r="B196" s="9" t="s">
        <v>108</v>
      </c>
      <c r="C196" s="9" t="s">
        <v>112</v>
      </c>
      <c r="D196" s="9"/>
      <c r="E196" s="9"/>
      <c r="F196" s="9" t="s">
        <v>35</v>
      </c>
      <c r="G196" s="21">
        <v>24.2445975586601</v>
      </c>
      <c r="H196" s="21">
        <v>21.9735580691835</v>
      </c>
      <c r="I196" s="11">
        <f t="shared" si="29"/>
        <v>2.2710394894765997</v>
      </c>
      <c r="J196" s="10"/>
    </row>
    <row r="197" spans="1:19" ht="15" customHeight="1" x14ac:dyDescent="0.15">
      <c r="A197" s="9" t="s">
        <v>120</v>
      </c>
      <c r="B197" s="9" t="s">
        <v>108</v>
      </c>
      <c r="C197" s="9" t="s">
        <v>112</v>
      </c>
      <c r="D197" s="9" t="s">
        <v>159</v>
      </c>
      <c r="E197" s="9" t="s">
        <v>172</v>
      </c>
      <c r="F197" s="9" t="s">
        <v>35</v>
      </c>
      <c r="G197" s="21">
        <v>23.4028337279567</v>
      </c>
      <c r="H197" s="21">
        <v>21.825595038989199</v>
      </c>
      <c r="I197" s="11">
        <f>G197-H197</f>
        <v>1.5772386889675012</v>
      </c>
      <c r="J197" s="20">
        <f t="shared" si="25"/>
        <v>1.6301154183114015</v>
      </c>
    </row>
    <row r="198" spans="1:19" ht="15" customHeight="1" x14ac:dyDescent="0.15">
      <c r="A198" s="9" t="s">
        <v>121</v>
      </c>
      <c r="B198" s="9" t="s">
        <v>108</v>
      </c>
      <c r="C198" s="9" t="s">
        <v>112</v>
      </c>
      <c r="D198" s="9"/>
      <c r="E198" s="9"/>
      <c r="F198" s="9" t="s">
        <v>35</v>
      </c>
      <c r="G198" s="21">
        <v>23.230658770766802</v>
      </c>
      <c r="H198" s="21">
        <v>21.5476666231115</v>
      </c>
      <c r="I198" s="11">
        <f>G198-H198</f>
        <v>1.6829921476553018</v>
      </c>
      <c r="J198" s="10"/>
    </row>
    <row r="199" spans="1:19" ht="15" customHeight="1" x14ac:dyDescent="0.15">
      <c r="A199" s="9" t="s">
        <v>128</v>
      </c>
      <c r="B199" s="9" t="s">
        <v>108</v>
      </c>
      <c r="C199" s="9" t="s">
        <v>112</v>
      </c>
      <c r="D199" s="9" t="s">
        <v>157</v>
      </c>
      <c r="E199" s="9" t="s">
        <v>183</v>
      </c>
      <c r="F199" s="9" t="s">
        <v>35</v>
      </c>
      <c r="G199" s="21">
        <v>43.048178393373803</v>
      </c>
      <c r="H199" s="21">
        <v>21.859611480138799</v>
      </c>
      <c r="I199" s="11">
        <f t="shared" si="29"/>
        <v>21.188566913235004</v>
      </c>
      <c r="J199" s="20">
        <f t="shared" si="25"/>
        <v>21.12988456447065</v>
      </c>
    </row>
    <row r="200" spans="1:19" ht="15" customHeight="1" x14ac:dyDescent="0.15">
      <c r="A200" s="9" t="s">
        <v>129</v>
      </c>
      <c r="B200" s="9" t="s">
        <v>108</v>
      </c>
      <c r="C200" s="9" t="s">
        <v>112</v>
      </c>
      <c r="D200" s="9"/>
      <c r="E200" s="9"/>
      <c r="F200" s="9" t="s">
        <v>35</v>
      </c>
      <c r="G200" s="21">
        <v>42.682680261996197</v>
      </c>
      <c r="H200" s="21">
        <v>21.6114780462899</v>
      </c>
      <c r="I200" s="11">
        <f t="shared" si="29"/>
        <v>21.071202215706297</v>
      </c>
      <c r="J200" s="10"/>
    </row>
    <row r="201" spans="1:19" ht="15" customHeight="1" x14ac:dyDescent="0.15">
      <c r="A201" s="2" t="s">
        <v>59</v>
      </c>
      <c r="B201" s="3" t="s">
        <v>33</v>
      </c>
      <c r="C201" s="6" t="s">
        <v>60</v>
      </c>
      <c r="D201" s="9" t="s">
        <v>156</v>
      </c>
      <c r="E201" s="9" t="s">
        <v>140</v>
      </c>
      <c r="F201" s="6" t="s">
        <v>35</v>
      </c>
      <c r="G201" s="7">
        <v>29.2795345972647</v>
      </c>
      <c r="H201" s="7">
        <v>22.0440632127935</v>
      </c>
      <c r="I201" s="11">
        <f t="shared" ref="I201:I222" si="30">G201-H201</f>
        <v>7.2354713844712002</v>
      </c>
      <c r="J201" s="20">
        <f>AVERAGE(I201:I202)</f>
        <v>7.1727520124925004</v>
      </c>
      <c r="L201" s="10"/>
      <c r="M201" s="10" t="s">
        <v>160</v>
      </c>
      <c r="N201" s="10" t="s">
        <v>161</v>
      </c>
      <c r="O201" s="11">
        <f>AVERAGE(N203:N211)</f>
        <v>7.8985466850667718</v>
      </c>
      <c r="P201" s="10"/>
      <c r="Q201" s="10"/>
      <c r="R201" s="10"/>
      <c r="S201" s="10"/>
    </row>
    <row r="202" spans="1:19" ht="15" customHeight="1" x14ac:dyDescent="0.15">
      <c r="A202" s="2" t="s">
        <v>61</v>
      </c>
      <c r="B202" s="3" t="s">
        <v>33</v>
      </c>
      <c r="C202" s="6" t="s">
        <v>60</v>
      </c>
      <c r="F202" s="6" t="s">
        <v>35</v>
      </c>
      <c r="G202" s="7">
        <v>29.189448176803602</v>
      </c>
      <c r="H202" s="7">
        <v>22.079415536289801</v>
      </c>
      <c r="I202" s="11">
        <f t="shared" si="30"/>
        <v>7.1100326405138006</v>
      </c>
      <c r="J202" s="10"/>
      <c r="L202" s="10"/>
      <c r="M202" s="12" t="s">
        <v>60</v>
      </c>
      <c r="N202" s="13" t="s">
        <v>162</v>
      </c>
      <c r="O202" s="17" t="s">
        <v>163</v>
      </c>
      <c r="P202" s="13" t="s">
        <v>164</v>
      </c>
      <c r="Q202" s="13" t="s">
        <v>165</v>
      </c>
      <c r="R202" s="13" t="s">
        <v>166</v>
      </c>
      <c r="S202" s="13" t="s">
        <v>167</v>
      </c>
    </row>
    <row r="203" spans="1:19" ht="15" customHeight="1" x14ac:dyDescent="0.15">
      <c r="A203" s="2" t="s">
        <v>62</v>
      </c>
      <c r="B203" s="3" t="s">
        <v>33</v>
      </c>
      <c r="C203" s="6" t="s">
        <v>60</v>
      </c>
      <c r="D203" s="9" t="s">
        <v>157</v>
      </c>
      <c r="E203" s="9" t="s">
        <v>146</v>
      </c>
      <c r="F203" s="6" t="s">
        <v>35</v>
      </c>
      <c r="G203" s="7">
        <v>30.938446871739</v>
      </c>
      <c r="H203" s="7">
        <v>21.8059645193329</v>
      </c>
      <c r="I203" s="11">
        <f t="shared" si="30"/>
        <v>9.1324823524061003</v>
      </c>
      <c r="J203" s="20">
        <f>AVERAGE(I203:I204)</f>
        <v>9.1666087823834008</v>
      </c>
      <c r="L203" s="13" t="s">
        <v>159</v>
      </c>
      <c r="M203" s="14" t="s">
        <v>149</v>
      </c>
      <c r="N203" s="15">
        <v>8.3055742224440987</v>
      </c>
      <c r="O203" s="16">
        <f>N203-$O$201</f>
        <v>0.40702753737732689</v>
      </c>
      <c r="P203" s="16">
        <f t="shared" ref="P203:P209" si="31">2^-O203</f>
        <v>0.75417564291191508</v>
      </c>
      <c r="Q203" s="17">
        <f>AVERAGE(P203:P211)</f>
        <v>1.195725303532573</v>
      </c>
      <c r="R203" s="13">
        <f>STDEV(P203:P211)</f>
        <v>0.7389709891347801</v>
      </c>
      <c r="S203" s="13"/>
    </row>
    <row r="204" spans="1:19" ht="15" customHeight="1" x14ac:dyDescent="0.15">
      <c r="A204" s="2" t="s">
        <v>63</v>
      </c>
      <c r="B204" s="3" t="s">
        <v>33</v>
      </c>
      <c r="C204" s="6" t="s">
        <v>60</v>
      </c>
      <c r="F204" s="6" t="s">
        <v>35</v>
      </c>
      <c r="G204" s="7">
        <v>30.985236813693302</v>
      </c>
      <c r="H204" s="7">
        <v>21.7845016013326</v>
      </c>
      <c r="I204" s="11">
        <f t="shared" si="30"/>
        <v>9.2007352123607014</v>
      </c>
      <c r="J204" s="10"/>
      <c r="L204" s="13" t="s">
        <v>159</v>
      </c>
      <c r="M204" s="18" t="s">
        <v>153</v>
      </c>
      <c r="N204" s="15">
        <v>9.6086248158766505</v>
      </c>
      <c r="O204" s="16">
        <f t="shared" ref="O204:O216" si="32">N204-$O$201</f>
        <v>1.7100781308098787</v>
      </c>
      <c r="P204" s="16">
        <f t="shared" si="31"/>
        <v>0.30564351649849586</v>
      </c>
      <c r="Q204" s="13"/>
      <c r="R204" s="13"/>
      <c r="S204" s="13"/>
    </row>
    <row r="205" spans="1:19" ht="15" customHeight="1" x14ac:dyDescent="0.15">
      <c r="A205" s="2" t="s">
        <v>64</v>
      </c>
      <c r="B205" s="3" t="s">
        <v>33</v>
      </c>
      <c r="C205" s="6" t="s">
        <v>60</v>
      </c>
      <c r="D205" s="9" t="s">
        <v>156</v>
      </c>
      <c r="E205" s="9" t="s">
        <v>147</v>
      </c>
      <c r="F205" s="6" t="s">
        <v>35</v>
      </c>
      <c r="G205" s="7">
        <v>29.3956407262406</v>
      </c>
      <c r="H205" s="7">
        <v>21.4557249821627</v>
      </c>
      <c r="I205" s="11">
        <f t="shared" si="30"/>
        <v>7.9399157440779007</v>
      </c>
      <c r="J205" s="20">
        <f>AVERAGE(I205:I206)</f>
        <v>7.8936739430409499</v>
      </c>
      <c r="L205" s="13" t="s">
        <v>159</v>
      </c>
      <c r="M205" s="18" t="s">
        <v>154</v>
      </c>
      <c r="N205" s="15">
        <v>8.7844550694237018</v>
      </c>
      <c r="O205" s="16">
        <f t="shared" si="32"/>
        <v>0.88590838435692998</v>
      </c>
      <c r="P205" s="16">
        <f t="shared" si="31"/>
        <v>0.54114668567720947</v>
      </c>
      <c r="Q205" s="13"/>
      <c r="R205" s="13"/>
      <c r="S205" s="13"/>
    </row>
    <row r="206" spans="1:19" ht="15" customHeight="1" x14ac:dyDescent="0.15">
      <c r="A206" s="2" t="s">
        <v>65</v>
      </c>
      <c r="B206" s="3" t="s">
        <v>33</v>
      </c>
      <c r="C206" s="6" t="s">
        <v>60</v>
      </c>
      <c r="F206" s="6" t="s">
        <v>35</v>
      </c>
      <c r="G206" s="7">
        <v>29.317973910581799</v>
      </c>
      <c r="H206" s="7">
        <v>21.4705417685778</v>
      </c>
      <c r="I206" s="11">
        <f t="shared" si="30"/>
        <v>7.8474321420039992</v>
      </c>
      <c r="J206" s="10"/>
      <c r="L206" s="13" t="s">
        <v>159</v>
      </c>
      <c r="M206" s="18" t="s">
        <v>169</v>
      </c>
      <c r="N206" s="15">
        <v>7.5057969536798002</v>
      </c>
      <c r="O206" s="16">
        <f t="shared" si="32"/>
        <v>-0.39274973138697167</v>
      </c>
      <c r="P206" s="16">
        <f t="shared" si="31"/>
        <v>1.3128933541414769</v>
      </c>
      <c r="Q206" s="13"/>
      <c r="R206" s="13"/>
      <c r="S206" s="13"/>
    </row>
    <row r="207" spans="1:19" ht="15" customHeight="1" x14ac:dyDescent="0.15">
      <c r="A207" s="2" t="s">
        <v>66</v>
      </c>
      <c r="B207" s="3" t="s">
        <v>33</v>
      </c>
      <c r="C207" s="6" t="s">
        <v>60</v>
      </c>
      <c r="D207" s="9" t="s">
        <v>158</v>
      </c>
      <c r="E207" s="9" t="s">
        <v>148</v>
      </c>
      <c r="F207" s="6" t="s">
        <v>35</v>
      </c>
      <c r="G207" s="7">
        <v>30.130905303118201</v>
      </c>
      <c r="H207" s="7">
        <v>22.090068946885999</v>
      </c>
      <c r="I207" s="11">
        <f t="shared" si="30"/>
        <v>8.0408363562322016</v>
      </c>
      <c r="J207" s="20">
        <f>AVERAGE(I207:I208)</f>
        <v>8.0428388525760504</v>
      </c>
      <c r="L207" s="13" t="s">
        <v>159</v>
      </c>
      <c r="M207" s="14" t="s">
        <v>171</v>
      </c>
      <c r="N207" s="15">
        <v>7.660091543599199</v>
      </c>
      <c r="O207" s="16">
        <f t="shared" si="32"/>
        <v>-0.23845514146757285</v>
      </c>
      <c r="P207" s="16">
        <f t="shared" si="31"/>
        <v>1.1797287144038964</v>
      </c>
      <c r="Q207" s="17"/>
      <c r="R207" s="13"/>
      <c r="S207" s="19"/>
    </row>
    <row r="208" spans="1:19" ht="15" customHeight="1" x14ac:dyDescent="0.15">
      <c r="A208" s="2" t="s">
        <v>67</v>
      </c>
      <c r="B208" s="3" t="s">
        <v>33</v>
      </c>
      <c r="C208" s="6" t="s">
        <v>60</v>
      </c>
      <c r="F208" s="6" t="s">
        <v>35</v>
      </c>
      <c r="G208" s="7">
        <v>30.1486256555309</v>
      </c>
      <c r="H208" s="7">
        <v>22.103784306611001</v>
      </c>
      <c r="I208" s="11">
        <f t="shared" si="30"/>
        <v>8.0448413489198991</v>
      </c>
      <c r="J208" s="10"/>
      <c r="L208" s="13" t="s">
        <v>159</v>
      </c>
      <c r="M208" s="18" t="s">
        <v>175</v>
      </c>
      <c r="N208" s="15">
        <v>6.4497545883334499</v>
      </c>
      <c r="O208" s="16">
        <f t="shared" si="32"/>
        <v>-1.4487920967333219</v>
      </c>
      <c r="P208" s="16">
        <f t="shared" si="31"/>
        <v>2.729794023459609</v>
      </c>
      <c r="Q208" s="13"/>
      <c r="R208" s="13"/>
      <c r="S208" s="13"/>
    </row>
    <row r="209" spans="1:19" ht="15" customHeight="1" x14ac:dyDescent="0.15">
      <c r="A209" s="2" t="s">
        <v>68</v>
      </c>
      <c r="B209" s="3" t="s">
        <v>33</v>
      </c>
      <c r="C209" s="6" t="s">
        <v>60</v>
      </c>
      <c r="D209" s="9" t="s">
        <v>159</v>
      </c>
      <c r="E209" s="9" t="s">
        <v>149</v>
      </c>
      <c r="F209" s="6" t="s">
        <v>35</v>
      </c>
      <c r="G209" s="7">
        <v>29.975312130370799</v>
      </c>
      <c r="H209" s="7">
        <v>21.6966347985535</v>
      </c>
      <c r="I209" s="11">
        <f t="shared" si="30"/>
        <v>8.278677331817299</v>
      </c>
      <c r="J209" s="20">
        <f>AVERAGE(I209:I210)</f>
        <v>8.3055742224440987</v>
      </c>
      <c r="L209" s="13" t="s">
        <v>159</v>
      </c>
      <c r="M209" s="18" t="s">
        <v>179</v>
      </c>
      <c r="N209" s="15">
        <v>8.2648493665945999</v>
      </c>
      <c r="O209" s="16">
        <f t="shared" si="32"/>
        <v>0.36630268152782808</v>
      </c>
      <c r="P209" s="16">
        <f t="shared" si="31"/>
        <v>0.77576807884804277</v>
      </c>
      <c r="Q209" s="13"/>
      <c r="R209" s="13"/>
      <c r="S209" s="13"/>
    </row>
    <row r="210" spans="1:19" ht="15" customHeight="1" x14ac:dyDescent="0.15">
      <c r="A210" s="2" t="s">
        <v>69</v>
      </c>
      <c r="B210" s="3" t="s">
        <v>33</v>
      </c>
      <c r="C210" s="6" t="s">
        <v>60</v>
      </c>
      <c r="F210" s="6" t="s">
        <v>35</v>
      </c>
      <c r="G210" s="7">
        <v>30.008991535676198</v>
      </c>
      <c r="H210" s="7">
        <v>21.6765204226053</v>
      </c>
      <c r="I210" s="11">
        <f t="shared" si="30"/>
        <v>8.3324711130708984</v>
      </c>
      <c r="J210" s="10"/>
      <c r="L210" s="13" t="s">
        <v>159</v>
      </c>
      <c r="M210" s="18" t="s">
        <v>182</v>
      </c>
      <c r="N210" s="15">
        <v>7.0362769108630019</v>
      </c>
      <c r="O210" s="16">
        <f t="shared" si="32"/>
        <v>-0.86226977420376993</v>
      </c>
      <c r="P210" s="16">
        <f>2^-O210</f>
        <v>1.8178961353841707</v>
      </c>
      <c r="Q210" s="17"/>
      <c r="R210" s="13"/>
      <c r="S210" s="19"/>
    </row>
    <row r="211" spans="1:19" ht="15" customHeight="1" x14ac:dyDescent="0.15">
      <c r="A211" s="2" t="s">
        <v>70</v>
      </c>
      <c r="B211" s="3" t="s">
        <v>33</v>
      </c>
      <c r="C211" s="6" t="s">
        <v>60</v>
      </c>
      <c r="D211" s="9" t="s">
        <v>157</v>
      </c>
      <c r="E211" s="9" t="s">
        <v>151</v>
      </c>
      <c r="F211" s="6" t="s">
        <v>35</v>
      </c>
      <c r="G211" s="7">
        <v>31.724611280605899</v>
      </c>
      <c r="H211" s="7">
        <v>22.0666672188595</v>
      </c>
      <c r="I211" s="11">
        <f t="shared" si="30"/>
        <v>9.6579440617463987</v>
      </c>
      <c r="J211" s="20">
        <f>AVERAGE(I211:I212)</f>
        <v>9.4357525664295494</v>
      </c>
      <c r="L211" s="13" t="s">
        <v>159</v>
      </c>
      <c r="M211" s="13" t="s">
        <v>172</v>
      </c>
      <c r="N211" s="15">
        <v>7.4714966947864507</v>
      </c>
      <c r="O211" s="16">
        <f t="shared" si="32"/>
        <v>-0.42704999028032109</v>
      </c>
      <c r="P211" s="16">
        <f t="shared" ref="P211:P216" si="33">2^-O211</f>
        <v>1.3444815804683414</v>
      </c>
      <c r="Q211" s="17"/>
      <c r="R211" s="13"/>
      <c r="S211" s="19"/>
    </row>
    <row r="212" spans="1:19" ht="15" customHeight="1" x14ac:dyDescent="0.15">
      <c r="A212" s="2" t="s">
        <v>71</v>
      </c>
      <c r="B212" s="3" t="s">
        <v>33</v>
      </c>
      <c r="C212" s="6" t="s">
        <v>60</v>
      </c>
      <c r="F212" s="6" t="s">
        <v>35</v>
      </c>
      <c r="G212" s="7">
        <v>31.3319560213233</v>
      </c>
      <c r="H212" s="7">
        <v>22.1183949502106</v>
      </c>
      <c r="I212" s="11">
        <f t="shared" si="30"/>
        <v>9.2135610711127001</v>
      </c>
      <c r="J212" s="10"/>
      <c r="L212" s="13" t="s">
        <v>158</v>
      </c>
      <c r="M212" s="13" t="s">
        <v>148</v>
      </c>
      <c r="N212" s="15">
        <v>8.0428388525760504</v>
      </c>
      <c r="O212" s="16">
        <f t="shared" si="32"/>
        <v>0.14429216750927853</v>
      </c>
      <c r="P212" s="16">
        <f t="shared" si="33"/>
        <v>0.90482320397884342</v>
      </c>
      <c r="Q212" s="17">
        <f>AVERAGE(P212:P216)</f>
        <v>2.1904882119653863</v>
      </c>
      <c r="R212" s="13">
        <f>STDEV(P212:P216)</f>
        <v>1.1298517283432032</v>
      </c>
      <c r="S212" s="19">
        <f>TTEST(P203:P211,P212:P216,2,2)</f>
        <v>6.7806691698951746E-2</v>
      </c>
    </row>
    <row r="213" spans="1:19" ht="15" customHeight="1" x14ac:dyDescent="0.15">
      <c r="A213" s="2" t="s">
        <v>96</v>
      </c>
      <c r="B213" s="3" t="s">
        <v>33</v>
      </c>
      <c r="C213" s="6" t="s">
        <v>60</v>
      </c>
      <c r="D213" s="9" t="s">
        <v>157</v>
      </c>
      <c r="E213" s="9" t="s">
        <v>152</v>
      </c>
      <c r="F213" s="6" t="s">
        <v>35</v>
      </c>
      <c r="G213" s="7">
        <v>29.572184813701099</v>
      </c>
      <c r="H213" s="7">
        <v>21.8229204613558</v>
      </c>
      <c r="I213" s="11">
        <f t="shared" si="30"/>
        <v>7.7492643523452998</v>
      </c>
      <c r="J213" s="20">
        <f>AVERAGE(I213:I214)</f>
        <v>7.76660198164865</v>
      </c>
      <c r="L213" s="13" t="s">
        <v>158</v>
      </c>
      <c r="M213" s="13" t="s">
        <v>170</v>
      </c>
      <c r="N213" s="15">
        <v>6.0928629377059007</v>
      </c>
      <c r="O213" s="16">
        <f t="shared" si="32"/>
        <v>-1.8056837473608711</v>
      </c>
      <c r="P213" s="16">
        <f t="shared" si="33"/>
        <v>3.4959480521781181</v>
      </c>
      <c r="Q213" s="17"/>
      <c r="R213" s="13"/>
      <c r="S213" s="19"/>
    </row>
    <row r="214" spans="1:19" ht="15" customHeight="1" x14ac:dyDescent="0.15">
      <c r="A214" s="2" t="s">
        <v>97</v>
      </c>
      <c r="B214" s="3" t="s">
        <v>33</v>
      </c>
      <c r="C214" s="6" t="s">
        <v>60</v>
      </c>
      <c r="F214" s="6" t="s">
        <v>35</v>
      </c>
      <c r="G214" s="7">
        <v>29.4307890196567</v>
      </c>
      <c r="H214" s="7">
        <v>21.6468494087047</v>
      </c>
      <c r="I214" s="11">
        <f t="shared" si="30"/>
        <v>7.7839396109520003</v>
      </c>
      <c r="J214" s="10"/>
      <c r="L214" s="13" t="s">
        <v>158</v>
      </c>
      <c r="M214" s="13" t="s">
        <v>178</v>
      </c>
      <c r="N214" s="15">
        <v>6.1926947129624992</v>
      </c>
      <c r="O214" s="16">
        <f t="shared" si="32"/>
        <v>-1.7058519721042726</v>
      </c>
      <c r="P214" s="16">
        <f t="shared" si="33"/>
        <v>3.2622152362023562</v>
      </c>
      <c r="Q214" s="17"/>
      <c r="R214" s="13"/>
      <c r="S214" s="19"/>
    </row>
    <row r="215" spans="1:19" ht="15" customHeight="1" x14ac:dyDescent="0.15">
      <c r="A215" s="2" t="s">
        <v>98</v>
      </c>
      <c r="B215" s="3" t="s">
        <v>33</v>
      </c>
      <c r="C215" s="6" t="s">
        <v>60</v>
      </c>
      <c r="D215" s="9" t="s">
        <v>159</v>
      </c>
      <c r="E215" s="9" t="s">
        <v>153</v>
      </c>
      <c r="F215" s="6" t="s">
        <v>35</v>
      </c>
      <c r="G215" s="7">
        <v>31.203257523369</v>
      </c>
      <c r="H215" s="7">
        <v>21.601856522604699</v>
      </c>
      <c r="I215" s="11">
        <f t="shared" si="30"/>
        <v>9.6014010007643016</v>
      </c>
      <c r="J215" s="20">
        <f>AVERAGE(I215:I216)</f>
        <v>9.6086248158766505</v>
      </c>
      <c r="L215" s="13" t="s">
        <v>158</v>
      </c>
      <c r="M215" s="13" t="s">
        <v>145</v>
      </c>
      <c r="N215" s="15">
        <v>7.1383928815606996</v>
      </c>
      <c r="O215" s="16">
        <f t="shared" si="32"/>
        <v>-0.7601538035060722</v>
      </c>
      <c r="P215" s="16">
        <f t="shared" si="33"/>
        <v>1.6936711747876596</v>
      </c>
      <c r="Q215" s="17"/>
      <c r="R215" s="13"/>
      <c r="S215" s="19"/>
    </row>
    <row r="216" spans="1:19" ht="15" customHeight="1" x14ac:dyDescent="0.15">
      <c r="A216" s="2" t="s">
        <v>99</v>
      </c>
      <c r="B216" s="3" t="s">
        <v>33</v>
      </c>
      <c r="C216" s="6" t="s">
        <v>60</v>
      </c>
      <c r="F216" s="6" t="s">
        <v>35</v>
      </c>
      <c r="G216" s="7">
        <v>31.1544858278898</v>
      </c>
      <c r="H216" s="7">
        <v>21.538637196900801</v>
      </c>
      <c r="I216" s="11">
        <f t="shared" si="30"/>
        <v>9.6158486309889994</v>
      </c>
      <c r="J216" s="10"/>
      <c r="L216" s="13" t="s">
        <v>158</v>
      </c>
      <c r="M216" s="18" t="s">
        <v>142</v>
      </c>
      <c r="N216" s="15">
        <v>7.2242818477385491</v>
      </c>
      <c r="O216" s="16">
        <f t="shared" si="32"/>
        <v>-0.67426483732822273</v>
      </c>
      <c r="P216" s="16">
        <f t="shared" si="33"/>
        <v>1.5957833926799532</v>
      </c>
      <c r="Q216" s="23"/>
      <c r="R216" s="23"/>
      <c r="S216" s="23"/>
    </row>
    <row r="217" spans="1:19" ht="15" customHeight="1" x14ac:dyDescent="0.15">
      <c r="A217" s="2" t="s">
        <v>102</v>
      </c>
      <c r="B217" s="3" t="s">
        <v>33</v>
      </c>
      <c r="C217" s="6" t="s">
        <v>60</v>
      </c>
      <c r="D217" s="9" t="s">
        <v>159</v>
      </c>
      <c r="E217" s="9" t="s">
        <v>154</v>
      </c>
      <c r="F217" s="6" t="s">
        <v>35</v>
      </c>
      <c r="G217" s="7">
        <v>29.733203133124601</v>
      </c>
      <c r="H217" s="7">
        <v>21.127452531690398</v>
      </c>
      <c r="I217" s="11">
        <f t="shared" si="30"/>
        <v>8.6057506014342025</v>
      </c>
      <c r="J217" s="20">
        <f>AVERAGE(I217:I218)</f>
        <v>8.7844550694237018</v>
      </c>
      <c r="L217" s="10"/>
      <c r="M217" s="10"/>
      <c r="N217" s="10"/>
      <c r="O217" s="11"/>
      <c r="P217" s="10"/>
      <c r="Q217" s="10"/>
      <c r="R217" s="10"/>
      <c r="S217" s="10"/>
    </row>
    <row r="218" spans="1:19" ht="15" customHeight="1" x14ac:dyDescent="0.15">
      <c r="A218" s="2" t="s">
        <v>103</v>
      </c>
      <c r="B218" s="3" t="s">
        <v>33</v>
      </c>
      <c r="C218" s="6" t="s">
        <v>60</v>
      </c>
      <c r="F218" s="6" t="s">
        <v>35</v>
      </c>
      <c r="G218" s="7">
        <v>30.090644123903701</v>
      </c>
      <c r="H218" s="7">
        <v>21.1274845864905</v>
      </c>
      <c r="I218" s="11">
        <f t="shared" si="30"/>
        <v>8.9631595374132012</v>
      </c>
      <c r="J218" s="10"/>
      <c r="L218" s="10"/>
      <c r="M218" s="10" t="s">
        <v>168</v>
      </c>
      <c r="N218" s="10" t="s">
        <v>161</v>
      </c>
      <c r="O218" s="11">
        <f>AVERAGE(N220:N227)</f>
        <v>6.7213107822731004</v>
      </c>
      <c r="P218" s="10"/>
      <c r="Q218" s="10"/>
      <c r="R218" s="10"/>
      <c r="S218" s="10"/>
    </row>
    <row r="219" spans="1:19" ht="15" customHeight="1" x14ac:dyDescent="0.15">
      <c r="A219" s="2" t="s">
        <v>104</v>
      </c>
      <c r="B219" s="3" t="s">
        <v>33</v>
      </c>
      <c r="C219" s="6" t="s">
        <v>60</v>
      </c>
      <c r="D219" s="9" t="s">
        <v>156</v>
      </c>
      <c r="E219" s="9" t="s">
        <v>150</v>
      </c>
      <c r="F219" s="6" t="s">
        <v>35</v>
      </c>
      <c r="G219" s="7">
        <v>29.742832302528399</v>
      </c>
      <c r="H219" s="7">
        <v>22.321595733347301</v>
      </c>
      <c r="I219" s="11">
        <f t="shared" si="30"/>
        <v>7.4212365691810973</v>
      </c>
      <c r="J219" s="20">
        <f>AVERAGE(I219:I220)</f>
        <v>7.5374264247192997</v>
      </c>
      <c r="L219" s="10"/>
      <c r="M219" s="12" t="s">
        <v>60</v>
      </c>
      <c r="N219" s="13" t="s">
        <v>162</v>
      </c>
      <c r="O219" s="17" t="s">
        <v>163</v>
      </c>
      <c r="P219" s="13" t="s">
        <v>164</v>
      </c>
      <c r="Q219" s="13" t="s">
        <v>165</v>
      </c>
      <c r="R219" s="13" t="s">
        <v>166</v>
      </c>
      <c r="S219" s="13" t="s">
        <v>167</v>
      </c>
    </row>
    <row r="220" spans="1:19" ht="15" customHeight="1" x14ac:dyDescent="0.15">
      <c r="A220" s="2" t="s">
        <v>105</v>
      </c>
      <c r="B220" s="3" t="s">
        <v>33</v>
      </c>
      <c r="C220" s="6" t="s">
        <v>60</v>
      </c>
      <c r="F220" s="6" t="s">
        <v>35</v>
      </c>
      <c r="G220" s="7">
        <v>29.877573269603602</v>
      </c>
      <c r="H220" s="7">
        <v>22.2239569893461</v>
      </c>
      <c r="I220" s="11">
        <f t="shared" si="30"/>
        <v>7.6536162802575021</v>
      </c>
      <c r="J220" s="10"/>
      <c r="L220" s="22" t="s">
        <v>156</v>
      </c>
      <c r="M220" s="14" t="s">
        <v>140</v>
      </c>
      <c r="N220" s="15">
        <v>7.1727520124925004</v>
      </c>
      <c r="O220" s="16">
        <f>N220-$O$218</f>
        <v>0.45144123021939997</v>
      </c>
      <c r="P220" s="16">
        <f t="shared" ref="P220:P226" si="34">2^-O220</f>
        <v>0.73131191355187064</v>
      </c>
      <c r="Q220" s="17">
        <f>AVERAGE(P220:P227)</f>
        <v>1.1739736977892776</v>
      </c>
      <c r="R220" s="13">
        <f>STDEV(P220:P227)</f>
        <v>0.71309583053480141</v>
      </c>
      <c r="S220" s="13"/>
    </row>
    <row r="221" spans="1:19" ht="15" customHeight="1" x14ac:dyDescent="0.15">
      <c r="A221" s="2" t="s">
        <v>106</v>
      </c>
      <c r="B221" s="3" t="s">
        <v>33</v>
      </c>
      <c r="C221" s="6" t="s">
        <v>60</v>
      </c>
      <c r="D221" s="9" t="s">
        <v>157</v>
      </c>
      <c r="E221" s="9" t="s">
        <v>144</v>
      </c>
      <c r="F221" s="6" t="s">
        <v>35</v>
      </c>
      <c r="G221" s="7">
        <v>31.659814837880202</v>
      </c>
      <c r="H221" s="7">
        <v>22.0651488522936</v>
      </c>
      <c r="I221" s="11">
        <f t="shared" si="30"/>
        <v>9.5946659855866017</v>
      </c>
      <c r="J221" s="20">
        <f t="shared" ref="J221:J259" si="35">AVERAGE(I221:I222)</f>
        <v>9.5710930919838511</v>
      </c>
      <c r="L221" s="22" t="s">
        <v>156</v>
      </c>
      <c r="M221" s="18" t="s">
        <v>147</v>
      </c>
      <c r="N221" s="15">
        <v>7.8936739430409499</v>
      </c>
      <c r="O221" s="16">
        <f t="shared" ref="O221:O235" si="36">N221-$O$218</f>
        <v>1.1723631607678495</v>
      </c>
      <c r="P221" s="16">
        <f t="shared" si="34"/>
        <v>0.44369396621739027</v>
      </c>
      <c r="Q221" s="13"/>
      <c r="R221" s="13"/>
      <c r="S221" s="13"/>
    </row>
    <row r="222" spans="1:19" ht="15" customHeight="1" x14ac:dyDescent="0.15">
      <c r="A222" s="2" t="s">
        <v>107</v>
      </c>
      <c r="B222" s="3" t="s">
        <v>33</v>
      </c>
      <c r="C222" s="6" t="s">
        <v>60</v>
      </c>
      <c r="F222" s="6" t="s">
        <v>35</v>
      </c>
      <c r="G222" s="7">
        <v>31.9601334350284</v>
      </c>
      <c r="H222" s="7">
        <v>22.412613236647299</v>
      </c>
      <c r="I222" s="11">
        <f t="shared" si="30"/>
        <v>9.5475201983811004</v>
      </c>
      <c r="J222" s="10"/>
      <c r="L222" s="22" t="s">
        <v>156</v>
      </c>
      <c r="M222" s="18" t="s">
        <v>150</v>
      </c>
      <c r="N222" s="15">
        <v>7.5374264247192997</v>
      </c>
      <c r="O222" s="16">
        <f t="shared" si="36"/>
        <v>0.81611564244619927</v>
      </c>
      <c r="P222" s="16">
        <f t="shared" si="34"/>
        <v>0.56796910373541643</v>
      </c>
      <c r="Q222" s="13"/>
      <c r="R222" s="13"/>
      <c r="S222" s="13"/>
    </row>
    <row r="223" spans="1:19" ht="15" customHeight="1" x14ac:dyDescent="0.15">
      <c r="A223" s="9" t="s">
        <v>59</v>
      </c>
      <c r="B223" s="9" t="s">
        <v>33</v>
      </c>
      <c r="C223" s="9" t="s">
        <v>60</v>
      </c>
      <c r="D223" s="9" t="s">
        <v>156</v>
      </c>
      <c r="E223" s="9" t="s">
        <v>143</v>
      </c>
      <c r="F223" s="9" t="s">
        <v>35</v>
      </c>
      <c r="G223" s="21">
        <v>28.967487881017199</v>
      </c>
      <c r="H223" s="21">
        <v>22.846963215280301</v>
      </c>
      <c r="I223" s="11">
        <f t="shared" ref="I223:I240" si="37">G223-H223</f>
        <v>6.1205246657368981</v>
      </c>
      <c r="J223" s="20">
        <f t="shared" si="35"/>
        <v>6.105879881602549</v>
      </c>
      <c r="L223" s="22" t="s">
        <v>156</v>
      </c>
      <c r="M223" s="18" t="s">
        <v>143</v>
      </c>
      <c r="N223" s="15">
        <v>6.105879881602549</v>
      </c>
      <c r="O223" s="16">
        <f t="shared" si="36"/>
        <v>-0.6154309006705514</v>
      </c>
      <c r="P223" s="16">
        <f t="shared" si="34"/>
        <v>1.5320155074587243</v>
      </c>
      <c r="Q223" s="13"/>
      <c r="R223" s="13"/>
      <c r="S223" s="13"/>
    </row>
    <row r="224" spans="1:19" ht="15" customHeight="1" x14ac:dyDescent="0.15">
      <c r="A224" s="9" t="s">
        <v>61</v>
      </c>
      <c r="B224" s="9" t="s">
        <v>33</v>
      </c>
      <c r="C224" s="9" t="s">
        <v>60</v>
      </c>
      <c r="D224" s="9"/>
      <c r="E224" s="9"/>
      <c r="F224" s="9" t="s">
        <v>35</v>
      </c>
      <c r="G224" s="21">
        <v>28.668624703897098</v>
      </c>
      <c r="H224" s="21">
        <v>22.577389606428898</v>
      </c>
      <c r="I224" s="11">
        <f t="shared" si="37"/>
        <v>6.0912350974681999</v>
      </c>
      <c r="J224" s="10"/>
      <c r="L224" s="22" t="s">
        <v>156</v>
      </c>
      <c r="M224" s="14" t="s">
        <v>177</v>
      </c>
      <c r="N224" s="15">
        <v>5.6204566843633987</v>
      </c>
      <c r="O224" s="16">
        <f t="shared" si="36"/>
        <v>-1.1008540979097017</v>
      </c>
      <c r="P224" s="16">
        <f t="shared" si="34"/>
        <v>2.1448163139134975</v>
      </c>
      <c r="Q224" s="17"/>
      <c r="R224" s="13"/>
      <c r="S224" s="19"/>
    </row>
    <row r="225" spans="1:19" ht="15" customHeight="1" x14ac:dyDescent="0.15">
      <c r="A225" s="9" t="s">
        <v>62</v>
      </c>
      <c r="B225" s="9" t="s">
        <v>33</v>
      </c>
      <c r="C225" s="9" t="s">
        <v>60</v>
      </c>
      <c r="D225" s="9" t="s">
        <v>159</v>
      </c>
      <c r="E225" s="9" t="s">
        <v>169</v>
      </c>
      <c r="F225" s="9" t="s">
        <v>35</v>
      </c>
      <c r="G225" s="21">
        <v>29.418774803713699</v>
      </c>
      <c r="H225" s="21">
        <v>21.942631896327399</v>
      </c>
      <c r="I225" s="11">
        <f t="shared" si="37"/>
        <v>7.4761429073863006</v>
      </c>
      <c r="J225" s="20">
        <f t="shared" si="35"/>
        <v>7.5057969536798002</v>
      </c>
      <c r="L225" s="22" t="s">
        <v>156</v>
      </c>
      <c r="M225" s="18" t="s">
        <v>141</v>
      </c>
      <c r="N225" s="15">
        <v>6.96049490353065</v>
      </c>
      <c r="O225" s="16">
        <f t="shared" si="36"/>
        <v>0.23918412125754962</v>
      </c>
      <c r="P225" s="16">
        <f t="shared" si="34"/>
        <v>0.84722430262839177</v>
      </c>
      <c r="Q225" s="13"/>
      <c r="R225" s="13"/>
      <c r="S225" s="13"/>
    </row>
    <row r="226" spans="1:19" ht="15" customHeight="1" x14ac:dyDescent="0.15">
      <c r="A226" s="9" t="s">
        <v>63</v>
      </c>
      <c r="B226" s="9" t="s">
        <v>33</v>
      </c>
      <c r="C226" s="9" t="s">
        <v>60</v>
      </c>
      <c r="D226" s="9"/>
      <c r="E226" s="9"/>
      <c r="F226" s="9" t="s">
        <v>35</v>
      </c>
      <c r="G226" s="21">
        <v>29.254073881409798</v>
      </c>
      <c r="H226" s="21">
        <v>21.718622881436499</v>
      </c>
      <c r="I226" s="11">
        <f t="shared" si="37"/>
        <v>7.5354509999732997</v>
      </c>
      <c r="J226" s="10"/>
      <c r="L226" s="22" t="s">
        <v>156</v>
      </c>
      <c r="M226" s="18" t="s">
        <v>173</v>
      </c>
      <c r="N226" s="15">
        <v>6.9372030928167003</v>
      </c>
      <c r="O226" s="16">
        <f t="shared" si="36"/>
        <v>0.21589231054359992</v>
      </c>
      <c r="P226" s="16">
        <f t="shared" si="34"/>
        <v>0.86101345598236523</v>
      </c>
      <c r="Q226" s="13"/>
      <c r="R226" s="13"/>
      <c r="S226" s="13"/>
    </row>
    <row r="227" spans="1:19" ht="15" customHeight="1" x14ac:dyDescent="0.15">
      <c r="A227" s="9" t="s">
        <v>64</v>
      </c>
      <c r="B227" s="9" t="s">
        <v>33</v>
      </c>
      <c r="C227" s="9" t="s">
        <v>60</v>
      </c>
      <c r="D227" s="9" t="s">
        <v>158</v>
      </c>
      <c r="E227" s="9" t="s">
        <v>170</v>
      </c>
      <c r="F227" s="9" t="s">
        <v>35</v>
      </c>
      <c r="G227" s="21">
        <v>28.329031818967401</v>
      </c>
      <c r="H227" s="21">
        <v>22.229044162322101</v>
      </c>
      <c r="I227" s="11">
        <f t="shared" si="37"/>
        <v>6.0999876566453004</v>
      </c>
      <c r="J227" s="20">
        <f t="shared" si="35"/>
        <v>6.0928629377059007</v>
      </c>
      <c r="L227" s="22" t="s">
        <v>156</v>
      </c>
      <c r="M227" s="18" t="s">
        <v>181</v>
      </c>
      <c r="N227" s="15">
        <v>5.5425993156187481</v>
      </c>
      <c r="O227" s="16">
        <f t="shared" si="36"/>
        <v>-1.1787114666543523</v>
      </c>
      <c r="P227" s="16">
        <f>2^-O227</f>
        <v>2.2637450188265644</v>
      </c>
      <c r="Q227" s="17"/>
      <c r="R227" s="13"/>
      <c r="S227" s="19"/>
    </row>
    <row r="228" spans="1:19" ht="15" customHeight="1" x14ac:dyDescent="0.15">
      <c r="A228" s="9" t="s">
        <v>65</v>
      </c>
      <c r="B228" s="9" t="s">
        <v>33</v>
      </c>
      <c r="C228" s="9" t="s">
        <v>60</v>
      </c>
      <c r="D228" s="9"/>
      <c r="E228" s="9"/>
      <c r="F228" s="9" t="s">
        <v>35</v>
      </c>
      <c r="G228" s="21">
        <v>28.335773153587201</v>
      </c>
      <c r="H228" s="21">
        <v>22.2500349348207</v>
      </c>
      <c r="I228" s="11">
        <f t="shared" si="37"/>
        <v>6.085738218766501</v>
      </c>
      <c r="J228" s="10"/>
      <c r="L228" s="13" t="s">
        <v>157</v>
      </c>
      <c r="M228" s="13" t="s">
        <v>146</v>
      </c>
      <c r="N228" s="15">
        <v>9.1666087823834008</v>
      </c>
      <c r="O228" s="16">
        <f t="shared" si="36"/>
        <v>2.4452980001103004</v>
      </c>
      <c r="P228" s="16">
        <f t="shared" ref="P228:P235" si="38">2^-O228</f>
        <v>0.18360814952214363</v>
      </c>
      <c r="Q228" s="17">
        <f>AVERAGE(P228:P235)</f>
        <v>0.64699222119317801</v>
      </c>
      <c r="R228" s="13">
        <f>STDEV(P228:P235)</f>
        <v>0.49482394277275082</v>
      </c>
      <c r="S228" s="19">
        <f>TTEST(P220:P227,P228:P235,2,2)</f>
        <v>0.10795835289370698</v>
      </c>
    </row>
    <row r="229" spans="1:19" ht="15" customHeight="1" x14ac:dyDescent="0.15">
      <c r="A229" s="9" t="s">
        <v>66</v>
      </c>
      <c r="B229" s="9" t="s">
        <v>33</v>
      </c>
      <c r="C229" s="9" t="s">
        <v>60</v>
      </c>
      <c r="D229" s="9" t="s">
        <v>159</v>
      </c>
      <c r="E229" s="9" t="s">
        <v>171</v>
      </c>
      <c r="F229" s="9" t="s">
        <v>35</v>
      </c>
      <c r="G229" s="21">
        <v>29.309942832335899</v>
      </c>
      <c r="H229" s="21">
        <v>21.715119755985501</v>
      </c>
      <c r="I229" s="11">
        <f t="shared" si="37"/>
        <v>7.5948230763503979</v>
      </c>
      <c r="J229" s="20">
        <f t="shared" si="35"/>
        <v>7.660091543599199</v>
      </c>
      <c r="L229" s="13" t="s">
        <v>157</v>
      </c>
      <c r="M229" s="13" t="s">
        <v>151</v>
      </c>
      <c r="N229" s="15">
        <v>9.4357525664295494</v>
      </c>
      <c r="O229" s="16">
        <f t="shared" si="36"/>
        <v>2.714441784156449</v>
      </c>
      <c r="P229" s="16">
        <f t="shared" si="38"/>
        <v>0.15236022364782109</v>
      </c>
      <c r="Q229" s="17"/>
      <c r="R229" s="13"/>
      <c r="S229" s="19"/>
    </row>
    <row r="230" spans="1:19" ht="15" customHeight="1" x14ac:dyDescent="0.15">
      <c r="A230" s="9" t="s">
        <v>67</v>
      </c>
      <c r="B230" s="9" t="s">
        <v>33</v>
      </c>
      <c r="C230" s="9" t="s">
        <v>60</v>
      </c>
      <c r="D230" s="9"/>
      <c r="E230" s="9"/>
      <c r="F230" s="9" t="s">
        <v>35</v>
      </c>
      <c r="G230" s="21">
        <v>29.483047155508299</v>
      </c>
      <c r="H230" s="21">
        <v>21.757687144660299</v>
      </c>
      <c r="I230" s="11">
        <f t="shared" si="37"/>
        <v>7.7253600108480001</v>
      </c>
      <c r="J230" s="10"/>
      <c r="L230" s="13" t="s">
        <v>157</v>
      </c>
      <c r="M230" s="13" t="s">
        <v>152</v>
      </c>
      <c r="N230" s="15">
        <v>7.76660198164865</v>
      </c>
      <c r="O230" s="16">
        <f t="shared" si="36"/>
        <v>1.0452911993755496</v>
      </c>
      <c r="P230" s="16">
        <f t="shared" si="38"/>
        <v>0.48454709565975529</v>
      </c>
      <c r="Q230" s="17"/>
      <c r="R230" s="13"/>
      <c r="S230" s="19"/>
    </row>
    <row r="231" spans="1:19" ht="15" customHeight="1" x14ac:dyDescent="0.15">
      <c r="A231" s="9" t="s">
        <v>68</v>
      </c>
      <c r="B231" s="9" t="s">
        <v>33</v>
      </c>
      <c r="C231" s="9" t="s">
        <v>60</v>
      </c>
      <c r="D231" s="9" t="s">
        <v>156</v>
      </c>
      <c r="E231" s="9" t="s">
        <v>177</v>
      </c>
      <c r="F231" s="9" t="s">
        <v>35</v>
      </c>
      <c r="G231" s="21">
        <v>28.509370246044298</v>
      </c>
      <c r="H231" s="21">
        <v>22.8481430959603</v>
      </c>
      <c r="I231" s="11">
        <f t="shared" si="37"/>
        <v>5.6612271500839988</v>
      </c>
      <c r="J231" s="20">
        <f t="shared" si="35"/>
        <v>5.6204566843633987</v>
      </c>
      <c r="L231" s="13" t="s">
        <v>157</v>
      </c>
      <c r="M231" s="13" t="s">
        <v>144</v>
      </c>
      <c r="N231" s="15">
        <v>9.5710930919838511</v>
      </c>
      <c r="O231" s="16">
        <f t="shared" si="36"/>
        <v>2.8497823097107506</v>
      </c>
      <c r="P231" s="16">
        <f t="shared" si="38"/>
        <v>0.13871711365029085</v>
      </c>
      <c r="Q231" s="17"/>
      <c r="R231" s="13"/>
      <c r="S231" s="19"/>
    </row>
    <row r="232" spans="1:19" ht="15" customHeight="1" x14ac:dyDescent="0.15">
      <c r="A232" s="9" t="s">
        <v>69</v>
      </c>
      <c r="B232" s="9" t="s">
        <v>33</v>
      </c>
      <c r="C232" s="9" t="s">
        <v>60</v>
      </c>
      <c r="D232" s="9"/>
      <c r="E232" s="9"/>
      <c r="F232" s="9" t="s">
        <v>35</v>
      </c>
      <c r="G232" s="21">
        <v>28.5656709994858</v>
      </c>
      <c r="H232" s="21">
        <v>22.985984780843001</v>
      </c>
      <c r="I232" s="11">
        <f t="shared" si="37"/>
        <v>5.5796862186427987</v>
      </c>
      <c r="J232" s="10"/>
      <c r="L232" s="13" t="s">
        <v>157</v>
      </c>
      <c r="M232" s="13" t="s">
        <v>174</v>
      </c>
      <c r="N232" s="15">
        <v>6.4333260016585996</v>
      </c>
      <c r="O232" s="16">
        <f t="shared" si="36"/>
        <v>-0.28798478061450083</v>
      </c>
      <c r="P232" s="16">
        <f t="shared" si="38"/>
        <v>1.220933632637589</v>
      </c>
      <c r="Q232" s="17"/>
      <c r="R232" s="13"/>
      <c r="S232" s="19"/>
    </row>
    <row r="233" spans="1:19" ht="15" customHeight="1" x14ac:dyDescent="0.15">
      <c r="A233" s="9" t="s">
        <v>70</v>
      </c>
      <c r="B233" s="9" t="s">
        <v>33</v>
      </c>
      <c r="C233" s="9" t="s">
        <v>60</v>
      </c>
      <c r="D233" s="9" t="s">
        <v>158</v>
      </c>
      <c r="E233" s="9" t="s">
        <v>178</v>
      </c>
      <c r="F233" s="9" t="s">
        <v>35</v>
      </c>
      <c r="G233" s="21">
        <v>27.897947782371599</v>
      </c>
      <c r="H233" s="21">
        <v>21.6327377571338</v>
      </c>
      <c r="I233" s="11">
        <f t="shared" si="37"/>
        <v>6.2652100252377991</v>
      </c>
      <c r="J233" s="20">
        <f t="shared" si="35"/>
        <v>6.1926947129624992</v>
      </c>
      <c r="L233" s="13" t="s">
        <v>157</v>
      </c>
      <c r="M233" s="18" t="s">
        <v>176</v>
      </c>
      <c r="N233" s="15">
        <v>6.3453932974803511</v>
      </c>
      <c r="O233" s="16">
        <f t="shared" si="36"/>
        <v>-0.37591748479274933</v>
      </c>
      <c r="P233" s="16">
        <f t="shared" si="38"/>
        <v>1.2976645446551844</v>
      </c>
      <c r="Q233" s="17"/>
      <c r="R233" s="13"/>
      <c r="S233" s="19"/>
    </row>
    <row r="234" spans="1:19" ht="15" customHeight="1" x14ac:dyDescent="0.15">
      <c r="A234" s="9" t="s">
        <v>71</v>
      </c>
      <c r="B234" s="9" t="s">
        <v>33</v>
      </c>
      <c r="C234" s="9" t="s">
        <v>60</v>
      </c>
      <c r="D234" s="9"/>
      <c r="E234" s="9"/>
      <c r="F234" s="9" t="s">
        <v>35</v>
      </c>
      <c r="G234" s="21">
        <v>27.806906781466399</v>
      </c>
      <c r="H234" s="21">
        <v>21.6867273807792</v>
      </c>
      <c r="I234" s="11">
        <f t="shared" si="37"/>
        <v>6.1201794006871992</v>
      </c>
      <c r="J234" s="10"/>
      <c r="L234" s="13" t="s">
        <v>157</v>
      </c>
      <c r="M234" s="18" t="s">
        <v>180</v>
      </c>
      <c r="N234" s="15">
        <v>7.4853035235023491</v>
      </c>
      <c r="O234" s="16">
        <f t="shared" si="36"/>
        <v>0.76399274122924865</v>
      </c>
      <c r="P234" s="16">
        <f t="shared" si="38"/>
        <v>0.58886435760009359</v>
      </c>
      <c r="Q234" s="13"/>
      <c r="R234" s="13"/>
      <c r="S234" s="19"/>
    </row>
    <row r="235" spans="1:19" ht="15" customHeight="1" x14ac:dyDescent="0.15">
      <c r="A235" s="9" t="s">
        <v>96</v>
      </c>
      <c r="B235" s="9" t="s">
        <v>33</v>
      </c>
      <c r="C235" s="9" t="s">
        <v>60</v>
      </c>
      <c r="D235" s="9" t="s">
        <v>158</v>
      </c>
      <c r="E235" s="9" t="s">
        <v>145</v>
      </c>
      <c r="F235" s="9" t="s">
        <v>35</v>
      </c>
      <c r="G235" s="21">
        <v>29.634100953316199</v>
      </c>
      <c r="H235" s="21">
        <v>22.546299391694301</v>
      </c>
      <c r="I235" s="11">
        <f t="shared" si="37"/>
        <v>7.0878015616218981</v>
      </c>
      <c r="J235" s="20">
        <f t="shared" si="35"/>
        <v>7.1383928815606996</v>
      </c>
      <c r="L235" s="13" t="s">
        <v>157</v>
      </c>
      <c r="M235" s="18" t="s">
        <v>183</v>
      </c>
      <c r="N235" s="15">
        <v>6.571735785760751</v>
      </c>
      <c r="O235" s="16">
        <f t="shared" si="36"/>
        <v>-0.1495749965123494</v>
      </c>
      <c r="P235" s="16">
        <f t="shared" si="38"/>
        <v>1.1092426521725458</v>
      </c>
      <c r="Q235" s="13"/>
      <c r="R235" s="13"/>
      <c r="S235" s="13"/>
    </row>
    <row r="236" spans="1:19" ht="15" customHeight="1" x14ac:dyDescent="0.15">
      <c r="A236" s="9" t="s">
        <v>97</v>
      </c>
      <c r="B236" s="9" t="s">
        <v>33</v>
      </c>
      <c r="C236" s="9" t="s">
        <v>60</v>
      </c>
      <c r="D236" s="9"/>
      <c r="E236" s="9"/>
      <c r="F236" s="9" t="s">
        <v>35</v>
      </c>
      <c r="G236" s="21">
        <v>29.5434011519901</v>
      </c>
      <c r="H236" s="21">
        <v>22.354416950490599</v>
      </c>
      <c r="I236" s="11">
        <f t="shared" si="37"/>
        <v>7.1889842014995011</v>
      </c>
      <c r="J236" s="10"/>
    </row>
    <row r="237" spans="1:19" ht="15" customHeight="1" x14ac:dyDescent="0.15">
      <c r="A237" s="9" t="s">
        <v>98</v>
      </c>
      <c r="B237" s="9" t="s">
        <v>33</v>
      </c>
      <c r="C237" s="9" t="s">
        <v>60</v>
      </c>
      <c r="D237" s="9" t="s">
        <v>156</v>
      </c>
      <c r="E237" s="9" t="s">
        <v>141</v>
      </c>
      <c r="F237" s="9" t="s">
        <v>35</v>
      </c>
      <c r="G237" s="21">
        <v>29.194926328317901</v>
      </c>
      <c r="H237" s="21">
        <v>22.211856892873602</v>
      </c>
      <c r="I237" s="11">
        <f t="shared" si="37"/>
        <v>6.9830694354442997</v>
      </c>
      <c r="J237" s="20">
        <f t="shared" si="35"/>
        <v>6.96049490353065</v>
      </c>
    </row>
    <row r="238" spans="1:19" ht="15" customHeight="1" x14ac:dyDescent="0.15">
      <c r="A238" s="9" t="s">
        <v>99</v>
      </c>
      <c r="B238" s="9" t="s">
        <v>33</v>
      </c>
      <c r="C238" s="9" t="s">
        <v>60</v>
      </c>
      <c r="D238" s="9"/>
      <c r="E238" s="9"/>
      <c r="F238" s="9" t="s">
        <v>35</v>
      </c>
      <c r="G238" s="21">
        <v>29.245329525703699</v>
      </c>
      <c r="H238" s="21">
        <v>22.307409154086699</v>
      </c>
      <c r="I238" s="11">
        <f t="shared" si="37"/>
        <v>6.9379203716170004</v>
      </c>
      <c r="J238" s="10"/>
    </row>
    <row r="239" spans="1:19" ht="15" customHeight="1" x14ac:dyDescent="0.15">
      <c r="A239" s="9" t="s">
        <v>100</v>
      </c>
      <c r="B239" s="9" t="s">
        <v>33</v>
      </c>
      <c r="C239" s="9" t="s">
        <v>60</v>
      </c>
      <c r="D239" s="9" t="s">
        <v>156</v>
      </c>
      <c r="E239" s="9" t="s">
        <v>173</v>
      </c>
      <c r="F239" s="9" t="s">
        <v>35</v>
      </c>
      <c r="G239" s="21">
        <v>28.9138173628799</v>
      </c>
      <c r="H239" s="21">
        <v>21.905984764293301</v>
      </c>
      <c r="I239" s="11">
        <f t="shared" si="37"/>
        <v>7.0078325985865995</v>
      </c>
      <c r="J239" s="20">
        <f t="shared" si="35"/>
        <v>6.9372030928167003</v>
      </c>
    </row>
    <row r="240" spans="1:19" ht="15" customHeight="1" x14ac:dyDescent="0.15">
      <c r="A240" s="9" t="s">
        <v>101</v>
      </c>
      <c r="B240" s="9" t="s">
        <v>33</v>
      </c>
      <c r="C240" s="9" t="s">
        <v>60</v>
      </c>
      <c r="D240" s="9"/>
      <c r="E240" s="9"/>
      <c r="F240" s="9" t="s">
        <v>35</v>
      </c>
      <c r="G240" s="21">
        <v>28.802297869842601</v>
      </c>
      <c r="H240" s="21">
        <v>21.9357242827958</v>
      </c>
      <c r="I240" s="11">
        <f t="shared" si="37"/>
        <v>6.8665735870468012</v>
      </c>
      <c r="J240" s="10"/>
    </row>
    <row r="241" spans="1:10" ht="15" customHeight="1" x14ac:dyDescent="0.15">
      <c r="A241" s="9" t="s">
        <v>102</v>
      </c>
      <c r="B241" s="9" t="s">
        <v>33</v>
      </c>
      <c r="C241" s="9" t="s">
        <v>60</v>
      </c>
      <c r="D241" s="9" t="s">
        <v>157</v>
      </c>
      <c r="E241" s="9" t="s">
        <v>174</v>
      </c>
      <c r="F241" s="9" t="s">
        <v>35</v>
      </c>
      <c r="G241" s="21">
        <v>29.326318634575301</v>
      </c>
      <c r="H241" s="21">
        <v>22.775709618201201</v>
      </c>
      <c r="I241" s="11">
        <f t="shared" ref="I241:I246" si="39">G241-H241</f>
        <v>6.5506090163741</v>
      </c>
      <c r="J241" s="20">
        <f t="shared" si="35"/>
        <v>6.4333260016585996</v>
      </c>
    </row>
    <row r="242" spans="1:10" ht="15" customHeight="1" x14ac:dyDescent="0.15">
      <c r="A242" s="9" t="s">
        <v>103</v>
      </c>
      <c r="B242" s="9" t="s">
        <v>33</v>
      </c>
      <c r="C242" s="9" t="s">
        <v>60</v>
      </c>
      <c r="D242" s="9"/>
      <c r="E242" s="9"/>
      <c r="F242" s="9" t="s">
        <v>35</v>
      </c>
      <c r="G242" s="21">
        <v>29.232222441443099</v>
      </c>
      <c r="H242" s="21">
        <v>22.9161794545</v>
      </c>
      <c r="I242" s="11">
        <f t="shared" si="39"/>
        <v>6.3160429869430992</v>
      </c>
      <c r="J242" s="10"/>
    </row>
    <row r="243" spans="1:10" ht="15" customHeight="1" x14ac:dyDescent="0.15">
      <c r="A243" s="9" t="s">
        <v>104</v>
      </c>
      <c r="B243" s="9" t="s">
        <v>33</v>
      </c>
      <c r="C243" s="9" t="s">
        <v>60</v>
      </c>
      <c r="D243" s="9" t="s">
        <v>159</v>
      </c>
      <c r="E243" s="9" t="s">
        <v>175</v>
      </c>
      <c r="F243" s="9" t="s">
        <v>35</v>
      </c>
      <c r="G243" s="21">
        <v>28.1266252808818</v>
      </c>
      <c r="H243" s="21">
        <v>21.761430857047799</v>
      </c>
      <c r="I243" s="11">
        <f t="shared" si="39"/>
        <v>6.3651944238340015</v>
      </c>
      <c r="J243" s="20">
        <f t="shared" si="35"/>
        <v>6.4497545883334499</v>
      </c>
    </row>
    <row r="244" spans="1:10" ht="15" customHeight="1" x14ac:dyDescent="0.15">
      <c r="A244" s="9" t="s">
        <v>105</v>
      </c>
      <c r="B244" s="9" t="s">
        <v>33</v>
      </c>
      <c r="C244" s="9" t="s">
        <v>60</v>
      </c>
      <c r="D244" s="9"/>
      <c r="E244" s="9"/>
      <c r="F244" s="9" t="s">
        <v>35</v>
      </c>
      <c r="G244" s="21">
        <v>28.2464803535707</v>
      </c>
      <c r="H244" s="21">
        <v>21.712165600737801</v>
      </c>
      <c r="I244" s="11">
        <f t="shared" si="39"/>
        <v>6.5343147528328984</v>
      </c>
      <c r="J244" s="10"/>
    </row>
    <row r="245" spans="1:10" ht="15" customHeight="1" x14ac:dyDescent="0.15">
      <c r="A245" s="9" t="s">
        <v>106</v>
      </c>
      <c r="B245" s="9" t="s">
        <v>33</v>
      </c>
      <c r="C245" s="9" t="s">
        <v>60</v>
      </c>
      <c r="D245" s="9" t="s">
        <v>157</v>
      </c>
      <c r="E245" s="9" t="s">
        <v>176</v>
      </c>
      <c r="F245" s="9" t="s">
        <v>35</v>
      </c>
      <c r="G245" s="21">
        <v>28.436547810721802</v>
      </c>
      <c r="H245" s="21">
        <v>22.0561355659645</v>
      </c>
      <c r="I245" s="11">
        <f t="shared" si="39"/>
        <v>6.3804122447573022</v>
      </c>
      <c r="J245" s="20">
        <f t="shared" si="35"/>
        <v>6.3453932974803511</v>
      </c>
    </row>
    <row r="246" spans="1:10" ht="15" customHeight="1" x14ac:dyDescent="0.15">
      <c r="A246" s="9" t="s">
        <v>107</v>
      </c>
      <c r="B246" s="9" t="s">
        <v>33</v>
      </c>
      <c r="C246" s="9" t="s">
        <v>60</v>
      </c>
      <c r="D246" s="9"/>
      <c r="E246" s="9"/>
      <c r="F246" s="9" t="s">
        <v>35</v>
      </c>
      <c r="G246" s="21">
        <v>28.451628138855401</v>
      </c>
      <c r="H246" s="21">
        <v>22.141253788652001</v>
      </c>
      <c r="I246" s="11">
        <f t="shared" si="39"/>
        <v>6.3103743502034</v>
      </c>
      <c r="J246" s="10"/>
    </row>
    <row r="247" spans="1:10" ht="15" customHeight="1" x14ac:dyDescent="0.15">
      <c r="A247" s="9" t="s">
        <v>59</v>
      </c>
      <c r="B247" s="9" t="s">
        <v>33</v>
      </c>
      <c r="C247" s="9" t="s">
        <v>60</v>
      </c>
      <c r="D247" s="9" t="s">
        <v>159</v>
      </c>
      <c r="E247" s="9" t="s">
        <v>179</v>
      </c>
      <c r="F247" s="9" t="s">
        <v>35</v>
      </c>
      <c r="G247" s="21">
        <v>30.4365458454681</v>
      </c>
      <c r="H247" s="21">
        <v>22.1078279409051</v>
      </c>
      <c r="I247" s="11">
        <f t="shared" ref="I247:I260" si="40">G247-H247</f>
        <v>8.3287179045629998</v>
      </c>
      <c r="J247" s="20">
        <f t="shared" si="35"/>
        <v>8.2648493665945999</v>
      </c>
    </row>
    <row r="248" spans="1:10" ht="15" customHeight="1" x14ac:dyDescent="0.15">
      <c r="A248" s="9" t="s">
        <v>61</v>
      </c>
      <c r="B248" s="9" t="s">
        <v>33</v>
      </c>
      <c r="C248" s="9" t="s">
        <v>60</v>
      </c>
      <c r="D248" s="9"/>
      <c r="E248" s="9"/>
      <c r="F248" s="9" t="s">
        <v>35</v>
      </c>
      <c r="G248" s="21">
        <v>30.328213542931199</v>
      </c>
      <c r="H248" s="21">
        <v>22.127232714304998</v>
      </c>
      <c r="I248" s="11">
        <f t="shared" si="40"/>
        <v>8.2009808286262</v>
      </c>
      <c r="J248" s="10"/>
    </row>
    <row r="249" spans="1:10" ht="15" customHeight="1" x14ac:dyDescent="0.15">
      <c r="A249" s="9" t="s">
        <v>62</v>
      </c>
      <c r="B249" s="9" t="s">
        <v>33</v>
      </c>
      <c r="C249" s="9" t="s">
        <v>60</v>
      </c>
      <c r="D249" s="9" t="s">
        <v>157</v>
      </c>
      <c r="E249" s="9" t="s">
        <v>180</v>
      </c>
      <c r="F249" s="9" t="s">
        <v>35</v>
      </c>
      <c r="G249" s="21">
        <v>29.0709285847663</v>
      </c>
      <c r="H249" s="21">
        <v>21.724242569240602</v>
      </c>
      <c r="I249" s="11">
        <f t="shared" si="40"/>
        <v>7.3466860155256981</v>
      </c>
      <c r="J249" s="20">
        <f t="shared" si="35"/>
        <v>7.4853035235023491</v>
      </c>
    </row>
    <row r="250" spans="1:10" ht="15" customHeight="1" x14ac:dyDescent="0.15">
      <c r="A250" s="9" t="s">
        <v>63</v>
      </c>
      <c r="B250" s="9" t="s">
        <v>33</v>
      </c>
      <c r="C250" s="9" t="s">
        <v>60</v>
      </c>
      <c r="D250" s="9"/>
      <c r="E250" s="9"/>
      <c r="F250" s="9" t="s">
        <v>35</v>
      </c>
      <c r="G250" s="21">
        <v>29.189698951746401</v>
      </c>
      <c r="H250" s="21">
        <v>21.565777920267401</v>
      </c>
      <c r="I250" s="11">
        <f t="shared" si="40"/>
        <v>7.623921031479</v>
      </c>
      <c r="J250" s="10"/>
    </row>
    <row r="251" spans="1:10" ht="15" customHeight="1" x14ac:dyDescent="0.15">
      <c r="A251" s="9" t="s">
        <v>64</v>
      </c>
      <c r="B251" s="9" t="s">
        <v>33</v>
      </c>
      <c r="C251" s="9" t="s">
        <v>60</v>
      </c>
      <c r="D251" s="9" t="s">
        <v>156</v>
      </c>
      <c r="E251" s="9" t="s">
        <v>181</v>
      </c>
      <c r="F251" s="9" t="s">
        <v>35</v>
      </c>
      <c r="G251" s="21">
        <v>28.070223910248298</v>
      </c>
      <c r="H251" s="21">
        <v>22.554370678928802</v>
      </c>
      <c r="I251" s="11">
        <f t="shared" si="40"/>
        <v>5.5158532313194968</v>
      </c>
      <c r="J251" s="20">
        <f t="shared" si="35"/>
        <v>5.5425993156187481</v>
      </c>
    </row>
    <row r="252" spans="1:10" ht="15" customHeight="1" x14ac:dyDescent="0.15">
      <c r="A252" s="9" t="s">
        <v>65</v>
      </c>
      <c r="B252" s="9" t="s">
        <v>33</v>
      </c>
      <c r="C252" s="9" t="s">
        <v>60</v>
      </c>
      <c r="D252" s="9"/>
      <c r="E252" s="9"/>
      <c r="F252" s="9" t="s">
        <v>35</v>
      </c>
      <c r="G252" s="21">
        <v>28.0426199241356</v>
      </c>
      <c r="H252" s="21">
        <v>22.473274524217601</v>
      </c>
      <c r="I252" s="11">
        <f t="shared" si="40"/>
        <v>5.5693453999179994</v>
      </c>
      <c r="J252" s="10"/>
    </row>
    <row r="253" spans="1:10" ht="15" customHeight="1" x14ac:dyDescent="0.15">
      <c r="A253" s="9" t="s">
        <v>96</v>
      </c>
      <c r="B253" s="9" t="s">
        <v>33</v>
      </c>
      <c r="C253" s="9" t="s">
        <v>60</v>
      </c>
      <c r="D253" s="9" t="s">
        <v>158</v>
      </c>
      <c r="E253" s="9" t="s">
        <v>142</v>
      </c>
      <c r="F253" s="9" t="s">
        <v>35</v>
      </c>
      <c r="G253" s="21">
        <v>29.444126315184299</v>
      </c>
      <c r="H253" s="21">
        <v>22.256433045127</v>
      </c>
      <c r="I253" s="11">
        <f t="shared" si="40"/>
        <v>7.1876932700572986</v>
      </c>
      <c r="J253" s="20">
        <f t="shared" si="35"/>
        <v>7.2242818477385491</v>
      </c>
    </row>
    <row r="254" spans="1:10" ht="15" customHeight="1" x14ac:dyDescent="0.15">
      <c r="A254" s="9" t="s">
        <v>97</v>
      </c>
      <c r="B254" s="9" t="s">
        <v>33</v>
      </c>
      <c r="C254" s="9" t="s">
        <v>60</v>
      </c>
      <c r="D254" s="9"/>
      <c r="E254" s="9"/>
      <c r="F254" s="9" t="s">
        <v>35</v>
      </c>
      <c r="G254" s="21">
        <v>29.330169713448601</v>
      </c>
      <c r="H254" s="21">
        <v>22.069299288028802</v>
      </c>
      <c r="I254" s="11">
        <f t="shared" si="40"/>
        <v>7.2608704254197995</v>
      </c>
      <c r="J254" s="10"/>
    </row>
    <row r="255" spans="1:10" ht="15" customHeight="1" x14ac:dyDescent="0.15">
      <c r="A255" s="9" t="s">
        <v>98</v>
      </c>
      <c r="B255" s="9" t="s">
        <v>33</v>
      </c>
      <c r="C255" s="9" t="s">
        <v>60</v>
      </c>
      <c r="D255" s="9" t="s">
        <v>159</v>
      </c>
      <c r="E255" s="9" t="s">
        <v>182</v>
      </c>
      <c r="F255" s="9" t="s">
        <v>35</v>
      </c>
      <c r="G255" s="21">
        <v>29.024745670356602</v>
      </c>
      <c r="H255" s="21">
        <v>22.029127529618101</v>
      </c>
      <c r="I255" s="11">
        <f t="shared" si="40"/>
        <v>6.9956181407385003</v>
      </c>
      <c r="J255" s="20">
        <f t="shared" si="35"/>
        <v>7.0362769108630019</v>
      </c>
    </row>
    <row r="256" spans="1:10" ht="15" customHeight="1" x14ac:dyDescent="0.15">
      <c r="A256" s="9" t="s">
        <v>99</v>
      </c>
      <c r="B256" s="9" t="s">
        <v>33</v>
      </c>
      <c r="C256" s="9" t="s">
        <v>60</v>
      </c>
      <c r="D256" s="9"/>
      <c r="E256" s="9"/>
      <c r="F256" s="9" t="s">
        <v>35</v>
      </c>
      <c r="G256" s="21">
        <v>29.125732218747402</v>
      </c>
      <c r="H256" s="21">
        <v>22.048796537759898</v>
      </c>
      <c r="I256" s="11">
        <f t="shared" si="40"/>
        <v>7.0769356809875035</v>
      </c>
      <c r="J256" s="10"/>
    </row>
    <row r="257" spans="1:19" ht="15" customHeight="1" x14ac:dyDescent="0.15">
      <c r="A257" s="9" t="s">
        <v>68</v>
      </c>
      <c r="B257" s="9" t="s">
        <v>33</v>
      </c>
      <c r="C257" s="9" t="s">
        <v>60</v>
      </c>
      <c r="D257" s="9" t="s">
        <v>159</v>
      </c>
      <c r="E257" s="9" t="s">
        <v>172</v>
      </c>
      <c r="F257" s="9" t="s">
        <v>35</v>
      </c>
      <c r="G257" s="21">
        <v>29.018680009883202</v>
      </c>
      <c r="H257" s="21">
        <v>21.524677217707801</v>
      </c>
      <c r="I257" s="11">
        <f>G257-H257</f>
        <v>7.4940027921754009</v>
      </c>
      <c r="J257" s="20">
        <f t="shared" si="35"/>
        <v>7.4714966947864507</v>
      </c>
    </row>
    <row r="258" spans="1:19" ht="15" customHeight="1" x14ac:dyDescent="0.15">
      <c r="A258" s="9" t="s">
        <v>69</v>
      </c>
      <c r="B258" s="9" t="s">
        <v>33</v>
      </c>
      <c r="C258" s="9" t="s">
        <v>60</v>
      </c>
      <c r="D258" s="9"/>
      <c r="E258" s="9"/>
      <c r="F258" s="9" t="s">
        <v>35</v>
      </c>
      <c r="G258" s="21">
        <v>29.027498553899999</v>
      </c>
      <c r="H258" s="21">
        <v>21.578507956502499</v>
      </c>
      <c r="I258" s="11">
        <f>G258-H258</f>
        <v>7.4489905973975006</v>
      </c>
      <c r="J258" s="10"/>
    </row>
    <row r="259" spans="1:19" ht="15" customHeight="1" x14ac:dyDescent="0.15">
      <c r="A259" s="9" t="s">
        <v>100</v>
      </c>
      <c r="B259" s="9" t="s">
        <v>33</v>
      </c>
      <c r="C259" s="9" t="s">
        <v>60</v>
      </c>
      <c r="D259" s="9" t="s">
        <v>157</v>
      </c>
      <c r="E259" s="9" t="s">
        <v>183</v>
      </c>
      <c r="F259" s="9" t="s">
        <v>35</v>
      </c>
      <c r="G259" s="21">
        <v>28.436119972928999</v>
      </c>
      <c r="H259" s="21">
        <v>21.999130171795699</v>
      </c>
      <c r="I259" s="11">
        <f t="shared" si="40"/>
        <v>6.4369898011333007</v>
      </c>
      <c r="J259" s="20">
        <f t="shared" si="35"/>
        <v>6.571735785760751</v>
      </c>
    </row>
    <row r="260" spans="1:19" ht="15" customHeight="1" x14ac:dyDescent="0.15">
      <c r="A260" s="9" t="s">
        <v>101</v>
      </c>
      <c r="B260" s="9" t="s">
        <v>33</v>
      </c>
      <c r="C260" s="9" t="s">
        <v>60</v>
      </c>
      <c r="D260" s="9"/>
      <c r="E260" s="9"/>
      <c r="F260" s="9" t="s">
        <v>35</v>
      </c>
      <c r="G260" s="21">
        <v>28.464306654182401</v>
      </c>
      <c r="H260" s="21">
        <v>21.7578248837942</v>
      </c>
      <c r="I260" s="11">
        <f t="shared" si="40"/>
        <v>6.7064817703882014</v>
      </c>
      <c r="J260" s="10"/>
    </row>
    <row r="261" spans="1:19" ht="15" customHeight="1" x14ac:dyDescent="0.15">
      <c r="A261" s="2" t="s">
        <v>32</v>
      </c>
      <c r="B261" s="3" t="s">
        <v>33</v>
      </c>
      <c r="C261" s="6" t="s">
        <v>34</v>
      </c>
      <c r="D261" s="9" t="s">
        <v>156</v>
      </c>
      <c r="E261" s="9" t="s">
        <v>140</v>
      </c>
      <c r="F261" s="6" t="s">
        <v>35</v>
      </c>
      <c r="G261" s="7">
        <v>25.176554774120401</v>
      </c>
      <c r="H261" s="7">
        <v>21.7854175210887</v>
      </c>
      <c r="I261" s="11">
        <f t="shared" ref="I261:I282" si="41">G261-H261</f>
        <v>3.391137253031701</v>
      </c>
      <c r="J261" s="20">
        <f>AVERAGE(I261:I262)</f>
        <v>3.3543537298610016</v>
      </c>
      <c r="L261" s="10"/>
      <c r="M261" s="10" t="s">
        <v>160</v>
      </c>
      <c r="N261" s="10" t="s">
        <v>161</v>
      </c>
      <c r="O261" s="11">
        <f>AVERAGE(N263:N271)</f>
        <v>3.1433912761428724</v>
      </c>
      <c r="P261" s="10"/>
      <c r="Q261" s="10"/>
      <c r="R261" s="10"/>
      <c r="S261" s="10"/>
    </row>
    <row r="262" spans="1:19" ht="15" customHeight="1" x14ac:dyDescent="0.15">
      <c r="A262" s="2" t="s">
        <v>36</v>
      </c>
      <c r="B262" s="3" t="s">
        <v>33</v>
      </c>
      <c r="C262" s="6" t="s">
        <v>34</v>
      </c>
      <c r="F262" s="6" t="s">
        <v>35</v>
      </c>
      <c r="G262" s="7">
        <v>25.240380566299301</v>
      </c>
      <c r="H262" s="7">
        <v>21.922810359608999</v>
      </c>
      <c r="I262" s="11">
        <f t="shared" si="41"/>
        <v>3.3175702066903021</v>
      </c>
      <c r="J262" s="10"/>
      <c r="L262" s="10"/>
      <c r="M262" s="12" t="s">
        <v>34</v>
      </c>
      <c r="N262" s="13" t="s">
        <v>162</v>
      </c>
      <c r="O262" s="17" t="s">
        <v>163</v>
      </c>
      <c r="P262" s="13" t="s">
        <v>164</v>
      </c>
      <c r="Q262" s="13" t="s">
        <v>165</v>
      </c>
      <c r="R262" s="13" t="s">
        <v>166</v>
      </c>
      <c r="S262" s="13" t="s">
        <v>167</v>
      </c>
    </row>
    <row r="263" spans="1:19" ht="15" customHeight="1" x14ac:dyDescent="0.15">
      <c r="A263" s="2" t="s">
        <v>37</v>
      </c>
      <c r="B263" s="3" t="s">
        <v>33</v>
      </c>
      <c r="C263" s="6" t="s">
        <v>34</v>
      </c>
      <c r="D263" s="9" t="s">
        <v>157</v>
      </c>
      <c r="E263" s="9" t="s">
        <v>146</v>
      </c>
      <c r="F263" s="6" t="s">
        <v>35</v>
      </c>
      <c r="G263" s="7">
        <v>25.940977931822999</v>
      </c>
      <c r="H263" s="7">
        <v>21.721091502519801</v>
      </c>
      <c r="I263" s="11">
        <f t="shared" si="41"/>
        <v>4.2198864293031981</v>
      </c>
      <c r="J263" s="20">
        <f>AVERAGE(I263:I264)</f>
        <v>4.040838879186099</v>
      </c>
      <c r="L263" s="13" t="s">
        <v>159</v>
      </c>
      <c r="M263" s="14" t="s">
        <v>149</v>
      </c>
      <c r="N263" s="15">
        <v>3.4919516679489018</v>
      </c>
      <c r="O263" s="16">
        <f>N263-$O$261</f>
        <v>0.34856039180602938</v>
      </c>
      <c r="P263" s="16">
        <f t="shared" ref="P263:P269" si="42">2^-O263</f>
        <v>0.78536739401280276</v>
      </c>
      <c r="Q263" s="17">
        <f>AVERAGE(P263:P271)</f>
        <v>1.0938816154223314</v>
      </c>
      <c r="R263" s="13">
        <f>STDEV(P263:P271)</f>
        <v>0.52989742937137996</v>
      </c>
      <c r="S263" s="13"/>
    </row>
    <row r="264" spans="1:19" ht="15" customHeight="1" x14ac:dyDescent="0.15">
      <c r="A264" s="2" t="s">
        <v>38</v>
      </c>
      <c r="B264" s="3" t="s">
        <v>33</v>
      </c>
      <c r="C264" s="6" t="s">
        <v>34</v>
      </c>
      <c r="F264" s="6" t="s">
        <v>35</v>
      </c>
      <c r="G264" s="7">
        <v>25.638474975744199</v>
      </c>
      <c r="H264" s="7">
        <v>21.776683646675199</v>
      </c>
      <c r="I264" s="11">
        <f t="shared" si="41"/>
        <v>3.8617913290689998</v>
      </c>
      <c r="J264" s="10"/>
      <c r="L264" s="13" t="s">
        <v>159</v>
      </c>
      <c r="M264" s="18" t="s">
        <v>153</v>
      </c>
      <c r="N264" s="15">
        <v>3.2498484439589994</v>
      </c>
      <c r="O264" s="16">
        <f t="shared" ref="O264:O276" si="43">N264-$O$261</f>
        <v>0.10645716781612702</v>
      </c>
      <c r="P264" s="16">
        <f t="shared" si="42"/>
        <v>0.92886628420460438</v>
      </c>
      <c r="Q264" s="13"/>
      <c r="R264" s="13"/>
      <c r="S264" s="13"/>
    </row>
    <row r="265" spans="1:19" ht="15" customHeight="1" x14ac:dyDescent="0.15">
      <c r="A265" s="2" t="s">
        <v>39</v>
      </c>
      <c r="B265" s="3" t="s">
        <v>33</v>
      </c>
      <c r="C265" s="6" t="s">
        <v>34</v>
      </c>
      <c r="D265" s="9" t="s">
        <v>156</v>
      </c>
      <c r="E265" s="9" t="s">
        <v>147</v>
      </c>
      <c r="F265" s="6" t="s">
        <v>35</v>
      </c>
      <c r="G265" s="7">
        <v>25.407228980542399</v>
      </c>
      <c r="H265" s="7">
        <v>21.236969380476999</v>
      </c>
      <c r="I265" s="11">
        <f t="shared" si="41"/>
        <v>4.1702596000653998</v>
      </c>
      <c r="J265" s="20">
        <f>AVERAGE(I265:I266)</f>
        <v>4.0597600425178495</v>
      </c>
      <c r="L265" s="13" t="s">
        <v>159</v>
      </c>
      <c r="M265" s="18" t="s">
        <v>154</v>
      </c>
      <c r="N265" s="15">
        <v>3.367824917082201</v>
      </c>
      <c r="O265" s="16">
        <f t="shared" si="43"/>
        <v>0.2244336409393286</v>
      </c>
      <c r="P265" s="16">
        <f t="shared" si="42"/>
        <v>0.8559309727181319</v>
      </c>
      <c r="Q265" s="13"/>
      <c r="R265" s="13"/>
      <c r="S265" s="13"/>
    </row>
    <row r="266" spans="1:19" ht="15" customHeight="1" x14ac:dyDescent="0.15">
      <c r="A266" s="2" t="s">
        <v>40</v>
      </c>
      <c r="B266" s="3" t="s">
        <v>33</v>
      </c>
      <c r="C266" s="6" t="s">
        <v>34</v>
      </c>
      <c r="F266" s="6" t="s">
        <v>35</v>
      </c>
      <c r="G266" s="7">
        <v>25.221544552881099</v>
      </c>
      <c r="H266" s="7">
        <v>21.2722840679108</v>
      </c>
      <c r="I266" s="11">
        <f t="shared" si="41"/>
        <v>3.9492604849702992</v>
      </c>
      <c r="J266" s="10"/>
      <c r="L266" s="13" t="s">
        <v>159</v>
      </c>
      <c r="M266" s="18" t="s">
        <v>169</v>
      </c>
      <c r="N266" s="15">
        <v>1.9752329810475011</v>
      </c>
      <c r="O266" s="16">
        <f t="shared" si="43"/>
        <v>-1.1681582950953713</v>
      </c>
      <c r="P266" s="16">
        <f t="shared" si="42"/>
        <v>2.2472463644506506</v>
      </c>
      <c r="Q266" s="13"/>
      <c r="R266" s="13"/>
      <c r="S266" s="13"/>
    </row>
    <row r="267" spans="1:19" ht="15" customHeight="1" x14ac:dyDescent="0.15">
      <c r="A267" s="2" t="s">
        <v>41</v>
      </c>
      <c r="B267" s="3" t="s">
        <v>33</v>
      </c>
      <c r="C267" s="6" t="s">
        <v>34</v>
      </c>
      <c r="D267" s="9" t="s">
        <v>158</v>
      </c>
      <c r="E267" s="9" t="s">
        <v>148</v>
      </c>
      <c r="F267" s="6" t="s">
        <v>35</v>
      </c>
      <c r="G267" s="7">
        <v>26.192529679984599</v>
      </c>
      <c r="H267" s="7">
        <v>21.910046529340899</v>
      </c>
      <c r="I267" s="11">
        <f t="shared" si="41"/>
        <v>4.2824831506436993</v>
      </c>
      <c r="J267" s="20">
        <f>AVERAGE(I267:I268)</f>
        <v>4.3808512997566496</v>
      </c>
      <c r="L267" s="13" t="s">
        <v>159</v>
      </c>
      <c r="M267" s="14" t="s">
        <v>171</v>
      </c>
      <c r="N267" s="15">
        <v>2.4715652200653508</v>
      </c>
      <c r="O267" s="16">
        <f t="shared" si="43"/>
        <v>-0.67182605607752155</v>
      </c>
      <c r="P267" s="16">
        <f t="shared" si="42"/>
        <v>1.5930881043669189</v>
      </c>
      <c r="Q267" s="17"/>
      <c r="R267" s="13"/>
      <c r="S267" s="19"/>
    </row>
    <row r="268" spans="1:19" ht="15" customHeight="1" x14ac:dyDescent="0.15">
      <c r="A268" s="2" t="s">
        <v>42</v>
      </c>
      <c r="B268" s="3" t="s">
        <v>33</v>
      </c>
      <c r="C268" s="6" t="s">
        <v>34</v>
      </c>
      <c r="F268" s="6" t="s">
        <v>35</v>
      </c>
      <c r="G268" s="7">
        <v>26.502952101362599</v>
      </c>
      <c r="H268" s="7">
        <v>22.023732652492999</v>
      </c>
      <c r="I268" s="11">
        <f t="shared" si="41"/>
        <v>4.4792194488695998</v>
      </c>
      <c r="J268" s="10"/>
      <c r="L268" s="13" t="s">
        <v>159</v>
      </c>
      <c r="M268" s="18" t="s">
        <v>175</v>
      </c>
      <c r="N268" s="15">
        <v>2.8638968966869491</v>
      </c>
      <c r="O268" s="16">
        <f t="shared" si="43"/>
        <v>-0.27949437945592326</v>
      </c>
      <c r="P268" s="16">
        <f t="shared" si="42"/>
        <v>1.2137694207365466</v>
      </c>
      <c r="Q268" s="13"/>
      <c r="R268" s="13"/>
      <c r="S268" s="13"/>
    </row>
    <row r="269" spans="1:19" ht="15" customHeight="1" x14ac:dyDescent="0.15">
      <c r="A269" s="2" t="s">
        <v>43</v>
      </c>
      <c r="B269" s="3" t="s">
        <v>33</v>
      </c>
      <c r="C269" s="6" t="s">
        <v>34</v>
      </c>
      <c r="D269" s="9" t="s">
        <v>159</v>
      </c>
      <c r="E269" s="9" t="s">
        <v>149</v>
      </c>
      <c r="F269" s="6" t="s">
        <v>35</v>
      </c>
      <c r="G269" s="7">
        <v>24.822191974850501</v>
      </c>
      <c r="H269" s="7">
        <v>21.511503447608099</v>
      </c>
      <c r="I269" s="11">
        <f t="shared" si="41"/>
        <v>3.3106885272424016</v>
      </c>
      <c r="J269" s="20">
        <f>AVERAGE(I269:I270)</f>
        <v>3.4919516679489018</v>
      </c>
      <c r="L269" s="13" t="s">
        <v>159</v>
      </c>
      <c r="M269" s="18" t="s">
        <v>179</v>
      </c>
      <c r="N269" s="15">
        <v>3.551007386815801</v>
      </c>
      <c r="O269" s="16">
        <f t="shared" si="43"/>
        <v>0.40761611067292858</v>
      </c>
      <c r="P269" s="16">
        <f t="shared" si="42"/>
        <v>0.75386802619640303</v>
      </c>
      <c r="Q269" s="13"/>
      <c r="R269" s="13"/>
      <c r="S269" s="13"/>
    </row>
    <row r="270" spans="1:19" ht="15" customHeight="1" x14ac:dyDescent="0.15">
      <c r="A270" s="2" t="s">
        <v>44</v>
      </c>
      <c r="B270" s="3" t="s">
        <v>33</v>
      </c>
      <c r="C270" s="6" t="s">
        <v>34</v>
      </c>
      <c r="F270" s="6" t="s">
        <v>35</v>
      </c>
      <c r="G270" s="7">
        <v>25.1040226130904</v>
      </c>
      <c r="H270" s="7">
        <v>21.430807804434998</v>
      </c>
      <c r="I270" s="11">
        <f t="shared" si="41"/>
        <v>3.673214808655402</v>
      </c>
      <c r="J270" s="10"/>
      <c r="L270" s="13" t="s">
        <v>159</v>
      </c>
      <c r="M270" s="18" t="s">
        <v>182</v>
      </c>
      <c r="N270" s="15">
        <v>3.2102458397598497</v>
      </c>
      <c r="O270" s="16">
        <f t="shared" si="43"/>
        <v>6.6854563616977281E-2</v>
      </c>
      <c r="P270" s="16">
        <f>2^-O270</f>
        <v>0.95471725320738698</v>
      </c>
      <c r="Q270" s="17"/>
      <c r="R270" s="13"/>
      <c r="S270" s="19"/>
    </row>
    <row r="271" spans="1:19" ht="15" customHeight="1" x14ac:dyDescent="0.15">
      <c r="A271" s="2" t="s">
        <v>45</v>
      </c>
      <c r="B271" s="3" t="s">
        <v>33</v>
      </c>
      <c r="C271" s="6" t="s">
        <v>34</v>
      </c>
      <c r="D271" s="9" t="s">
        <v>157</v>
      </c>
      <c r="E271" s="9" t="s">
        <v>151</v>
      </c>
      <c r="F271" s="6" t="s">
        <v>35</v>
      </c>
      <c r="G271" s="7">
        <v>25.8510881094026</v>
      </c>
      <c r="H271" s="7">
        <v>21.801461280644801</v>
      </c>
      <c r="I271" s="11">
        <f t="shared" si="41"/>
        <v>4.0496268287577983</v>
      </c>
      <c r="J271" s="20">
        <f>AVERAGE(I271:I272)</f>
        <v>4.0388284441311004</v>
      </c>
      <c r="L271" s="13" t="s">
        <v>159</v>
      </c>
      <c r="M271" s="13" t="s">
        <v>172</v>
      </c>
      <c r="N271" s="15">
        <v>4.1089481319202985</v>
      </c>
      <c r="O271" s="16">
        <f t="shared" si="43"/>
        <v>0.96555685577742612</v>
      </c>
      <c r="P271" s="16">
        <f t="shared" ref="P271:P276" si="44">2^-O271</f>
        <v>0.51208071890753781</v>
      </c>
      <c r="Q271" s="17"/>
      <c r="R271" s="13"/>
      <c r="S271" s="19"/>
    </row>
    <row r="272" spans="1:19" ht="15" customHeight="1" x14ac:dyDescent="0.15">
      <c r="A272" s="2" t="s">
        <v>46</v>
      </c>
      <c r="B272" s="3" t="s">
        <v>33</v>
      </c>
      <c r="C272" s="6" t="s">
        <v>34</v>
      </c>
      <c r="F272" s="6" t="s">
        <v>35</v>
      </c>
      <c r="G272" s="7">
        <v>26.099517497542301</v>
      </c>
      <c r="H272" s="7">
        <v>22.071487438037899</v>
      </c>
      <c r="I272" s="11">
        <f t="shared" si="41"/>
        <v>4.0280300595044025</v>
      </c>
      <c r="J272" s="10"/>
      <c r="L272" s="13" t="s">
        <v>158</v>
      </c>
      <c r="M272" s="13" t="s">
        <v>148</v>
      </c>
      <c r="N272" s="15">
        <v>4.3808512997566496</v>
      </c>
      <c r="O272" s="16">
        <f t="shared" si="43"/>
        <v>1.2374600236137772</v>
      </c>
      <c r="P272" s="16">
        <f t="shared" si="44"/>
        <v>0.42411869307666056</v>
      </c>
      <c r="Q272" s="17">
        <f>AVERAGE(P272:P276)</f>
        <v>1.6039100241965916</v>
      </c>
      <c r="R272" s="13">
        <f>STDEV(P272:P276)</f>
        <v>0.8085486439430809</v>
      </c>
      <c r="S272" s="19">
        <f>TTEST(P263:P271,P272:P276,2,2)</f>
        <v>0.17637509822231595</v>
      </c>
    </row>
    <row r="273" spans="1:19" ht="15" customHeight="1" x14ac:dyDescent="0.15">
      <c r="A273" s="2" t="s">
        <v>72</v>
      </c>
      <c r="B273" s="3" t="s">
        <v>33</v>
      </c>
      <c r="C273" s="6" t="s">
        <v>34</v>
      </c>
      <c r="D273" s="9" t="s">
        <v>157</v>
      </c>
      <c r="E273" s="9" t="s">
        <v>152</v>
      </c>
      <c r="F273" s="6" t="s">
        <v>35</v>
      </c>
      <c r="G273" s="7">
        <v>24.369884913751399</v>
      </c>
      <c r="H273" s="7">
        <v>21.622652966382301</v>
      </c>
      <c r="I273" s="11">
        <f t="shared" si="41"/>
        <v>2.747231947369098</v>
      </c>
      <c r="J273" s="20">
        <f>AVERAGE(I273:I274)</f>
        <v>2.7144913114640481</v>
      </c>
      <c r="L273" s="13" t="s">
        <v>158</v>
      </c>
      <c r="M273" s="13" t="s">
        <v>170</v>
      </c>
      <c r="N273" s="15">
        <v>2.0525223249093987</v>
      </c>
      <c r="O273" s="16">
        <f t="shared" si="43"/>
        <v>-1.0908689512334737</v>
      </c>
      <c r="P273" s="16">
        <f t="shared" si="44"/>
        <v>2.1300229150605774</v>
      </c>
      <c r="Q273" s="17"/>
      <c r="R273" s="13"/>
      <c r="S273" s="19"/>
    </row>
    <row r="274" spans="1:19" ht="15" customHeight="1" x14ac:dyDescent="0.15">
      <c r="A274" s="2" t="s">
        <v>73</v>
      </c>
      <c r="B274" s="3" t="s">
        <v>33</v>
      </c>
      <c r="C274" s="6" t="s">
        <v>34</v>
      </c>
      <c r="F274" s="6" t="s">
        <v>35</v>
      </c>
      <c r="G274" s="7">
        <v>24.1256379620887</v>
      </c>
      <c r="H274" s="7">
        <v>21.443887286529701</v>
      </c>
      <c r="I274" s="11">
        <f t="shared" si="41"/>
        <v>2.6817506755589982</v>
      </c>
      <c r="J274" s="10"/>
      <c r="L274" s="13" t="s">
        <v>158</v>
      </c>
      <c r="M274" s="13" t="s">
        <v>178</v>
      </c>
      <c r="N274" s="15">
        <v>1.9100479904557996</v>
      </c>
      <c r="O274" s="16">
        <f t="shared" si="43"/>
        <v>-1.2333432856870727</v>
      </c>
      <c r="P274" s="16">
        <f t="shared" si="44"/>
        <v>2.3511120315305098</v>
      </c>
      <c r="Q274" s="17"/>
      <c r="R274" s="13"/>
      <c r="S274" s="19"/>
    </row>
    <row r="275" spans="1:19" ht="15" customHeight="1" x14ac:dyDescent="0.15">
      <c r="A275" s="2" t="s">
        <v>74</v>
      </c>
      <c r="B275" s="3" t="s">
        <v>33</v>
      </c>
      <c r="C275" s="6" t="s">
        <v>34</v>
      </c>
      <c r="D275" s="9" t="s">
        <v>159</v>
      </c>
      <c r="E275" s="9" t="s">
        <v>153</v>
      </c>
      <c r="F275" s="6" t="s">
        <v>35</v>
      </c>
      <c r="G275" s="7">
        <v>24.416797378657201</v>
      </c>
      <c r="H275" s="7">
        <v>21.183874823672401</v>
      </c>
      <c r="I275" s="11">
        <f t="shared" si="41"/>
        <v>3.2329225549847997</v>
      </c>
      <c r="J275" s="20">
        <f>AVERAGE(I275:I276)</f>
        <v>3.2498484439589994</v>
      </c>
      <c r="L275" s="13" t="s">
        <v>158</v>
      </c>
      <c r="M275" s="13" t="s">
        <v>145</v>
      </c>
      <c r="N275" s="15">
        <v>2.1469245922551998</v>
      </c>
      <c r="O275" s="16">
        <f t="shared" si="43"/>
        <v>-0.99646668388767257</v>
      </c>
      <c r="P275" s="16">
        <f t="shared" si="44"/>
        <v>1.9951077770342249</v>
      </c>
      <c r="Q275" s="17"/>
      <c r="R275" s="13"/>
      <c r="S275" s="19"/>
    </row>
    <row r="276" spans="1:19" ht="15" customHeight="1" x14ac:dyDescent="0.15">
      <c r="A276" s="2" t="s">
        <v>75</v>
      </c>
      <c r="B276" s="3" t="s">
        <v>33</v>
      </c>
      <c r="C276" s="6" t="s">
        <v>34</v>
      </c>
      <c r="F276" s="6" t="s">
        <v>35</v>
      </c>
      <c r="G276" s="7">
        <v>24.466164262800199</v>
      </c>
      <c r="H276" s="7">
        <v>21.199389929866999</v>
      </c>
      <c r="I276" s="11">
        <f t="shared" si="41"/>
        <v>3.2667743329331991</v>
      </c>
      <c r="J276" s="10"/>
      <c r="L276" s="13" t="s">
        <v>158</v>
      </c>
      <c r="M276" s="18" t="s">
        <v>142</v>
      </c>
      <c r="N276" s="15">
        <v>2.9809379692495508</v>
      </c>
      <c r="O276" s="16">
        <f t="shared" si="43"/>
        <v>-0.1624533068933216</v>
      </c>
      <c r="P276" s="16">
        <f t="shared" si="44"/>
        <v>1.1191887042809854</v>
      </c>
      <c r="Q276" s="23"/>
      <c r="R276" s="23"/>
      <c r="S276" s="23"/>
    </row>
    <row r="277" spans="1:19" ht="15" customHeight="1" x14ac:dyDescent="0.15">
      <c r="A277" s="2" t="s">
        <v>78</v>
      </c>
      <c r="B277" s="3" t="s">
        <v>33</v>
      </c>
      <c r="C277" s="6" t="s">
        <v>34</v>
      </c>
      <c r="D277" s="9" t="s">
        <v>159</v>
      </c>
      <c r="E277" s="9" t="s">
        <v>154</v>
      </c>
      <c r="F277" s="6" t="s">
        <v>35</v>
      </c>
      <c r="G277" s="7">
        <v>24.1875180943054</v>
      </c>
      <c r="H277" s="7">
        <v>20.799938845689098</v>
      </c>
      <c r="I277" s="11">
        <f t="shared" si="41"/>
        <v>3.3875792486163014</v>
      </c>
      <c r="J277" s="20">
        <f>AVERAGE(I277:I278)</f>
        <v>3.367824917082201</v>
      </c>
      <c r="L277" s="10"/>
      <c r="M277" s="10"/>
      <c r="N277" s="10"/>
      <c r="O277" s="11"/>
      <c r="P277" s="10"/>
      <c r="Q277" s="10"/>
      <c r="R277" s="10"/>
      <c r="S277" s="10"/>
    </row>
    <row r="278" spans="1:19" ht="15" customHeight="1" x14ac:dyDescent="0.15">
      <c r="A278" s="2" t="s">
        <v>79</v>
      </c>
      <c r="B278" s="3" t="s">
        <v>33</v>
      </c>
      <c r="C278" s="6" t="s">
        <v>34</v>
      </c>
      <c r="F278" s="6" t="s">
        <v>35</v>
      </c>
      <c r="G278" s="7">
        <v>24.168452795582301</v>
      </c>
      <c r="H278" s="7">
        <v>20.8203822100342</v>
      </c>
      <c r="I278" s="11">
        <f t="shared" si="41"/>
        <v>3.3480705855481006</v>
      </c>
      <c r="J278" s="10"/>
      <c r="L278" s="10"/>
      <c r="M278" s="10" t="s">
        <v>168</v>
      </c>
      <c r="N278" s="10" t="s">
        <v>161</v>
      </c>
      <c r="O278" s="11">
        <f>AVERAGE(N280:N287)</f>
        <v>3.2934211470090311</v>
      </c>
      <c r="P278" s="10"/>
      <c r="Q278" s="10"/>
      <c r="R278" s="10"/>
      <c r="S278" s="10"/>
    </row>
    <row r="279" spans="1:19" ht="15" customHeight="1" x14ac:dyDescent="0.15">
      <c r="A279" s="2" t="s">
        <v>80</v>
      </c>
      <c r="B279" s="3" t="s">
        <v>33</v>
      </c>
      <c r="C279" s="6" t="s">
        <v>34</v>
      </c>
      <c r="D279" s="9" t="s">
        <v>156</v>
      </c>
      <c r="E279" s="9" t="s">
        <v>150</v>
      </c>
      <c r="F279" s="6" t="s">
        <v>35</v>
      </c>
      <c r="G279" s="7">
        <v>25.8230289185794</v>
      </c>
      <c r="H279" s="7">
        <v>21.8251955894427</v>
      </c>
      <c r="I279" s="11">
        <f t="shared" si="41"/>
        <v>3.9978333291367001</v>
      </c>
      <c r="J279" s="20">
        <f>AVERAGE(I279:I280)</f>
        <v>4.0801807801221006</v>
      </c>
      <c r="L279" s="10"/>
      <c r="M279" s="12" t="s">
        <v>34</v>
      </c>
      <c r="N279" s="13" t="s">
        <v>162</v>
      </c>
      <c r="O279" s="17" t="s">
        <v>163</v>
      </c>
      <c r="P279" s="13" t="s">
        <v>164</v>
      </c>
      <c r="Q279" s="13" t="s">
        <v>165</v>
      </c>
      <c r="R279" s="13" t="s">
        <v>166</v>
      </c>
      <c r="S279" s="13" t="s">
        <v>167</v>
      </c>
    </row>
    <row r="280" spans="1:19" ht="15" customHeight="1" x14ac:dyDescent="0.15">
      <c r="A280" s="2" t="s">
        <v>81</v>
      </c>
      <c r="B280" s="3" t="s">
        <v>33</v>
      </c>
      <c r="C280" s="6" t="s">
        <v>34</v>
      </c>
      <c r="F280" s="6" t="s">
        <v>35</v>
      </c>
      <c r="G280" s="7">
        <v>25.896781210033101</v>
      </c>
      <c r="H280" s="7">
        <v>21.7342529789256</v>
      </c>
      <c r="I280" s="11">
        <f t="shared" si="41"/>
        <v>4.1625282311075011</v>
      </c>
      <c r="J280" s="10"/>
      <c r="L280" s="22" t="s">
        <v>156</v>
      </c>
      <c r="M280" s="14" t="s">
        <v>140</v>
      </c>
      <c r="N280" s="15">
        <v>3.3543537298610016</v>
      </c>
      <c r="O280" s="16">
        <f>N280-$O$278</f>
        <v>6.0932582851970452E-2</v>
      </c>
      <c r="P280" s="16">
        <f t="shared" ref="P280:P286" si="45">2^-O280</f>
        <v>0.95864423489722372</v>
      </c>
      <c r="Q280" s="17">
        <f>AVERAGE(P280:P287)</f>
        <v>1.066421413853218</v>
      </c>
      <c r="R280" s="13">
        <f>STDEV(P280:P287)</f>
        <v>0.40632760232154896</v>
      </c>
      <c r="S280" s="13"/>
    </row>
    <row r="281" spans="1:19" ht="15" customHeight="1" x14ac:dyDescent="0.15">
      <c r="A281" s="2" t="s">
        <v>82</v>
      </c>
      <c r="B281" s="3" t="s">
        <v>33</v>
      </c>
      <c r="C281" s="6" t="s">
        <v>34</v>
      </c>
      <c r="D281" s="9" t="s">
        <v>157</v>
      </c>
      <c r="E281" s="9" t="s">
        <v>144</v>
      </c>
      <c r="F281" s="6" t="s">
        <v>35</v>
      </c>
      <c r="G281" s="7">
        <v>26.1551624091428</v>
      </c>
      <c r="H281" s="7">
        <v>21.821752785586799</v>
      </c>
      <c r="I281" s="11">
        <f t="shared" si="41"/>
        <v>4.3334096235560011</v>
      </c>
      <c r="J281" s="20">
        <f t="shared" ref="J281:J319" si="46">AVERAGE(I281:I282)</f>
        <v>4.2815660248070504</v>
      </c>
      <c r="L281" s="22" t="s">
        <v>156</v>
      </c>
      <c r="M281" s="18" t="s">
        <v>147</v>
      </c>
      <c r="N281" s="15">
        <v>4.0597600425178495</v>
      </c>
      <c r="O281" s="16">
        <f t="shared" ref="O281:O295" si="47">N281-$O$278</f>
        <v>0.7663388955088184</v>
      </c>
      <c r="P281" s="16">
        <f t="shared" si="45"/>
        <v>0.58790750682460446</v>
      </c>
      <c r="Q281" s="13"/>
      <c r="R281" s="13"/>
      <c r="S281" s="13"/>
    </row>
    <row r="282" spans="1:19" ht="15" customHeight="1" x14ac:dyDescent="0.15">
      <c r="A282" s="2" t="s">
        <v>83</v>
      </c>
      <c r="B282" s="3" t="s">
        <v>33</v>
      </c>
      <c r="C282" s="6" t="s">
        <v>34</v>
      </c>
      <c r="F282" s="6" t="s">
        <v>35</v>
      </c>
      <c r="G282" s="7">
        <v>26.132332346077</v>
      </c>
      <c r="H282" s="7">
        <v>21.9026099200189</v>
      </c>
      <c r="I282" s="11">
        <f t="shared" si="41"/>
        <v>4.2297224260580997</v>
      </c>
      <c r="J282" s="10"/>
      <c r="L282" s="22" t="s">
        <v>156</v>
      </c>
      <c r="M282" s="18" t="s">
        <v>150</v>
      </c>
      <c r="N282" s="15">
        <v>4.0801807801221006</v>
      </c>
      <c r="O282" s="16">
        <f t="shared" si="47"/>
        <v>0.78675963311306951</v>
      </c>
      <c r="P282" s="16">
        <f t="shared" si="45"/>
        <v>0.57964454227027051</v>
      </c>
      <c r="Q282" s="13"/>
      <c r="R282" s="13"/>
      <c r="S282" s="13"/>
    </row>
    <row r="283" spans="1:19" ht="15" customHeight="1" x14ac:dyDescent="0.15">
      <c r="A283" s="9" t="s">
        <v>32</v>
      </c>
      <c r="B283" s="9" t="s">
        <v>33</v>
      </c>
      <c r="C283" s="9" t="s">
        <v>34</v>
      </c>
      <c r="D283" s="9" t="s">
        <v>156</v>
      </c>
      <c r="E283" s="9" t="s">
        <v>143</v>
      </c>
      <c r="F283" s="9" t="s">
        <v>35</v>
      </c>
      <c r="G283" s="21">
        <v>25.500188699804799</v>
      </c>
      <c r="H283" s="21">
        <v>22.430959296842801</v>
      </c>
      <c r="I283" s="11">
        <f t="shared" ref="I283:I306" si="48">G283-H283</f>
        <v>3.069229402961998</v>
      </c>
      <c r="J283" s="20">
        <f t="shared" si="46"/>
        <v>3.1560056885708487</v>
      </c>
      <c r="L283" s="22" t="s">
        <v>156</v>
      </c>
      <c r="M283" s="18" t="s">
        <v>143</v>
      </c>
      <c r="N283" s="15">
        <v>3.1560056885708487</v>
      </c>
      <c r="O283" s="16">
        <f t="shared" si="47"/>
        <v>-0.13741545843818237</v>
      </c>
      <c r="P283" s="16">
        <f t="shared" si="45"/>
        <v>1.0999328556045413</v>
      </c>
      <c r="Q283" s="13"/>
      <c r="R283" s="13"/>
      <c r="S283" s="13"/>
    </row>
    <row r="284" spans="1:19" ht="15" customHeight="1" x14ac:dyDescent="0.15">
      <c r="A284" s="9" t="s">
        <v>36</v>
      </c>
      <c r="B284" s="9" t="s">
        <v>33</v>
      </c>
      <c r="C284" s="9" t="s">
        <v>34</v>
      </c>
      <c r="D284" s="9"/>
      <c r="E284" s="9"/>
      <c r="F284" s="9" t="s">
        <v>35</v>
      </c>
      <c r="G284" s="21">
        <v>25.626612717486498</v>
      </c>
      <c r="H284" s="21">
        <v>22.383830743306799</v>
      </c>
      <c r="I284" s="11">
        <f t="shared" si="48"/>
        <v>3.2427819741796995</v>
      </c>
      <c r="J284" s="10"/>
      <c r="L284" s="22" t="s">
        <v>156</v>
      </c>
      <c r="M284" s="14" t="s">
        <v>177</v>
      </c>
      <c r="N284" s="15">
        <v>3.2994112032088516</v>
      </c>
      <c r="O284" s="16">
        <f t="shared" si="47"/>
        <v>5.9900561998205148E-3</v>
      </c>
      <c r="P284" s="16">
        <f t="shared" si="45"/>
        <v>0.99585661702952399</v>
      </c>
      <c r="Q284" s="17"/>
      <c r="R284" s="13"/>
      <c r="S284" s="19"/>
    </row>
    <row r="285" spans="1:19" ht="15" customHeight="1" x14ac:dyDescent="0.15">
      <c r="A285" s="9" t="s">
        <v>37</v>
      </c>
      <c r="B285" s="9" t="s">
        <v>33</v>
      </c>
      <c r="C285" s="9" t="s">
        <v>34</v>
      </c>
      <c r="D285" s="9" t="s">
        <v>159</v>
      </c>
      <c r="E285" s="9" t="s">
        <v>169</v>
      </c>
      <c r="F285" s="9" t="s">
        <v>35</v>
      </c>
      <c r="G285" s="21">
        <v>23.627639002478102</v>
      </c>
      <c r="H285" s="21">
        <v>21.646768584434</v>
      </c>
      <c r="I285" s="11">
        <f t="shared" si="48"/>
        <v>1.9808704180441019</v>
      </c>
      <c r="J285" s="20">
        <f t="shared" si="46"/>
        <v>1.9752329810475011</v>
      </c>
      <c r="L285" s="22" t="s">
        <v>156</v>
      </c>
      <c r="M285" s="18" t="s">
        <v>141</v>
      </c>
      <c r="N285" s="15">
        <v>3.0027677887299493</v>
      </c>
      <c r="O285" s="16">
        <f t="shared" si="47"/>
        <v>-0.29065335827908179</v>
      </c>
      <c r="P285" s="16">
        <f t="shared" si="45"/>
        <v>1.2231941044088055</v>
      </c>
      <c r="Q285" s="13"/>
      <c r="R285" s="13"/>
      <c r="S285" s="13"/>
    </row>
    <row r="286" spans="1:19" ht="15" customHeight="1" x14ac:dyDescent="0.15">
      <c r="A286" s="9" t="s">
        <v>38</v>
      </c>
      <c r="B286" s="9" t="s">
        <v>33</v>
      </c>
      <c r="C286" s="9" t="s">
        <v>34</v>
      </c>
      <c r="D286" s="9"/>
      <c r="E286" s="9"/>
      <c r="F286" s="9" t="s">
        <v>35</v>
      </c>
      <c r="G286" s="21">
        <v>23.734192815555499</v>
      </c>
      <c r="H286" s="21">
        <v>21.764597271504599</v>
      </c>
      <c r="I286" s="11">
        <f t="shared" si="48"/>
        <v>1.9695955440509003</v>
      </c>
      <c r="J286" s="10"/>
      <c r="L286" s="22" t="s">
        <v>156</v>
      </c>
      <c r="M286" s="18" t="s">
        <v>173</v>
      </c>
      <c r="N286" s="15">
        <v>2.4029477742248506</v>
      </c>
      <c r="O286" s="16">
        <f t="shared" si="47"/>
        <v>-0.89047337278418048</v>
      </c>
      <c r="P286" s="16">
        <f t="shared" si="45"/>
        <v>1.8537842821588912</v>
      </c>
      <c r="Q286" s="13"/>
      <c r="R286" s="13"/>
      <c r="S286" s="13"/>
    </row>
    <row r="287" spans="1:19" ht="15" customHeight="1" x14ac:dyDescent="0.15">
      <c r="A287" s="9" t="s">
        <v>39</v>
      </c>
      <c r="B287" s="9" t="s">
        <v>33</v>
      </c>
      <c r="C287" s="9" t="s">
        <v>34</v>
      </c>
      <c r="D287" s="9" t="s">
        <v>158</v>
      </c>
      <c r="E287" s="9" t="s">
        <v>170</v>
      </c>
      <c r="F287" s="9" t="s">
        <v>35</v>
      </c>
      <c r="G287" s="21">
        <v>24.238981838252599</v>
      </c>
      <c r="H287" s="21">
        <v>22.182870945019602</v>
      </c>
      <c r="I287" s="11">
        <f t="shared" si="48"/>
        <v>2.0561108932329972</v>
      </c>
      <c r="J287" s="20">
        <f t="shared" si="46"/>
        <v>2.0525223249093987</v>
      </c>
      <c r="L287" s="22" t="s">
        <v>156</v>
      </c>
      <c r="M287" s="18" t="s">
        <v>181</v>
      </c>
      <c r="N287" s="15">
        <v>2.9919421688368004</v>
      </c>
      <c r="O287" s="16">
        <f t="shared" si="47"/>
        <v>-0.30147897817223068</v>
      </c>
      <c r="P287" s="16">
        <f>2^-O287</f>
        <v>1.2324071676318831</v>
      </c>
      <c r="Q287" s="17"/>
      <c r="R287" s="13"/>
      <c r="S287" s="19"/>
    </row>
    <row r="288" spans="1:19" ht="15" customHeight="1" x14ac:dyDescent="0.15">
      <c r="A288" s="9" t="s">
        <v>40</v>
      </c>
      <c r="B288" s="9" t="s">
        <v>33</v>
      </c>
      <c r="C288" s="9" t="s">
        <v>34</v>
      </c>
      <c r="D288" s="9"/>
      <c r="E288" s="9"/>
      <c r="F288" s="9" t="s">
        <v>35</v>
      </c>
      <c r="G288" s="21">
        <v>24.229106166367099</v>
      </c>
      <c r="H288" s="21">
        <v>22.180172409781299</v>
      </c>
      <c r="I288" s="11">
        <f t="shared" si="48"/>
        <v>2.0489337565858001</v>
      </c>
      <c r="J288" s="10"/>
      <c r="L288" s="13" t="s">
        <v>157</v>
      </c>
      <c r="M288" s="13" t="s">
        <v>146</v>
      </c>
      <c r="N288" s="15">
        <v>4.040838879186099</v>
      </c>
      <c r="O288" s="16">
        <f t="shared" si="47"/>
        <v>0.74741773217706786</v>
      </c>
      <c r="P288" s="16">
        <f t="shared" ref="P288:P295" si="49">2^-O288</f>
        <v>0.5956687864883331</v>
      </c>
      <c r="Q288" s="17">
        <f>AVERAGE(P288:P295)</f>
        <v>0.90960451521593866</v>
      </c>
      <c r="R288" s="13">
        <f>STDEV(P288:P295)</f>
        <v>0.4963112428734377</v>
      </c>
      <c r="S288" s="19">
        <f>TTEST(P280:P287,P288:P295,2,2)</f>
        <v>0.50055923288945359</v>
      </c>
    </row>
    <row r="289" spans="1:19" ht="15" customHeight="1" x14ac:dyDescent="0.15">
      <c r="A289" s="9" t="s">
        <v>41</v>
      </c>
      <c r="B289" s="9" t="s">
        <v>33</v>
      </c>
      <c r="C289" s="9" t="s">
        <v>34</v>
      </c>
      <c r="D289" s="9" t="s">
        <v>159</v>
      </c>
      <c r="E289" s="9" t="s">
        <v>171</v>
      </c>
      <c r="F289" s="9" t="s">
        <v>35</v>
      </c>
      <c r="G289" s="21">
        <v>23.905399533599201</v>
      </c>
      <c r="H289" s="21">
        <v>21.388370723409299</v>
      </c>
      <c r="I289" s="11">
        <f t="shared" si="48"/>
        <v>2.5170288101899025</v>
      </c>
      <c r="J289" s="20">
        <f t="shared" si="46"/>
        <v>2.4715652200653508</v>
      </c>
      <c r="L289" s="13" t="s">
        <v>157</v>
      </c>
      <c r="M289" s="13" t="s">
        <v>151</v>
      </c>
      <c r="N289" s="15">
        <v>4.0388284441311004</v>
      </c>
      <c r="O289" s="16">
        <f t="shared" si="47"/>
        <v>0.74540729712206932</v>
      </c>
      <c r="P289" s="16">
        <f t="shared" si="49"/>
        <v>0.59649944589661086</v>
      </c>
      <c r="Q289" s="17"/>
      <c r="R289" s="13"/>
      <c r="S289" s="19"/>
    </row>
    <row r="290" spans="1:19" ht="15" customHeight="1" x14ac:dyDescent="0.15">
      <c r="A290" s="9" t="s">
        <v>42</v>
      </c>
      <c r="B290" s="9" t="s">
        <v>33</v>
      </c>
      <c r="C290" s="9" t="s">
        <v>34</v>
      </c>
      <c r="D290" s="9"/>
      <c r="E290" s="9"/>
      <c r="F290" s="9" t="s">
        <v>35</v>
      </c>
      <c r="G290" s="21">
        <v>24.0469650806705</v>
      </c>
      <c r="H290" s="21">
        <v>21.620863450729701</v>
      </c>
      <c r="I290" s="11">
        <f t="shared" si="48"/>
        <v>2.4261016299407991</v>
      </c>
      <c r="J290" s="10"/>
      <c r="L290" s="13" t="s">
        <v>157</v>
      </c>
      <c r="M290" s="13" t="s">
        <v>152</v>
      </c>
      <c r="N290" s="15">
        <v>2.7144913114640481</v>
      </c>
      <c r="O290" s="16">
        <f t="shared" si="47"/>
        <v>-0.57892983554498301</v>
      </c>
      <c r="P290" s="16">
        <f t="shared" si="49"/>
        <v>1.4937408083158592</v>
      </c>
      <c r="Q290" s="17"/>
      <c r="R290" s="13"/>
      <c r="S290" s="19"/>
    </row>
    <row r="291" spans="1:19" ht="15" customHeight="1" x14ac:dyDescent="0.15">
      <c r="A291" s="9" t="s">
        <v>43</v>
      </c>
      <c r="B291" s="9" t="s">
        <v>33</v>
      </c>
      <c r="C291" s="9" t="s">
        <v>34</v>
      </c>
      <c r="D291" s="9" t="s">
        <v>156</v>
      </c>
      <c r="E291" s="9" t="s">
        <v>177</v>
      </c>
      <c r="F291" s="9" t="s">
        <v>35</v>
      </c>
      <c r="G291" s="21">
        <v>25.9698013398644</v>
      </c>
      <c r="H291" s="21">
        <v>22.572480975395798</v>
      </c>
      <c r="I291" s="11">
        <f t="shared" si="48"/>
        <v>3.3973203644686016</v>
      </c>
      <c r="J291" s="20">
        <f t="shared" si="46"/>
        <v>3.2994112032088516</v>
      </c>
      <c r="L291" s="13" t="s">
        <v>157</v>
      </c>
      <c r="M291" s="13" t="s">
        <v>144</v>
      </c>
      <c r="N291" s="15">
        <v>4.2815660248070504</v>
      </c>
      <c r="O291" s="16">
        <f t="shared" si="47"/>
        <v>0.98814487779801929</v>
      </c>
      <c r="P291" s="16">
        <f t="shared" si="49"/>
        <v>0.50412559978718718</v>
      </c>
      <c r="Q291" s="17"/>
      <c r="R291" s="13"/>
      <c r="S291" s="19"/>
    </row>
    <row r="292" spans="1:19" ht="15" customHeight="1" x14ac:dyDescent="0.15">
      <c r="A292" s="9" t="s">
        <v>44</v>
      </c>
      <c r="B292" s="9" t="s">
        <v>33</v>
      </c>
      <c r="C292" s="9" t="s">
        <v>34</v>
      </c>
      <c r="D292" s="9"/>
      <c r="E292" s="9"/>
      <c r="F292" s="9" t="s">
        <v>35</v>
      </c>
      <c r="G292" s="21">
        <v>25.993196800249802</v>
      </c>
      <c r="H292" s="21">
        <v>22.7916947583007</v>
      </c>
      <c r="I292" s="11">
        <f t="shared" si="48"/>
        <v>3.2015020419491016</v>
      </c>
      <c r="J292" s="10"/>
      <c r="L292" s="13" t="s">
        <v>157</v>
      </c>
      <c r="M292" s="13" t="s">
        <v>174</v>
      </c>
      <c r="N292" s="15">
        <v>2.4436988194856486</v>
      </c>
      <c r="O292" s="16">
        <f t="shared" si="47"/>
        <v>-0.8497223275233825</v>
      </c>
      <c r="P292" s="16">
        <f t="shared" si="49"/>
        <v>1.8021540350478151</v>
      </c>
      <c r="Q292" s="17"/>
      <c r="R292" s="13"/>
      <c r="S292" s="19"/>
    </row>
    <row r="293" spans="1:19" ht="15" customHeight="1" x14ac:dyDescent="0.15">
      <c r="A293" s="9" t="s">
        <v>45</v>
      </c>
      <c r="B293" s="9" t="s">
        <v>33</v>
      </c>
      <c r="C293" s="9" t="s">
        <v>34</v>
      </c>
      <c r="D293" s="9" t="s">
        <v>158</v>
      </c>
      <c r="E293" s="9" t="s">
        <v>178</v>
      </c>
      <c r="F293" s="9" t="s">
        <v>35</v>
      </c>
      <c r="G293" s="21">
        <v>23.380358988790999</v>
      </c>
      <c r="H293" s="21">
        <v>21.468042718846402</v>
      </c>
      <c r="I293" s="11">
        <f t="shared" si="48"/>
        <v>1.912316269944597</v>
      </c>
      <c r="J293" s="20">
        <f t="shared" si="46"/>
        <v>1.9100479904557996</v>
      </c>
      <c r="L293" s="13" t="s">
        <v>157</v>
      </c>
      <c r="M293" s="18" t="s">
        <v>176</v>
      </c>
      <c r="N293" s="15">
        <v>3.1784813114623489</v>
      </c>
      <c r="O293" s="16">
        <f t="shared" si="47"/>
        <v>-0.11493983554668219</v>
      </c>
      <c r="P293" s="16">
        <f t="shared" si="49"/>
        <v>1.0829298833529526</v>
      </c>
      <c r="Q293" s="17"/>
      <c r="R293" s="13"/>
      <c r="S293" s="19"/>
    </row>
    <row r="294" spans="1:19" ht="15" customHeight="1" x14ac:dyDescent="0.15">
      <c r="A294" s="9" t="s">
        <v>46</v>
      </c>
      <c r="B294" s="9" t="s">
        <v>33</v>
      </c>
      <c r="C294" s="9" t="s">
        <v>34</v>
      </c>
      <c r="D294" s="9"/>
      <c r="E294" s="9"/>
      <c r="F294" s="9" t="s">
        <v>35</v>
      </c>
      <c r="G294" s="21">
        <v>23.548544194469201</v>
      </c>
      <c r="H294" s="21">
        <v>21.640764483502199</v>
      </c>
      <c r="I294" s="11">
        <f t="shared" si="48"/>
        <v>1.9077797109670023</v>
      </c>
      <c r="J294" s="10"/>
      <c r="L294" s="13" t="s">
        <v>157</v>
      </c>
      <c r="M294" s="18" t="s">
        <v>180</v>
      </c>
      <c r="N294" s="15">
        <v>3.9161449015064509</v>
      </c>
      <c r="O294" s="16">
        <f t="shared" si="47"/>
        <v>0.62272375449741979</v>
      </c>
      <c r="P294" s="16">
        <f t="shared" si="49"/>
        <v>0.64944364414402889</v>
      </c>
      <c r="Q294" s="13"/>
      <c r="R294" s="13"/>
      <c r="S294" s="19"/>
    </row>
    <row r="295" spans="1:19" ht="15" customHeight="1" x14ac:dyDescent="0.15">
      <c r="A295" s="9" t="s">
        <v>72</v>
      </c>
      <c r="B295" s="9" t="s">
        <v>33</v>
      </c>
      <c r="C295" s="9" t="s">
        <v>34</v>
      </c>
      <c r="D295" s="9" t="s">
        <v>158</v>
      </c>
      <c r="E295" s="9" t="s">
        <v>145</v>
      </c>
      <c r="F295" s="9" t="s">
        <v>35</v>
      </c>
      <c r="G295" s="21">
        <v>24.480753767622101</v>
      </c>
      <c r="H295" s="21">
        <v>22.376584939497199</v>
      </c>
      <c r="I295" s="11">
        <f t="shared" si="48"/>
        <v>2.1041688281249016</v>
      </c>
      <c r="J295" s="20">
        <f t="shared" si="46"/>
        <v>2.1469245922551998</v>
      </c>
      <c r="L295" s="13" t="s">
        <v>157</v>
      </c>
      <c r="M295" s="18" t="s">
        <v>183</v>
      </c>
      <c r="N295" s="15">
        <v>4.1499652445947</v>
      </c>
      <c r="O295" s="16">
        <f t="shared" si="47"/>
        <v>0.85654409758566885</v>
      </c>
      <c r="P295" s="16">
        <f t="shared" si="49"/>
        <v>0.55227391869472242</v>
      </c>
      <c r="Q295" s="13"/>
      <c r="R295" s="13"/>
      <c r="S295" s="13"/>
    </row>
    <row r="296" spans="1:19" ht="15" customHeight="1" x14ac:dyDescent="0.15">
      <c r="A296" s="9" t="s">
        <v>73</v>
      </c>
      <c r="B296" s="9" t="s">
        <v>33</v>
      </c>
      <c r="C296" s="9" t="s">
        <v>34</v>
      </c>
      <c r="D296" s="9"/>
      <c r="E296" s="9"/>
      <c r="F296" s="9" t="s">
        <v>35</v>
      </c>
      <c r="G296" s="21">
        <v>24.253567527468299</v>
      </c>
      <c r="H296" s="21">
        <v>22.063887171082801</v>
      </c>
      <c r="I296" s="11">
        <f t="shared" si="48"/>
        <v>2.1896803563854981</v>
      </c>
      <c r="J296" s="10"/>
    </row>
    <row r="297" spans="1:19" ht="15" customHeight="1" x14ac:dyDescent="0.15">
      <c r="A297" s="9" t="s">
        <v>74</v>
      </c>
      <c r="B297" s="9" t="s">
        <v>33</v>
      </c>
      <c r="C297" s="9" t="s">
        <v>34</v>
      </c>
      <c r="D297" s="9" t="s">
        <v>156</v>
      </c>
      <c r="E297" s="9" t="s">
        <v>141</v>
      </c>
      <c r="F297" s="9" t="s">
        <v>35</v>
      </c>
      <c r="G297" s="21">
        <v>24.794706796874799</v>
      </c>
      <c r="H297" s="21">
        <v>21.741650842668001</v>
      </c>
      <c r="I297" s="11">
        <f t="shared" si="48"/>
        <v>3.0530559542067977</v>
      </c>
      <c r="J297" s="20">
        <f t="shared" si="46"/>
        <v>3.0027677887299493</v>
      </c>
    </row>
    <row r="298" spans="1:19" ht="15" customHeight="1" x14ac:dyDescent="0.15">
      <c r="A298" s="9" t="s">
        <v>75</v>
      </c>
      <c r="B298" s="9" t="s">
        <v>33</v>
      </c>
      <c r="C298" s="9" t="s">
        <v>34</v>
      </c>
      <c r="D298" s="9"/>
      <c r="E298" s="9"/>
      <c r="F298" s="9" t="s">
        <v>35</v>
      </c>
      <c r="G298" s="21">
        <v>24.821318365877602</v>
      </c>
      <c r="H298" s="21">
        <v>21.868838742624501</v>
      </c>
      <c r="I298" s="11">
        <f t="shared" si="48"/>
        <v>2.952479623253101</v>
      </c>
      <c r="J298" s="10"/>
    </row>
    <row r="299" spans="1:19" ht="15" customHeight="1" x14ac:dyDescent="0.15">
      <c r="A299" s="9" t="s">
        <v>76</v>
      </c>
      <c r="B299" s="9" t="s">
        <v>33</v>
      </c>
      <c r="C299" s="9" t="s">
        <v>34</v>
      </c>
      <c r="D299" s="9" t="s">
        <v>156</v>
      </c>
      <c r="E299" s="9" t="s">
        <v>173</v>
      </c>
      <c r="F299" s="9" t="s">
        <v>35</v>
      </c>
      <c r="G299" s="21">
        <v>23.850152704428499</v>
      </c>
      <c r="H299" s="21">
        <v>21.340113012307299</v>
      </c>
      <c r="I299" s="11">
        <f t="shared" si="48"/>
        <v>2.5100396921212003</v>
      </c>
      <c r="J299" s="20">
        <f t="shared" si="46"/>
        <v>2.4029477742248506</v>
      </c>
    </row>
    <row r="300" spans="1:19" ht="15" customHeight="1" x14ac:dyDescent="0.15">
      <c r="A300" s="9" t="s">
        <v>77</v>
      </c>
      <c r="B300" s="9" t="s">
        <v>33</v>
      </c>
      <c r="C300" s="9" t="s">
        <v>34</v>
      </c>
      <c r="D300" s="9"/>
      <c r="E300" s="9"/>
      <c r="F300" s="9" t="s">
        <v>35</v>
      </c>
      <c r="G300" s="21">
        <v>23.6435999462566</v>
      </c>
      <c r="H300" s="21">
        <v>21.347744089928099</v>
      </c>
      <c r="I300" s="11">
        <f t="shared" si="48"/>
        <v>2.295855856328501</v>
      </c>
      <c r="J300" s="10"/>
    </row>
    <row r="301" spans="1:19" ht="15" customHeight="1" x14ac:dyDescent="0.15">
      <c r="A301" s="9" t="s">
        <v>78</v>
      </c>
      <c r="B301" s="9" t="s">
        <v>33</v>
      </c>
      <c r="C301" s="9" t="s">
        <v>34</v>
      </c>
      <c r="D301" s="9" t="s">
        <v>157</v>
      </c>
      <c r="E301" s="9" t="s">
        <v>174</v>
      </c>
      <c r="F301" s="9" t="s">
        <v>35</v>
      </c>
      <c r="G301" s="21">
        <v>24.562209787290499</v>
      </c>
      <c r="H301" s="21">
        <v>22.137697176137099</v>
      </c>
      <c r="I301" s="11">
        <f t="shared" si="48"/>
        <v>2.4245126111533999</v>
      </c>
      <c r="J301" s="20">
        <f t="shared" si="46"/>
        <v>2.4436988194856486</v>
      </c>
    </row>
    <row r="302" spans="1:19" ht="15" customHeight="1" x14ac:dyDescent="0.15">
      <c r="A302" s="9" t="s">
        <v>79</v>
      </c>
      <c r="B302" s="9" t="s">
        <v>33</v>
      </c>
      <c r="C302" s="9" t="s">
        <v>34</v>
      </c>
      <c r="D302" s="9"/>
      <c r="E302" s="9"/>
      <c r="F302" s="9" t="s">
        <v>35</v>
      </c>
      <c r="G302" s="21">
        <v>24.596866487719499</v>
      </c>
      <c r="H302" s="21">
        <v>22.133981459901602</v>
      </c>
      <c r="I302" s="11">
        <f t="shared" si="48"/>
        <v>2.4628850278178973</v>
      </c>
      <c r="J302" s="10"/>
    </row>
    <row r="303" spans="1:19" ht="15" customHeight="1" x14ac:dyDescent="0.15">
      <c r="A303" s="9" t="s">
        <v>80</v>
      </c>
      <c r="B303" s="9" t="s">
        <v>33</v>
      </c>
      <c r="C303" s="9" t="s">
        <v>34</v>
      </c>
      <c r="D303" s="9" t="s">
        <v>159</v>
      </c>
      <c r="E303" s="9" t="s">
        <v>175</v>
      </c>
      <c r="F303" s="9" t="s">
        <v>35</v>
      </c>
      <c r="G303" s="21">
        <v>24.289234350511101</v>
      </c>
      <c r="H303" s="21">
        <v>21.435550236572201</v>
      </c>
      <c r="I303" s="11">
        <f t="shared" si="48"/>
        <v>2.8536841139389004</v>
      </c>
      <c r="J303" s="20">
        <f t="shared" si="46"/>
        <v>2.8638968966869491</v>
      </c>
    </row>
    <row r="304" spans="1:19" ht="15" customHeight="1" x14ac:dyDescent="0.15">
      <c r="A304" s="9" t="s">
        <v>81</v>
      </c>
      <c r="B304" s="9" t="s">
        <v>33</v>
      </c>
      <c r="C304" s="9" t="s">
        <v>34</v>
      </c>
      <c r="D304" s="9"/>
      <c r="E304" s="9"/>
      <c r="F304" s="9" t="s">
        <v>35</v>
      </c>
      <c r="G304" s="21">
        <v>24.272781222497098</v>
      </c>
      <c r="H304" s="21">
        <v>21.3986715430621</v>
      </c>
      <c r="I304" s="11">
        <f t="shared" si="48"/>
        <v>2.8741096794349978</v>
      </c>
      <c r="J304" s="10"/>
    </row>
    <row r="305" spans="1:10" ht="15" customHeight="1" x14ac:dyDescent="0.15">
      <c r="A305" s="9" t="s">
        <v>82</v>
      </c>
      <c r="B305" s="9" t="s">
        <v>33</v>
      </c>
      <c r="C305" s="9" t="s">
        <v>34</v>
      </c>
      <c r="D305" s="9" t="s">
        <v>157</v>
      </c>
      <c r="E305" s="9" t="s">
        <v>176</v>
      </c>
      <c r="F305" s="9" t="s">
        <v>35</v>
      </c>
      <c r="G305" s="21">
        <v>25.020185130447899</v>
      </c>
      <c r="H305" s="21">
        <v>21.9179970384067</v>
      </c>
      <c r="I305" s="11">
        <f t="shared" si="48"/>
        <v>3.1021880920411995</v>
      </c>
      <c r="J305" s="20">
        <f t="shared" si="46"/>
        <v>3.1784813114623489</v>
      </c>
    </row>
    <row r="306" spans="1:10" ht="15" customHeight="1" x14ac:dyDescent="0.15">
      <c r="A306" s="9" t="s">
        <v>83</v>
      </c>
      <c r="B306" s="9" t="s">
        <v>33</v>
      </c>
      <c r="C306" s="9" t="s">
        <v>34</v>
      </c>
      <c r="D306" s="9"/>
      <c r="E306" s="9"/>
      <c r="F306" s="9" t="s">
        <v>35</v>
      </c>
      <c r="G306" s="21">
        <v>25.142557501987</v>
      </c>
      <c r="H306" s="21">
        <v>21.887782971103501</v>
      </c>
      <c r="I306" s="11">
        <f t="shared" si="48"/>
        <v>3.2547745308834983</v>
      </c>
      <c r="J306" s="10"/>
    </row>
    <row r="307" spans="1:10" ht="15" customHeight="1" x14ac:dyDescent="0.15">
      <c r="A307" s="9" t="s">
        <v>32</v>
      </c>
      <c r="B307" s="9" t="s">
        <v>33</v>
      </c>
      <c r="C307" s="9" t="s">
        <v>34</v>
      </c>
      <c r="D307" s="9" t="s">
        <v>159</v>
      </c>
      <c r="E307" s="9" t="s">
        <v>179</v>
      </c>
      <c r="F307" s="9" t="s">
        <v>35</v>
      </c>
      <c r="G307" s="21">
        <v>25.454898421265401</v>
      </c>
      <c r="H307" s="21">
        <v>22.1024736379666</v>
      </c>
      <c r="I307" s="11">
        <f t="shared" ref="I307:I320" si="50">G307-H307</f>
        <v>3.352424783298801</v>
      </c>
      <c r="J307" s="20">
        <f t="shared" si="46"/>
        <v>3.551007386815801</v>
      </c>
    </row>
    <row r="308" spans="1:10" ht="15" customHeight="1" x14ac:dyDescent="0.15">
      <c r="A308" s="9" t="s">
        <v>36</v>
      </c>
      <c r="B308" s="9" t="s">
        <v>33</v>
      </c>
      <c r="C308" s="9" t="s">
        <v>34</v>
      </c>
      <c r="D308" s="9"/>
      <c r="E308" s="9"/>
      <c r="F308" s="9" t="s">
        <v>35</v>
      </c>
      <c r="G308" s="21">
        <v>25.512115260796001</v>
      </c>
      <c r="H308" s="21">
        <v>21.7625252704632</v>
      </c>
      <c r="I308" s="11">
        <f t="shared" si="50"/>
        <v>3.7495899903328009</v>
      </c>
      <c r="J308" s="10"/>
    </row>
    <row r="309" spans="1:10" ht="15" customHeight="1" x14ac:dyDescent="0.15">
      <c r="A309" s="9" t="s">
        <v>37</v>
      </c>
      <c r="B309" s="9" t="s">
        <v>33</v>
      </c>
      <c r="C309" s="9" t="s">
        <v>34</v>
      </c>
      <c r="D309" s="9" t="s">
        <v>157</v>
      </c>
      <c r="E309" s="9" t="s">
        <v>180</v>
      </c>
      <c r="F309" s="9" t="s">
        <v>35</v>
      </c>
      <c r="G309" s="21">
        <v>25.337751159146599</v>
      </c>
      <c r="H309" s="21">
        <v>21.543903906465498</v>
      </c>
      <c r="I309" s="11">
        <f t="shared" si="50"/>
        <v>3.7938472526811005</v>
      </c>
      <c r="J309" s="20">
        <f t="shared" si="46"/>
        <v>3.9161449015064509</v>
      </c>
    </row>
    <row r="310" spans="1:10" ht="15" customHeight="1" x14ac:dyDescent="0.15">
      <c r="A310" s="9" t="s">
        <v>38</v>
      </c>
      <c r="B310" s="9" t="s">
        <v>33</v>
      </c>
      <c r="C310" s="9" t="s">
        <v>34</v>
      </c>
      <c r="D310" s="9"/>
      <c r="E310" s="9"/>
      <c r="F310" s="9" t="s">
        <v>35</v>
      </c>
      <c r="G310" s="21">
        <v>25.4792324091338</v>
      </c>
      <c r="H310" s="21">
        <v>21.440789858801999</v>
      </c>
      <c r="I310" s="11">
        <f t="shared" si="50"/>
        <v>4.0384425503318013</v>
      </c>
      <c r="J310" s="10"/>
    </row>
    <row r="311" spans="1:10" ht="15" customHeight="1" x14ac:dyDescent="0.15">
      <c r="A311" s="9" t="s">
        <v>39</v>
      </c>
      <c r="B311" s="9" t="s">
        <v>33</v>
      </c>
      <c r="C311" s="9" t="s">
        <v>34</v>
      </c>
      <c r="D311" s="9" t="s">
        <v>156</v>
      </c>
      <c r="E311" s="9" t="s">
        <v>181</v>
      </c>
      <c r="F311" s="9" t="s">
        <v>35</v>
      </c>
      <c r="G311" s="21">
        <v>25.376924368068501</v>
      </c>
      <c r="H311" s="21">
        <v>22.4039264284308</v>
      </c>
      <c r="I311" s="11">
        <f t="shared" si="50"/>
        <v>2.9729979396377004</v>
      </c>
      <c r="J311" s="20">
        <f t="shared" si="46"/>
        <v>2.9919421688368004</v>
      </c>
    </row>
    <row r="312" spans="1:10" ht="15" customHeight="1" x14ac:dyDescent="0.15">
      <c r="A312" s="9" t="s">
        <v>40</v>
      </c>
      <c r="B312" s="9" t="s">
        <v>33</v>
      </c>
      <c r="C312" s="9" t="s">
        <v>34</v>
      </c>
      <c r="D312" s="9"/>
      <c r="E312" s="9"/>
      <c r="F312" s="9" t="s">
        <v>35</v>
      </c>
      <c r="G312" s="21">
        <v>25.3305395389113</v>
      </c>
      <c r="H312" s="21">
        <v>22.319653140875399</v>
      </c>
      <c r="I312" s="11">
        <f t="shared" si="50"/>
        <v>3.0108863980359004</v>
      </c>
      <c r="J312" s="10"/>
    </row>
    <row r="313" spans="1:10" ht="15" customHeight="1" x14ac:dyDescent="0.15">
      <c r="A313" s="9" t="s">
        <v>72</v>
      </c>
      <c r="B313" s="9" t="s">
        <v>33</v>
      </c>
      <c r="C313" s="9" t="s">
        <v>34</v>
      </c>
      <c r="D313" s="9" t="s">
        <v>158</v>
      </c>
      <c r="E313" s="9" t="s">
        <v>142</v>
      </c>
      <c r="F313" s="9" t="s">
        <v>35</v>
      </c>
      <c r="G313" s="21">
        <v>24.839526434500002</v>
      </c>
      <c r="H313" s="21">
        <v>21.760233267013799</v>
      </c>
      <c r="I313" s="11">
        <f t="shared" si="50"/>
        <v>3.0792931674862025</v>
      </c>
      <c r="J313" s="20">
        <f t="shared" si="46"/>
        <v>2.9809379692495508</v>
      </c>
    </row>
    <row r="314" spans="1:10" ht="15" customHeight="1" x14ac:dyDescent="0.15">
      <c r="A314" s="9" t="s">
        <v>73</v>
      </c>
      <c r="B314" s="9" t="s">
        <v>33</v>
      </c>
      <c r="C314" s="9" t="s">
        <v>34</v>
      </c>
      <c r="D314" s="9"/>
      <c r="E314" s="9"/>
      <c r="F314" s="9" t="s">
        <v>35</v>
      </c>
      <c r="G314" s="21">
        <v>24.6153810187133</v>
      </c>
      <c r="H314" s="21">
        <v>21.732798247700401</v>
      </c>
      <c r="I314" s="11">
        <f t="shared" si="50"/>
        <v>2.8825827710128991</v>
      </c>
      <c r="J314" s="10"/>
    </row>
    <row r="315" spans="1:10" ht="15" customHeight="1" x14ac:dyDescent="0.15">
      <c r="A315" s="9" t="s">
        <v>74</v>
      </c>
      <c r="B315" s="9" t="s">
        <v>33</v>
      </c>
      <c r="C315" s="9" t="s">
        <v>34</v>
      </c>
      <c r="D315" s="9" t="s">
        <v>159</v>
      </c>
      <c r="E315" s="9" t="s">
        <v>182</v>
      </c>
      <c r="F315" s="9" t="s">
        <v>35</v>
      </c>
      <c r="G315" s="21">
        <v>24.693952051401201</v>
      </c>
      <c r="H315" s="21">
        <v>21.510106319099201</v>
      </c>
      <c r="I315" s="11">
        <f t="shared" si="50"/>
        <v>3.1838457323020002</v>
      </c>
      <c r="J315" s="20">
        <f t="shared" si="46"/>
        <v>3.2102458397598497</v>
      </c>
    </row>
    <row r="316" spans="1:10" ht="15" customHeight="1" x14ac:dyDescent="0.15">
      <c r="A316" s="9" t="s">
        <v>75</v>
      </c>
      <c r="B316" s="9" t="s">
        <v>33</v>
      </c>
      <c r="C316" s="9" t="s">
        <v>34</v>
      </c>
      <c r="D316" s="9"/>
      <c r="E316" s="9"/>
      <c r="F316" s="9" t="s">
        <v>35</v>
      </c>
      <c r="G316" s="21">
        <v>24.736366344178901</v>
      </c>
      <c r="H316" s="21">
        <v>21.499720396961202</v>
      </c>
      <c r="I316" s="11">
        <f t="shared" si="50"/>
        <v>3.2366459472176992</v>
      </c>
      <c r="J316" s="10"/>
    </row>
    <row r="317" spans="1:10" ht="15" customHeight="1" x14ac:dyDescent="0.15">
      <c r="A317" s="9" t="s">
        <v>43</v>
      </c>
      <c r="B317" s="9" t="s">
        <v>33</v>
      </c>
      <c r="C317" s="9" t="s">
        <v>34</v>
      </c>
      <c r="D317" s="9" t="s">
        <v>159</v>
      </c>
      <c r="E317" s="9" t="s">
        <v>172</v>
      </c>
      <c r="F317" s="9" t="s">
        <v>35</v>
      </c>
      <c r="G317" s="21">
        <v>25.7524805958722</v>
      </c>
      <c r="H317" s="21">
        <v>21.647992159078601</v>
      </c>
      <c r="I317" s="11">
        <f>G317-H317</f>
        <v>4.1044884367935985</v>
      </c>
      <c r="J317" s="20">
        <f t="shared" si="46"/>
        <v>4.1089481319202985</v>
      </c>
    </row>
    <row r="318" spans="1:10" ht="15" customHeight="1" x14ac:dyDescent="0.15">
      <c r="A318" s="9" t="s">
        <v>44</v>
      </c>
      <c r="B318" s="9" t="s">
        <v>33</v>
      </c>
      <c r="C318" s="9" t="s">
        <v>34</v>
      </c>
      <c r="D318" s="9"/>
      <c r="E318" s="9"/>
      <c r="F318" s="9" t="s">
        <v>35</v>
      </c>
      <c r="G318" s="21">
        <v>25.691533135845798</v>
      </c>
      <c r="H318" s="21">
        <v>21.5781253087988</v>
      </c>
      <c r="I318" s="11">
        <f>G318-H318</f>
        <v>4.1134078270469985</v>
      </c>
      <c r="J318" s="10"/>
    </row>
    <row r="319" spans="1:10" ht="15" customHeight="1" x14ac:dyDescent="0.15">
      <c r="A319" s="9" t="s">
        <v>76</v>
      </c>
      <c r="B319" s="9" t="s">
        <v>33</v>
      </c>
      <c r="C319" s="9" t="s">
        <v>34</v>
      </c>
      <c r="D319" s="9" t="s">
        <v>157</v>
      </c>
      <c r="E319" s="9" t="s">
        <v>183</v>
      </c>
      <c r="F319" s="9" t="s">
        <v>35</v>
      </c>
      <c r="G319" s="21">
        <v>25.500626980145601</v>
      </c>
      <c r="H319" s="21">
        <v>21.349035018284301</v>
      </c>
      <c r="I319" s="11">
        <f t="shared" si="50"/>
        <v>4.1515919618612998</v>
      </c>
      <c r="J319" s="20">
        <f t="shared" si="46"/>
        <v>4.1499652445947</v>
      </c>
    </row>
    <row r="320" spans="1:10" ht="15" customHeight="1" x14ac:dyDescent="0.15">
      <c r="A320" s="9" t="s">
        <v>77</v>
      </c>
      <c r="B320" s="9" t="s">
        <v>33</v>
      </c>
      <c r="C320" s="9" t="s">
        <v>34</v>
      </c>
      <c r="D320" s="9"/>
      <c r="E320" s="9"/>
      <c r="F320" s="9" t="s">
        <v>35</v>
      </c>
      <c r="G320" s="21">
        <v>25.4230923098504</v>
      </c>
      <c r="H320" s="21">
        <v>21.2747537825223</v>
      </c>
      <c r="I320" s="11">
        <f t="shared" si="50"/>
        <v>4.1483385273281002</v>
      </c>
      <c r="J320" s="10"/>
    </row>
    <row r="321" spans="1:19" ht="15" customHeight="1" x14ac:dyDescent="0.15">
      <c r="A321" s="2" t="s">
        <v>32</v>
      </c>
      <c r="B321" s="3" t="s">
        <v>108</v>
      </c>
      <c r="C321" s="6" t="s">
        <v>109</v>
      </c>
      <c r="D321" s="9" t="s">
        <v>156</v>
      </c>
      <c r="E321" s="9" t="s">
        <v>140</v>
      </c>
      <c r="F321" s="6" t="s">
        <v>35</v>
      </c>
      <c r="G321" s="7">
        <v>23.264022349709801</v>
      </c>
      <c r="H321" s="7">
        <v>21.7854175210887</v>
      </c>
      <c r="I321" s="11">
        <f t="shared" ref="I321:I342" si="51">G321-H321</f>
        <v>1.4786048286211013</v>
      </c>
      <c r="J321" s="20">
        <f>AVERAGE(I321:I322)</f>
        <v>1.3788157350724006</v>
      </c>
      <c r="L321" s="10"/>
      <c r="M321" s="10" t="s">
        <v>160</v>
      </c>
      <c r="N321" s="10" t="s">
        <v>161</v>
      </c>
      <c r="O321" s="11">
        <f>AVERAGE(N323:N331)</f>
        <v>1.2123444049911221</v>
      </c>
      <c r="P321" s="10"/>
      <c r="Q321" s="10"/>
      <c r="R321" s="10"/>
      <c r="S321" s="10"/>
    </row>
    <row r="322" spans="1:19" ht="15" customHeight="1" x14ac:dyDescent="0.15">
      <c r="A322" s="2" t="s">
        <v>36</v>
      </c>
      <c r="B322" s="3" t="s">
        <v>108</v>
      </c>
      <c r="C322" s="6" t="s">
        <v>109</v>
      </c>
      <c r="F322" s="6" t="s">
        <v>35</v>
      </c>
      <c r="G322" s="7">
        <v>23.201837001132699</v>
      </c>
      <c r="H322" s="7">
        <v>21.922810359608999</v>
      </c>
      <c r="I322" s="11">
        <f t="shared" si="51"/>
        <v>1.2790266415236999</v>
      </c>
      <c r="J322" s="10"/>
      <c r="L322" s="10"/>
      <c r="M322" s="12" t="s">
        <v>109</v>
      </c>
      <c r="N322" s="13" t="s">
        <v>162</v>
      </c>
      <c r="O322" s="17" t="s">
        <v>163</v>
      </c>
      <c r="P322" s="13" t="s">
        <v>164</v>
      </c>
      <c r="Q322" s="13" t="s">
        <v>165</v>
      </c>
      <c r="R322" s="13" t="s">
        <v>166</v>
      </c>
      <c r="S322" s="13" t="s">
        <v>167</v>
      </c>
    </row>
    <row r="323" spans="1:19" ht="15" customHeight="1" x14ac:dyDescent="0.15">
      <c r="A323" s="2" t="s">
        <v>37</v>
      </c>
      <c r="B323" s="3" t="s">
        <v>108</v>
      </c>
      <c r="C323" s="6" t="s">
        <v>109</v>
      </c>
      <c r="D323" s="9" t="s">
        <v>157</v>
      </c>
      <c r="E323" s="9" t="s">
        <v>146</v>
      </c>
      <c r="F323" s="6" t="s">
        <v>35</v>
      </c>
      <c r="G323" s="7">
        <v>22.693413531972102</v>
      </c>
      <c r="H323" s="7">
        <v>21.721091502519801</v>
      </c>
      <c r="I323" s="11">
        <f t="shared" si="51"/>
        <v>0.97232202945230028</v>
      </c>
      <c r="J323" s="20">
        <f>AVERAGE(I323:I324)</f>
        <v>0.9489257197164509</v>
      </c>
      <c r="L323" s="13" t="s">
        <v>159</v>
      </c>
      <c r="M323" s="14" t="s">
        <v>149</v>
      </c>
      <c r="N323" s="15">
        <v>1.3149811706807526</v>
      </c>
      <c r="O323" s="16">
        <f>N323-$O$321</f>
        <v>0.10263676568963054</v>
      </c>
      <c r="P323" s="16">
        <f t="shared" ref="P323:P329" si="52">2^-O323</f>
        <v>0.93132927559155387</v>
      </c>
      <c r="Q323" s="17">
        <f>AVERAGE(P323:P331)</f>
        <v>1.0269155924669691</v>
      </c>
      <c r="R323" s="13">
        <f>STDEV(P323:P331)</f>
        <v>0.27582958114937117</v>
      </c>
      <c r="S323" s="13"/>
    </row>
    <row r="324" spans="1:19" ht="15" customHeight="1" x14ac:dyDescent="0.15">
      <c r="A324" s="2" t="s">
        <v>38</v>
      </c>
      <c r="B324" s="3" t="s">
        <v>108</v>
      </c>
      <c r="C324" s="6" t="s">
        <v>109</v>
      </c>
      <c r="F324" s="6" t="s">
        <v>35</v>
      </c>
      <c r="G324" s="7">
        <v>22.7022130566558</v>
      </c>
      <c r="H324" s="7">
        <v>21.776683646675199</v>
      </c>
      <c r="I324" s="11">
        <f t="shared" si="51"/>
        <v>0.92552940998060151</v>
      </c>
      <c r="J324" s="10"/>
      <c r="L324" s="13" t="s">
        <v>159</v>
      </c>
      <c r="M324" s="18" t="s">
        <v>153</v>
      </c>
      <c r="N324" s="15">
        <v>1.5451306087833494</v>
      </c>
      <c r="O324" s="16">
        <f t="shared" ref="O324:O336" si="53">N324-$O$321</f>
        <v>0.33278620379222734</v>
      </c>
      <c r="P324" s="16">
        <f t="shared" si="52"/>
        <v>0.79400158708624047</v>
      </c>
      <c r="Q324" s="13"/>
      <c r="R324" s="13"/>
      <c r="S324" s="13"/>
    </row>
    <row r="325" spans="1:19" ht="15" customHeight="1" x14ac:dyDescent="0.15">
      <c r="A325" s="2" t="s">
        <v>39</v>
      </c>
      <c r="B325" s="3" t="s">
        <v>108</v>
      </c>
      <c r="C325" s="6" t="s">
        <v>109</v>
      </c>
      <c r="D325" s="9" t="s">
        <v>156</v>
      </c>
      <c r="E325" s="9" t="s">
        <v>147</v>
      </c>
      <c r="F325" s="6" t="s">
        <v>35</v>
      </c>
      <c r="G325" s="7">
        <v>23.238343635398799</v>
      </c>
      <c r="H325" s="7">
        <v>21.236969380476999</v>
      </c>
      <c r="I325" s="11">
        <f t="shared" si="51"/>
        <v>2.0013742549217994</v>
      </c>
      <c r="J325" s="20">
        <f>AVERAGE(I325:I326)</f>
        <v>1.9187922751382498</v>
      </c>
      <c r="L325" s="13" t="s">
        <v>159</v>
      </c>
      <c r="M325" s="18" t="s">
        <v>154</v>
      </c>
      <c r="N325" s="15">
        <v>1.1616688944542002</v>
      </c>
      <c r="O325" s="16">
        <f t="shared" si="53"/>
        <v>-5.0675510536921875E-2</v>
      </c>
      <c r="P325" s="16">
        <f t="shared" si="52"/>
        <v>1.0357497776003961</v>
      </c>
      <c r="Q325" s="13"/>
      <c r="R325" s="13"/>
      <c r="S325" s="13"/>
    </row>
    <row r="326" spans="1:19" ht="15" customHeight="1" x14ac:dyDescent="0.15">
      <c r="A326" s="2" t="s">
        <v>40</v>
      </c>
      <c r="B326" s="3" t="s">
        <v>108</v>
      </c>
      <c r="C326" s="6" t="s">
        <v>109</v>
      </c>
      <c r="F326" s="6" t="s">
        <v>35</v>
      </c>
      <c r="G326" s="7">
        <v>23.1084943632655</v>
      </c>
      <c r="H326" s="7">
        <v>21.2722840679108</v>
      </c>
      <c r="I326" s="11">
        <f t="shared" si="51"/>
        <v>1.8362102953547002</v>
      </c>
      <c r="J326" s="10"/>
      <c r="L326" s="13" t="s">
        <v>159</v>
      </c>
      <c r="M326" s="18" t="s">
        <v>169</v>
      </c>
      <c r="N326" s="15">
        <v>1.0527918577371</v>
      </c>
      <c r="O326" s="16">
        <f t="shared" si="53"/>
        <v>-0.15955254725402201</v>
      </c>
      <c r="P326" s="16">
        <f t="shared" si="52"/>
        <v>1.1169406645178437</v>
      </c>
      <c r="Q326" s="13"/>
      <c r="R326" s="13"/>
      <c r="S326" s="13"/>
    </row>
    <row r="327" spans="1:19" ht="15" customHeight="1" x14ac:dyDescent="0.15">
      <c r="A327" s="2" t="s">
        <v>41</v>
      </c>
      <c r="B327" s="3" t="s">
        <v>108</v>
      </c>
      <c r="C327" s="6" t="s">
        <v>109</v>
      </c>
      <c r="D327" s="9" t="s">
        <v>158</v>
      </c>
      <c r="E327" s="9" t="s">
        <v>148</v>
      </c>
      <c r="F327" s="6" t="s">
        <v>35</v>
      </c>
      <c r="G327" s="7">
        <v>23.082333623370001</v>
      </c>
      <c r="H327" s="7">
        <v>21.910046529340899</v>
      </c>
      <c r="I327" s="11">
        <f t="shared" si="51"/>
        <v>1.1722870940291017</v>
      </c>
      <c r="J327" s="20">
        <f>AVERAGE(I327:I328)</f>
        <v>1.1536284484150521</v>
      </c>
      <c r="L327" s="13" t="s">
        <v>159</v>
      </c>
      <c r="M327" s="14" t="s">
        <v>171</v>
      </c>
      <c r="N327" s="15">
        <v>1.3664477365213497</v>
      </c>
      <c r="O327" s="16">
        <f t="shared" si="53"/>
        <v>0.15410333153022759</v>
      </c>
      <c r="P327" s="16">
        <f t="shared" si="52"/>
        <v>0.89869075651608199</v>
      </c>
      <c r="Q327" s="17"/>
      <c r="R327" s="13"/>
      <c r="S327" s="19"/>
    </row>
    <row r="328" spans="1:19" ht="15" customHeight="1" x14ac:dyDescent="0.15">
      <c r="A328" s="2" t="s">
        <v>42</v>
      </c>
      <c r="B328" s="3" t="s">
        <v>108</v>
      </c>
      <c r="C328" s="6" t="s">
        <v>109</v>
      </c>
      <c r="F328" s="6" t="s">
        <v>35</v>
      </c>
      <c r="G328" s="7">
        <v>23.158702455294002</v>
      </c>
      <c r="H328" s="7">
        <v>22.023732652492999</v>
      </c>
      <c r="I328" s="11">
        <f t="shared" si="51"/>
        <v>1.1349698028010025</v>
      </c>
      <c r="J328" s="10"/>
      <c r="L328" s="13" t="s">
        <v>159</v>
      </c>
      <c r="M328" s="18" t="s">
        <v>175</v>
      </c>
      <c r="N328" s="15">
        <v>1.3216715772867982</v>
      </c>
      <c r="O328" s="16">
        <f t="shared" si="53"/>
        <v>0.10932717229567612</v>
      </c>
      <c r="P328" s="16">
        <f t="shared" si="52"/>
        <v>0.927020294273876</v>
      </c>
      <c r="Q328" s="13"/>
      <c r="R328" s="13"/>
      <c r="S328" s="13"/>
    </row>
    <row r="329" spans="1:19" ht="15" customHeight="1" x14ac:dyDescent="0.15">
      <c r="A329" s="2" t="s">
        <v>43</v>
      </c>
      <c r="B329" s="3" t="s">
        <v>108</v>
      </c>
      <c r="C329" s="6" t="s">
        <v>109</v>
      </c>
      <c r="D329" s="9" t="s">
        <v>159</v>
      </c>
      <c r="E329" s="9" t="s">
        <v>149</v>
      </c>
      <c r="F329" s="6" t="s">
        <v>35</v>
      </c>
      <c r="G329" s="7">
        <v>22.841780543354101</v>
      </c>
      <c r="H329" s="7">
        <v>21.511503447608099</v>
      </c>
      <c r="I329" s="11">
        <f t="shared" si="51"/>
        <v>1.3302770957460019</v>
      </c>
      <c r="J329" s="20">
        <f>AVERAGE(I329:I330)</f>
        <v>1.3149811706807526</v>
      </c>
      <c r="L329" s="13" t="s">
        <v>159</v>
      </c>
      <c r="M329" s="18" t="s">
        <v>179</v>
      </c>
      <c r="N329" s="15">
        <v>1.109679222678599</v>
      </c>
      <c r="O329" s="16">
        <f t="shared" si="53"/>
        <v>-0.10266518231252308</v>
      </c>
      <c r="P329" s="16">
        <f t="shared" si="52"/>
        <v>1.0737552477998076</v>
      </c>
      <c r="Q329" s="13"/>
      <c r="R329" s="13"/>
      <c r="S329" s="13"/>
    </row>
    <row r="330" spans="1:19" ht="15" customHeight="1" x14ac:dyDescent="0.15">
      <c r="A330" s="2" t="s">
        <v>44</v>
      </c>
      <c r="B330" s="3" t="s">
        <v>108</v>
      </c>
      <c r="C330" s="6" t="s">
        <v>109</v>
      </c>
      <c r="F330" s="6" t="s">
        <v>35</v>
      </c>
      <c r="G330" s="7">
        <v>22.730493050050502</v>
      </c>
      <c r="H330" s="7">
        <v>21.430807804434998</v>
      </c>
      <c r="I330" s="11">
        <f t="shared" si="51"/>
        <v>1.2996852456155032</v>
      </c>
      <c r="J330" s="10"/>
      <c r="L330" s="13" t="s">
        <v>159</v>
      </c>
      <c r="M330" s="18" t="s">
        <v>182</v>
      </c>
      <c r="N330" s="15">
        <v>0.45290293829654971</v>
      </c>
      <c r="O330" s="16">
        <f t="shared" si="53"/>
        <v>-0.75944146669457235</v>
      </c>
      <c r="P330" s="16">
        <f>2^-O330</f>
        <v>1.6928351238616064</v>
      </c>
      <c r="Q330" s="17"/>
      <c r="R330" s="13"/>
      <c r="S330" s="19"/>
    </row>
    <row r="331" spans="1:19" ht="15" customHeight="1" x14ac:dyDescent="0.15">
      <c r="A331" s="2" t="s">
        <v>45</v>
      </c>
      <c r="B331" s="3" t="s">
        <v>108</v>
      </c>
      <c r="C331" s="6" t="s">
        <v>109</v>
      </c>
      <c r="D331" s="9" t="s">
        <v>157</v>
      </c>
      <c r="E331" s="9" t="s">
        <v>151</v>
      </c>
      <c r="F331" s="6" t="s">
        <v>35</v>
      </c>
      <c r="G331" s="7">
        <v>22.870968127867702</v>
      </c>
      <c r="H331" s="7">
        <v>21.801461280644801</v>
      </c>
      <c r="I331" s="11">
        <f t="shared" si="51"/>
        <v>1.0695068472229003</v>
      </c>
      <c r="J331" s="20">
        <f>AVERAGE(I331:I332)</f>
        <v>0.91599552580185062</v>
      </c>
      <c r="L331" s="13" t="s">
        <v>159</v>
      </c>
      <c r="M331" s="13" t="s">
        <v>172</v>
      </c>
      <c r="N331" s="15">
        <v>1.5858256384813991</v>
      </c>
      <c r="O331" s="16">
        <f t="shared" si="53"/>
        <v>0.37348123349027706</v>
      </c>
      <c r="P331" s="16">
        <f t="shared" ref="P331:P336" si="54">2^-O331</f>
        <v>0.77191760495531403</v>
      </c>
      <c r="Q331" s="17"/>
      <c r="R331" s="13"/>
      <c r="S331" s="19"/>
    </row>
    <row r="332" spans="1:19" ht="15" customHeight="1" x14ac:dyDescent="0.15">
      <c r="A332" s="2" t="s">
        <v>46</v>
      </c>
      <c r="B332" s="3" t="s">
        <v>108</v>
      </c>
      <c r="C332" s="6" t="s">
        <v>109</v>
      </c>
      <c r="F332" s="6" t="s">
        <v>35</v>
      </c>
      <c r="G332" s="7">
        <v>22.8339716424187</v>
      </c>
      <c r="H332" s="7">
        <v>22.071487438037899</v>
      </c>
      <c r="I332" s="11">
        <f t="shared" si="51"/>
        <v>0.76248420438080089</v>
      </c>
      <c r="J332" s="10"/>
      <c r="L332" s="13" t="s">
        <v>158</v>
      </c>
      <c r="M332" s="13" t="s">
        <v>148</v>
      </c>
      <c r="N332" s="15">
        <v>1.1536284484150521</v>
      </c>
      <c r="O332" s="16">
        <f t="shared" si="53"/>
        <v>-5.8715956576069983E-2</v>
      </c>
      <c r="P332" s="16">
        <f t="shared" si="54"/>
        <v>1.0415383466900954</v>
      </c>
      <c r="Q332" s="17">
        <f>AVERAGE(P332:P336)</f>
        <v>1.9657718253021401</v>
      </c>
      <c r="R332" s="13">
        <f>STDEV(P332:P336)</f>
        <v>0.61341782094689334</v>
      </c>
      <c r="S332" s="19">
        <f>TTEST(P323:P331,P332:P336,2,2)</f>
        <v>1.7286363548691076E-3</v>
      </c>
    </row>
    <row r="333" spans="1:19" ht="15" customHeight="1" x14ac:dyDescent="0.15">
      <c r="A333" s="2" t="s">
        <v>72</v>
      </c>
      <c r="B333" s="3" t="s">
        <v>108</v>
      </c>
      <c r="C333" s="6" t="s">
        <v>109</v>
      </c>
      <c r="D333" s="9" t="s">
        <v>157</v>
      </c>
      <c r="E333" s="9" t="s">
        <v>152</v>
      </c>
      <c r="F333" s="6" t="s">
        <v>35</v>
      </c>
      <c r="G333" s="7">
        <v>21.903415052616399</v>
      </c>
      <c r="H333" s="7">
        <v>21.622652966382301</v>
      </c>
      <c r="I333" s="11">
        <f t="shared" si="51"/>
        <v>0.28076208623409826</v>
      </c>
      <c r="J333" s="20">
        <f>AVERAGE(I333:I334)</f>
        <v>0.18156351935579806</v>
      </c>
      <c r="L333" s="13" t="s">
        <v>158</v>
      </c>
      <c r="M333" s="13" t="s">
        <v>170</v>
      </c>
      <c r="N333" s="15">
        <v>0.28842254511264898</v>
      </c>
      <c r="O333" s="16">
        <f t="shared" si="53"/>
        <v>-0.92392185987847308</v>
      </c>
      <c r="P333" s="16">
        <f t="shared" si="54"/>
        <v>1.8972658666363871</v>
      </c>
      <c r="Q333" s="17"/>
      <c r="R333" s="13"/>
      <c r="S333" s="19"/>
    </row>
    <row r="334" spans="1:19" ht="15" customHeight="1" x14ac:dyDescent="0.15">
      <c r="A334" s="2" t="s">
        <v>73</v>
      </c>
      <c r="B334" s="3" t="s">
        <v>108</v>
      </c>
      <c r="C334" s="6" t="s">
        <v>109</v>
      </c>
      <c r="F334" s="6" t="s">
        <v>35</v>
      </c>
      <c r="G334" s="7">
        <v>21.526252239007199</v>
      </c>
      <c r="H334" s="7">
        <v>21.443887286529701</v>
      </c>
      <c r="I334" s="11">
        <f t="shared" si="51"/>
        <v>8.2364952477497866E-2</v>
      </c>
      <c r="J334" s="10"/>
      <c r="L334" s="13" t="s">
        <v>158</v>
      </c>
      <c r="M334" s="13" t="s">
        <v>178</v>
      </c>
      <c r="N334" s="15">
        <v>-8.2395009869701497E-2</v>
      </c>
      <c r="O334" s="16">
        <f t="shared" si="53"/>
        <v>-1.2947394148608236</v>
      </c>
      <c r="P334" s="16">
        <f t="shared" si="54"/>
        <v>2.4533267851450136</v>
      </c>
      <c r="Q334" s="17"/>
      <c r="R334" s="13"/>
      <c r="S334" s="19"/>
    </row>
    <row r="335" spans="1:19" ht="15" customHeight="1" x14ac:dyDescent="0.15">
      <c r="A335" s="2" t="s">
        <v>74</v>
      </c>
      <c r="B335" s="3" t="s">
        <v>108</v>
      </c>
      <c r="C335" s="6" t="s">
        <v>109</v>
      </c>
      <c r="D335" s="9" t="s">
        <v>159</v>
      </c>
      <c r="E335" s="9" t="s">
        <v>153</v>
      </c>
      <c r="F335" s="6" t="s">
        <v>35</v>
      </c>
      <c r="G335" s="7">
        <v>22.697182292683198</v>
      </c>
      <c r="H335" s="7">
        <v>21.183874823672401</v>
      </c>
      <c r="I335" s="11">
        <f t="shared" si="51"/>
        <v>1.5133074690107975</v>
      </c>
      <c r="J335" s="20">
        <f>AVERAGE(I335:I336)</f>
        <v>1.5451306087833494</v>
      </c>
      <c r="L335" s="13" t="s">
        <v>158</v>
      </c>
      <c r="M335" s="13" t="s">
        <v>145</v>
      </c>
      <c r="N335" s="15">
        <v>-0.16235405257594948</v>
      </c>
      <c r="O335" s="16">
        <f t="shared" si="53"/>
        <v>-1.3746984575670715</v>
      </c>
      <c r="P335" s="16">
        <f t="shared" si="54"/>
        <v>2.5931370525559374</v>
      </c>
      <c r="Q335" s="17"/>
      <c r="R335" s="13"/>
      <c r="S335" s="19"/>
    </row>
    <row r="336" spans="1:19" ht="15" customHeight="1" x14ac:dyDescent="0.15">
      <c r="A336" s="2" t="s">
        <v>75</v>
      </c>
      <c r="B336" s="3" t="s">
        <v>108</v>
      </c>
      <c r="C336" s="6" t="s">
        <v>109</v>
      </c>
      <c r="F336" s="6" t="s">
        <v>35</v>
      </c>
      <c r="G336" s="7">
        <v>22.776343678422901</v>
      </c>
      <c r="H336" s="7">
        <v>21.199389929866999</v>
      </c>
      <c r="I336" s="11">
        <f t="shared" si="51"/>
        <v>1.5769537485559013</v>
      </c>
      <c r="J336" s="10"/>
      <c r="L336" s="13" t="s">
        <v>158</v>
      </c>
      <c r="M336" s="18" t="s">
        <v>142</v>
      </c>
      <c r="N336" s="15">
        <v>0.32982571603294986</v>
      </c>
      <c r="O336" s="16">
        <f t="shared" si="53"/>
        <v>-0.8825186889581722</v>
      </c>
      <c r="P336" s="16">
        <f t="shared" si="54"/>
        <v>1.8435910754832683</v>
      </c>
      <c r="Q336" s="23"/>
      <c r="R336" s="23"/>
      <c r="S336" s="23"/>
    </row>
    <row r="337" spans="1:19" ht="15" customHeight="1" x14ac:dyDescent="0.15">
      <c r="A337" s="2" t="s">
        <v>78</v>
      </c>
      <c r="B337" s="3" t="s">
        <v>108</v>
      </c>
      <c r="C337" s="6" t="s">
        <v>109</v>
      </c>
      <c r="D337" s="9" t="s">
        <v>159</v>
      </c>
      <c r="E337" s="9" t="s">
        <v>154</v>
      </c>
      <c r="F337" s="6" t="s">
        <v>35</v>
      </c>
      <c r="G337" s="7">
        <v>22.014166694378499</v>
      </c>
      <c r="H337" s="7">
        <v>20.799938845689098</v>
      </c>
      <c r="I337" s="11">
        <f t="shared" si="51"/>
        <v>1.2142278486894007</v>
      </c>
      <c r="J337" s="20">
        <f>AVERAGE(I337:I338)</f>
        <v>1.1616688944542002</v>
      </c>
      <c r="L337" s="10"/>
      <c r="M337" s="10"/>
      <c r="N337" s="10"/>
      <c r="O337" s="11"/>
      <c r="P337" s="10"/>
      <c r="Q337" s="10"/>
      <c r="R337" s="10"/>
      <c r="S337" s="10"/>
    </row>
    <row r="338" spans="1:19" ht="15" customHeight="1" x14ac:dyDescent="0.15">
      <c r="A338" s="2" t="s">
        <v>79</v>
      </c>
      <c r="B338" s="3" t="s">
        <v>108</v>
      </c>
      <c r="C338" s="6" t="s">
        <v>109</v>
      </c>
      <c r="F338" s="6" t="s">
        <v>35</v>
      </c>
      <c r="G338" s="7">
        <v>21.9294921502532</v>
      </c>
      <c r="H338" s="7">
        <v>20.8203822100342</v>
      </c>
      <c r="I338" s="11">
        <f t="shared" si="51"/>
        <v>1.1091099402189997</v>
      </c>
      <c r="J338" s="10"/>
      <c r="L338" s="10"/>
      <c r="M338" s="10" t="s">
        <v>168</v>
      </c>
      <c r="N338" s="10" t="s">
        <v>161</v>
      </c>
      <c r="O338" s="11">
        <f>AVERAGE(N340:N347)</f>
        <v>1.0126858214969876</v>
      </c>
      <c r="P338" s="10"/>
      <c r="Q338" s="10"/>
      <c r="R338" s="10"/>
      <c r="S338" s="10"/>
    </row>
    <row r="339" spans="1:19" ht="15" customHeight="1" x14ac:dyDescent="0.15">
      <c r="A339" s="2" t="s">
        <v>80</v>
      </c>
      <c r="B339" s="3" t="s">
        <v>108</v>
      </c>
      <c r="C339" s="6" t="s">
        <v>109</v>
      </c>
      <c r="D339" s="9" t="s">
        <v>156</v>
      </c>
      <c r="E339" s="9" t="s">
        <v>150</v>
      </c>
      <c r="F339" s="6" t="s">
        <v>35</v>
      </c>
      <c r="G339" s="7">
        <v>22.7547847798939</v>
      </c>
      <c r="H339" s="7">
        <v>21.8251955894427</v>
      </c>
      <c r="I339" s="11">
        <f t="shared" si="51"/>
        <v>0.9295891904511997</v>
      </c>
      <c r="J339" s="20">
        <f>AVERAGE(I339:I340)</f>
        <v>1.0009764924137503</v>
      </c>
      <c r="L339" s="10"/>
      <c r="M339" s="12" t="s">
        <v>109</v>
      </c>
      <c r="N339" s="13" t="s">
        <v>162</v>
      </c>
      <c r="O339" s="17" t="s">
        <v>163</v>
      </c>
      <c r="P339" s="13" t="s">
        <v>164</v>
      </c>
      <c r="Q339" s="13" t="s">
        <v>165</v>
      </c>
      <c r="R339" s="13" t="s">
        <v>166</v>
      </c>
      <c r="S339" s="13" t="s">
        <v>167</v>
      </c>
    </row>
    <row r="340" spans="1:19" ht="15" customHeight="1" x14ac:dyDescent="0.15">
      <c r="A340" s="2" t="s">
        <v>81</v>
      </c>
      <c r="B340" s="3" t="s">
        <v>108</v>
      </c>
      <c r="C340" s="6" t="s">
        <v>109</v>
      </c>
      <c r="F340" s="6" t="s">
        <v>35</v>
      </c>
      <c r="G340" s="7">
        <v>22.806616773301901</v>
      </c>
      <c r="H340" s="7">
        <v>21.7342529789256</v>
      </c>
      <c r="I340" s="11">
        <f t="shared" si="51"/>
        <v>1.0723637943763009</v>
      </c>
      <c r="J340" s="10"/>
      <c r="L340" s="22" t="s">
        <v>156</v>
      </c>
      <c r="M340" s="14" t="s">
        <v>140</v>
      </c>
      <c r="N340" s="15">
        <v>1.3788157350724006</v>
      </c>
      <c r="O340" s="16">
        <f>N340-$O$338</f>
        <v>0.36612991357541302</v>
      </c>
      <c r="P340" s="16">
        <f t="shared" ref="P340:P346" si="55">2^-O340</f>
        <v>0.77586098544591264</v>
      </c>
      <c r="Q340" s="17">
        <f>AVERAGE(P340:P347)</f>
        <v>1.0453928655827529</v>
      </c>
      <c r="R340" s="13">
        <f>STDEV(P340:P347)</f>
        <v>0.3169764513425945</v>
      </c>
      <c r="S340" s="13"/>
    </row>
    <row r="341" spans="1:19" ht="15" customHeight="1" x14ac:dyDescent="0.15">
      <c r="A341" s="2" t="s">
        <v>82</v>
      </c>
      <c r="B341" s="3" t="s">
        <v>108</v>
      </c>
      <c r="C341" s="6" t="s">
        <v>109</v>
      </c>
      <c r="D341" s="9" t="s">
        <v>157</v>
      </c>
      <c r="E341" s="9" t="s">
        <v>144</v>
      </c>
      <c r="F341" s="6" t="s">
        <v>35</v>
      </c>
      <c r="G341" s="7">
        <v>22.911288961656901</v>
      </c>
      <c r="H341" s="7">
        <v>21.821752785586799</v>
      </c>
      <c r="I341" s="11">
        <f t="shared" si="51"/>
        <v>1.0895361760701014</v>
      </c>
      <c r="J341" s="20">
        <f t="shared" ref="J341:J379" si="56">AVERAGE(I341:I342)</f>
        <v>1.0477403358259014</v>
      </c>
      <c r="L341" s="22" t="s">
        <v>156</v>
      </c>
      <c r="M341" s="18" t="s">
        <v>147</v>
      </c>
      <c r="N341" s="15">
        <v>1.9187922751382498</v>
      </c>
      <c r="O341" s="16">
        <f t="shared" ref="O341:O355" si="57">N341-$O$338</f>
        <v>0.90610645364126219</v>
      </c>
      <c r="P341" s="16">
        <f t="shared" si="55"/>
        <v>0.53362329254969165</v>
      </c>
      <c r="Q341" s="13"/>
      <c r="R341" s="13"/>
      <c r="S341" s="13"/>
    </row>
    <row r="342" spans="1:19" ht="15" customHeight="1" x14ac:dyDescent="0.15">
      <c r="A342" s="2" t="s">
        <v>83</v>
      </c>
      <c r="B342" s="3" t="s">
        <v>108</v>
      </c>
      <c r="C342" s="6" t="s">
        <v>109</v>
      </c>
      <c r="F342" s="6" t="s">
        <v>35</v>
      </c>
      <c r="G342" s="7">
        <v>22.908554415600602</v>
      </c>
      <c r="H342" s="7">
        <v>21.9026099200189</v>
      </c>
      <c r="I342" s="11">
        <f t="shared" si="51"/>
        <v>1.0059444955817014</v>
      </c>
      <c r="J342" s="10"/>
      <c r="L342" s="22" t="s">
        <v>156</v>
      </c>
      <c r="M342" s="18" t="s">
        <v>150</v>
      </c>
      <c r="N342" s="15">
        <v>1.0009764924137503</v>
      </c>
      <c r="O342" s="16">
        <f t="shared" si="57"/>
        <v>-1.1709329083237296E-2</v>
      </c>
      <c r="P342" s="16">
        <f t="shared" si="55"/>
        <v>1.0081493147993374</v>
      </c>
      <c r="Q342" s="13"/>
      <c r="R342" s="13"/>
      <c r="S342" s="13"/>
    </row>
    <row r="343" spans="1:19" ht="15" customHeight="1" x14ac:dyDescent="0.15">
      <c r="A343" s="9" t="s">
        <v>32</v>
      </c>
      <c r="B343" s="9" t="s">
        <v>108</v>
      </c>
      <c r="C343" s="9" t="s">
        <v>109</v>
      </c>
      <c r="D343" s="9" t="s">
        <v>156</v>
      </c>
      <c r="E343" s="9" t="s">
        <v>143</v>
      </c>
      <c r="F343" s="9" t="s">
        <v>35</v>
      </c>
      <c r="G343" s="21">
        <v>23.372814293817999</v>
      </c>
      <c r="H343" s="21">
        <v>22.430959296842801</v>
      </c>
      <c r="I343" s="11">
        <f t="shared" ref="I343:I366" si="58">G343-H343</f>
        <v>0.94185499697519859</v>
      </c>
      <c r="J343" s="20">
        <f t="shared" si="56"/>
        <v>0.96361955071209948</v>
      </c>
      <c r="L343" s="22" t="s">
        <v>156</v>
      </c>
      <c r="M343" s="18" t="s">
        <v>143</v>
      </c>
      <c r="N343" s="15">
        <v>0.96361955071209948</v>
      </c>
      <c r="O343" s="16">
        <f t="shared" si="57"/>
        <v>-4.9066270784888122E-2</v>
      </c>
      <c r="P343" s="16">
        <f t="shared" si="55"/>
        <v>1.0345951049753463</v>
      </c>
      <c r="Q343" s="13"/>
      <c r="R343" s="13"/>
      <c r="S343" s="13"/>
    </row>
    <row r="344" spans="1:19" ht="15" customHeight="1" x14ac:dyDescent="0.15">
      <c r="A344" s="9" t="s">
        <v>36</v>
      </c>
      <c r="B344" s="9" t="s">
        <v>108</v>
      </c>
      <c r="C344" s="9" t="s">
        <v>109</v>
      </c>
      <c r="D344" s="9"/>
      <c r="E344" s="9"/>
      <c r="F344" s="9" t="s">
        <v>35</v>
      </c>
      <c r="G344" s="21">
        <v>23.369214847755799</v>
      </c>
      <c r="H344" s="21">
        <v>22.383830743306799</v>
      </c>
      <c r="I344" s="11">
        <f t="shared" si="58"/>
        <v>0.98538410444900038</v>
      </c>
      <c r="J344" s="10"/>
      <c r="L344" s="22" t="s">
        <v>156</v>
      </c>
      <c r="M344" s="14" t="s">
        <v>177</v>
      </c>
      <c r="N344" s="15">
        <v>0.89984105202400144</v>
      </c>
      <c r="O344" s="16">
        <f t="shared" si="57"/>
        <v>-0.11284476947298616</v>
      </c>
      <c r="P344" s="16">
        <f t="shared" si="55"/>
        <v>1.08135840565232</v>
      </c>
      <c r="Q344" s="17"/>
      <c r="R344" s="13"/>
      <c r="S344" s="19"/>
    </row>
    <row r="345" spans="1:19" ht="15" customHeight="1" x14ac:dyDescent="0.15">
      <c r="A345" s="9" t="s">
        <v>37</v>
      </c>
      <c r="B345" s="9" t="s">
        <v>108</v>
      </c>
      <c r="C345" s="9" t="s">
        <v>109</v>
      </c>
      <c r="D345" s="9" t="s">
        <v>159</v>
      </c>
      <c r="E345" s="9" t="s">
        <v>169</v>
      </c>
      <c r="F345" s="9" t="s">
        <v>35</v>
      </c>
      <c r="G345" s="21">
        <v>22.677607823685499</v>
      </c>
      <c r="H345" s="21">
        <v>21.646768584434</v>
      </c>
      <c r="I345" s="11">
        <f t="shared" si="58"/>
        <v>1.0308392392514989</v>
      </c>
      <c r="J345" s="20">
        <f t="shared" si="56"/>
        <v>1.0527918577371</v>
      </c>
      <c r="L345" s="22" t="s">
        <v>156</v>
      </c>
      <c r="M345" s="18" t="s">
        <v>141</v>
      </c>
      <c r="N345" s="15">
        <v>0.99849058421344772</v>
      </c>
      <c r="O345" s="16">
        <f t="shared" si="57"/>
        <v>-1.4195237283539885E-2</v>
      </c>
      <c r="P345" s="16">
        <f t="shared" si="55"/>
        <v>1.0098879546411617</v>
      </c>
      <c r="Q345" s="13"/>
      <c r="R345" s="13"/>
      <c r="S345" s="13"/>
    </row>
    <row r="346" spans="1:19" ht="15" customHeight="1" x14ac:dyDescent="0.15">
      <c r="A346" s="9" t="s">
        <v>38</v>
      </c>
      <c r="B346" s="9" t="s">
        <v>108</v>
      </c>
      <c r="C346" s="9" t="s">
        <v>109</v>
      </c>
      <c r="D346" s="9"/>
      <c r="E346" s="9"/>
      <c r="F346" s="9" t="s">
        <v>35</v>
      </c>
      <c r="G346" s="21">
        <v>22.8393417477273</v>
      </c>
      <c r="H346" s="21">
        <v>21.764597271504599</v>
      </c>
      <c r="I346" s="11">
        <f t="shared" si="58"/>
        <v>1.0747444762227012</v>
      </c>
      <c r="J346" s="10"/>
      <c r="L346" s="22" t="s">
        <v>156</v>
      </c>
      <c r="M346" s="18" t="s">
        <v>173</v>
      </c>
      <c r="N346" s="15">
        <v>0.57234968937205011</v>
      </c>
      <c r="O346" s="16">
        <f t="shared" si="57"/>
        <v>-0.4403361321249375</v>
      </c>
      <c r="P346" s="16">
        <f t="shared" si="55"/>
        <v>1.3569204382041284</v>
      </c>
      <c r="Q346" s="13"/>
      <c r="R346" s="13"/>
      <c r="S346" s="13"/>
    </row>
    <row r="347" spans="1:19" ht="15" customHeight="1" x14ac:dyDescent="0.15">
      <c r="A347" s="9" t="s">
        <v>39</v>
      </c>
      <c r="B347" s="9" t="s">
        <v>108</v>
      </c>
      <c r="C347" s="9" t="s">
        <v>109</v>
      </c>
      <c r="D347" s="9" t="s">
        <v>158</v>
      </c>
      <c r="E347" s="9" t="s">
        <v>170</v>
      </c>
      <c r="F347" s="9" t="s">
        <v>35</v>
      </c>
      <c r="G347" s="21">
        <v>22.5157098686892</v>
      </c>
      <c r="H347" s="21">
        <v>22.182870945019602</v>
      </c>
      <c r="I347" s="11">
        <f t="shared" si="58"/>
        <v>0.33283892366959833</v>
      </c>
      <c r="J347" s="20">
        <f t="shared" si="56"/>
        <v>0.28842254511264898</v>
      </c>
      <c r="L347" s="22" t="s">
        <v>156</v>
      </c>
      <c r="M347" s="18" t="s">
        <v>181</v>
      </c>
      <c r="N347" s="15">
        <v>0.36860119302990135</v>
      </c>
      <c r="O347" s="16">
        <f t="shared" si="57"/>
        <v>-0.64408462846708625</v>
      </c>
      <c r="P347" s="16">
        <f>2^-O347</f>
        <v>1.5627474283941245</v>
      </c>
      <c r="Q347" s="17"/>
      <c r="R347" s="13"/>
      <c r="S347" s="19"/>
    </row>
    <row r="348" spans="1:19" ht="15" customHeight="1" x14ac:dyDescent="0.15">
      <c r="A348" s="9" t="s">
        <v>40</v>
      </c>
      <c r="B348" s="9" t="s">
        <v>108</v>
      </c>
      <c r="C348" s="9" t="s">
        <v>109</v>
      </c>
      <c r="D348" s="9"/>
      <c r="E348" s="9"/>
      <c r="F348" s="9" t="s">
        <v>35</v>
      </c>
      <c r="G348" s="21">
        <v>22.424178576336999</v>
      </c>
      <c r="H348" s="21">
        <v>22.180172409781299</v>
      </c>
      <c r="I348" s="11">
        <f t="shared" si="58"/>
        <v>0.24400616655569962</v>
      </c>
      <c r="J348" s="10"/>
      <c r="L348" s="13" t="s">
        <v>157</v>
      </c>
      <c r="M348" s="13" t="s">
        <v>146</v>
      </c>
      <c r="N348" s="15">
        <v>0.9489257197164509</v>
      </c>
      <c r="O348" s="16">
        <f t="shared" si="57"/>
        <v>-6.3760101780536704E-2</v>
      </c>
      <c r="P348" s="16">
        <f t="shared" ref="P348:P355" si="59">2^-O348</f>
        <v>1.0451862871883211</v>
      </c>
      <c r="Q348" s="17">
        <f>AVERAGE(P348:P355)</f>
        <v>1.414141359990768</v>
      </c>
      <c r="R348" s="13">
        <f>STDEV(P348:P355)</f>
        <v>0.40291041683871681</v>
      </c>
      <c r="S348" s="19">
        <f>TTEST(P340:P347,P348:P355,2,2)</f>
        <v>6.1300218449860014E-2</v>
      </c>
    </row>
    <row r="349" spans="1:19" ht="15" customHeight="1" x14ac:dyDescent="0.15">
      <c r="A349" s="9" t="s">
        <v>41</v>
      </c>
      <c r="B349" s="9" t="s">
        <v>108</v>
      </c>
      <c r="C349" s="9" t="s">
        <v>109</v>
      </c>
      <c r="D349" s="9" t="s">
        <v>159</v>
      </c>
      <c r="E349" s="9" t="s">
        <v>171</v>
      </c>
      <c r="F349" s="9" t="s">
        <v>35</v>
      </c>
      <c r="G349" s="21">
        <v>22.8554418419432</v>
      </c>
      <c r="H349" s="21">
        <v>21.388370723409299</v>
      </c>
      <c r="I349" s="11">
        <f t="shared" si="58"/>
        <v>1.4670711185339016</v>
      </c>
      <c r="J349" s="20">
        <f t="shared" si="56"/>
        <v>1.3664477365213497</v>
      </c>
      <c r="L349" s="13" t="s">
        <v>157</v>
      </c>
      <c r="M349" s="13" t="s">
        <v>151</v>
      </c>
      <c r="N349" s="15">
        <v>0.91599552580185062</v>
      </c>
      <c r="O349" s="16">
        <f t="shared" si="57"/>
        <v>-9.6690295695136985E-2</v>
      </c>
      <c r="P349" s="16">
        <f t="shared" si="59"/>
        <v>1.0693175121423366</v>
      </c>
      <c r="Q349" s="17"/>
      <c r="R349" s="13"/>
      <c r="S349" s="19"/>
    </row>
    <row r="350" spans="1:19" ht="15" customHeight="1" x14ac:dyDescent="0.15">
      <c r="A350" s="9" t="s">
        <v>42</v>
      </c>
      <c r="B350" s="9" t="s">
        <v>108</v>
      </c>
      <c r="C350" s="9" t="s">
        <v>109</v>
      </c>
      <c r="D350" s="9"/>
      <c r="E350" s="9"/>
      <c r="F350" s="9" t="s">
        <v>35</v>
      </c>
      <c r="G350" s="21">
        <v>22.886687805238498</v>
      </c>
      <c r="H350" s="21">
        <v>21.620863450729701</v>
      </c>
      <c r="I350" s="11">
        <f t="shared" si="58"/>
        <v>1.2658243545087977</v>
      </c>
      <c r="J350" s="10"/>
      <c r="L350" s="13" t="s">
        <v>157</v>
      </c>
      <c r="M350" s="13" t="s">
        <v>152</v>
      </c>
      <c r="N350" s="15">
        <v>0.18156351935579806</v>
      </c>
      <c r="O350" s="16">
        <f t="shared" si="57"/>
        <v>-0.83112230214118954</v>
      </c>
      <c r="P350" s="16">
        <f t="shared" si="59"/>
        <v>1.7790687983663278</v>
      </c>
      <c r="Q350" s="17"/>
      <c r="R350" s="13"/>
      <c r="S350" s="19"/>
    </row>
    <row r="351" spans="1:19" ht="15" customHeight="1" x14ac:dyDescent="0.15">
      <c r="A351" s="9" t="s">
        <v>43</v>
      </c>
      <c r="B351" s="9" t="s">
        <v>108</v>
      </c>
      <c r="C351" s="9" t="s">
        <v>109</v>
      </c>
      <c r="D351" s="9" t="s">
        <v>156</v>
      </c>
      <c r="E351" s="9" t="s">
        <v>177</v>
      </c>
      <c r="F351" s="9" t="s">
        <v>35</v>
      </c>
      <c r="G351" s="21">
        <v>23.573934114883802</v>
      </c>
      <c r="H351" s="21">
        <v>22.572480975395798</v>
      </c>
      <c r="I351" s="11">
        <f t="shared" si="58"/>
        <v>1.0014531394880031</v>
      </c>
      <c r="J351" s="20">
        <f t="shared" si="56"/>
        <v>0.89984105202400144</v>
      </c>
      <c r="L351" s="13" t="s">
        <v>157</v>
      </c>
      <c r="M351" s="13" t="s">
        <v>144</v>
      </c>
      <c r="N351" s="15">
        <v>1.0477403358259014</v>
      </c>
      <c r="O351" s="16">
        <f t="shared" si="57"/>
        <v>3.5054514328913822E-2</v>
      </c>
      <c r="P351" s="16">
        <f t="shared" si="59"/>
        <v>0.97599488069438034</v>
      </c>
      <c r="Q351" s="17"/>
      <c r="R351" s="13"/>
      <c r="S351" s="19"/>
    </row>
    <row r="352" spans="1:19" ht="15" customHeight="1" x14ac:dyDescent="0.15">
      <c r="A352" s="9" t="s">
        <v>44</v>
      </c>
      <c r="B352" s="9" t="s">
        <v>108</v>
      </c>
      <c r="C352" s="9" t="s">
        <v>109</v>
      </c>
      <c r="D352" s="9"/>
      <c r="E352" s="9"/>
      <c r="F352" s="9" t="s">
        <v>35</v>
      </c>
      <c r="G352" s="21">
        <v>23.5899237228607</v>
      </c>
      <c r="H352" s="21">
        <v>22.7916947583007</v>
      </c>
      <c r="I352" s="11">
        <f t="shared" si="58"/>
        <v>0.79822896455999981</v>
      </c>
      <c r="J352" s="10"/>
      <c r="L352" s="13" t="s">
        <v>157</v>
      </c>
      <c r="M352" s="13" t="s">
        <v>174</v>
      </c>
      <c r="N352" s="15">
        <v>1.7492542713599235E-2</v>
      </c>
      <c r="O352" s="16">
        <f t="shared" si="57"/>
        <v>-0.99519327878338837</v>
      </c>
      <c r="P352" s="16">
        <f t="shared" si="59"/>
        <v>1.993347557823675</v>
      </c>
      <c r="Q352" s="17"/>
      <c r="R352" s="13"/>
      <c r="S352" s="19"/>
    </row>
    <row r="353" spans="1:19" ht="15" customHeight="1" x14ac:dyDescent="0.15">
      <c r="A353" s="9" t="s">
        <v>45</v>
      </c>
      <c r="B353" s="9" t="s">
        <v>108</v>
      </c>
      <c r="C353" s="9" t="s">
        <v>109</v>
      </c>
      <c r="D353" s="9" t="s">
        <v>158</v>
      </c>
      <c r="E353" s="9" t="s">
        <v>178</v>
      </c>
      <c r="F353" s="9" t="s">
        <v>35</v>
      </c>
      <c r="G353" s="21">
        <v>21.526728949046799</v>
      </c>
      <c r="H353" s="21">
        <v>21.468042718846402</v>
      </c>
      <c r="I353" s="11">
        <f t="shared" si="58"/>
        <v>5.8686230200397205E-2</v>
      </c>
      <c r="J353" s="20">
        <f t="shared" si="56"/>
        <v>-8.2395009869701497E-2</v>
      </c>
      <c r="L353" s="13" t="s">
        <v>157</v>
      </c>
      <c r="M353" s="18" t="s">
        <v>176</v>
      </c>
      <c r="N353" s="15">
        <v>0.1305729129968487</v>
      </c>
      <c r="O353" s="16">
        <f t="shared" si="57"/>
        <v>-0.8821129085001389</v>
      </c>
      <c r="P353" s="16">
        <f t="shared" si="59"/>
        <v>1.8430726096860897</v>
      </c>
      <c r="Q353" s="17"/>
      <c r="R353" s="13"/>
      <c r="S353" s="19"/>
    </row>
    <row r="354" spans="1:19" ht="15" customHeight="1" x14ac:dyDescent="0.15">
      <c r="A354" s="9" t="s">
        <v>46</v>
      </c>
      <c r="B354" s="9" t="s">
        <v>108</v>
      </c>
      <c r="C354" s="9" t="s">
        <v>109</v>
      </c>
      <c r="D354" s="9"/>
      <c r="E354" s="9"/>
      <c r="F354" s="9" t="s">
        <v>35</v>
      </c>
      <c r="G354" s="21">
        <v>21.417288233562399</v>
      </c>
      <c r="H354" s="21">
        <v>21.640764483502199</v>
      </c>
      <c r="I354" s="11">
        <f t="shared" si="58"/>
        <v>-0.2234762499398002</v>
      </c>
      <c r="J354" s="10"/>
      <c r="L354" s="13" t="s">
        <v>157</v>
      </c>
      <c r="M354" s="18" t="s">
        <v>180</v>
      </c>
      <c r="N354" s="15">
        <v>0.5460390001862514</v>
      </c>
      <c r="O354" s="16">
        <f t="shared" si="57"/>
        <v>-0.4666468213107362</v>
      </c>
      <c r="P354" s="16">
        <f t="shared" si="59"/>
        <v>1.381893870846951</v>
      </c>
      <c r="Q354" s="13"/>
      <c r="R354" s="13"/>
      <c r="S354" s="19"/>
    </row>
    <row r="355" spans="1:19" ht="15" customHeight="1" x14ac:dyDescent="0.15">
      <c r="A355" s="9" t="s">
        <v>72</v>
      </c>
      <c r="B355" s="9" t="s">
        <v>108</v>
      </c>
      <c r="C355" s="9" t="s">
        <v>109</v>
      </c>
      <c r="D355" s="9" t="s">
        <v>158</v>
      </c>
      <c r="E355" s="9" t="s">
        <v>145</v>
      </c>
      <c r="F355" s="9" t="s">
        <v>35</v>
      </c>
      <c r="G355" s="21">
        <v>22.161706288187901</v>
      </c>
      <c r="H355" s="21">
        <v>22.376584939497199</v>
      </c>
      <c r="I355" s="11">
        <f t="shared" si="58"/>
        <v>-0.21487865130929862</v>
      </c>
      <c r="J355" s="20">
        <f t="shared" si="56"/>
        <v>-0.16235405257594948</v>
      </c>
      <c r="L355" s="13" t="s">
        <v>157</v>
      </c>
      <c r="M355" s="18" t="s">
        <v>183</v>
      </c>
      <c r="N355" s="15">
        <v>0.71961042458820046</v>
      </c>
      <c r="O355" s="16">
        <f t="shared" si="57"/>
        <v>-0.29307539690878714</v>
      </c>
      <c r="P355" s="16">
        <f t="shared" si="59"/>
        <v>1.2252493631780621</v>
      </c>
      <c r="Q355" s="13"/>
      <c r="R355" s="13"/>
      <c r="S355" s="13"/>
    </row>
    <row r="356" spans="1:19" ht="15" customHeight="1" x14ac:dyDescent="0.15">
      <c r="A356" s="9" t="s">
        <v>73</v>
      </c>
      <c r="B356" s="9" t="s">
        <v>108</v>
      </c>
      <c r="C356" s="9" t="s">
        <v>109</v>
      </c>
      <c r="D356" s="9"/>
      <c r="E356" s="9"/>
      <c r="F356" s="9" t="s">
        <v>35</v>
      </c>
      <c r="G356" s="21">
        <v>21.9540577172402</v>
      </c>
      <c r="H356" s="21">
        <v>22.063887171082801</v>
      </c>
      <c r="I356" s="11">
        <f t="shared" si="58"/>
        <v>-0.10982945384260034</v>
      </c>
      <c r="J356" s="10"/>
    </row>
    <row r="357" spans="1:19" ht="15" customHeight="1" x14ac:dyDescent="0.15">
      <c r="A357" s="9" t="s">
        <v>74</v>
      </c>
      <c r="B357" s="9" t="s">
        <v>108</v>
      </c>
      <c r="C357" s="9" t="s">
        <v>109</v>
      </c>
      <c r="D357" s="9" t="s">
        <v>156</v>
      </c>
      <c r="E357" s="9" t="s">
        <v>141</v>
      </c>
      <c r="F357" s="9" t="s">
        <v>35</v>
      </c>
      <c r="G357" s="21">
        <v>22.740900927057599</v>
      </c>
      <c r="H357" s="21">
        <v>21.741650842668001</v>
      </c>
      <c r="I357" s="11">
        <f t="shared" si="58"/>
        <v>0.9992500843895975</v>
      </c>
      <c r="J357" s="20">
        <f t="shared" si="56"/>
        <v>0.99849058421344772</v>
      </c>
    </row>
    <row r="358" spans="1:19" ht="15" customHeight="1" x14ac:dyDescent="0.15">
      <c r="A358" s="9" t="s">
        <v>75</v>
      </c>
      <c r="B358" s="9" t="s">
        <v>108</v>
      </c>
      <c r="C358" s="9" t="s">
        <v>109</v>
      </c>
      <c r="D358" s="9"/>
      <c r="E358" s="9"/>
      <c r="F358" s="9" t="s">
        <v>35</v>
      </c>
      <c r="G358" s="21">
        <v>22.866569826661799</v>
      </c>
      <c r="H358" s="21">
        <v>21.868838742624501</v>
      </c>
      <c r="I358" s="11">
        <f t="shared" si="58"/>
        <v>0.99773108403729793</v>
      </c>
      <c r="J358" s="10"/>
    </row>
    <row r="359" spans="1:19" ht="15" customHeight="1" x14ac:dyDescent="0.15">
      <c r="A359" s="9" t="s">
        <v>76</v>
      </c>
      <c r="B359" s="9" t="s">
        <v>108</v>
      </c>
      <c r="C359" s="9" t="s">
        <v>109</v>
      </c>
      <c r="D359" s="9" t="s">
        <v>156</v>
      </c>
      <c r="E359" s="9" t="s">
        <v>173</v>
      </c>
      <c r="F359" s="9" t="s">
        <v>35</v>
      </c>
      <c r="G359" s="21">
        <v>21.978783038759499</v>
      </c>
      <c r="H359" s="21">
        <v>21.340113012307299</v>
      </c>
      <c r="I359" s="11">
        <f t="shared" si="58"/>
        <v>0.63867002645219983</v>
      </c>
      <c r="J359" s="20">
        <f t="shared" si="56"/>
        <v>0.57234968937205011</v>
      </c>
    </row>
    <row r="360" spans="1:19" ht="15" customHeight="1" x14ac:dyDescent="0.15">
      <c r="A360" s="9" t="s">
        <v>77</v>
      </c>
      <c r="B360" s="9" t="s">
        <v>108</v>
      </c>
      <c r="C360" s="9" t="s">
        <v>109</v>
      </c>
      <c r="D360" s="9"/>
      <c r="E360" s="9"/>
      <c r="F360" s="9" t="s">
        <v>35</v>
      </c>
      <c r="G360" s="21">
        <v>21.85377344222</v>
      </c>
      <c r="H360" s="21">
        <v>21.347744089928099</v>
      </c>
      <c r="I360" s="11">
        <f t="shared" si="58"/>
        <v>0.50602935229190038</v>
      </c>
      <c r="J360" s="10"/>
    </row>
    <row r="361" spans="1:19" ht="15" customHeight="1" x14ac:dyDescent="0.15">
      <c r="A361" s="9" t="s">
        <v>78</v>
      </c>
      <c r="B361" s="9" t="s">
        <v>108</v>
      </c>
      <c r="C361" s="9" t="s">
        <v>109</v>
      </c>
      <c r="D361" s="9" t="s">
        <v>157</v>
      </c>
      <c r="E361" s="9" t="s">
        <v>174</v>
      </c>
      <c r="F361" s="9" t="s">
        <v>35</v>
      </c>
      <c r="G361" s="21">
        <v>22.164613176678099</v>
      </c>
      <c r="H361" s="21">
        <v>22.137697176137099</v>
      </c>
      <c r="I361" s="11">
        <f t="shared" si="58"/>
        <v>2.6916000541000074E-2</v>
      </c>
      <c r="J361" s="20">
        <f t="shared" si="56"/>
        <v>1.7492542713599235E-2</v>
      </c>
    </row>
    <row r="362" spans="1:19" ht="15" customHeight="1" x14ac:dyDescent="0.15">
      <c r="A362" s="9" t="s">
        <v>79</v>
      </c>
      <c r="B362" s="9" t="s">
        <v>108</v>
      </c>
      <c r="C362" s="9" t="s">
        <v>109</v>
      </c>
      <c r="D362" s="9"/>
      <c r="E362" s="9"/>
      <c r="F362" s="9" t="s">
        <v>35</v>
      </c>
      <c r="G362" s="21">
        <v>22.1420505447878</v>
      </c>
      <c r="H362" s="21">
        <v>22.133981459901602</v>
      </c>
      <c r="I362" s="11">
        <f t="shared" si="58"/>
        <v>8.0690848861983966E-3</v>
      </c>
      <c r="J362" s="10"/>
    </row>
    <row r="363" spans="1:19" ht="15" customHeight="1" x14ac:dyDescent="0.15">
      <c r="A363" s="9" t="s">
        <v>80</v>
      </c>
      <c r="B363" s="9" t="s">
        <v>108</v>
      </c>
      <c r="C363" s="9" t="s">
        <v>109</v>
      </c>
      <c r="D363" s="9" t="s">
        <v>159</v>
      </c>
      <c r="E363" s="9" t="s">
        <v>175</v>
      </c>
      <c r="F363" s="9" t="s">
        <v>35</v>
      </c>
      <c r="G363" s="21">
        <v>22.729607914055698</v>
      </c>
      <c r="H363" s="21">
        <v>21.435550236572201</v>
      </c>
      <c r="I363" s="11">
        <f t="shared" si="58"/>
        <v>1.2940576774834973</v>
      </c>
      <c r="J363" s="20">
        <f t="shared" si="56"/>
        <v>1.3216715772867982</v>
      </c>
    </row>
    <row r="364" spans="1:19" ht="15" customHeight="1" x14ac:dyDescent="0.15">
      <c r="A364" s="9" t="s">
        <v>81</v>
      </c>
      <c r="B364" s="9" t="s">
        <v>108</v>
      </c>
      <c r="C364" s="9" t="s">
        <v>109</v>
      </c>
      <c r="D364" s="9"/>
      <c r="E364" s="9"/>
      <c r="F364" s="9" t="s">
        <v>35</v>
      </c>
      <c r="G364" s="21">
        <v>22.747957020152199</v>
      </c>
      <c r="H364" s="21">
        <v>21.3986715430621</v>
      </c>
      <c r="I364" s="11">
        <f t="shared" si="58"/>
        <v>1.3492854770900991</v>
      </c>
      <c r="J364" s="10"/>
    </row>
    <row r="365" spans="1:19" ht="15" customHeight="1" x14ac:dyDescent="0.15">
      <c r="A365" s="9" t="s">
        <v>82</v>
      </c>
      <c r="B365" s="9" t="s">
        <v>108</v>
      </c>
      <c r="C365" s="9" t="s">
        <v>109</v>
      </c>
      <c r="D365" s="9" t="s">
        <v>157</v>
      </c>
      <c r="E365" s="9" t="s">
        <v>176</v>
      </c>
      <c r="F365" s="9" t="s">
        <v>35</v>
      </c>
      <c r="G365" s="21">
        <v>22.019619855950399</v>
      </c>
      <c r="H365" s="21">
        <v>21.9179970384067</v>
      </c>
      <c r="I365" s="11">
        <f t="shared" si="58"/>
        <v>0.10162281754369928</v>
      </c>
      <c r="J365" s="20">
        <f t="shared" si="56"/>
        <v>0.1305729129968487</v>
      </c>
    </row>
    <row r="366" spans="1:19" ht="15" customHeight="1" x14ac:dyDescent="0.15">
      <c r="A366" s="9" t="s">
        <v>83</v>
      </c>
      <c r="B366" s="9" t="s">
        <v>108</v>
      </c>
      <c r="C366" s="9" t="s">
        <v>109</v>
      </c>
      <c r="D366" s="9"/>
      <c r="E366" s="9"/>
      <c r="F366" s="9" t="s">
        <v>35</v>
      </c>
      <c r="G366" s="21">
        <v>22.047305979553499</v>
      </c>
      <c r="H366" s="21">
        <v>21.887782971103501</v>
      </c>
      <c r="I366" s="11">
        <f t="shared" si="58"/>
        <v>0.15952300844999812</v>
      </c>
      <c r="J366" s="10"/>
    </row>
    <row r="367" spans="1:19" ht="15" customHeight="1" x14ac:dyDescent="0.15">
      <c r="A367" s="9" t="s">
        <v>32</v>
      </c>
      <c r="B367" s="9" t="s">
        <v>108</v>
      </c>
      <c r="C367" s="9" t="s">
        <v>109</v>
      </c>
      <c r="D367" s="9" t="s">
        <v>159</v>
      </c>
      <c r="E367" s="9" t="s">
        <v>179</v>
      </c>
      <c r="F367" s="9" t="s">
        <v>35</v>
      </c>
      <c r="G367" s="21">
        <v>23.046855096320598</v>
      </c>
      <c r="H367" s="21">
        <v>22.1024736379666</v>
      </c>
      <c r="I367" s="11">
        <f t="shared" ref="I367:I380" si="60">G367-H367</f>
        <v>0.94438145835399823</v>
      </c>
      <c r="J367" s="20">
        <f t="shared" si="56"/>
        <v>1.109679222678599</v>
      </c>
    </row>
    <row r="368" spans="1:19" ht="15" customHeight="1" x14ac:dyDescent="0.15">
      <c r="A368" s="9" t="s">
        <v>36</v>
      </c>
      <c r="B368" s="9" t="s">
        <v>108</v>
      </c>
      <c r="C368" s="9" t="s">
        <v>109</v>
      </c>
      <c r="D368" s="9"/>
      <c r="E368" s="9"/>
      <c r="F368" s="9" t="s">
        <v>35</v>
      </c>
      <c r="G368" s="21">
        <v>23.0375022574664</v>
      </c>
      <c r="H368" s="21">
        <v>21.7625252704632</v>
      </c>
      <c r="I368" s="11">
        <f t="shared" si="60"/>
        <v>1.2749769870031997</v>
      </c>
      <c r="J368" s="10"/>
    </row>
    <row r="369" spans="1:19" ht="15" customHeight="1" x14ac:dyDescent="0.15">
      <c r="A369" s="9" t="s">
        <v>37</v>
      </c>
      <c r="B369" s="9" t="s">
        <v>108</v>
      </c>
      <c r="C369" s="9" t="s">
        <v>109</v>
      </c>
      <c r="D369" s="9" t="s">
        <v>157</v>
      </c>
      <c r="E369" s="9" t="s">
        <v>180</v>
      </c>
      <c r="F369" s="9" t="s">
        <v>35</v>
      </c>
      <c r="G369" s="21">
        <v>21.992339995048098</v>
      </c>
      <c r="H369" s="21">
        <v>21.543903906465498</v>
      </c>
      <c r="I369" s="11">
        <f t="shared" si="60"/>
        <v>0.44843608858259998</v>
      </c>
      <c r="J369" s="20">
        <f t="shared" si="56"/>
        <v>0.5460390001862514</v>
      </c>
    </row>
    <row r="370" spans="1:19" ht="15" customHeight="1" x14ac:dyDescent="0.15">
      <c r="A370" s="9" t="s">
        <v>38</v>
      </c>
      <c r="B370" s="9" t="s">
        <v>108</v>
      </c>
      <c r="C370" s="9" t="s">
        <v>109</v>
      </c>
      <c r="D370" s="9"/>
      <c r="E370" s="9"/>
      <c r="F370" s="9" t="s">
        <v>35</v>
      </c>
      <c r="G370" s="21">
        <v>22.084431770591902</v>
      </c>
      <c r="H370" s="21">
        <v>21.440789858801999</v>
      </c>
      <c r="I370" s="11">
        <f t="shared" si="60"/>
        <v>0.64364191178990282</v>
      </c>
      <c r="J370" s="10"/>
    </row>
    <row r="371" spans="1:19" ht="15" customHeight="1" x14ac:dyDescent="0.15">
      <c r="A371" s="9" t="s">
        <v>39</v>
      </c>
      <c r="B371" s="9" t="s">
        <v>108</v>
      </c>
      <c r="C371" s="9" t="s">
        <v>109</v>
      </c>
      <c r="D371" s="9" t="s">
        <v>156</v>
      </c>
      <c r="E371" s="9" t="s">
        <v>181</v>
      </c>
      <c r="F371" s="9" t="s">
        <v>35</v>
      </c>
      <c r="G371" s="21">
        <v>22.778389578292401</v>
      </c>
      <c r="H371" s="21">
        <v>22.4039264284308</v>
      </c>
      <c r="I371" s="11">
        <f t="shared" si="60"/>
        <v>0.3744631498616009</v>
      </c>
      <c r="J371" s="20">
        <f t="shared" si="56"/>
        <v>0.36860119302990135</v>
      </c>
    </row>
    <row r="372" spans="1:19" ht="15" customHeight="1" x14ac:dyDescent="0.15">
      <c r="A372" s="9" t="s">
        <v>40</v>
      </c>
      <c r="B372" s="9" t="s">
        <v>108</v>
      </c>
      <c r="C372" s="9" t="s">
        <v>109</v>
      </c>
      <c r="D372" s="9"/>
      <c r="E372" s="9"/>
      <c r="F372" s="9" t="s">
        <v>35</v>
      </c>
      <c r="G372" s="21">
        <v>22.682392377073601</v>
      </c>
      <c r="H372" s="21">
        <v>22.319653140875399</v>
      </c>
      <c r="I372" s="11">
        <f t="shared" si="60"/>
        <v>0.36273923619820181</v>
      </c>
      <c r="J372" s="10"/>
    </row>
    <row r="373" spans="1:19" ht="15" customHeight="1" x14ac:dyDescent="0.15">
      <c r="A373" s="9" t="s">
        <v>72</v>
      </c>
      <c r="B373" s="9" t="s">
        <v>108</v>
      </c>
      <c r="C373" s="9" t="s">
        <v>109</v>
      </c>
      <c r="D373" s="9" t="s">
        <v>158</v>
      </c>
      <c r="E373" s="9" t="s">
        <v>142</v>
      </c>
      <c r="F373" s="9" t="s">
        <v>35</v>
      </c>
      <c r="G373" s="21">
        <v>22.1012272951981</v>
      </c>
      <c r="H373" s="21">
        <v>21.760233267013799</v>
      </c>
      <c r="I373" s="11">
        <f t="shared" si="60"/>
        <v>0.34099402818430136</v>
      </c>
      <c r="J373" s="20">
        <f t="shared" si="56"/>
        <v>0.32982571603294986</v>
      </c>
    </row>
    <row r="374" spans="1:19" ht="15" customHeight="1" x14ac:dyDescent="0.15">
      <c r="A374" s="9" t="s">
        <v>73</v>
      </c>
      <c r="B374" s="9" t="s">
        <v>108</v>
      </c>
      <c r="C374" s="9" t="s">
        <v>109</v>
      </c>
      <c r="D374" s="9"/>
      <c r="E374" s="9"/>
      <c r="F374" s="9" t="s">
        <v>35</v>
      </c>
      <c r="G374" s="21">
        <v>22.051455651582</v>
      </c>
      <c r="H374" s="21">
        <v>21.732798247700401</v>
      </c>
      <c r="I374" s="11">
        <f t="shared" si="60"/>
        <v>0.31865740388159836</v>
      </c>
      <c r="J374" s="10"/>
    </row>
    <row r="375" spans="1:19" ht="15" customHeight="1" x14ac:dyDescent="0.15">
      <c r="A375" s="9" t="s">
        <v>74</v>
      </c>
      <c r="B375" s="9" t="s">
        <v>108</v>
      </c>
      <c r="C375" s="9" t="s">
        <v>109</v>
      </c>
      <c r="D375" s="9" t="s">
        <v>159</v>
      </c>
      <c r="E375" s="9" t="s">
        <v>182</v>
      </c>
      <c r="F375" s="9" t="s">
        <v>35</v>
      </c>
      <c r="G375" s="21">
        <v>21.876665131388801</v>
      </c>
      <c r="H375" s="21">
        <v>21.510106319099201</v>
      </c>
      <c r="I375" s="11">
        <f t="shared" si="60"/>
        <v>0.36655881228960041</v>
      </c>
      <c r="J375" s="20">
        <f t="shared" si="56"/>
        <v>0.45290293829654971</v>
      </c>
    </row>
    <row r="376" spans="1:19" ht="15" customHeight="1" x14ac:dyDescent="0.15">
      <c r="A376" s="9" t="s">
        <v>75</v>
      </c>
      <c r="B376" s="9" t="s">
        <v>108</v>
      </c>
      <c r="C376" s="9" t="s">
        <v>109</v>
      </c>
      <c r="D376" s="9"/>
      <c r="E376" s="9"/>
      <c r="F376" s="9" t="s">
        <v>35</v>
      </c>
      <c r="G376" s="21">
        <v>22.038967461264701</v>
      </c>
      <c r="H376" s="21">
        <v>21.499720396961202</v>
      </c>
      <c r="I376" s="11">
        <f t="shared" si="60"/>
        <v>0.539247064303499</v>
      </c>
      <c r="J376" s="10"/>
    </row>
    <row r="377" spans="1:19" ht="15" customHeight="1" x14ac:dyDescent="0.15">
      <c r="A377" s="9" t="s">
        <v>43</v>
      </c>
      <c r="B377" s="9" t="s">
        <v>108</v>
      </c>
      <c r="C377" s="9" t="s">
        <v>109</v>
      </c>
      <c r="D377" s="9" t="s">
        <v>159</v>
      </c>
      <c r="E377" s="9" t="s">
        <v>172</v>
      </c>
      <c r="F377" s="9" t="s">
        <v>35</v>
      </c>
      <c r="G377" s="21">
        <v>23.196875172357199</v>
      </c>
      <c r="H377" s="21">
        <v>21.647992159078601</v>
      </c>
      <c r="I377" s="11">
        <f>G377-H377</f>
        <v>1.5488830132785978</v>
      </c>
      <c r="J377" s="20">
        <f t="shared" si="56"/>
        <v>1.5858256384813991</v>
      </c>
    </row>
    <row r="378" spans="1:19" ht="15" customHeight="1" x14ac:dyDescent="0.15">
      <c r="A378" s="9" t="s">
        <v>44</v>
      </c>
      <c r="B378" s="9" t="s">
        <v>108</v>
      </c>
      <c r="C378" s="9" t="s">
        <v>109</v>
      </c>
      <c r="D378" s="9"/>
      <c r="E378" s="9"/>
      <c r="F378" s="9" t="s">
        <v>35</v>
      </c>
      <c r="G378" s="21">
        <v>23.200893572483</v>
      </c>
      <c r="H378" s="21">
        <v>21.5781253087988</v>
      </c>
      <c r="I378" s="11">
        <f>G378-H378</f>
        <v>1.6227682636842005</v>
      </c>
      <c r="J378" s="10"/>
    </row>
    <row r="379" spans="1:19" ht="15" customHeight="1" x14ac:dyDescent="0.15">
      <c r="A379" s="9" t="s">
        <v>76</v>
      </c>
      <c r="B379" s="9" t="s">
        <v>108</v>
      </c>
      <c r="C379" s="9" t="s">
        <v>109</v>
      </c>
      <c r="D379" s="9" t="s">
        <v>157</v>
      </c>
      <c r="E379" s="9" t="s">
        <v>183</v>
      </c>
      <c r="F379" s="9" t="s">
        <v>35</v>
      </c>
      <c r="G379" s="21">
        <v>22.0188070084263</v>
      </c>
      <c r="H379" s="21">
        <v>21.349035018284301</v>
      </c>
      <c r="I379" s="11">
        <f t="shared" si="60"/>
        <v>0.6697719901419994</v>
      </c>
      <c r="J379" s="20">
        <f t="shared" si="56"/>
        <v>0.71961042458820046</v>
      </c>
    </row>
    <row r="380" spans="1:19" ht="15" customHeight="1" x14ac:dyDescent="0.15">
      <c r="A380" s="9" t="s">
        <v>77</v>
      </c>
      <c r="B380" s="9" t="s">
        <v>108</v>
      </c>
      <c r="C380" s="9" t="s">
        <v>109</v>
      </c>
      <c r="D380" s="9"/>
      <c r="E380" s="9"/>
      <c r="F380" s="9" t="s">
        <v>35</v>
      </c>
      <c r="G380" s="21">
        <v>22.044202641556701</v>
      </c>
      <c r="H380" s="21">
        <v>21.2747537825223</v>
      </c>
      <c r="I380" s="11">
        <f t="shared" si="60"/>
        <v>0.76944885903440152</v>
      </c>
      <c r="J380" s="10"/>
    </row>
    <row r="381" spans="1:19" ht="15" customHeight="1" x14ac:dyDescent="0.15">
      <c r="A381" s="2" t="s">
        <v>47</v>
      </c>
      <c r="B381" s="3" t="s">
        <v>33</v>
      </c>
      <c r="C381" s="9" t="s">
        <v>139</v>
      </c>
      <c r="D381" s="9" t="s">
        <v>156</v>
      </c>
      <c r="E381" s="9" t="s">
        <v>140</v>
      </c>
      <c r="F381" s="6" t="s">
        <v>35</v>
      </c>
      <c r="G381" s="7">
        <v>24.265522895416499</v>
      </c>
      <c r="H381" s="7">
        <v>21.7854175210887</v>
      </c>
      <c r="I381" s="11">
        <f t="shared" ref="I381:I402" si="61">G381-H381</f>
        <v>2.480105374327799</v>
      </c>
      <c r="J381" s="20">
        <f>AVERAGE(I381:I382)</f>
        <v>2.3963601812806505</v>
      </c>
      <c r="L381" s="10"/>
      <c r="M381" s="10" t="s">
        <v>160</v>
      </c>
      <c r="N381" s="10" t="s">
        <v>161</v>
      </c>
      <c r="O381" s="11">
        <f>AVERAGE(N383:N391)</f>
        <v>1.9897440754030558</v>
      </c>
      <c r="P381" s="10"/>
      <c r="Q381" s="10"/>
      <c r="R381" s="10"/>
      <c r="S381" s="10"/>
    </row>
    <row r="382" spans="1:19" ht="15" customHeight="1" x14ac:dyDescent="0.15">
      <c r="A382" s="2" t="s">
        <v>48</v>
      </c>
      <c r="B382" s="3" t="s">
        <v>33</v>
      </c>
      <c r="C382" s="9" t="s">
        <v>139</v>
      </c>
      <c r="F382" s="6" t="s">
        <v>35</v>
      </c>
      <c r="G382" s="7">
        <v>24.235425347842501</v>
      </c>
      <c r="H382" s="7">
        <v>21.922810359608999</v>
      </c>
      <c r="I382" s="11">
        <f t="shared" si="61"/>
        <v>2.3126149882335021</v>
      </c>
      <c r="J382" s="10"/>
      <c r="L382" s="10"/>
      <c r="M382" s="12" t="s">
        <v>139</v>
      </c>
      <c r="N382" s="13" t="s">
        <v>162</v>
      </c>
      <c r="O382" s="17" t="s">
        <v>163</v>
      </c>
      <c r="P382" s="13" t="s">
        <v>164</v>
      </c>
      <c r="Q382" s="13" t="s">
        <v>165</v>
      </c>
      <c r="R382" s="13" t="s">
        <v>166</v>
      </c>
      <c r="S382" s="13" t="s">
        <v>167</v>
      </c>
    </row>
    <row r="383" spans="1:19" ht="15" customHeight="1" x14ac:dyDescent="0.15">
      <c r="A383" s="2" t="s">
        <v>49</v>
      </c>
      <c r="B383" s="3" t="s">
        <v>33</v>
      </c>
      <c r="C383" s="9" t="s">
        <v>139</v>
      </c>
      <c r="D383" s="9" t="s">
        <v>157</v>
      </c>
      <c r="E383" s="9" t="s">
        <v>146</v>
      </c>
      <c r="F383" s="6" t="s">
        <v>35</v>
      </c>
      <c r="G383" s="7">
        <v>23.4881809928516</v>
      </c>
      <c r="H383" s="7">
        <v>21.721091502519801</v>
      </c>
      <c r="I383" s="11">
        <f t="shared" si="61"/>
        <v>1.7670894903317986</v>
      </c>
      <c r="J383" s="20">
        <f>AVERAGE(I383:I384)</f>
        <v>1.7719777915839003</v>
      </c>
      <c r="L383" s="13" t="s">
        <v>159</v>
      </c>
      <c r="M383" s="14" t="s">
        <v>149</v>
      </c>
      <c r="N383" s="15">
        <v>2.0961237199137503</v>
      </c>
      <c r="O383" s="16">
        <f>N383-$O$381</f>
        <v>0.10637964451069459</v>
      </c>
      <c r="P383" s="16">
        <f t="shared" ref="P383:P389" si="62">2^-O383</f>
        <v>0.928916198231719</v>
      </c>
      <c r="Q383" s="17">
        <f>AVERAGE(P383:P391)</f>
        <v>1.0301142722175571</v>
      </c>
      <c r="R383" s="13">
        <f>STDEV(P383:P391)</f>
        <v>0.25781953471477603</v>
      </c>
      <c r="S383" s="13"/>
    </row>
    <row r="384" spans="1:19" ht="15" customHeight="1" x14ac:dyDescent="0.15">
      <c r="A384" s="2" t="s">
        <v>50</v>
      </c>
      <c r="B384" s="3" t="s">
        <v>33</v>
      </c>
      <c r="C384" s="9" t="s">
        <v>139</v>
      </c>
      <c r="F384" s="6" t="s">
        <v>35</v>
      </c>
      <c r="G384" s="7">
        <v>23.553549739511201</v>
      </c>
      <c r="H384" s="7">
        <v>21.776683646675199</v>
      </c>
      <c r="I384" s="11">
        <f t="shared" si="61"/>
        <v>1.7768660928360021</v>
      </c>
      <c r="J384" s="10"/>
      <c r="L384" s="13" t="s">
        <v>159</v>
      </c>
      <c r="M384" s="18" t="s">
        <v>153</v>
      </c>
      <c r="N384" s="15">
        <v>2.645676152610049</v>
      </c>
      <c r="O384" s="16">
        <f t="shared" ref="O384:O396" si="63">N384-$O$381</f>
        <v>0.6559320772069932</v>
      </c>
      <c r="P384" s="16">
        <f t="shared" si="62"/>
        <v>0.63466532266246611</v>
      </c>
      <c r="Q384" s="13"/>
      <c r="R384" s="13"/>
      <c r="S384" s="13"/>
    </row>
    <row r="385" spans="1:19" ht="15" customHeight="1" x14ac:dyDescent="0.15">
      <c r="A385" s="2" t="s">
        <v>51</v>
      </c>
      <c r="B385" s="3" t="s">
        <v>33</v>
      </c>
      <c r="C385" s="9" t="s">
        <v>139</v>
      </c>
      <c r="D385" s="9" t="s">
        <v>156</v>
      </c>
      <c r="E385" s="9" t="s">
        <v>147</v>
      </c>
      <c r="F385" s="6" t="s">
        <v>35</v>
      </c>
      <c r="G385" s="7">
        <v>23.735256656314899</v>
      </c>
      <c r="H385" s="7">
        <v>21.236969380476999</v>
      </c>
      <c r="I385" s="11">
        <f t="shared" si="61"/>
        <v>2.4982872758378996</v>
      </c>
      <c r="J385" s="20">
        <f>AVERAGE(I385:I386)</f>
        <v>2.5708148151459493</v>
      </c>
      <c r="L385" s="13" t="s">
        <v>159</v>
      </c>
      <c r="M385" s="18" t="s">
        <v>154</v>
      </c>
      <c r="N385" s="15">
        <v>2.1194475412814509</v>
      </c>
      <c r="O385" s="16">
        <f t="shared" si="63"/>
        <v>0.1297034658783951</v>
      </c>
      <c r="P385" s="16">
        <f t="shared" si="62"/>
        <v>0.9140193000865775</v>
      </c>
      <c r="Q385" s="13"/>
      <c r="R385" s="13"/>
      <c r="S385" s="13"/>
    </row>
    <row r="386" spans="1:19" ht="15" customHeight="1" x14ac:dyDescent="0.15">
      <c r="A386" s="2" t="s">
        <v>52</v>
      </c>
      <c r="B386" s="3" t="s">
        <v>33</v>
      </c>
      <c r="C386" s="9" t="s">
        <v>139</v>
      </c>
      <c r="F386" s="6" t="s">
        <v>35</v>
      </c>
      <c r="G386" s="7">
        <v>23.915626422364799</v>
      </c>
      <c r="H386" s="7">
        <v>21.2722840679108</v>
      </c>
      <c r="I386" s="11">
        <f t="shared" si="61"/>
        <v>2.6433423544539991</v>
      </c>
      <c r="J386" s="10"/>
      <c r="L386" s="13" t="s">
        <v>159</v>
      </c>
      <c r="M386" s="18" t="s">
        <v>169</v>
      </c>
      <c r="N386" s="15">
        <v>1.4678055146221016</v>
      </c>
      <c r="O386" s="16">
        <f t="shared" si="63"/>
        <v>-0.52193856078095413</v>
      </c>
      <c r="P386" s="16">
        <f t="shared" si="62"/>
        <v>1.435883360187415</v>
      </c>
      <c r="Q386" s="13"/>
      <c r="R386" s="13"/>
      <c r="S386" s="13"/>
    </row>
    <row r="387" spans="1:19" ht="15" customHeight="1" x14ac:dyDescent="0.15">
      <c r="A387" s="2" t="s">
        <v>53</v>
      </c>
      <c r="B387" s="3" t="s">
        <v>33</v>
      </c>
      <c r="C387" s="9" t="s">
        <v>139</v>
      </c>
      <c r="D387" s="9" t="s">
        <v>158</v>
      </c>
      <c r="E387" s="9" t="s">
        <v>148</v>
      </c>
      <c r="F387" s="6" t="s">
        <v>35</v>
      </c>
      <c r="G387" s="7">
        <v>23.768086975379202</v>
      </c>
      <c r="H387" s="7">
        <v>21.910046529340899</v>
      </c>
      <c r="I387" s="11">
        <f t="shared" si="61"/>
        <v>1.8580404460383022</v>
      </c>
      <c r="J387" s="20">
        <f>AVERAGE(I387:I388)</f>
        <v>1.8742389931413008</v>
      </c>
      <c r="L387" s="13" t="s">
        <v>159</v>
      </c>
      <c r="M387" s="14" t="s">
        <v>171</v>
      </c>
      <c r="N387" s="15">
        <v>1.6293788485872511</v>
      </c>
      <c r="O387" s="16">
        <f t="shared" si="63"/>
        <v>-0.36036522681580463</v>
      </c>
      <c r="P387" s="16">
        <f t="shared" si="62"/>
        <v>1.2837508455789175</v>
      </c>
      <c r="Q387" s="17"/>
      <c r="R387" s="13"/>
      <c r="S387" s="19"/>
    </row>
    <row r="388" spans="1:19" ht="15" customHeight="1" x14ac:dyDescent="0.15">
      <c r="A388" s="2" t="s">
        <v>54</v>
      </c>
      <c r="B388" s="3" t="s">
        <v>33</v>
      </c>
      <c r="C388" s="9" t="s">
        <v>139</v>
      </c>
      <c r="F388" s="6" t="s">
        <v>35</v>
      </c>
      <c r="G388" s="7">
        <v>23.914170192737298</v>
      </c>
      <c r="H388" s="7">
        <v>22.023732652492999</v>
      </c>
      <c r="I388" s="11">
        <f t="shared" si="61"/>
        <v>1.8904375402442994</v>
      </c>
      <c r="J388" s="10"/>
      <c r="L388" s="13" t="s">
        <v>159</v>
      </c>
      <c r="M388" s="18" t="s">
        <v>175</v>
      </c>
      <c r="N388" s="15">
        <v>1.7324768292965498</v>
      </c>
      <c r="O388" s="16">
        <f t="shared" si="63"/>
        <v>-0.25726724610650598</v>
      </c>
      <c r="P388" s="16">
        <f t="shared" si="62"/>
        <v>1.1952125865892653</v>
      </c>
      <c r="Q388" s="13"/>
      <c r="R388" s="13"/>
      <c r="S388" s="13"/>
    </row>
    <row r="389" spans="1:19" ht="15" customHeight="1" x14ac:dyDescent="0.15">
      <c r="A389" s="2" t="s">
        <v>55</v>
      </c>
      <c r="B389" s="3" t="s">
        <v>33</v>
      </c>
      <c r="C389" s="9" t="s">
        <v>139</v>
      </c>
      <c r="D389" s="9" t="s">
        <v>159</v>
      </c>
      <c r="E389" s="9" t="s">
        <v>149</v>
      </c>
      <c r="F389" s="6" t="s">
        <v>35</v>
      </c>
      <c r="G389" s="7">
        <v>23.548065220022199</v>
      </c>
      <c r="H389" s="7">
        <v>21.511503447608099</v>
      </c>
      <c r="I389" s="11">
        <f t="shared" si="61"/>
        <v>2.0365617724140996</v>
      </c>
      <c r="J389" s="20">
        <f>AVERAGE(I389:I390)</f>
        <v>2.0961237199137503</v>
      </c>
      <c r="L389" s="13" t="s">
        <v>159</v>
      </c>
      <c r="M389" s="18" t="s">
        <v>179</v>
      </c>
      <c r="N389" s="15">
        <v>1.9466725494192509</v>
      </c>
      <c r="O389" s="16">
        <f t="shared" si="63"/>
        <v>-4.3071525983804815E-2</v>
      </c>
      <c r="P389" s="16">
        <f t="shared" si="62"/>
        <v>1.0303050328518206</v>
      </c>
      <c r="Q389" s="13"/>
      <c r="R389" s="13"/>
      <c r="S389" s="13"/>
    </row>
    <row r="390" spans="1:19" ht="15" customHeight="1" x14ac:dyDescent="0.15">
      <c r="A390" s="2" t="s">
        <v>56</v>
      </c>
      <c r="B390" s="3" t="s">
        <v>33</v>
      </c>
      <c r="C390" s="9" t="s">
        <v>139</v>
      </c>
      <c r="F390" s="6" t="s">
        <v>35</v>
      </c>
      <c r="G390" s="7">
        <v>23.586493471848399</v>
      </c>
      <c r="H390" s="7">
        <v>21.430807804434998</v>
      </c>
      <c r="I390" s="11">
        <f t="shared" si="61"/>
        <v>2.1556856674134011</v>
      </c>
      <c r="J390" s="10"/>
      <c r="L390" s="13" t="s">
        <v>159</v>
      </c>
      <c r="M390" s="18" t="s">
        <v>182</v>
      </c>
      <c r="N390" s="15">
        <v>1.8325104319090499</v>
      </c>
      <c r="O390" s="16">
        <f t="shared" si="63"/>
        <v>-0.15723364349400581</v>
      </c>
      <c r="P390" s="16">
        <f>2^-O390</f>
        <v>1.1151468013810439</v>
      </c>
      <c r="Q390" s="17"/>
      <c r="R390" s="13"/>
      <c r="S390" s="19"/>
    </row>
    <row r="391" spans="1:19" ht="15" customHeight="1" x14ac:dyDescent="0.15">
      <c r="A391" s="2" t="s">
        <v>57</v>
      </c>
      <c r="B391" s="3" t="s">
        <v>33</v>
      </c>
      <c r="C391" s="9" t="s">
        <v>139</v>
      </c>
      <c r="D391" s="9" t="s">
        <v>157</v>
      </c>
      <c r="E391" s="9" t="s">
        <v>151</v>
      </c>
      <c r="F391" s="6" t="s">
        <v>35</v>
      </c>
      <c r="G391" s="7">
        <v>23.518704331293499</v>
      </c>
      <c r="H391" s="7">
        <v>21.801461280644801</v>
      </c>
      <c r="I391" s="11">
        <f t="shared" si="61"/>
        <v>1.7172430506486975</v>
      </c>
      <c r="J391" s="20">
        <f>AVERAGE(I391:I392)</f>
        <v>1.8839346705788493</v>
      </c>
      <c r="L391" s="13" t="s">
        <v>159</v>
      </c>
      <c r="M391" s="13" t="s">
        <v>172</v>
      </c>
      <c r="N391" s="15">
        <v>2.4376050909880487</v>
      </c>
      <c r="O391" s="16">
        <f t="shared" si="63"/>
        <v>0.44786101558499292</v>
      </c>
      <c r="P391" s="16">
        <f t="shared" ref="P391:P396" si="64">2^-O391</f>
        <v>0.73312900238878964</v>
      </c>
      <c r="Q391" s="17"/>
      <c r="R391" s="13"/>
      <c r="S391" s="19"/>
    </row>
    <row r="392" spans="1:19" ht="15" customHeight="1" x14ac:dyDescent="0.15">
      <c r="A392" s="2" t="s">
        <v>58</v>
      </c>
      <c r="B392" s="3" t="s">
        <v>33</v>
      </c>
      <c r="C392" s="9" t="s">
        <v>139</v>
      </c>
      <c r="F392" s="6" t="s">
        <v>35</v>
      </c>
      <c r="G392" s="7">
        <v>24.1221137285469</v>
      </c>
      <c r="H392" s="7">
        <v>22.071487438037899</v>
      </c>
      <c r="I392" s="11">
        <f t="shared" si="61"/>
        <v>2.0506262905090011</v>
      </c>
      <c r="J392" s="10"/>
      <c r="L392" s="13" t="s">
        <v>158</v>
      </c>
      <c r="M392" s="13" t="s">
        <v>148</v>
      </c>
      <c r="N392" s="15">
        <v>1.8742389931413008</v>
      </c>
      <c r="O392" s="16">
        <f t="shared" si="63"/>
        <v>-0.11550508226175493</v>
      </c>
      <c r="P392" s="16">
        <f t="shared" si="64"/>
        <v>1.0833542575083241</v>
      </c>
      <c r="Q392" s="17">
        <f>AVERAGE(P392:P396)</f>
        <v>2.0620537665910463</v>
      </c>
      <c r="R392" s="13">
        <f>STDEV(P392:P396)</f>
        <v>0.80990366770781452</v>
      </c>
      <c r="S392" s="19">
        <f>TTEST(P383:P391,P392:P396,2,2)</f>
        <v>3.5936834638531541E-3</v>
      </c>
    </row>
    <row r="393" spans="1:19" ht="15" customHeight="1" x14ac:dyDescent="0.15">
      <c r="A393" s="2" t="s">
        <v>84</v>
      </c>
      <c r="B393" s="3" t="s">
        <v>33</v>
      </c>
      <c r="C393" s="9" t="s">
        <v>139</v>
      </c>
      <c r="D393" s="9" t="s">
        <v>157</v>
      </c>
      <c r="E393" s="9" t="s">
        <v>152</v>
      </c>
      <c r="F393" s="6" t="s">
        <v>35</v>
      </c>
      <c r="G393" s="7">
        <v>22.9200478333665</v>
      </c>
      <c r="H393" s="7">
        <v>21.622652966382301</v>
      </c>
      <c r="I393" s="11">
        <f t="shared" si="61"/>
        <v>1.2973948669841988</v>
      </c>
      <c r="J393" s="20">
        <f>AVERAGE(I393:I394)</f>
        <v>1.2429301708652485</v>
      </c>
      <c r="L393" s="13" t="s">
        <v>158</v>
      </c>
      <c r="M393" s="13" t="s">
        <v>170</v>
      </c>
      <c r="N393" s="15">
        <v>0.59844225325159961</v>
      </c>
      <c r="O393" s="16">
        <f t="shared" si="63"/>
        <v>-1.3913018221514561</v>
      </c>
      <c r="P393" s="16">
        <f t="shared" si="64"/>
        <v>2.6231527534033985</v>
      </c>
      <c r="Q393" s="17"/>
      <c r="R393" s="13"/>
      <c r="S393" s="19"/>
    </row>
    <row r="394" spans="1:19" ht="15" customHeight="1" x14ac:dyDescent="0.15">
      <c r="A394" s="2" t="s">
        <v>85</v>
      </c>
      <c r="B394" s="3" t="s">
        <v>33</v>
      </c>
      <c r="C394" s="9" t="s">
        <v>139</v>
      </c>
      <c r="F394" s="6" t="s">
        <v>35</v>
      </c>
      <c r="G394" s="7">
        <v>22.632352761276</v>
      </c>
      <c r="H394" s="7">
        <v>21.443887286529701</v>
      </c>
      <c r="I394" s="11">
        <f t="shared" si="61"/>
        <v>1.1884654747462982</v>
      </c>
      <c r="J394" s="10"/>
      <c r="L394" s="13" t="s">
        <v>158</v>
      </c>
      <c r="M394" s="13" t="s">
        <v>178</v>
      </c>
      <c r="N394" s="15">
        <v>0.55671407471104928</v>
      </c>
      <c r="O394" s="16">
        <f t="shared" si="63"/>
        <v>-1.4330300006920065</v>
      </c>
      <c r="P394" s="16">
        <f t="shared" si="64"/>
        <v>2.7001321186257963</v>
      </c>
      <c r="Q394" s="17"/>
      <c r="R394" s="13"/>
      <c r="S394" s="19"/>
    </row>
    <row r="395" spans="1:19" ht="15" customHeight="1" x14ac:dyDescent="0.15">
      <c r="A395" s="2" t="s">
        <v>86</v>
      </c>
      <c r="B395" s="3" t="s">
        <v>33</v>
      </c>
      <c r="C395" s="9" t="s">
        <v>139</v>
      </c>
      <c r="D395" s="9" t="s">
        <v>159</v>
      </c>
      <c r="E395" s="9" t="s">
        <v>153</v>
      </c>
      <c r="F395" s="6" t="s">
        <v>35</v>
      </c>
      <c r="G395" s="7">
        <v>23.848484050048299</v>
      </c>
      <c r="H395" s="7">
        <v>21.183874823672401</v>
      </c>
      <c r="I395" s="11">
        <f t="shared" si="61"/>
        <v>2.664609226375898</v>
      </c>
      <c r="J395" s="20">
        <f>AVERAGE(I395:I396)</f>
        <v>2.645676152610049</v>
      </c>
      <c r="L395" s="13" t="s">
        <v>158</v>
      </c>
      <c r="M395" s="13" t="s">
        <v>145</v>
      </c>
      <c r="N395" s="15">
        <v>0.5947274669126994</v>
      </c>
      <c r="O395" s="16">
        <f t="shared" si="63"/>
        <v>-1.3950166084903564</v>
      </c>
      <c r="P395" s="16">
        <f t="shared" si="64"/>
        <v>2.6299157961638406</v>
      </c>
      <c r="Q395" s="17"/>
      <c r="R395" s="13"/>
      <c r="S395" s="19"/>
    </row>
    <row r="396" spans="1:19" ht="15" customHeight="1" x14ac:dyDescent="0.15">
      <c r="A396" s="2" t="s">
        <v>87</v>
      </c>
      <c r="B396" s="3" t="s">
        <v>33</v>
      </c>
      <c r="C396" s="9" t="s">
        <v>139</v>
      </c>
      <c r="F396" s="6" t="s">
        <v>35</v>
      </c>
      <c r="G396" s="7">
        <v>23.826133008711199</v>
      </c>
      <c r="H396" s="7">
        <v>21.199389929866999</v>
      </c>
      <c r="I396" s="11">
        <f t="shared" si="61"/>
        <v>2.6267430788441999</v>
      </c>
      <c r="J396" s="10"/>
      <c r="L396" s="13" t="s">
        <v>158</v>
      </c>
      <c r="M396" s="18" t="s">
        <v>142</v>
      </c>
      <c r="N396" s="15">
        <v>1.6407028095329483</v>
      </c>
      <c r="O396" s="16">
        <f t="shared" si="63"/>
        <v>-0.34904126587010742</v>
      </c>
      <c r="P396" s="16">
        <f t="shared" si="64"/>
        <v>1.2737139072538715</v>
      </c>
      <c r="Q396" s="23"/>
      <c r="R396" s="23"/>
      <c r="S396" s="23"/>
    </row>
    <row r="397" spans="1:19" ht="15" customHeight="1" x14ac:dyDescent="0.15">
      <c r="A397" s="2" t="s">
        <v>90</v>
      </c>
      <c r="B397" s="3" t="s">
        <v>33</v>
      </c>
      <c r="C397" s="9" t="s">
        <v>139</v>
      </c>
      <c r="D397" s="9" t="s">
        <v>159</v>
      </c>
      <c r="E397" s="9" t="s">
        <v>154</v>
      </c>
      <c r="F397" s="6" t="s">
        <v>35</v>
      </c>
      <c r="G397" s="7">
        <v>22.780502580627601</v>
      </c>
      <c r="H397" s="7">
        <v>20.799938845689098</v>
      </c>
      <c r="I397" s="11">
        <f t="shared" si="61"/>
        <v>1.980563734938503</v>
      </c>
      <c r="J397" s="20">
        <f>AVERAGE(I397:I398)</f>
        <v>2.1194475412814509</v>
      </c>
      <c r="L397" s="10"/>
      <c r="M397" s="10"/>
      <c r="N397" s="10"/>
      <c r="O397" s="11"/>
      <c r="P397" s="10"/>
      <c r="Q397" s="10"/>
      <c r="R397" s="10"/>
      <c r="S397" s="10"/>
    </row>
    <row r="398" spans="1:19" ht="15" customHeight="1" x14ac:dyDescent="0.15">
      <c r="A398" s="2" t="s">
        <v>91</v>
      </c>
      <c r="B398" s="3" t="s">
        <v>33</v>
      </c>
      <c r="C398" s="9" t="s">
        <v>139</v>
      </c>
      <c r="F398" s="6" t="s">
        <v>35</v>
      </c>
      <c r="G398" s="7">
        <v>23.078713557658599</v>
      </c>
      <c r="H398" s="7">
        <v>20.8203822100342</v>
      </c>
      <c r="I398" s="11">
        <f t="shared" si="61"/>
        <v>2.2583313476243987</v>
      </c>
      <c r="J398" s="10"/>
      <c r="L398" s="10"/>
      <c r="M398" s="10" t="s">
        <v>168</v>
      </c>
      <c r="N398" s="10" t="s">
        <v>161</v>
      </c>
      <c r="O398" s="11">
        <f>AVERAGE(N400:N407)</f>
        <v>1.8036473147882501</v>
      </c>
      <c r="P398" s="10"/>
      <c r="Q398" s="10"/>
      <c r="R398" s="10"/>
      <c r="S398" s="10"/>
    </row>
    <row r="399" spans="1:19" ht="15" customHeight="1" x14ac:dyDescent="0.15">
      <c r="A399" s="2" t="s">
        <v>92</v>
      </c>
      <c r="B399" s="3" t="s">
        <v>33</v>
      </c>
      <c r="C399" s="9" t="s">
        <v>139</v>
      </c>
      <c r="D399" s="9" t="s">
        <v>156</v>
      </c>
      <c r="E399" s="9" t="s">
        <v>150</v>
      </c>
      <c r="F399" s="6" t="s">
        <v>35</v>
      </c>
      <c r="G399" s="7">
        <v>23.738266312109602</v>
      </c>
      <c r="H399" s="7">
        <v>21.8251955894427</v>
      </c>
      <c r="I399" s="11">
        <f t="shared" si="61"/>
        <v>1.9130707226669017</v>
      </c>
      <c r="J399" s="20">
        <f>AVERAGE(I399:I400)</f>
        <v>1.9166913954973506</v>
      </c>
      <c r="L399" s="10"/>
      <c r="M399" s="12" t="s">
        <v>139</v>
      </c>
      <c r="N399" s="13" t="s">
        <v>162</v>
      </c>
      <c r="O399" s="17" t="s">
        <v>163</v>
      </c>
      <c r="P399" s="13" t="s">
        <v>164</v>
      </c>
      <c r="Q399" s="13" t="s">
        <v>165</v>
      </c>
      <c r="R399" s="13" t="s">
        <v>166</v>
      </c>
      <c r="S399" s="13" t="s">
        <v>167</v>
      </c>
    </row>
    <row r="400" spans="1:19" ht="15" customHeight="1" x14ac:dyDescent="0.15">
      <c r="A400" s="2" t="s">
        <v>93</v>
      </c>
      <c r="B400" s="3" t="s">
        <v>33</v>
      </c>
      <c r="C400" s="9" t="s">
        <v>139</v>
      </c>
      <c r="F400" s="6" t="s">
        <v>35</v>
      </c>
      <c r="G400" s="7">
        <v>23.654565047253399</v>
      </c>
      <c r="H400" s="7">
        <v>21.7342529789256</v>
      </c>
      <c r="I400" s="11">
        <f t="shared" si="61"/>
        <v>1.9203120683277994</v>
      </c>
      <c r="J400" s="10"/>
      <c r="L400" s="22" t="s">
        <v>156</v>
      </c>
      <c r="M400" s="14" t="s">
        <v>140</v>
      </c>
      <c r="N400" s="15">
        <v>2.3963601812806505</v>
      </c>
      <c r="O400" s="16">
        <f>N400-$O$398</f>
        <v>0.5927128664924004</v>
      </c>
      <c r="P400" s="16">
        <f t="shared" ref="P400:P406" si="65">2^-O400</f>
        <v>0.66309483998575092</v>
      </c>
      <c r="Q400" s="17">
        <f>AVERAGE(P400:P407)</f>
        <v>1.0432993386267473</v>
      </c>
      <c r="R400" s="13">
        <f>STDEV(P400:P407)</f>
        <v>0.30346394133067101</v>
      </c>
      <c r="S400" s="13"/>
    </row>
    <row r="401" spans="1:19" ht="15" customHeight="1" x14ac:dyDescent="0.15">
      <c r="A401" s="2" t="s">
        <v>94</v>
      </c>
      <c r="B401" s="3" t="s">
        <v>33</v>
      </c>
      <c r="C401" s="9" t="s">
        <v>139</v>
      </c>
      <c r="D401" s="9" t="s">
        <v>157</v>
      </c>
      <c r="E401" s="9" t="s">
        <v>144</v>
      </c>
      <c r="F401" s="6" t="s">
        <v>35</v>
      </c>
      <c r="G401" s="7">
        <v>24.091334394363901</v>
      </c>
      <c r="H401" s="7">
        <v>21.821752785586799</v>
      </c>
      <c r="I401" s="11">
        <f t="shared" si="61"/>
        <v>2.2695816087771021</v>
      </c>
      <c r="J401" s="20">
        <f t="shared" ref="J401:J439" si="66">AVERAGE(I401:I402)</f>
        <v>2.217850337489601</v>
      </c>
      <c r="L401" s="22" t="s">
        <v>156</v>
      </c>
      <c r="M401" s="18" t="s">
        <v>147</v>
      </c>
      <c r="N401" s="15">
        <v>2.5708148151459493</v>
      </c>
      <c r="O401" s="16">
        <f t="shared" ref="O401:O415" si="67">N401-$O$398</f>
        <v>0.76716750035769921</v>
      </c>
      <c r="P401" s="16">
        <f t="shared" si="65"/>
        <v>0.5875699419687479</v>
      </c>
      <c r="Q401" s="13"/>
      <c r="R401" s="13"/>
      <c r="S401" s="13"/>
    </row>
    <row r="402" spans="1:19" ht="15" customHeight="1" x14ac:dyDescent="0.15">
      <c r="A402" s="2" t="s">
        <v>95</v>
      </c>
      <c r="B402" s="3" t="s">
        <v>33</v>
      </c>
      <c r="C402" s="9" t="s">
        <v>139</v>
      </c>
      <c r="F402" s="6" t="s">
        <v>35</v>
      </c>
      <c r="G402" s="7">
        <v>24.068728986221</v>
      </c>
      <c r="H402" s="7">
        <v>21.9026099200189</v>
      </c>
      <c r="I402" s="11">
        <f t="shared" si="61"/>
        <v>2.1661190662020999</v>
      </c>
      <c r="J402" s="10"/>
      <c r="L402" s="22" t="s">
        <v>156</v>
      </c>
      <c r="M402" s="18" t="s">
        <v>150</v>
      </c>
      <c r="N402" s="15">
        <v>1.9166913954973506</v>
      </c>
      <c r="O402" s="16">
        <f t="shared" si="67"/>
        <v>0.11304408070910044</v>
      </c>
      <c r="P402" s="16">
        <f t="shared" si="65"/>
        <v>0.92463502599586911</v>
      </c>
      <c r="Q402" s="13"/>
      <c r="R402" s="13"/>
      <c r="S402" s="13"/>
    </row>
    <row r="403" spans="1:19" ht="15" customHeight="1" x14ac:dyDescent="0.15">
      <c r="A403" s="9" t="s">
        <v>47</v>
      </c>
      <c r="B403" s="9" t="s">
        <v>33</v>
      </c>
      <c r="C403" s="9" t="s">
        <v>139</v>
      </c>
      <c r="D403" s="9" t="s">
        <v>156</v>
      </c>
      <c r="E403" s="9" t="s">
        <v>143</v>
      </c>
      <c r="F403" s="9" t="s">
        <v>35</v>
      </c>
      <c r="G403" s="21">
        <v>23.9069027465343</v>
      </c>
      <c r="H403" s="21">
        <v>22.430959296842801</v>
      </c>
      <c r="I403" s="11">
        <f t="shared" ref="I403:I426" si="68">G403-H403</f>
        <v>1.4759434496914992</v>
      </c>
      <c r="J403" s="20">
        <f t="shared" si="66"/>
        <v>1.4494866897905005</v>
      </c>
      <c r="L403" s="22" t="s">
        <v>156</v>
      </c>
      <c r="M403" s="18" t="s">
        <v>143</v>
      </c>
      <c r="N403" s="15">
        <v>1.4494866897905005</v>
      </c>
      <c r="O403" s="16">
        <f t="shared" si="67"/>
        <v>-0.35416062499774958</v>
      </c>
      <c r="P403" s="16">
        <f t="shared" si="65"/>
        <v>1.2782416705725008</v>
      </c>
      <c r="Q403" s="13"/>
      <c r="R403" s="13"/>
      <c r="S403" s="13"/>
    </row>
    <row r="404" spans="1:19" ht="15" customHeight="1" x14ac:dyDescent="0.15">
      <c r="A404" s="9" t="s">
        <v>48</v>
      </c>
      <c r="B404" s="9" t="s">
        <v>33</v>
      </c>
      <c r="C404" s="9" t="s">
        <v>139</v>
      </c>
      <c r="D404" s="9"/>
      <c r="E404" s="9"/>
      <c r="F404" s="9" t="s">
        <v>35</v>
      </c>
      <c r="G404" s="21">
        <v>23.806860673196301</v>
      </c>
      <c r="H404" s="21">
        <v>22.383830743306799</v>
      </c>
      <c r="I404" s="11">
        <f t="shared" si="68"/>
        <v>1.4230299298895019</v>
      </c>
      <c r="J404" s="10"/>
      <c r="L404" s="22" t="s">
        <v>156</v>
      </c>
      <c r="M404" s="14" t="s">
        <v>177</v>
      </c>
      <c r="N404" s="15">
        <v>1.4542275599736509</v>
      </c>
      <c r="O404" s="16">
        <f t="shared" si="67"/>
        <v>-0.34941975481459919</v>
      </c>
      <c r="P404" s="16">
        <f t="shared" si="65"/>
        <v>1.2740481080804975</v>
      </c>
      <c r="Q404" s="17"/>
      <c r="R404" s="13"/>
      <c r="S404" s="19"/>
    </row>
    <row r="405" spans="1:19" ht="15" customHeight="1" x14ac:dyDescent="0.15">
      <c r="A405" s="9" t="s">
        <v>49</v>
      </c>
      <c r="B405" s="9" t="s">
        <v>33</v>
      </c>
      <c r="C405" s="9" t="s">
        <v>139</v>
      </c>
      <c r="D405" s="9" t="s">
        <v>159</v>
      </c>
      <c r="E405" s="9" t="s">
        <v>169</v>
      </c>
      <c r="F405" s="9" t="s">
        <v>35</v>
      </c>
      <c r="G405" s="21">
        <v>23.162287114243</v>
      </c>
      <c r="H405" s="21">
        <v>21.646768584434</v>
      </c>
      <c r="I405" s="11">
        <f t="shared" si="68"/>
        <v>1.5155185298090004</v>
      </c>
      <c r="J405" s="20">
        <f t="shared" si="66"/>
        <v>1.4678055146221016</v>
      </c>
      <c r="L405" s="22" t="s">
        <v>156</v>
      </c>
      <c r="M405" s="18" t="s">
        <v>141</v>
      </c>
      <c r="N405" s="15">
        <v>1.6967954775933496</v>
      </c>
      <c r="O405" s="16">
        <f t="shared" si="67"/>
        <v>-0.10685183719490055</v>
      </c>
      <c r="P405" s="16">
        <f t="shared" si="65"/>
        <v>1.0768757768463164</v>
      </c>
      <c r="Q405" s="13"/>
      <c r="R405" s="13"/>
      <c r="S405" s="13"/>
    </row>
    <row r="406" spans="1:19" ht="15" customHeight="1" x14ac:dyDescent="0.15">
      <c r="A406" s="9" t="s">
        <v>50</v>
      </c>
      <c r="B406" s="9" t="s">
        <v>33</v>
      </c>
      <c r="C406" s="9" t="s">
        <v>139</v>
      </c>
      <c r="D406" s="9"/>
      <c r="E406" s="9"/>
      <c r="F406" s="9" t="s">
        <v>35</v>
      </c>
      <c r="G406" s="21">
        <v>23.184689770939801</v>
      </c>
      <c r="H406" s="21">
        <v>21.764597271504599</v>
      </c>
      <c r="I406" s="11">
        <f t="shared" si="68"/>
        <v>1.4200924994352029</v>
      </c>
      <c r="J406" s="10"/>
      <c r="L406" s="22" t="s">
        <v>156</v>
      </c>
      <c r="M406" s="18" t="s">
        <v>173</v>
      </c>
      <c r="N406" s="15">
        <v>1.2662579430509506</v>
      </c>
      <c r="O406" s="16">
        <f t="shared" si="67"/>
        <v>-0.5373893717372995</v>
      </c>
      <c r="P406" s="16">
        <f t="shared" si="65"/>
        <v>1.4513438609637648</v>
      </c>
      <c r="Q406" s="13"/>
      <c r="R406" s="13"/>
      <c r="S406" s="13"/>
    </row>
    <row r="407" spans="1:19" ht="15" customHeight="1" x14ac:dyDescent="0.15">
      <c r="A407" s="9" t="s">
        <v>51</v>
      </c>
      <c r="B407" s="9" t="s">
        <v>33</v>
      </c>
      <c r="C407" s="9" t="s">
        <v>139</v>
      </c>
      <c r="D407" s="9" t="s">
        <v>158</v>
      </c>
      <c r="E407" s="9" t="s">
        <v>170</v>
      </c>
      <c r="F407" s="9" t="s">
        <v>35</v>
      </c>
      <c r="G407" s="21">
        <v>22.790614246459501</v>
      </c>
      <c r="H407" s="21">
        <v>22.182870945019602</v>
      </c>
      <c r="I407" s="11">
        <f t="shared" si="68"/>
        <v>0.60774330143989985</v>
      </c>
      <c r="J407" s="20">
        <f t="shared" si="66"/>
        <v>0.59844225325159961</v>
      </c>
      <c r="L407" s="22" t="s">
        <v>156</v>
      </c>
      <c r="M407" s="18" t="s">
        <v>181</v>
      </c>
      <c r="N407" s="15">
        <v>1.6785444559735989</v>
      </c>
      <c r="O407" s="16">
        <f t="shared" si="67"/>
        <v>-0.12510285881465122</v>
      </c>
      <c r="P407" s="16">
        <f>2^-O407</f>
        <v>1.090585484600531</v>
      </c>
      <c r="Q407" s="17"/>
      <c r="R407" s="13"/>
      <c r="S407" s="19"/>
    </row>
    <row r="408" spans="1:19" ht="15" customHeight="1" x14ac:dyDescent="0.15">
      <c r="A408" s="9" t="s">
        <v>52</v>
      </c>
      <c r="B408" s="9" t="s">
        <v>33</v>
      </c>
      <c r="C408" s="9" t="s">
        <v>139</v>
      </c>
      <c r="D408" s="9"/>
      <c r="E408" s="9"/>
      <c r="F408" s="9" t="s">
        <v>35</v>
      </c>
      <c r="G408" s="21">
        <v>22.769313614844599</v>
      </c>
      <c r="H408" s="21">
        <v>22.180172409781299</v>
      </c>
      <c r="I408" s="11">
        <f t="shared" si="68"/>
        <v>0.58914120506329937</v>
      </c>
      <c r="J408" s="10"/>
      <c r="L408" s="13" t="s">
        <v>157</v>
      </c>
      <c r="M408" s="13" t="s">
        <v>146</v>
      </c>
      <c r="N408" s="15">
        <v>1.7719777915839003</v>
      </c>
      <c r="O408" s="16">
        <f t="shared" si="67"/>
        <v>-3.1669523204349792E-2</v>
      </c>
      <c r="P408" s="16">
        <f t="shared" ref="P408:P415" si="69">2^-O408</f>
        <v>1.0221943506910829</v>
      </c>
      <c r="Q408" s="17">
        <f>AVERAGE(P408:P415)</f>
        <v>1.2891959551287171</v>
      </c>
      <c r="R408" s="13">
        <f>STDEV(P408:P415)</f>
        <v>0.52781672431330662</v>
      </c>
      <c r="S408" s="19">
        <f>TTEST(P400:P407,P408:P415,2,2)</f>
        <v>0.27247157404860134</v>
      </c>
    </row>
    <row r="409" spans="1:19" ht="15" customHeight="1" x14ac:dyDescent="0.15">
      <c r="A409" s="9" t="s">
        <v>53</v>
      </c>
      <c r="B409" s="9" t="s">
        <v>33</v>
      </c>
      <c r="C409" s="9" t="s">
        <v>139</v>
      </c>
      <c r="D409" s="9" t="s">
        <v>159</v>
      </c>
      <c r="E409" s="9" t="s">
        <v>171</v>
      </c>
      <c r="F409" s="9" t="s">
        <v>35</v>
      </c>
      <c r="G409" s="21">
        <v>23.117570180775001</v>
      </c>
      <c r="H409" s="21">
        <v>21.388370723409299</v>
      </c>
      <c r="I409" s="11">
        <f t="shared" si="68"/>
        <v>1.7291994573657021</v>
      </c>
      <c r="J409" s="20">
        <f t="shared" si="66"/>
        <v>1.6293788485872511</v>
      </c>
      <c r="L409" s="13" t="s">
        <v>157</v>
      </c>
      <c r="M409" s="13" t="s">
        <v>151</v>
      </c>
      <c r="N409" s="15">
        <v>1.8839346705788493</v>
      </c>
      <c r="O409" s="16">
        <f t="shared" si="67"/>
        <v>8.0287355790599202E-2</v>
      </c>
      <c r="P409" s="16">
        <f t="shared" si="69"/>
        <v>0.94586922986473032</v>
      </c>
      <c r="Q409" s="17"/>
      <c r="R409" s="13"/>
      <c r="S409" s="19"/>
    </row>
    <row r="410" spans="1:19" ht="15" customHeight="1" x14ac:dyDescent="0.15">
      <c r="A410" s="9" t="s">
        <v>54</v>
      </c>
      <c r="B410" s="9" t="s">
        <v>33</v>
      </c>
      <c r="C410" s="9" t="s">
        <v>139</v>
      </c>
      <c r="D410" s="9"/>
      <c r="E410" s="9"/>
      <c r="F410" s="9" t="s">
        <v>35</v>
      </c>
      <c r="G410" s="21">
        <v>23.150421690538501</v>
      </c>
      <c r="H410" s="21">
        <v>21.620863450729701</v>
      </c>
      <c r="I410" s="11">
        <f t="shared" si="68"/>
        <v>1.5295582398088001</v>
      </c>
      <c r="J410" s="10"/>
      <c r="L410" s="13" t="s">
        <v>157</v>
      </c>
      <c r="M410" s="13" t="s">
        <v>152</v>
      </c>
      <c r="N410" s="15">
        <v>1.2429301708652485</v>
      </c>
      <c r="O410" s="16">
        <f t="shared" si="67"/>
        <v>-0.56071714392300165</v>
      </c>
      <c r="P410" s="16">
        <f t="shared" si="69"/>
        <v>1.4750022384765527</v>
      </c>
      <c r="Q410" s="17"/>
      <c r="R410" s="13"/>
      <c r="S410" s="19"/>
    </row>
    <row r="411" spans="1:19" ht="15" customHeight="1" x14ac:dyDescent="0.15">
      <c r="A411" s="9" t="s">
        <v>55</v>
      </c>
      <c r="B411" s="9" t="s">
        <v>33</v>
      </c>
      <c r="C411" s="9" t="s">
        <v>139</v>
      </c>
      <c r="D411" s="9" t="s">
        <v>156</v>
      </c>
      <c r="E411" s="9" t="s">
        <v>177</v>
      </c>
      <c r="F411" s="9" t="s">
        <v>35</v>
      </c>
      <c r="G411" s="21">
        <v>24.2017389896432</v>
      </c>
      <c r="H411" s="21">
        <v>22.572480975395798</v>
      </c>
      <c r="I411" s="11">
        <f t="shared" si="68"/>
        <v>1.6292580142474016</v>
      </c>
      <c r="J411" s="20">
        <f t="shared" si="66"/>
        <v>1.4542275599736509</v>
      </c>
      <c r="L411" s="13" t="s">
        <v>157</v>
      </c>
      <c r="M411" s="13" t="s">
        <v>144</v>
      </c>
      <c r="N411" s="15">
        <v>2.217850337489601</v>
      </c>
      <c r="O411" s="16">
        <f t="shared" si="67"/>
        <v>0.4142030227013509</v>
      </c>
      <c r="P411" s="16">
        <f t="shared" si="69"/>
        <v>0.75043393680089732</v>
      </c>
      <c r="Q411" s="17"/>
      <c r="R411" s="13"/>
      <c r="S411" s="19"/>
    </row>
    <row r="412" spans="1:19" ht="15" customHeight="1" x14ac:dyDescent="0.15">
      <c r="A412" s="9" t="s">
        <v>56</v>
      </c>
      <c r="B412" s="9" t="s">
        <v>33</v>
      </c>
      <c r="C412" s="9" t="s">
        <v>139</v>
      </c>
      <c r="D412" s="9"/>
      <c r="E412" s="9"/>
      <c r="F412" s="9" t="s">
        <v>35</v>
      </c>
      <c r="G412" s="21">
        <v>24.0708918640006</v>
      </c>
      <c r="H412" s="21">
        <v>22.7916947583007</v>
      </c>
      <c r="I412" s="11">
        <f t="shared" si="68"/>
        <v>1.2791971056999003</v>
      </c>
      <c r="J412" s="10"/>
      <c r="L412" s="13" t="s">
        <v>157</v>
      </c>
      <c r="M412" s="13" t="s">
        <v>174</v>
      </c>
      <c r="N412" s="15">
        <v>0.6354147981267495</v>
      </c>
      <c r="O412" s="16">
        <f t="shared" si="67"/>
        <v>-1.1682325166615006</v>
      </c>
      <c r="P412" s="16">
        <f t="shared" si="69"/>
        <v>2.2473619803157359</v>
      </c>
      <c r="Q412" s="17"/>
      <c r="R412" s="13"/>
      <c r="S412" s="19"/>
    </row>
    <row r="413" spans="1:19" ht="15" customHeight="1" x14ac:dyDescent="0.15">
      <c r="A413" s="9" t="s">
        <v>57</v>
      </c>
      <c r="B413" s="9" t="s">
        <v>33</v>
      </c>
      <c r="C413" s="9" t="s">
        <v>139</v>
      </c>
      <c r="D413" s="9" t="s">
        <v>158</v>
      </c>
      <c r="E413" s="9" t="s">
        <v>178</v>
      </c>
      <c r="F413" s="9" t="s">
        <v>35</v>
      </c>
      <c r="G413" s="21">
        <v>21.919691582012099</v>
      </c>
      <c r="H413" s="21">
        <v>21.468042718846402</v>
      </c>
      <c r="I413" s="11">
        <f t="shared" si="68"/>
        <v>0.45164886316569763</v>
      </c>
      <c r="J413" s="20">
        <f t="shared" si="66"/>
        <v>0.55671407471104928</v>
      </c>
      <c r="L413" s="13" t="s">
        <v>157</v>
      </c>
      <c r="M413" s="18" t="s">
        <v>176</v>
      </c>
      <c r="N413" s="15">
        <v>0.90166649985200031</v>
      </c>
      <c r="O413" s="16">
        <f t="shared" si="67"/>
        <v>-0.90198081493624982</v>
      </c>
      <c r="P413" s="16">
        <f t="shared" si="69"/>
        <v>1.8686298444253411</v>
      </c>
      <c r="Q413" s="17"/>
      <c r="R413" s="13"/>
      <c r="S413" s="19"/>
    </row>
    <row r="414" spans="1:19" ht="15" customHeight="1" x14ac:dyDescent="0.15">
      <c r="A414" s="9" t="s">
        <v>58</v>
      </c>
      <c r="B414" s="9" t="s">
        <v>33</v>
      </c>
      <c r="C414" s="9" t="s">
        <v>139</v>
      </c>
      <c r="D414" s="9"/>
      <c r="E414" s="9"/>
      <c r="F414" s="9" t="s">
        <v>35</v>
      </c>
      <c r="G414" s="21">
        <v>22.3025437697586</v>
      </c>
      <c r="H414" s="21">
        <v>21.640764483502199</v>
      </c>
      <c r="I414" s="11">
        <f t="shared" si="68"/>
        <v>0.66177928625640092</v>
      </c>
      <c r="J414" s="10"/>
      <c r="L414" s="13" t="s">
        <v>157</v>
      </c>
      <c r="M414" s="18" t="s">
        <v>180</v>
      </c>
      <c r="N414" s="15">
        <v>1.6721759503831013</v>
      </c>
      <c r="O414" s="16">
        <f t="shared" si="67"/>
        <v>-0.13147136440514884</v>
      </c>
      <c r="P414" s="16">
        <f t="shared" si="69"/>
        <v>1.0954103101661723</v>
      </c>
      <c r="Q414" s="13"/>
      <c r="R414" s="13"/>
      <c r="S414" s="19"/>
    </row>
    <row r="415" spans="1:19" ht="15" customHeight="1" x14ac:dyDescent="0.15">
      <c r="A415" s="9" t="s">
        <v>84</v>
      </c>
      <c r="B415" s="9" t="s">
        <v>33</v>
      </c>
      <c r="C415" s="9" t="s">
        <v>139</v>
      </c>
      <c r="D415" s="9" t="s">
        <v>158</v>
      </c>
      <c r="E415" s="9" t="s">
        <v>145</v>
      </c>
      <c r="F415" s="9" t="s">
        <v>35</v>
      </c>
      <c r="G415" s="21">
        <v>22.943686673039899</v>
      </c>
      <c r="H415" s="21">
        <v>22.376584939497199</v>
      </c>
      <c r="I415" s="11">
        <f t="shared" si="68"/>
        <v>0.56710173354269955</v>
      </c>
      <c r="J415" s="20">
        <f t="shared" si="66"/>
        <v>0.5947274669126994</v>
      </c>
      <c r="L415" s="13" t="s">
        <v>157</v>
      </c>
      <c r="M415" s="18" t="s">
        <v>183</v>
      </c>
      <c r="N415" s="15">
        <v>1.9418257083044992</v>
      </c>
      <c r="O415" s="16">
        <f t="shared" si="67"/>
        <v>0.13817839351624905</v>
      </c>
      <c r="P415" s="16">
        <f t="shared" si="69"/>
        <v>0.90866575028922425</v>
      </c>
      <c r="Q415" s="13"/>
      <c r="R415" s="13"/>
      <c r="S415" s="13"/>
    </row>
    <row r="416" spans="1:19" ht="15" customHeight="1" x14ac:dyDescent="0.15">
      <c r="A416" s="9" t="s">
        <v>85</v>
      </c>
      <c r="B416" s="9" t="s">
        <v>33</v>
      </c>
      <c r="C416" s="9" t="s">
        <v>139</v>
      </c>
      <c r="D416" s="9"/>
      <c r="E416" s="9"/>
      <c r="F416" s="9" t="s">
        <v>35</v>
      </c>
      <c r="G416" s="21">
        <v>22.6862403713655</v>
      </c>
      <c r="H416" s="21">
        <v>22.063887171082801</v>
      </c>
      <c r="I416" s="11">
        <f t="shared" si="68"/>
        <v>0.62235320028269925</v>
      </c>
      <c r="J416" s="10"/>
    </row>
    <row r="417" spans="1:10" ht="15" customHeight="1" x14ac:dyDescent="0.15">
      <c r="A417" s="9" t="s">
        <v>86</v>
      </c>
      <c r="B417" s="9" t="s">
        <v>33</v>
      </c>
      <c r="C417" s="9" t="s">
        <v>139</v>
      </c>
      <c r="D417" s="9" t="s">
        <v>156</v>
      </c>
      <c r="E417" s="9" t="s">
        <v>141</v>
      </c>
      <c r="F417" s="9" t="s">
        <v>35</v>
      </c>
      <c r="G417" s="21">
        <v>23.520113146347501</v>
      </c>
      <c r="H417" s="21">
        <v>21.741650842668001</v>
      </c>
      <c r="I417" s="11">
        <f t="shared" si="68"/>
        <v>1.7784623036795004</v>
      </c>
      <c r="J417" s="20">
        <f t="shared" si="66"/>
        <v>1.6967954775933496</v>
      </c>
    </row>
    <row r="418" spans="1:10" ht="15" customHeight="1" x14ac:dyDescent="0.15">
      <c r="A418" s="9" t="s">
        <v>87</v>
      </c>
      <c r="B418" s="9" t="s">
        <v>33</v>
      </c>
      <c r="C418" s="9" t="s">
        <v>139</v>
      </c>
      <c r="D418" s="9"/>
      <c r="E418" s="9"/>
      <c r="F418" s="9" t="s">
        <v>35</v>
      </c>
      <c r="G418" s="21">
        <v>23.4839673941317</v>
      </c>
      <c r="H418" s="21">
        <v>21.868838742624501</v>
      </c>
      <c r="I418" s="11">
        <f t="shared" si="68"/>
        <v>1.6151286515071988</v>
      </c>
      <c r="J418" s="10"/>
    </row>
    <row r="419" spans="1:10" ht="15" customHeight="1" x14ac:dyDescent="0.15">
      <c r="A419" s="9" t="s">
        <v>88</v>
      </c>
      <c r="B419" s="9" t="s">
        <v>33</v>
      </c>
      <c r="C419" s="9" t="s">
        <v>139</v>
      </c>
      <c r="D419" s="9" t="s">
        <v>156</v>
      </c>
      <c r="E419" s="9" t="s">
        <v>173</v>
      </c>
      <c r="F419" s="9" t="s">
        <v>35</v>
      </c>
      <c r="G419" s="21">
        <v>22.590683073037301</v>
      </c>
      <c r="H419" s="21">
        <v>21.340113012307299</v>
      </c>
      <c r="I419" s="11">
        <f t="shared" si="68"/>
        <v>1.2505700607300021</v>
      </c>
      <c r="J419" s="20">
        <f t="shared" si="66"/>
        <v>1.2662579430509506</v>
      </c>
    </row>
    <row r="420" spans="1:10" ht="15" customHeight="1" x14ac:dyDescent="0.15">
      <c r="A420" s="9" t="s">
        <v>89</v>
      </c>
      <c r="B420" s="9" t="s">
        <v>33</v>
      </c>
      <c r="C420" s="9" t="s">
        <v>139</v>
      </c>
      <c r="D420" s="9"/>
      <c r="E420" s="9"/>
      <c r="F420" s="9" t="s">
        <v>35</v>
      </c>
      <c r="G420" s="21">
        <v>22.629689915299998</v>
      </c>
      <c r="H420" s="21">
        <v>21.347744089928099</v>
      </c>
      <c r="I420" s="11">
        <f t="shared" si="68"/>
        <v>1.2819458253718992</v>
      </c>
      <c r="J420" s="10"/>
    </row>
    <row r="421" spans="1:10" ht="15" customHeight="1" x14ac:dyDescent="0.15">
      <c r="A421" s="9" t="s">
        <v>90</v>
      </c>
      <c r="B421" s="9" t="s">
        <v>33</v>
      </c>
      <c r="C421" s="9" t="s">
        <v>139</v>
      </c>
      <c r="D421" s="9" t="s">
        <v>157</v>
      </c>
      <c r="E421" s="9" t="s">
        <v>174</v>
      </c>
      <c r="F421" s="9" t="s">
        <v>35</v>
      </c>
      <c r="G421" s="21">
        <v>22.7179981906596</v>
      </c>
      <c r="H421" s="21">
        <v>22.137697176137099</v>
      </c>
      <c r="I421" s="11">
        <f t="shared" si="68"/>
        <v>0.58030101452250094</v>
      </c>
      <c r="J421" s="20">
        <f t="shared" si="66"/>
        <v>0.6354147981267495</v>
      </c>
    </row>
    <row r="422" spans="1:10" ht="15" customHeight="1" x14ac:dyDescent="0.15">
      <c r="A422" s="9" t="s">
        <v>91</v>
      </c>
      <c r="B422" s="9" t="s">
        <v>33</v>
      </c>
      <c r="C422" s="9" t="s">
        <v>139</v>
      </c>
      <c r="D422" s="9"/>
      <c r="E422" s="9"/>
      <c r="F422" s="9" t="s">
        <v>35</v>
      </c>
      <c r="G422" s="21">
        <v>22.8245100416326</v>
      </c>
      <c r="H422" s="21">
        <v>22.133981459901602</v>
      </c>
      <c r="I422" s="11">
        <f t="shared" si="68"/>
        <v>0.69052858173099807</v>
      </c>
      <c r="J422" s="10"/>
    </row>
    <row r="423" spans="1:10" ht="15" customHeight="1" x14ac:dyDescent="0.15">
      <c r="A423" s="9" t="s">
        <v>92</v>
      </c>
      <c r="B423" s="9" t="s">
        <v>33</v>
      </c>
      <c r="C423" s="9" t="s">
        <v>139</v>
      </c>
      <c r="D423" s="9" t="s">
        <v>159</v>
      </c>
      <c r="E423" s="9" t="s">
        <v>175</v>
      </c>
      <c r="F423" s="9" t="s">
        <v>35</v>
      </c>
      <c r="G423" s="21">
        <v>23.1542057375094</v>
      </c>
      <c r="H423" s="21">
        <v>21.435550236572201</v>
      </c>
      <c r="I423" s="11">
        <f t="shared" si="68"/>
        <v>1.7186555009371993</v>
      </c>
      <c r="J423" s="20">
        <f t="shared" si="66"/>
        <v>1.7324768292965498</v>
      </c>
    </row>
    <row r="424" spans="1:10" ht="15" customHeight="1" x14ac:dyDescent="0.15">
      <c r="A424" s="9" t="s">
        <v>93</v>
      </c>
      <c r="B424" s="9" t="s">
        <v>33</v>
      </c>
      <c r="C424" s="9" t="s">
        <v>139</v>
      </c>
      <c r="D424" s="9"/>
      <c r="E424" s="9"/>
      <c r="F424" s="9" t="s">
        <v>35</v>
      </c>
      <c r="G424" s="21">
        <v>23.144969700718001</v>
      </c>
      <c r="H424" s="21">
        <v>21.3986715430621</v>
      </c>
      <c r="I424" s="11">
        <f t="shared" si="68"/>
        <v>1.7462981576559002</v>
      </c>
      <c r="J424" s="10"/>
    </row>
    <row r="425" spans="1:10" ht="15" customHeight="1" x14ac:dyDescent="0.15">
      <c r="A425" s="9" t="s">
        <v>94</v>
      </c>
      <c r="B425" s="9" t="s">
        <v>33</v>
      </c>
      <c r="C425" s="9" t="s">
        <v>139</v>
      </c>
      <c r="D425" s="9" t="s">
        <v>157</v>
      </c>
      <c r="E425" s="9" t="s">
        <v>176</v>
      </c>
      <c r="F425" s="9" t="s">
        <v>35</v>
      </c>
      <c r="G425" s="21">
        <v>22.852278530542801</v>
      </c>
      <c r="H425" s="21">
        <v>21.9179970384067</v>
      </c>
      <c r="I425" s="11">
        <f t="shared" si="68"/>
        <v>0.93428149213610112</v>
      </c>
      <c r="J425" s="20">
        <f t="shared" si="66"/>
        <v>0.90166649985200031</v>
      </c>
    </row>
    <row r="426" spans="1:10" ht="15" customHeight="1" x14ac:dyDescent="0.15">
      <c r="A426" s="9" t="s">
        <v>95</v>
      </c>
      <c r="B426" s="9" t="s">
        <v>33</v>
      </c>
      <c r="C426" s="9" t="s">
        <v>139</v>
      </c>
      <c r="D426" s="9"/>
      <c r="E426" s="9"/>
      <c r="F426" s="9" t="s">
        <v>35</v>
      </c>
      <c r="G426" s="21">
        <v>22.756834478671401</v>
      </c>
      <c r="H426" s="21">
        <v>21.887782971103501</v>
      </c>
      <c r="I426" s="11">
        <f t="shared" si="68"/>
        <v>0.86905150756789951</v>
      </c>
      <c r="J426" s="10"/>
    </row>
    <row r="427" spans="1:10" ht="15" customHeight="1" x14ac:dyDescent="0.15">
      <c r="A427" s="9" t="s">
        <v>47</v>
      </c>
      <c r="B427" s="9" t="s">
        <v>33</v>
      </c>
      <c r="C427" s="9" t="s">
        <v>139</v>
      </c>
      <c r="D427" s="9" t="s">
        <v>159</v>
      </c>
      <c r="E427" s="9" t="s">
        <v>179</v>
      </c>
      <c r="F427" s="9" t="s">
        <v>35</v>
      </c>
      <c r="G427" s="21">
        <v>23.912964355561002</v>
      </c>
      <c r="H427" s="21">
        <v>22.1024736379666</v>
      </c>
      <c r="I427" s="11">
        <f t="shared" ref="I427:I438" si="70">G427-H427</f>
        <v>1.8104907175944014</v>
      </c>
      <c r="J427" s="20">
        <f t="shared" si="66"/>
        <v>1.9466725494192509</v>
      </c>
    </row>
    <row r="428" spans="1:10" ht="15" customHeight="1" x14ac:dyDescent="0.15">
      <c r="A428" s="9" t="s">
        <v>48</v>
      </c>
      <c r="B428" s="9" t="s">
        <v>33</v>
      </c>
      <c r="C428" s="9" t="s">
        <v>139</v>
      </c>
      <c r="D428" s="9"/>
      <c r="E428" s="9"/>
      <c r="F428" s="9" t="s">
        <v>35</v>
      </c>
      <c r="G428" s="21">
        <v>23.845379651707301</v>
      </c>
      <c r="H428" s="21">
        <v>21.7625252704632</v>
      </c>
      <c r="I428" s="11">
        <f t="shared" si="70"/>
        <v>2.0828543812441005</v>
      </c>
      <c r="J428" s="10"/>
    </row>
    <row r="429" spans="1:10" ht="15" customHeight="1" x14ac:dyDescent="0.15">
      <c r="A429" s="9" t="s">
        <v>49</v>
      </c>
      <c r="B429" s="9" t="s">
        <v>33</v>
      </c>
      <c r="C429" s="9" t="s">
        <v>139</v>
      </c>
      <c r="D429" s="9" t="s">
        <v>157</v>
      </c>
      <c r="E429" s="9" t="s">
        <v>180</v>
      </c>
      <c r="F429" s="9" t="s">
        <v>35</v>
      </c>
      <c r="G429" s="21">
        <v>23.1237215434106</v>
      </c>
      <c r="H429" s="21">
        <v>21.543903906465498</v>
      </c>
      <c r="I429" s="11">
        <f t="shared" si="70"/>
        <v>1.5798176369451014</v>
      </c>
      <c r="J429" s="20">
        <f t="shared" si="66"/>
        <v>1.6721759503831013</v>
      </c>
    </row>
    <row r="430" spans="1:10" ht="15" customHeight="1" x14ac:dyDescent="0.15">
      <c r="A430" s="9" t="s">
        <v>50</v>
      </c>
      <c r="B430" s="9" t="s">
        <v>33</v>
      </c>
      <c r="C430" s="9" t="s">
        <v>139</v>
      </c>
      <c r="D430" s="9"/>
      <c r="E430" s="9"/>
      <c r="F430" s="9" t="s">
        <v>35</v>
      </c>
      <c r="G430" s="21">
        <v>23.2053241226231</v>
      </c>
      <c r="H430" s="21">
        <v>21.440789858801999</v>
      </c>
      <c r="I430" s="11">
        <f t="shared" si="70"/>
        <v>1.7645342638211012</v>
      </c>
      <c r="J430" s="10"/>
    </row>
    <row r="431" spans="1:10" ht="15" customHeight="1" x14ac:dyDescent="0.15">
      <c r="A431" s="9" t="s">
        <v>51</v>
      </c>
      <c r="B431" s="9" t="s">
        <v>33</v>
      </c>
      <c r="C431" s="9" t="s">
        <v>139</v>
      </c>
      <c r="D431" s="9" t="s">
        <v>156</v>
      </c>
      <c r="E431" s="9" t="s">
        <v>181</v>
      </c>
      <c r="F431" s="9" t="s">
        <v>35</v>
      </c>
      <c r="G431" s="21">
        <v>24.002660856599999</v>
      </c>
      <c r="H431" s="21">
        <v>22.4039264284308</v>
      </c>
      <c r="I431" s="11">
        <f t="shared" si="70"/>
        <v>1.5987344281691982</v>
      </c>
      <c r="J431" s="20">
        <f t="shared" si="66"/>
        <v>1.6785444559735989</v>
      </c>
    </row>
    <row r="432" spans="1:10" ht="15" customHeight="1" x14ac:dyDescent="0.15">
      <c r="A432" s="9" t="s">
        <v>52</v>
      </c>
      <c r="B432" s="9" t="s">
        <v>33</v>
      </c>
      <c r="C432" s="9" t="s">
        <v>139</v>
      </c>
      <c r="D432" s="9"/>
      <c r="E432" s="9"/>
      <c r="F432" s="9" t="s">
        <v>35</v>
      </c>
      <c r="G432" s="21">
        <v>24.078007624653399</v>
      </c>
      <c r="H432" s="21">
        <v>22.319653140875399</v>
      </c>
      <c r="I432" s="11">
        <f t="shared" si="70"/>
        <v>1.7583544837779996</v>
      </c>
      <c r="J432" s="10"/>
    </row>
    <row r="433" spans="1:10" ht="15" customHeight="1" x14ac:dyDescent="0.15">
      <c r="A433" s="9" t="s">
        <v>84</v>
      </c>
      <c r="B433" s="9" t="s">
        <v>33</v>
      </c>
      <c r="C433" s="9" t="s">
        <v>139</v>
      </c>
      <c r="D433" s="9" t="s">
        <v>158</v>
      </c>
      <c r="E433" s="9" t="s">
        <v>142</v>
      </c>
      <c r="F433" s="9" t="s">
        <v>35</v>
      </c>
      <c r="G433" s="21">
        <v>23.494169812765598</v>
      </c>
      <c r="H433" s="21">
        <v>21.760233267013799</v>
      </c>
      <c r="I433" s="11">
        <f t="shared" si="70"/>
        <v>1.7339365457517992</v>
      </c>
      <c r="J433" s="20">
        <f t="shared" si="66"/>
        <v>1.6407028095329483</v>
      </c>
    </row>
    <row r="434" spans="1:10" ht="15" customHeight="1" x14ac:dyDescent="0.15">
      <c r="A434" s="9" t="s">
        <v>85</v>
      </c>
      <c r="B434" s="9" t="s">
        <v>33</v>
      </c>
      <c r="C434" s="9" t="s">
        <v>139</v>
      </c>
      <c r="D434" s="9"/>
      <c r="E434" s="9"/>
      <c r="F434" s="9" t="s">
        <v>35</v>
      </c>
      <c r="G434" s="21">
        <v>23.280267321014499</v>
      </c>
      <c r="H434" s="21">
        <v>21.732798247700401</v>
      </c>
      <c r="I434" s="11">
        <f t="shared" si="70"/>
        <v>1.5474690733140974</v>
      </c>
      <c r="J434" s="10"/>
    </row>
    <row r="435" spans="1:10" ht="15" customHeight="1" x14ac:dyDescent="0.15">
      <c r="A435" s="9" t="s">
        <v>86</v>
      </c>
      <c r="B435" s="9" t="s">
        <v>33</v>
      </c>
      <c r="C435" s="9" t="s">
        <v>139</v>
      </c>
      <c r="D435" s="9" t="s">
        <v>159</v>
      </c>
      <c r="E435" s="9" t="s">
        <v>182</v>
      </c>
      <c r="F435" s="9" t="s">
        <v>35</v>
      </c>
      <c r="G435" s="21">
        <v>23.330399004277101</v>
      </c>
      <c r="H435" s="21">
        <v>21.510106319099201</v>
      </c>
      <c r="I435" s="11">
        <f t="shared" si="70"/>
        <v>1.8202926851779004</v>
      </c>
      <c r="J435" s="20">
        <f t="shared" si="66"/>
        <v>1.8325104319090499</v>
      </c>
    </row>
    <row r="436" spans="1:10" ht="15" customHeight="1" x14ac:dyDescent="0.15">
      <c r="A436" s="9" t="s">
        <v>87</v>
      </c>
      <c r="B436" s="9" t="s">
        <v>33</v>
      </c>
      <c r="C436" s="9" t="s">
        <v>139</v>
      </c>
      <c r="D436" s="9"/>
      <c r="E436" s="9"/>
      <c r="F436" s="9" t="s">
        <v>35</v>
      </c>
      <c r="G436" s="21">
        <v>23.344448575601401</v>
      </c>
      <c r="H436" s="21">
        <v>21.499720396961202</v>
      </c>
      <c r="I436" s="11">
        <f t="shared" si="70"/>
        <v>1.8447281786401994</v>
      </c>
      <c r="J436" s="10"/>
    </row>
    <row r="437" spans="1:10" ht="15" customHeight="1" x14ac:dyDescent="0.15">
      <c r="A437" s="9" t="s">
        <v>88</v>
      </c>
      <c r="B437" s="9" t="s">
        <v>33</v>
      </c>
      <c r="C437" s="9" t="s">
        <v>139</v>
      </c>
      <c r="D437" s="9" t="s">
        <v>157</v>
      </c>
      <c r="E437" s="9" t="s">
        <v>183</v>
      </c>
      <c r="F437" s="9" t="s">
        <v>35</v>
      </c>
      <c r="G437" s="21">
        <v>23.234621705403399</v>
      </c>
      <c r="H437" s="21">
        <v>21.349035018284301</v>
      </c>
      <c r="I437" s="11">
        <f t="shared" si="70"/>
        <v>1.8855866871190976</v>
      </c>
      <c r="J437" s="20">
        <f t="shared" si="66"/>
        <v>1.9418257083044992</v>
      </c>
    </row>
    <row r="438" spans="1:10" ht="15" customHeight="1" x14ac:dyDescent="0.15">
      <c r="A438" s="9" t="s">
        <v>89</v>
      </c>
      <c r="B438" s="9" t="s">
        <v>33</v>
      </c>
      <c r="C438" s="9" t="s">
        <v>139</v>
      </c>
      <c r="D438" s="9"/>
      <c r="E438" s="9"/>
      <c r="F438" s="9" t="s">
        <v>35</v>
      </c>
      <c r="G438" s="21">
        <v>23.272818512012201</v>
      </c>
      <c r="H438" s="21">
        <v>21.2747537825223</v>
      </c>
      <c r="I438" s="11">
        <f t="shared" si="70"/>
        <v>1.9980647294899008</v>
      </c>
      <c r="J438" s="10"/>
    </row>
    <row r="439" spans="1:10" ht="15" customHeight="1" x14ac:dyDescent="0.15">
      <c r="A439" s="9" t="s">
        <v>55</v>
      </c>
      <c r="B439" s="9" t="s">
        <v>33</v>
      </c>
      <c r="C439" s="9" t="s">
        <v>139</v>
      </c>
      <c r="D439" s="9" t="s">
        <v>159</v>
      </c>
      <c r="E439" s="9" t="s">
        <v>172</v>
      </c>
      <c r="F439" s="9" t="s">
        <v>35</v>
      </c>
      <c r="G439" s="21">
        <v>24.0783175296033</v>
      </c>
      <c r="H439" s="21">
        <v>21.647992159078601</v>
      </c>
      <c r="I439" s="11">
        <f>G439-H439</f>
        <v>2.4303253705246988</v>
      </c>
      <c r="J439" s="20">
        <f t="shared" si="66"/>
        <v>2.4376050909880487</v>
      </c>
    </row>
    <row r="440" spans="1:10" ht="15" customHeight="1" x14ac:dyDescent="0.15">
      <c r="A440" s="9" t="s">
        <v>56</v>
      </c>
      <c r="B440" s="9" t="s">
        <v>33</v>
      </c>
      <c r="C440" s="9" t="s">
        <v>139</v>
      </c>
      <c r="D440" s="9"/>
      <c r="E440" s="9"/>
      <c r="F440" s="9" t="s">
        <v>35</v>
      </c>
      <c r="G440" s="21">
        <v>24.023010120250198</v>
      </c>
      <c r="H440" s="21">
        <v>21.5781253087988</v>
      </c>
      <c r="I440" s="11">
        <f>G440-H440</f>
        <v>2.4448848114513986</v>
      </c>
      <c r="J440" s="10"/>
    </row>
    <row r="443" spans="1:10" ht="15" customHeight="1" x14ac:dyDescent="0.15">
      <c r="A443" s="2" t="s">
        <v>47</v>
      </c>
      <c r="B443" s="3" t="s">
        <v>136</v>
      </c>
      <c r="C443" s="6" t="s">
        <v>138</v>
      </c>
      <c r="F443" s="6" t="s">
        <v>35</v>
      </c>
      <c r="G443" s="7">
        <v>21.7854175210887</v>
      </c>
    </row>
    <row r="444" spans="1:10" ht="15" customHeight="1" x14ac:dyDescent="0.15">
      <c r="A444" s="2" t="s">
        <v>48</v>
      </c>
      <c r="B444" s="3" t="s">
        <v>136</v>
      </c>
      <c r="C444" s="6" t="s">
        <v>138</v>
      </c>
      <c r="F444" s="6" t="s">
        <v>35</v>
      </c>
      <c r="G444" s="7">
        <v>21.922810359608999</v>
      </c>
    </row>
    <row r="445" spans="1:10" ht="15" customHeight="1" x14ac:dyDescent="0.15">
      <c r="A445" s="2" t="s">
        <v>49</v>
      </c>
      <c r="B445" s="3" t="s">
        <v>136</v>
      </c>
      <c r="C445" s="6" t="s">
        <v>138</v>
      </c>
      <c r="F445" s="6" t="s">
        <v>35</v>
      </c>
      <c r="G445" s="7">
        <v>21.721091502519801</v>
      </c>
    </row>
    <row r="446" spans="1:10" ht="15" customHeight="1" x14ac:dyDescent="0.15">
      <c r="A446" s="2" t="s">
        <v>50</v>
      </c>
      <c r="B446" s="3" t="s">
        <v>136</v>
      </c>
      <c r="C446" s="6" t="s">
        <v>138</v>
      </c>
      <c r="F446" s="6" t="s">
        <v>35</v>
      </c>
      <c r="G446" s="7">
        <v>21.776683646675199</v>
      </c>
    </row>
    <row r="447" spans="1:10" ht="15" customHeight="1" x14ac:dyDescent="0.15">
      <c r="A447" s="2" t="s">
        <v>51</v>
      </c>
      <c r="B447" s="3" t="s">
        <v>136</v>
      </c>
      <c r="C447" s="6" t="s">
        <v>138</v>
      </c>
      <c r="F447" s="6" t="s">
        <v>35</v>
      </c>
      <c r="G447" s="7">
        <v>21.236969380476999</v>
      </c>
    </row>
    <row r="448" spans="1:10" ht="15" customHeight="1" x14ac:dyDescent="0.15">
      <c r="A448" s="2" t="s">
        <v>52</v>
      </c>
      <c r="B448" s="3" t="s">
        <v>136</v>
      </c>
      <c r="C448" s="6" t="s">
        <v>138</v>
      </c>
      <c r="F448" s="6" t="s">
        <v>35</v>
      </c>
      <c r="G448" s="7">
        <v>21.2722840679108</v>
      </c>
    </row>
    <row r="449" spans="1:7" ht="15" customHeight="1" x14ac:dyDescent="0.15">
      <c r="A449" s="2" t="s">
        <v>53</v>
      </c>
      <c r="B449" s="3" t="s">
        <v>136</v>
      </c>
      <c r="C449" s="6" t="s">
        <v>138</v>
      </c>
      <c r="F449" s="6" t="s">
        <v>35</v>
      </c>
      <c r="G449" s="7">
        <v>21.910046529340899</v>
      </c>
    </row>
    <row r="450" spans="1:7" ht="15" customHeight="1" x14ac:dyDescent="0.15">
      <c r="A450" s="2" t="s">
        <v>54</v>
      </c>
      <c r="B450" s="3" t="s">
        <v>136</v>
      </c>
      <c r="C450" s="6" t="s">
        <v>138</v>
      </c>
      <c r="F450" s="6" t="s">
        <v>35</v>
      </c>
      <c r="G450" s="7">
        <v>22.023732652492999</v>
      </c>
    </row>
    <row r="451" spans="1:7" ht="15" customHeight="1" x14ac:dyDescent="0.15">
      <c r="A451" s="2" t="s">
        <v>55</v>
      </c>
      <c r="B451" s="3" t="s">
        <v>136</v>
      </c>
      <c r="C451" s="6" t="s">
        <v>138</v>
      </c>
      <c r="F451" s="6" t="s">
        <v>35</v>
      </c>
      <c r="G451" s="7">
        <v>21.511503447608099</v>
      </c>
    </row>
    <row r="452" spans="1:7" ht="15" customHeight="1" x14ac:dyDescent="0.15">
      <c r="A452" s="2" t="s">
        <v>56</v>
      </c>
      <c r="B452" s="3" t="s">
        <v>136</v>
      </c>
      <c r="C452" s="6" t="s">
        <v>138</v>
      </c>
      <c r="F452" s="6" t="s">
        <v>35</v>
      </c>
      <c r="G452" s="7">
        <v>21.430807804434998</v>
      </c>
    </row>
    <row r="453" spans="1:7" ht="15" customHeight="1" x14ac:dyDescent="0.15">
      <c r="A453" s="2" t="s">
        <v>57</v>
      </c>
      <c r="B453" s="3" t="s">
        <v>136</v>
      </c>
      <c r="C453" s="6" t="s">
        <v>138</v>
      </c>
      <c r="F453" s="6" t="s">
        <v>35</v>
      </c>
      <c r="G453" s="7">
        <v>21.801461280644801</v>
      </c>
    </row>
    <row r="454" spans="1:7" ht="15" customHeight="1" x14ac:dyDescent="0.15">
      <c r="A454" s="2" t="s">
        <v>58</v>
      </c>
      <c r="B454" s="3" t="s">
        <v>136</v>
      </c>
      <c r="C454" s="6" t="s">
        <v>138</v>
      </c>
      <c r="F454" s="6" t="s">
        <v>35</v>
      </c>
      <c r="G454" s="7">
        <v>22.071487438037899</v>
      </c>
    </row>
    <row r="455" spans="1:7" ht="15" customHeight="1" x14ac:dyDescent="0.15">
      <c r="A455" s="2" t="s">
        <v>111</v>
      </c>
      <c r="B455" s="3" t="s">
        <v>136</v>
      </c>
      <c r="C455" s="6" t="s">
        <v>138</v>
      </c>
      <c r="F455" s="6" t="s">
        <v>35</v>
      </c>
      <c r="G455" s="7">
        <v>22.369303813458501</v>
      </c>
    </row>
    <row r="456" spans="1:7" ht="15" customHeight="1" x14ac:dyDescent="0.15">
      <c r="A456" s="2" t="s">
        <v>113</v>
      </c>
      <c r="B456" s="3" t="s">
        <v>136</v>
      </c>
      <c r="C456" s="6" t="s">
        <v>138</v>
      </c>
      <c r="F456" s="6" t="s">
        <v>35</v>
      </c>
      <c r="G456" s="7">
        <v>21.925969279060901</v>
      </c>
    </row>
    <row r="457" spans="1:7" ht="15" customHeight="1" x14ac:dyDescent="0.15">
      <c r="A457" s="2" t="s">
        <v>114</v>
      </c>
      <c r="B457" s="3" t="s">
        <v>136</v>
      </c>
      <c r="C457" s="6" t="s">
        <v>138</v>
      </c>
      <c r="F457" s="6" t="s">
        <v>35</v>
      </c>
      <c r="G457" s="7">
        <v>21.826242113017901</v>
      </c>
    </row>
    <row r="458" spans="1:7" ht="15" customHeight="1" x14ac:dyDescent="0.15">
      <c r="A458" s="2" t="s">
        <v>115</v>
      </c>
      <c r="B458" s="3" t="s">
        <v>136</v>
      </c>
      <c r="C458" s="6" t="s">
        <v>138</v>
      </c>
      <c r="F458" s="6" t="s">
        <v>35</v>
      </c>
      <c r="G458" s="7">
        <v>21.9995777601778</v>
      </c>
    </row>
    <row r="459" spans="1:7" ht="15" customHeight="1" x14ac:dyDescent="0.15">
      <c r="A459" s="2" t="s">
        <v>116</v>
      </c>
      <c r="B459" s="3" t="s">
        <v>136</v>
      </c>
      <c r="C459" s="6" t="s">
        <v>138</v>
      </c>
      <c r="F459" s="6" t="s">
        <v>35</v>
      </c>
      <c r="G459" s="7">
        <v>21.3952259056164</v>
      </c>
    </row>
    <row r="460" spans="1:7" ht="15" customHeight="1" x14ac:dyDescent="0.15">
      <c r="A460" s="2" t="s">
        <v>117</v>
      </c>
      <c r="B460" s="3" t="s">
        <v>136</v>
      </c>
      <c r="C460" s="6" t="s">
        <v>138</v>
      </c>
      <c r="F460" s="6" t="s">
        <v>35</v>
      </c>
      <c r="G460" s="7">
        <v>21.265894720580199</v>
      </c>
    </row>
    <row r="461" spans="1:7" ht="15" customHeight="1" x14ac:dyDescent="0.15">
      <c r="A461" s="2" t="s">
        <v>118</v>
      </c>
      <c r="B461" s="3" t="s">
        <v>136</v>
      </c>
      <c r="C461" s="6" t="s">
        <v>138</v>
      </c>
      <c r="F461" s="6" t="s">
        <v>35</v>
      </c>
      <c r="G461" s="7">
        <v>21.9734681383215</v>
      </c>
    </row>
    <row r="462" spans="1:7" ht="15" customHeight="1" x14ac:dyDescent="0.15">
      <c r="A462" s="2" t="s">
        <v>119</v>
      </c>
      <c r="B462" s="3" t="s">
        <v>136</v>
      </c>
      <c r="C462" s="6" t="s">
        <v>138</v>
      </c>
      <c r="F462" s="6" t="s">
        <v>35</v>
      </c>
      <c r="G462" s="7">
        <v>22.101208723967499</v>
      </c>
    </row>
    <row r="463" spans="1:7" ht="15" customHeight="1" x14ac:dyDescent="0.15">
      <c r="A463" s="2" t="s">
        <v>120</v>
      </c>
      <c r="B463" s="3" t="s">
        <v>136</v>
      </c>
      <c r="C463" s="6" t="s">
        <v>138</v>
      </c>
      <c r="F463" s="6" t="s">
        <v>35</v>
      </c>
      <c r="G463" s="7">
        <v>21.775794605362801</v>
      </c>
    </row>
    <row r="464" spans="1:7" ht="15" customHeight="1" x14ac:dyDescent="0.15">
      <c r="A464" s="2" t="s">
        <v>121</v>
      </c>
      <c r="B464" s="3" t="s">
        <v>136</v>
      </c>
      <c r="C464" s="6" t="s">
        <v>138</v>
      </c>
      <c r="F464" s="6" t="s">
        <v>35</v>
      </c>
      <c r="G464" s="7">
        <v>21.551545301371199</v>
      </c>
    </row>
    <row r="465" spans="1:7" ht="15" customHeight="1" x14ac:dyDescent="0.15">
      <c r="A465" s="2" t="s">
        <v>122</v>
      </c>
      <c r="B465" s="3" t="s">
        <v>136</v>
      </c>
      <c r="C465" s="6" t="s">
        <v>138</v>
      </c>
      <c r="F465" s="6" t="s">
        <v>35</v>
      </c>
      <c r="G465" s="7">
        <v>22.006311904977998</v>
      </c>
    </row>
    <row r="466" spans="1:7" ht="15" customHeight="1" x14ac:dyDescent="0.15">
      <c r="A466" s="2" t="s">
        <v>123</v>
      </c>
      <c r="B466" s="3" t="s">
        <v>136</v>
      </c>
      <c r="C466" s="6" t="s">
        <v>138</v>
      </c>
      <c r="F466" s="6" t="s">
        <v>35</v>
      </c>
      <c r="G466" s="7">
        <v>22.014556730207701</v>
      </c>
    </row>
    <row r="467" spans="1:7" ht="15" customHeight="1" x14ac:dyDescent="0.15">
      <c r="A467" s="2" t="s">
        <v>59</v>
      </c>
      <c r="B467" s="3" t="s">
        <v>136</v>
      </c>
      <c r="C467" s="6" t="s">
        <v>138</v>
      </c>
      <c r="F467" s="6" t="s">
        <v>35</v>
      </c>
      <c r="G467" s="7">
        <v>22.0440632127935</v>
      </c>
    </row>
    <row r="468" spans="1:7" ht="15" customHeight="1" x14ac:dyDescent="0.15">
      <c r="A468" s="2" t="s">
        <v>61</v>
      </c>
      <c r="B468" s="3" t="s">
        <v>136</v>
      </c>
      <c r="C468" s="6" t="s">
        <v>138</v>
      </c>
      <c r="F468" s="6" t="s">
        <v>35</v>
      </c>
      <c r="G468" s="7">
        <v>22.079415536289801</v>
      </c>
    </row>
    <row r="469" spans="1:7" ht="15" customHeight="1" x14ac:dyDescent="0.15">
      <c r="A469" s="2" t="s">
        <v>62</v>
      </c>
      <c r="B469" s="3" t="s">
        <v>136</v>
      </c>
      <c r="C469" s="6" t="s">
        <v>138</v>
      </c>
      <c r="F469" s="6" t="s">
        <v>35</v>
      </c>
      <c r="G469" s="7">
        <v>21.8059645193329</v>
      </c>
    </row>
    <row r="470" spans="1:7" ht="15" customHeight="1" x14ac:dyDescent="0.15">
      <c r="A470" s="2" t="s">
        <v>63</v>
      </c>
      <c r="B470" s="3" t="s">
        <v>136</v>
      </c>
      <c r="C470" s="6" t="s">
        <v>138</v>
      </c>
      <c r="F470" s="6" t="s">
        <v>35</v>
      </c>
      <c r="G470" s="7">
        <v>21.7845016013326</v>
      </c>
    </row>
    <row r="471" spans="1:7" ht="15" customHeight="1" x14ac:dyDescent="0.15">
      <c r="A471" s="2" t="s">
        <v>64</v>
      </c>
      <c r="B471" s="3" t="s">
        <v>136</v>
      </c>
      <c r="C471" s="6" t="s">
        <v>138</v>
      </c>
      <c r="F471" s="6" t="s">
        <v>35</v>
      </c>
      <c r="G471" s="7">
        <v>21.4557249821627</v>
      </c>
    </row>
    <row r="472" spans="1:7" ht="15" customHeight="1" x14ac:dyDescent="0.15">
      <c r="A472" s="2" t="s">
        <v>65</v>
      </c>
      <c r="B472" s="3" t="s">
        <v>136</v>
      </c>
      <c r="C472" s="6" t="s">
        <v>138</v>
      </c>
      <c r="F472" s="6" t="s">
        <v>35</v>
      </c>
      <c r="G472" s="7">
        <v>21.4705417685778</v>
      </c>
    </row>
    <row r="473" spans="1:7" ht="15" customHeight="1" x14ac:dyDescent="0.15">
      <c r="A473" s="2" t="s">
        <v>66</v>
      </c>
      <c r="B473" s="3" t="s">
        <v>136</v>
      </c>
      <c r="C473" s="6" t="s">
        <v>138</v>
      </c>
      <c r="F473" s="6" t="s">
        <v>35</v>
      </c>
      <c r="G473" s="7">
        <v>22.090068946885999</v>
      </c>
    </row>
    <row r="474" spans="1:7" ht="15" customHeight="1" x14ac:dyDescent="0.15">
      <c r="A474" s="2" t="s">
        <v>67</v>
      </c>
      <c r="B474" s="3" t="s">
        <v>136</v>
      </c>
      <c r="C474" s="6" t="s">
        <v>138</v>
      </c>
      <c r="F474" s="6" t="s">
        <v>35</v>
      </c>
      <c r="G474" s="7">
        <v>22.103784306611001</v>
      </c>
    </row>
    <row r="475" spans="1:7" ht="15" customHeight="1" x14ac:dyDescent="0.15">
      <c r="A475" s="2" t="s">
        <v>68</v>
      </c>
      <c r="B475" s="3" t="s">
        <v>136</v>
      </c>
      <c r="C475" s="6" t="s">
        <v>138</v>
      </c>
      <c r="F475" s="6" t="s">
        <v>35</v>
      </c>
      <c r="G475" s="7">
        <v>21.6966347985535</v>
      </c>
    </row>
    <row r="476" spans="1:7" ht="15" customHeight="1" x14ac:dyDescent="0.15">
      <c r="A476" s="2" t="s">
        <v>69</v>
      </c>
      <c r="B476" s="3" t="s">
        <v>136</v>
      </c>
      <c r="C476" s="6" t="s">
        <v>138</v>
      </c>
      <c r="F476" s="6" t="s">
        <v>35</v>
      </c>
      <c r="G476" s="7">
        <v>21.6765204226053</v>
      </c>
    </row>
    <row r="477" spans="1:7" ht="15" customHeight="1" x14ac:dyDescent="0.15">
      <c r="A477" s="2" t="s">
        <v>70</v>
      </c>
      <c r="B477" s="3" t="s">
        <v>136</v>
      </c>
      <c r="C477" s="6" t="s">
        <v>138</v>
      </c>
      <c r="F477" s="6" t="s">
        <v>35</v>
      </c>
      <c r="G477" s="7">
        <v>22.0666672188595</v>
      </c>
    </row>
    <row r="478" spans="1:7" ht="15" customHeight="1" x14ac:dyDescent="0.15">
      <c r="A478" s="2" t="s">
        <v>71</v>
      </c>
      <c r="B478" s="3" t="s">
        <v>136</v>
      </c>
      <c r="C478" s="6" t="s">
        <v>138</v>
      </c>
      <c r="F478" s="6" t="s">
        <v>35</v>
      </c>
      <c r="G478" s="7">
        <v>22.1183949502106</v>
      </c>
    </row>
    <row r="479" spans="1:7" ht="15" customHeight="1" x14ac:dyDescent="0.15">
      <c r="A479" s="2" t="s">
        <v>84</v>
      </c>
      <c r="B479" s="3" t="s">
        <v>136</v>
      </c>
      <c r="C479" s="6" t="s">
        <v>138</v>
      </c>
      <c r="F479" s="6" t="s">
        <v>35</v>
      </c>
      <c r="G479" s="7">
        <v>21.622652966382301</v>
      </c>
    </row>
    <row r="480" spans="1:7" ht="15" customHeight="1" x14ac:dyDescent="0.15">
      <c r="A480" s="2" t="s">
        <v>85</v>
      </c>
      <c r="B480" s="3" t="s">
        <v>136</v>
      </c>
      <c r="C480" s="6" t="s">
        <v>138</v>
      </c>
      <c r="F480" s="6" t="s">
        <v>35</v>
      </c>
      <c r="G480" s="7">
        <v>21.443887286529701</v>
      </c>
    </row>
    <row r="481" spans="1:7" ht="15" customHeight="1" x14ac:dyDescent="0.15">
      <c r="A481" s="2" t="s">
        <v>86</v>
      </c>
      <c r="B481" s="3" t="s">
        <v>136</v>
      </c>
      <c r="C481" s="6" t="s">
        <v>138</v>
      </c>
      <c r="F481" s="6" t="s">
        <v>35</v>
      </c>
      <c r="G481" s="7">
        <v>21.183874823672401</v>
      </c>
    </row>
    <row r="482" spans="1:7" ht="15" customHeight="1" x14ac:dyDescent="0.15">
      <c r="A482" s="2" t="s">
        <v>87</v>
      </c>
      <c r="B482" s="3" t="s">
        <v>136</v>
      </c>
      <c r="C482" s="6" t="s">
        <v>138</v>
      </c>
      <c r="F482" s="6" t="s">
        <v>35</v>
      </c>
      <c r="G482" s="7">
        <v>21.199389929866999</v>
      </c>
    </row>
    <row r="483" spans="1:7" ht="15" customHeight="1" x14ac:dyDescent="0.15">
      <c r="A483" s="2" t="s">
        <v>88</v>
      </c>
      <c r="B483" s="3" t="s">
        <v>136</v>
      </c>
      <c r="C483" s="6" t="s">
        <v>138</v>
      </c>
      <c r="F483" s="6" t="s">
        <v>35</v>
      </c>
      <c r="G483" s="7">
        <v>21.162534185675401</v>
      </c>
    </row>
    <row r="484" spans="1:7" ht="15" customHeight="1" x14ac:dyDescent="0.15">
      <c r="A484" s="2" t="s">
        <v>89</v>
      </c>
      <c r="B484" s="3" t="s">
        <v>136</v>
      </c>
      <c r="C484" s="6" t="s">
        <v>138</v>
      </c>
      <c r="F484" s="6" t="s">
        <v>35</v>
      </c>
      <c r="G484" s="7">
        <v>21.016649534355601</v>
      </c>
    </row>
    <row r="485" spans="1:7" ht="15" customHeight="1" x14ac:dyDescent="0.15">
      <c r="A485" s="2" t="s">
        <v>90</v>
      </c>
      <c r="B485" s="3" t="s">
        <v>136</v>
      </c>
      <c r="C485" s="6" t="s">
        <v>138</v>
      </c>
      <c r="F485" s="6" t="s">
        <v>35</v>
      </c>
      <c r="G485" s="7">
        <v>20.799938845689098</v>
      </c>
    </row>
    <row r="486" spans="1:7" ht="15" customHeight="1" x14ac:dyDescent="0.15">
      <c r="A486" s="2" t="s">
        <v>91</v>
      </c>
      <c r="B486" s="3" t="s">
        <v>136</v>
      </c>
      <c r="C486" s="6" t="s">
        <v>138</v>
      </c>
      <c r="F486" s="6" t="s">
        <v>35</v>
      </c>
      <c r="G486" s="7">
        <v>20.8203822100342</v>
      </c>
    </row>
    <row r="487" spans="1:7" ht="15" customHeight="1" x14ac:dyDescent="0.15">
      <c r="A487" s="2" t="s">
        <v>92</v>
      </c>
      <c r="B487" s="3" t="s">
        <v>136</v>
      </c>
      <c r="C487" s="6" t="s">
        <v>138</v>
      </c>
      <c r="F487" s="6" t="s">
        <v>35</v>
      </c>
      <c r="G487" s="7">
        <v>21.8251955894427</v>
      </c>
    </row>
    <row r="488" spans="1:7" ht="15" customHeight="1" x14ac:dyDescent="0.15">
      <c r="A488" s="2" t="s">
        <v>93</v>
      </c>
      <c r="B488" s="3" t="s">
        <v>136</v>
      </c>
      <c r="C488" s="6" t="s">
        <v>138</v>
      </c>
      <c r="F488" s="6" t="s">
        <v>35</v>
      </c>
      <c r="G488" s="7">
        <v>21.7342529789256</v>
      </c>
    </row>
    <row r="489" spans="1:7" ht="15" customHeight="1" x14ac:dyDescent="0.15">
      <c r="A489" s="2" t="s">
        <v>94</v>
      </c>
      <c r="B489" s="3" t="s">
        <v>136</v>
      </c>
      <c r="C489" s="6" t="s">
        <v>138</v>
      </c>
      <c r="F489" s="6" t="s">
        <v>35</v>
      </c>
      <c r="G489" s="7">
        <v>21.821752785586799</v>
      </c>
    </row>
    <row r="490" spans="1:7" ht="15" customHeight="1" x14ac:dyDescent="0.15">
      <c r="A490" s="2" t="s">
        <v>95</v>
      </c>
      <c r="B490" s="3" t="s">
        <v>136</v>
      </c>
      <c r="C490" s="6" t="s">
        <v>138</v>
      </c>
      <c r="F490" s="6" t="s">
        <v>35</v>
      </c>
      <c r="G490" s="7">
        <v>21.9026099200189</v>
      </c>
    </row>
    <row r="491" spans="1:7" ht="15" customHeight="1" x14ac:dyDescent="0.15">
      <c r="A491" s="2" t="s">
        <v>124</v>
      </c>
      <c r="B491" s="3" t="s">
        <v>136</v>
      </c>
      <c r="C491" s="6" t="s">
        <v>138</v>
      </c>
      <c r="F491" s="6" t="s">
        <v>35</v>
      </c>
      <c r="G491" s="7">
        <v>21.763221857197301</v>
      </c>
    </row>
    <row r="492" spans="1:7" ht="15" customHeight="1" x14ac:dyDescent="0.15">
      <c r="A492" s="2" t="s">
        <v>125</v>
      </c>
      <c r="B492" s="3" t="s">
        <v>136</v>
      </c>
      <c r="C492" s="6" t="s">
        <v>138</v>
      </c>
      <c r="F492" s="6" t="s">
        <v>35</v>
      </c>
      <c r="G492" s="7">
        <v>21.666635046985402</v>
      </c>
    </row>
    <row r="493" spans="1:7" ht="15" customHeight="1" x14ac:dyDescent="0.15">
      <c r="A493" s="2" t="s">
        <v>126</v>
      </c>
      <c r="B493" s="3" t="s">
        <v>136</v>
      </c>
      <c r="C493" s="6" t="s">
        <v>138</v>
      </c>
      <c r="F493" s="6" t="s">
        <v>35</v>
      </c>
      <c r="G493" s="7">
        <v>21.3060326677276</v>
      </c>
    </row>
    <row r="494" spans="1:7" ht="15" customHeight="1" x14ac:dyDescent="0.15">
      <c r="A494" s="2" t="s">
        <v>127</v>
      </c>
      <c r="B494" s="3" t="s">
        <v>136</v>
      </c>
      <c r="C494" s="6" t="s">
        <v>138</v>
      </c>
      <c r="F494" s="6" t="s">
        <v>35</v>
      </c>
      <c r="G494" s="7">
        <v>21.351627464715399</v>
      </c>
    </row>
    <row r="495" spans="1:7" ht="15" customHeight="1" x14ac:dyDescent="0.15">
      <c r="A495" s="2" t="s">
        <v>128</v>
      </c>
      <c r="B495" s="3" t="s">
        <v>136</v>
      </c>
      <c r="C495" s="6" t="s">
        <v>138</v>
      </c>
      <c r="F495" s="6" t="s">
        <v>35</v>
      </c>
      <c r="G495" s="7">
        <v>21.4417577729924</v>
      </c>
    </row>
    <row r="496" spans="1:7" ht="15" customHeight="1" x14ac:dyDescent="0.15">
      <c r="A496" s="2" t="s">
        <v>129</v>
      </c>
      <c r="B496" s="3" t="s">
        <v>136</v>
      </c>
      <c r="C496" s="6" t="s">
        <v>138</v>
      </c>
      <c r="F496" s="6" t="s">
        <v>35</v>
      </c>
      <c r="G496" s="7">
        <v>21.373232028730602</v>
      </c>
    </row>
    <row r="497" spans="1:7" ht="15" customHeight="1" x14ac:dyDescent="0.15">
      <c r="A497" s="2" t="s">
        <v>130</v>
      </c>
      <c r="B497" s="3" t="s">
        <v>136</v>
      </c>
      <c r="C497" s="6" t="s">
        <v>138</v>
      </c>
      <c r="F497" s="6" t="s">
        <v>35</v>
      </c>
      <c r="G497" s="7">
        <v>20.797198768526901</v>
      </c>
    </row>
    <row r="498" spans="1:7" ht="15" customHeight="1" x14ac:dyDescent="0.15">
      <c r="A498" s="2" t="s">
        <v>131</v>
      </c>
      <c r="B498" s="3" t="s">
        <v>136</v>
      </c>
      <c r="C498" s="6" t="s">
        <v>138</v>
      </c>
      <c r="F498" s="6" t="s">
        <v>35</v>
      </c>
      <c r="G498" s="7">
        <v>21.0198026619716</v>
      </c>
    </row>
    <row r="499" spans="1:7" ht="15" customHeight="1" x14ac:dyDescent="0.15">
      <c r="A499" s="2" t="s">
        <v>132</v>
      </c>
      <c r="B499" s="3" t="s">
        <v>136</v>
      </c>
      <c r="C499" s="6" t="s">
        <v>138</v>
      </c>
      <c r="F499" s="6" t="s">
        <v>35</v>
      </c>
      <c r="G499" s="7">
        <v>22.020860837722399</v>
      </c>
    </row>
    <row r="500" spans="1:7" ht="15" customHeight="1" x14ac:dyDescent="0.15">
      <c r="A500" s="2" t="s">
        <v>133</v>
      </c>
      <c r="B500" s="3" t="s">
        <v>136</v>
      </c>
      <c r="C500" s="6" t="s">
        <v>138</v>
      </c>
      <c r="F500" s="6" t="s">
        <v>35</v>
      </c>
      <c r="G500" s="7">
        <v>22.182852363134302</v>
      </c>
    </row>
    <row r="501" spans="1:7" ht="15" customHeight="1" x14ac:dyDescent="0.15">
      <c r="A501" s="2" t="s">
        <v>134</v>
      </c>
      <c r="B501" s="3" t="s">
        <v>136</v>
      </c>
      <c r="C501" s="6" t="s">
        <v>138</v>
      </c>
      <c r="F501" s="6" t="s">
        <v>35</v>
      </c>
      <c r="G501" s="7">
        <v>22.172908688363901</v>
      </c>
    </row>
    <row r="502" spans="1:7" ht="15" customHeight="1" x14ac:dyDescent="0.15">
      <c r="A502" s="2" t="s">
        <v>135</v>
      </c>
      <c r="B502" s="3" t="s">
        <v>136</v>
      </c>
      <c r="C502" s="6" t="s">
        <v>138</v>
      </c>
      <c r="F502" s="6" t="s">
        <v>35</v>
      </c>
      <c r="G502" s="7">
        <v>22.300523942482801</v>
      </c>
    </row>
    <row r="503" spans="1:7" ht="15" customHeight="1" x14ac:dyDescent="0.15">
      <c r="A503" s="2" t="s">
        <v>96</v>
      </c>
      <c r="B503" s="3" t="s">
        <v>136</v>
      </c>
      <c r="C503" s="6" t="s">
        <v>138</v>
      </c>
      <c r="F503" s="6" t="s">
        <v>35</v>
      </c>
      <c r="G503" s="7">
        <v>21.8229204613558</v>
      </c>
    </row>
    <row r="504" spans="1:7" ht="15" customHeight="1" x14ac:dyDescent="0.15">
      <c r="A504" s="2" t="s">
        <v>97</v>
      </c>
      <c r="B504" s="3" t="s">
        <v>136</v>
      </c>
      <c r="C504" s="6" t="s">
        <v>138</v>
      </c>
      <c r="F504" s="6" t="s">
        <v>35</v>
      </c>
      <c r="G504" s="7">
        <v>21.6468494087047</v>
      </c>
    </row>
    <row r="505" spans="1:7" ht="15" customHeight="1" x14ac:dyDescent="0.15">
      <c r="A505" s="2" t="s">
        <v>98</v>
      </c>
      <c r="B505" s="3" t="s">
        <v>136</v>
      </c>
      <c r="C505" s="6" t="s">
        <v>138</v>
      </c>
      <c r="F505" s="6" t="s">
        <v>35</v>
      </c>
      <c r="G505" s="7">
        <v>21.601856522604699</v>
      </c>
    </row>
    <row r="506" spans="1:7" ht="15" customHeight="1" x14ac:dyDescent="0.15">
      <c r="A506" s="2" t="s">
        <v>99</v>
      </c>
      <c r="B506" s="3" t="s">
        <v>136</v>
      </c>
      <c r="C506" s="6" t="s">
        <v>138</v>
      </c>
      <c r="F506" s="6" t="s">
        <v>35</v>
      </c>
      <c r="G506" s="7">
        <v>21.538637196900801</v>
      </c>
    </row>
    <row r="507" spans="1:7" ht="15" customHeight="1" x14ac:dyDescent="0.15">
      <c r="A507" s="2" t="s">
        <v>100</v>
      </c>
      <c r="B507" s="3" t="s">
        <v>136</v>
      </c>
      <c r="C507" s="6" t="s">
        <v>138</v>
      </c>
      <c r="F507" s="6" t="s">
        <v>35</v>
      </c>
      <c r="G507" s="7">
        <v>21.559399031326599</v>
      </c>
    </row>
    <row r="508" spans="1:7" ht="15" customHeight="1" x14ac:dyDescent="0.15">
      <c r="A508" s="2" t="s">
        <v>101</v>
      </c>
      <c r="B508" s="3" t="s">
        <v>136</v>
      </c>
      <c r="C508" s="6" t="s">
        <v>138</v>
      </c>
      <c r="F508" s="6" t="s">
        <v>35</v>
      </c>
      <c r="G508" s="7">
        <v>21.550766196357099</v>
      </c>
    </row>
    <row r="509" spans="1:7" ht="15" customHeight="1" x14ac:dyDescent="0.15">
      <c r="A509" s="2" t="s">
        <v>102</v>
      </c>
      <c r="B509" s="3" t="s">
        <v>136</v>
      </c>
      <c r="C509" s="6" t="s">
        <v>138</v>
      </c>
      <c r="F509" s="6" t="s">
        <v>35</v>
      </c>
      <c r="G509" s="7">
        <v>21.127452531690398</v>
      </c>
    </row>
    <row r="510" spans="1:7" ht="15" customHeight="1" x14ac:dyDescent="0.15">
      <c r="A510" s="2" t="s">
        <v>103</v>
      </c>
      <c r="B510" s="3" t="s">
        <v>136</v>
      </c>
      <c r="C510" s="6" t="s">
        <v>138</v>
      </c>
      <c r="F510" s="6" t="s">
        <v>35</v>
      </c>
      <c r="G510" s="7">
        <v>21.1274845864905</v>
      </c>
    </row>
    <row r="511" spans="1:7" ht="15" customHeight="1" x14ac:dyDescent="0.15">
      <c r="A511" s="2" t="s">
        <v>104</v>
      </c>
      <c r="B511" s="3" t="s">
        <v>136</v>
      </c>
      <c r="C511" s="6" t="s">
        <v>138</v>
      </c>
      <c r="F511" s="6" t="s">
        <v>35</v>
      </c>
      <c r="G511" s="7">
        <v>22.321595733347301</v>
      </c>
    </row>
    <row r="512" spans="1:7" ht="15" customHeight="1" x14ac:dyDescent="0.15">
      <c r="A512" s="2" t="s">
        <v>105</v>
      </c>
      <c r="B512" s="3" t="s">
        <v>136</v>
      </c>
      <c r="C512" s="6" t="s">
        <v>138</v>
      </c>
      <c r="F512" s="6" t="s">
        <v>35</v>
      </c>
      <c r="G512" s="7">
        <v>22.2239569893461</v>
      </c>
    </row>
    <row r="513" spans="1:7" ht="15" customHeight="1" x14ac:dyDescent="0.15">
      <c r="A513" s="2" t="s">
        <v>106</v>
      </c>
      <c r="B513" s="3" t="s">
        <v>136</v>
      </c>
      <c r="C513" s="6" t="s">
        <v>138</v>
      </c>
      <c r="F513" s="6" t="s">
        <v>35</v>
      </c>
      <c r="G513" s="7">
        <v>22.0651488522936</v>
      </c>
    </row>
    <row r="514" spans="1:7" ht="15" customHeight="1" x14ac:dyDescent="0.15">
      <c r="A514" s="2" t="s">
        <v>107</v>
      </c>
      <c r="B514" s="3" t="s">
        <v>136</v>
      </c>
      <c r="C514" s="6" t="s">
        <v>138</v>
      </c>
      <c r="F514" s="6" t="s">
        <v>35</v>
      </c>
      <c r="G514" s="7">
        <v>22.412613236647299</v>
      </c>
    </row>
  </sheetData>
  <sortState ref="A21:F260">
    <sortCondition ref="C21:C260"/>
    <sortCondition ref="A21:A260"/>
  </sortState>
  <printOptions headings="1" gridLines="1"/>
  <pageMargins left="0" right="0" top="0" bottom="0" header="0" footer="0"/>
  <pageSetup paperSize="0" scale="0" pageOrder="overThenDown" orientation="portrait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20190312_TSI SLFN FAM P1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Dekrey, Emilie</dc:creator>
  <cp:lastModifiedBy>Dekrey, Emilie</cp:lastModifiedBy>
  <dcterms:created xsi:type="dcterms:W3CDTF">2019-03-13T13:24:36Z</dcterms:created>
  <dcterms:modified xsi:type="dcterms:W3CDTF">2019-03-13T18:24:12Z</dcterms:modified>
</cp:coreProperties>
</file>