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ND-Basson Lab\qPCR\qED118- Slfn3KO Thymus, Spleen, IM\"/>
    </mc:Choice>
  </mc:AlternateContent>
  <bookViews>
    <workbookView xWindow="0" yWindow="0" windowWidth="25200" windowHeight="11985" tabRatio="500"/>
  </bookViews>
  <sheets>
    <sheet name="20190312_TSI SLFN FAM P4" sheetId="1" r:id="rId1"/>
  </sheets>
  <calcPr calcId="152511"/>
  <fileRecoveryPr repairLoad="1"/>
</workbook>
</file>

<file path=xl/calcChain.xml><?xml version="1.0" encoding="utf-8"?>
<calcChain xmlns="http://schemas.openxmlformats.org/spreadsheetml/2006/main">
  <c r="I228" i="1" l="1"/>
  <c r="I229" i="1"/>
  <c r="I230" i="1"/>
  <c r="I231" i="1"/>
  <c r="I232" i="1"/>
  <c r="I233" i="1"/>
  <c r="J232" i="1" s="1"/>
  <c r="I234" i="1"/>
  <c r="I235" i="1"/>
  <c r="I236" i="1"/>
  <c r="I237" i="1"/>
  <c r="I238" i="1"/>
  <c r="I239" i="1"/>
  <c r="O366" i="1"/>
  <c r="O382" i="1" s="1"/>
  <c r="P382" i="1" s="1"/>
  <c r="O351" i="1"/>
  <c r="O311" i="1"/>
  <c r="O317" i="1" s="1"/>
  <c r="P317" i="1" s="1"/>
  <c r="O296" i="1"/>
  <c r="O256" i="1"/>
  <c r="O262" i="1" s="1"/>
  <c r="P262" i="1" s="1"/>
  <c r="O241" i="1"/>
  <c r="O201" i="1"/>
  <c r="O207" i="1" s="1"/>
  <c r="P207" i="1" s="1"/>
  <c r="O186" i="1"/>
  <c r="O195" i="1" s="1"/>
  <c r="P195" i="1" s="1"/>
  <c r="O146" i="1"/>
  <c r="O152" i="1" s="1"/>
  <c r="P152" i="1" s="1"/>
  <c r="O131" i="1"/>
  <c r="O144" i="1" s="1"/>
  <c r="P144" i="1" s="1"/>
  <c r="O90" i="1"/>
  <c r="O96" i="1" s="1"/>
  <c r="P96" i="1" s="1"/>
  <c r="O75" i="1"/>
  <c r="O88" i="1" s="1"/>
  <c r="P88" i="1" s="1"/>
  <c r="O35" i="1"/>
  <c r="O41" i="1" s="1"/>
  <c r="P41" i="1" s="1"/>
  <c r="O20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22" i="1"/>
  <c r="I21" i="1"/>
  <c r="J234" i="1" l="1"/>
  <c r="J230" i="1"/>
  <c r="J236" i="1"/>
  <c r="J228" i="1"/>
  <c r="J238" i="1"/>
  <c r="J265" i="1"/>
  <c r="J220" i="1"/>
  <c r="J188" i="1"/>
  <c r="J391" i="1"/>
  <c r="J383" i="1"/>
  <c r="J375" i="1"/>
  <c r="J367" i="1"/>
  <c r="J359" i="1"/>
  <c r="J326" i="1"/>
  <c r="J318" i="1"/>
  <c r="J310" i="1"/>
  <c r="J302" i="1"/>
  <c r="J293" i="1"/>
  <c r="J285" i="1"/>
  <c r="J183" i="1"/>
  <c r="J175" i="1"/>
  <c r="J167" i="1"/>
  <c r="J159" i="1"/>
  <c r="J151" i="1"/>
  <c r="J143" i="1"/>
  <c r="J118" i="1"/>
  <c r="J110" i="1"/>
  <c r="J102" i="1"/>
  <c r="J94" i="1"/>
  <c r="J86" i="1"/>
  <c r="J78" i="1"/>
  <c r="J53" i="1"/>
  <c r="J45" i="1"/>
  <c r="J37" i="1"/>
  <c r="J155" i="1"/>
  <c r="J73" i="1"/>
  <c r="J57" i="1"/>
  <c r="J389" i="1"/>
  <c r="J373" i="1"/>
  <c r="J348" i="1"/>
  <c r="J340" i="1"/>
  <c r="J332" i="1"/>
  <c r="J283" i="1"/>
  <c r="J275" i="1"/>
  <c r="J267" i="1"/>
  <c r="J259" i="1"/>
  <c r="J243" i="1"/>
  <c r="J206" i="1"/>
  <c r="J198" i="1"/>
  <c r="J190" i="1"/>
  <c r="J328" i="1"/>
  <c r="J25" i="1"/>
  <c r="J320" i="1"/>
  <c r="O97" i="1"/>
  <c r="P97" i="1" s="1"/>
  <c r="J141" i="1"/>
  <c r="J43" i="1"/>
  <c r="J395" i="1"/>
  <c r="J379" i="1"/>
  <c r="J371" i="1"/>
  <c r="J122" i="1"/>
  <c r="J153" i="1"/>
  <c r="J55" i="1"/>
  <c r="J300" i="1"/>
  <c r="O159" i="1"/>
  <c r="P159" i="1" s="1"/>
  <c r="J330" i="1"/>
  <c r="J298" i="1"/>
  <c r="J181" i="1"/>
  <c r="J165" i="1"/>
  <c r="J157" i="1"/>
  <c r="J116" i="1"/>
  <c r="J100" i="1"/>
  <c r="J92" i="1"/>
  <c r="J76" i="1"/>
  <c r="J67" i="1"/>
  <c r="J59" i="1"/>
  <c r="O42" i="1"/>
  <c r="P42" i="1" s="1"/>
  <c r="O322" i="1"/>
  <c r="P322" i="1" s="1"/>
  <c r="J177" i="1"/>
  <c r="O44" i="1"/>
  <c r="P44" i="1" s="1"/>
  <c r="O324" i="1"/>
  <c r="P324" i="1" s="1"/>
  <c r="J344" i="1"/>
  <c r="J249" i="1"/>
  <c r="J241" i="1"/>
  <c r="J196" i="1"/>
  <c r="O208" i="1"/>
  <c r="P208" i="1" s="1"/>
  <c r="J186" i="1"/>
  <c r="J145" i="1"/>
  <c r="J47" i="1"/>
  <c r="J23" i="1"/>
  <c r="J316" i="1"/>
  <c r="J247" i="1"/>
  <c r="J218" i="1"/>
  <c r="J202" i="1"/>
  <c r="J106" i="1"/>
  <c r="J98" i="1"/>
  <c r="O214" i="1"/>
  <c r="P214" i="1" s="1"/>
  <c r="J381" i="1"/>
  <c r="J365" i="1"/>
  <c r="J255" i="1"/>
  <c r="J171" i="1"/>
  <c r="J163" i="1"/>
  <c r="J108" i="1"/>
  <c r="O210" i="1"/>
  <c r="P210" i="1" s="1"/>
  <c r="J403" i="1"/>
  <c r="J363" i="1"/>
  <c r="J324" i="1"/>
  <c r="J308" i="1"/>
  <c r="J261" i="1"/>
  <c r="J253" i="1"/>
  <c r="J245" i="1"/>
  <c r="J224" i="1"/>
  <c r="J216" i="1"/>
  <c r="J208" i="1"/>
  <c r="J139" i="1"/>
  <c r="J131" i="1"/>
  <c r="J90" i="1"/>
  <c r="J51" i="1"/>
  <c r="J35" i="1"/>
  <c r="J27" i="1"/>
  <c r="O92" i="1"/>
  <c r="P92" i="1" s="1"/>
  <c r="O212" i="1"/>
  <c r="P212" i="1" s="1"/>
  <c r="J65" i="1"/>
  <c r="O369" i="1"/>
  <c r="P369" i="1" s="1"/>
  <c r="J385" i="1"/>
  <c r="J361" i="1"/>
  <c r="J314" i="1"/>
  <c r="J222" i="1"/>
  <c r="J120" i="1"/>
  <c r="J88" i="1"/>
  <c r="J41" i="1"/>
  <c r="J33" i="1"/>
  <c r="J351" i="1"/>
  <c r="J281" i="1"/>
  <c r="J273" i="1"/>
  <c r="O77" i="1"/>
  <c r="P77" i="1" s="1"/>
  <c r="O101" i="1"/>
  <c r="P101" i="1" s="1"/>
  <c r="O205" i="1"/>
  <c r="P205" i="1" s="1"/>
  <c r="O372" i="1"/>
  <c r="P372" i="1" s="1"/>
  <c r="J346" i="1"/>
  <c r="J393" i="1"/>
  <c r="J353" i="1"/>
  <c r="J306" i="1"/>
  <c r="J251" i="1"/>
  <c r="J112" i="1"/>
  <c r="J80" i="1"/>
  <c r="O99" i="1"/>
  <c r="P99" i="1" s="1"/>
  <c r="J21" i="1"/>
  <c r="J397" i="1"/>
  <c r="J287" i="1"/>
  <c r="J279" i="1"/>
  <c r="J204" i="1"/>
  <c r="J173" i="1"/>
  <c r="J133" i="1"/>
  <c r="J124" i="1"/>
  <c r="O84" i="1"/>
  <c r="P84" i="1" s="1"/>
  <c r="O105" i="1"/>
  <c r="P105" i="1" s="1"/>
  <c r="O377" i="1"/>
  <c r="P377" i="1" s="1"/>
  <c r="J369" i="1"/>
  <c r="J304" i="1"/>
  <c r="J289" i="1"/>
  <c r="J226" i="1"/>
  <c r="J161" i="1"/>
  <c r="J104" i="1"/>
  <c r="J82" i="1"/>
  <c r="J31" i="1"/>
  <c r="O314" i="1"/>
  <c r="P314" i="1" s="1"/>
  <c r="O326" i="1"/>
  <c r="P326" i="1" s="1"/>
  <c r="J296" i="1"/>
  <c r="J29" i="1"/>
  <c r="O46" i="1"/>
  <c r="P46" i="1" s="1"/>
  <c r="O103" i="1"/>
  <c r="P103" i="1" s="1"/>
  <c r="O188" i="1"/>
  <c r="P188" i="1" s="1"/>
  <c r="O263" i="1"/>
  <c r="P263" i="1" s="1"/>
  <c r="O373" i="1"/>
  <c r="P373" i="1" s="1"/>
  <c r="O260" i="1"/>
  <c r="P260" i="1" s="1"/>
  <c r="J377" i="1"/>
  <c r="J355" i="1"/>
  <c r="J312" i="1"/>
  <c r="J212" i="1"/>
  <c r="J169" i="1"/>
  <c r="J147" i="1"/>
  <c r="J96" i="1"/>
  <c r="J39" i="1"/>
  <c r="O150" i="1"/>
  <c r="P150" i="1" s="1"/>
  <c r="J338" i="1"/>
  <c r="J210" i="1"/>
  <c r="O48" i="1"/>
  <c r="P48" i="1" s="1"/>
  <c r="O191" i="1"/>
  <c r="P191" i="1" s="1"/>
  <c r="O265" i="1"/>
  <c r="P265" i="1" s="1"/>
  <c r="O315" i="1"/>
  <c r="P315" i="1" s="1"/>
  <c r="O375" i="1"/>
  <c r="P375" i="1" s="1"/>
  <c r="J401" i="1"/>
  <c r="J387" i="1"/>
  <c r="J336" i="1"/>
  <c r="J322" i="1"/>
  <c r="J271" i="1"/>
  <c r="J257" i="1"/>
  <c r="J194" i="1"/>
  <c r="J179" i="1"/>
  <c r="J137" i="1"/>
  <c r="J128" i="1"/>
  <c r="J114" i="1"/>
  <c r="J71" i="1"/>
  <c r="J63" i="1"/>
  <c r="J49" i="1"/>
  <c r="O50" i="1"/>
  <c r="P50" i="1" s="1"/>
  <c r="O94" i="1"/>
  <c r="P94" i="1" s="1"/>
  <c r="O155" i="1"/>
  <c r="P155" i="1" s="1"/>
  <c r="O216" i="1"/>
  <c r="P216" i="1" s="1"/>
  <c r="O269" i="1"/>
  <c r="P269" i="1" s="1"/>
  <c r="O318" i="1"/>
  <c r="P318" i="1" s="1"/>
  <c r="O379" i="1"/>
  <c r="P379" i="1" s="1"/>
  <c r="O161" i="1"/>
  <c r="P161" i="1" s="1"/>
  <c r="O153" i="1"/>
  <c r="P153" i="1" s="1"/>
  <c r="O199" i="1"/>
  <c r="P199" i="1" s="1"/>
  <c r="O267" i="1"/>
  <c r="P267" i="1" s="1"/>
  <c r="J399" i="1"/>
  <c r="J357" i="1"/>
  <c r="J342" i="1"/>
  <c r="J334" i="1"/>
  <c r="J291" i="1"/>
  <c r="J277" i="1"/>
  <c r="J269" i="1"/>
  <c r="J263" i="1"/>
  <c r="J214" i="1"/>
  <c r="J200" i="1"/>
  <c r="J192" i="1"/>
  <c r="J149" i="1"/>
  <c r="J135" i="1"/>
  <c r="J126" i="1"/>
  <c r="J84" i="1"/>
  <c r="J69" i="1"/>
  <c r="J61" i="1"/>
  <c r="O39" i="1"/>
  <c r="P39" i="1" s="1"/>
  <c r="O140" i="1"/>
  <c r="P140" i="1" s="1"/>
  <c r="O157" i="1"/>
  <c r="P157" i="1" s="1"/>
  <c r="O271" i="1"/>
  <c r="P271" i="1" s="1"/>
  <c r="O320" i="1"/>
  <c r="P320" i="1" s="1"/>
  <c r="O370" i="1"/>
  <c r="P370" i="1" s="1"/>
  <c r="O381" i="1"/>
  <c r="P381" i="1" s="1"/>
  <c r="O28" i="1"/>
  <c r="P28" i="1" s="1"/>
  <c r="O24" i="1"/>
  <c r="P24" i="1" s="1"/>
  <c r="O32" i="1"/>
  <c r="P32" i="1" s="1"/>
  <c r="O26" i="1"/>
  <c r="P26" i="1" s="1"/>
  <c r="O31" i="1"/>
  <c r="P31" i="1" s="1"/>
  <c r="O80" i="1"/>
  <c r="P80" i="1" s="1"/>
  <c r="O249" i="1"/>
  <c r="P249" i="1" s="1"/>
  <c r="O245" i="1"/>
  <c r="P245" i="1" s="1"/>
  <c r="O251" i="1"/>
  <c r="P251" i="1" s="1"/>
  <c r="O244" i="1"/>
  <c r="P244" i="1" s="1"/>
  <c r="O253" i="1"/>
  <c r="P253" i="1" s="1"/>
  <c r="O248" i="1"/>
  <c r="P248" i="1" s="1"/>
  <c r="O247" i="1"/>
  <c r="P247" i="1" s="1"/>
  <c r="O250" i="1"/>
  <c r="P250" i="1" s="1"/>
  <c r="O246" i="1"/>
  <c r="P246" i="1" s="1"/>
  <c r="O243" i="1"/>
  <c r="P243" i="1" s="1"/>
  <c r="O252" i="1"/>
  <c r="P252" i="1" s="1"/>
  <c r="O254" i="1"/>
  <c r="P254" i="1" s="1"/>
  <c r="O25" i="1"/>
  <c r="P25" i="1" s="1"/>
  <c r="O136" i="1"/>
  <c r="P136" i="1" s="1"/>
  <c r="O27" i="1"/>
  <c r="P27" i="1" s="1"/>
  <c r="O194" i="1"/>
  <c r="P194" i="1" s="1"/>
  <c r="O190" i="1"/>
  <c r="P190" i="1" s="1"/>
  <c r="O196" i="1"/>
  <c r="P196" i="1" s="1"/>
  <c r="O189" i="1"/>
  <c r="P189" i="1" s="1"/>
  <c r="O198" i="1"/>
  <c r="P198" i="1" s="1"/>
  <c r="O193" i="1"/>
  <c r="P193" i="1" s="1"/>
  <c r="O192" i="1"/>
  <c r="P192" i="1" s="1"/>
  <c r="O197" i="1"/>
  <c r="P197" i="1" s="1"/>
  <c r="O33" i="1"/>
  <c r="P33" i="1" s="1"/>
  <c r="O22" i="1"/>
  <c r="P22" i="1" s="1"/>
  <c r="O139" i="1"/>
  <c r="P139" i="1" s="1"/>
  <c r="O135" i="1"/>
  <c r="P135" i="1" s="1"/>
  <c r="O141" i="1"/>
  <c r="P141" i="1" s="1"/>
  <c r="O134" i="1"/>
  <c r="P134" i="1" s="1"/>
  <c r="O143" i="1"/>
  <c r="P143" i="1" s="1"/>
  <c r="O138" i="1"/>
  <c r="P138" i="1" s="1"/>
  <c r="O137" i="1"/>
  <c r="P137" i="1" s="1"/>
  <c r="O142" i="1"/>
  <c r="P142" i="1" s="1"/>
  <c r="O83" i="1"/>
  <c r="P83" i="1" s="1"/>
  <c r="O79" i="1"/>
  <c r="P79" i="1" s="1"/>
  <c r="O78" i="1"/>
  <c r="P78" i="1" s="1"/>
  <c r="O87" i="1"/>
  <c r="P87" i="1" s="1"/>
  <c r="O85" i="1"/>
  <c r="P85" i="1" s="1"/>
  <c r="O82" i="1"/>
  <c r="P82" i="1" s="1"/>
  <c r="O81" i="1"/>
  <c r="P81" i="1" s="1"/>
  <c r="O86" i="1"/>
  <c r="P86" i="1" s="1"/>
  <c r="O133" i="1"/>
  <c r="P133" i="1" s="1"/>
  <c r="O29" i="1"/>
  <c r="P29" i="1" s="1"/>
  <c r="O23" i="1"/>
  <c r="P23" i="1" s="1"/>
  <c r="O30" i="1"/>
  <c r="P30" i="1" s="1"/>
  <c r="O304" i="1"/>
  <c r="P304" i="1" s="1"/>
  <c r="O300" i="1"/>
  <c r="P300" i="1" s="1"/>
  <c r="O306" i="1"/>
  <c r="P306" i="1" s="1"/>
  <c r="O299" i="1"/>
  <c r="P299" i="1" s="1"/>
  <c r="O308" i="1"/>
  <c r="P308" i="1" s="1"/>
  <c r="O303" i="1"/>
  <c r="P303" i="1" s="1"/>
  <c r="O302" i="1"/>
  <c r="P302" i="1" s="1"/>
  <c r="O307" i="1"/>
  <c r="P307" i="1" s="1"/>
  <c r="O305" i="1"/>
  <c r="P305" i="1" s="1"/>
  <c r="O301" i="1"/>
  <c r="P301" i="1" s="1"/>
  <c r="O298" i="1"/>
  <c r="P298" i="1" s="1"/>
  <c r="O309" i="1"/>
  <c r="P309" i="1" s="1"/>
  <c r="O359" i="1"/>
  <c r="P359" i="1" s="1"/>
  <c r="O355" i="1"/>
  <c r="P355" i="1" s="1"/>
  <c r="O361" i="1"/>
  <c r="P361" i="1" s="1"/>
  <c r="O354" i="1"/>
  <c r="P354" i="1" s="1"/>
  <c r="O363" i="1"/>
  <c r="P363" i="1" s="1"/>
  <c r="O358" i="1"/>
  <c r="P358" i="1" s="1"/>
  <c r="O357" i="1"/>
  <c r="P357" i="1" s="1"/>
  <c r="O360" i="1"/>
  <c r="P360" i="1" s="1"/>
  <c r="O362" i="1"/>
  <c r="P362" i="1" s="1"/>
  <c r="O356" i="1"/>
  <c r="P356" i="1" s="1"/>
  <c r="O353" i="1"/>
  <c r="P353" i="1" s="1"/>
  <c r="O364" i="1"/>
  <c r="P364" i="1" s="1"/>
  <c r="O45" i="1"/>
  <c r="P45" i="1" s="1"/>
  <c r="O49" i="1"/>
  <c r="P49" i="1" s="1"/>
  <c r="O100" i="1"/>
  <c r="P100" i="1" s="1"/>
  <c r="O104" i="1"/>
  <c r="P104" i="1" s="1"/>
  <c r="O156" i="1"/>
  <c r="P156" i="1" s="1"/>
  <c r="O160" i="1"/>
  <c r="P160" i="1" s="1"/>
  <c r="O211" i="1"/>
  <c r="P211" i="1" s="1"/>
  <c r="O215" i="1"/>
  <c r="P215" i="1" s="1"/>
  <c r="O266" i="1"/>
  <c r="P266" i="1" s="1"/>
  <c r="O270" i="1"/>
  <c r="P270" i="1" s="1"/>
  <c r="O321" i="1"/>
  <c r="P321" i="1" s="1"/>
  <c r="O325" i="1"/>
  <c r="P325" i="1" s="1"/>
  <c r="O376" i="1"/>
  <c r="P376" i="1" s="1"/>
  <c r="O380" i="1"/>
  <c r="P380" i="1" s="1"/>
  <c r="O37" i="1"/>
  <c r="P37" i="1" s="1"/>
  <c r="O40" i="1"/>
  <c r="P40" i="1" s="1"/>
  <c r="O43" i="1"/>
  <c r="P43" i="1" s="1"/>
  <c r="O95" i="1"/>
  <c r="P95" i="1" s="1"/>
  <c r="O98" i="1"/>
  <c r="P98" i="1" s="1"/>
  <c r="O148" i="1"/>
  <c r="P148" i="1" s="1"/>
  <c r="O151" i="1"/>
  <c r="P151" i="1" s="1"/>
  <c r="O154" i="1"/>
  <c r="P154" i="1" s="1"/>
  <c r="O203" i="1"/>
  <c r="P203" i="1" s="1"/>
  <c r="O206" i="1"/>
  <c r="P206" i="1" s="1"/>
  <c r="O209" i="1"/>
  <c r="P209" i="1" s="1"/>
  <c r="O258" i="1"/>
  <c r="P258" i="1" s="1"/>
  <c r="O261" i="1"/>
  <c r="P261" i="1" s="1"/>
  <c r="O264" i="1"/>
  <c r="P264" i="1" s="1"/>
  <c r="O313" i="1"/>
  <c r="P313" i="1" s="1"/>
  <c r="O316" i="1"/>
  <c r="P316" i="1" s="1"/>
  <c r="O319" i="1"/>
  <c r="P319" i="1" s="1"/>
  <c r="O368" i="1"/>
  <c r="P368" i="1" s="1"/>
  <c r="O371" i="1"/>
  <c r="P371" i="1" s="1"/>
  <c r="O374" i="1"/>
  <c r="P374" i="1" s="1"/>
  <c r="O47" i="1"/>
  <c r="P47" i="1" s="1"/>
  <c r="O51" i="1"/>
  <c r="P51" i="1" s="1"/>
  <c r="O102" i="1"/>
  <c r="P102" i="1" s="1"/>
  <c r="O106" i="1"/>
  <c r="P106" i="1" s="1"/>
  <c r="O158" i="1"/>
  <c r="P158" i="1" s="1"/>
  <c r="O162" i="1"/>
  <c r="P162" i="1" s="1"/>
  <c r="O213" i="1"/>
  <c r="P213" i="1" s="1"/>
  <c r="O217" i="1"/>
  <c r="P217" i="1" s="1"/>
  <c r="O268" i="1"/>
  <c r="P268" i="1" s="1"/>
  <c r="O272" i="1"/>
  <c r="P272" i="1" s="1"/>
  <c r="O323" i="1"/>
  <c r="P323" i="1" s="1"/>
  <c r="O327" i="1"/>
  <c r="P327" i="1" s="1"/>
  <c r="O378" i="1"/>
  <c r="P378" i="1" s="1"/>
  <c r="O38" i="1"/>
  <c r="P38" i="1" s="1"/>
  <c r="O93" i="1"/>
  <c r="P93" i="1" s="1"/>
  <c r="O149" i="1"/>
  <c r="P149" i="1" s="1"/>
  <c r="O204" i="1"/>
  <c r="P204" i="1" s="1"/>
  <c r="O259" i="1"/>
  <c r="P259" i="1" s="1"/>
  <c r="R92" i="1" l="1"/>
  <c r="Q265" i="1"/>
  <c r="Q77" i="1"/>
  <c r="Q92" i="1"/>
  <c r="Q99" i="1"/>
  <c r="R155" i="1"/>
  <c r="R188" i="1"/>
  <c r="Q44" i="1"/>
  <c r="Q188" i="1"/>
  <c r="Q375" i="1"/>
  <c r="Q361" i="1"/>
  <c r="R361" i="1"/>
  <c r="Q133" i="1"/>
  <c r="S141" i="1"/>
  <c r="R133" i="1"/>
  <c r="Q148" i="1"/>
  <c r="R148" i="1"/>
  <c r="S155" i="1"/>
  <c r="S85" i="1"/>
  <c r="R77" i="1"/>
  <c r="Q243" i="1"/>
  <c r="S251" i="1"/>
  <c r="R243" i="1"/>
  <c r="R320" i="1"/>
  <c r="R99" i="1"/>
  <c r="Q30" i="1"/>
  <c r="R30" i="1"/>
  <c r="R258" i="1"/>
  <c r="Q258" i="1"/>
  <c r="S265" i="1"/>
  <c r="Q298" i="1"/>
  <c r="S306" i="1"/>
  <c r="R298" i="1"/>
  <c r="Q141" i="1"/>
  <c r="R141" i="1"/>
  <c r="Q313" i="1"/>
  <c r="R313" i="1"/>
  <c r="S320" i="1"/>
  <c r="Q196" i="1"/>
  <c r="S196" i="1"/>
  <c r="R196" i="1"/>
  <c r="Q251" i="1"/>
  <c r="R251" i="1"/>
  <c r="R44" i="1"/>
  <c r="Q368" i="1"/>
  <c r="R368" i="1"/>
  <c r="S375" i="1"/>
  <c r="Q85" i="1"/>
  <c r="R85" i="1"/>
  <c r="R375" i="1"/>
  <c r="Q155" i="1"/>
  <c r="S99" i="1"/>
  <c r="R265" i="1"/>
  <c r="Q306" i="1"/>
  <c r="R306" i="1"/>
  <c r="Q320" i="1"/>
  <c r="Q203" i="1"/>
  <c r="R203" i="1"/>
  <c r="S210" i="1"/>
  <c r="R37" i="1"/>
  <c r="Q37" i="1"/>
  <c r="S44" i="1"/>
  <c r="R210" i="1"/>
  <c r="Q353" i="1"/>
  <c r="S361" i="1"/>
  <c r="R353" i="1"/>
  <c r="Q22" i="1"/>
  <c r="R22" i="1"/>
  <c r="S30" i="1"/>
  <c r="Q210" i="1"/>
</calcChain>
</file>

<file path=xl/sharedStrings.xml><?xml version="1.0" encoding="utf-8"?>
<sst xmlns="http://schemas.openxmlformats.org/spreadsheetml/2006/main" count="2716" uniqueCount="180">
  <si>
    <t>File Name</t>
  </si>
  <si>
    <t>20190312_TSI SLFN FAM P4.pcrd</t>
  </si>
  <si>
    <t>Created By User</t>
  </si>
  <si>
    <t>Notes</t>
  </si>
  <si>
    <t>ID</t>
  </si>
  <si>
    <t>Run Started</t>
  </si>
  <si>
    <t>03/12/2019 20:09:26 UTC</t>
  </si>
  <si>
    <t>Run Ended</t>
  </si>
  <si>
    <t>03/12/2019 21:21:07 UTC</t>
  </si>
  <si>
    <t>Sample Vol</t>
  </si>
  <si>
    <t>Lid Temp</t>
  </si>
  <si>
    <t>Protocol File Name</t>
  </si>
  <si>
    <t>Unknown.prcl</t>
  </si>
  <si>
    <t>Plate Setup File Name</t>
  </si>
  <si>
    <t>DefaultPlate.pltd</t>
  </si>
  <si>
    <t>Base Serial Number</t>
  </si>
  <si>
    <t>CT031118</t>
  </si>
  <si>
    <t>Optical Head Serial Number</t>
  </si>
  <si>
    <t>785BR9482</t>
  </si>
  <si>
    <t>CFX Manager Version</t>
  </si>
  <si>
    <t xml:space="preserve">3.1.1517.0823. </t>
  </si>
  <si>
    <t>Well group</t>
  </si>
  <si>
    <t>All Wells</t>
  </si>
  <si>
    <t>Amplification step</t>
  </si>
  <si>
    <t>Melt step</t>
  </si>
  <si>
    <t>Well</t>
  </si>
  <si>
    <t>Fluor</t>
  </si>
  <si>
    <t>Target</t>
  </si>
  <si>
    <t>Content</t>
  </si>
  <si>
    <t>Sample</t>
  </si>
  <si>
    <t>Cq</t>
  </si>
  <si>
    <t>Starting Quantity (SQ)</t>
  </si>
  <si>
    <t>A01</t>
  </si>
  <si>
    <t>Cy5</t>
  </si>
  <si>
    <t>Slfn5</t>
  </si>
  <si>
    <t>Spleen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</si>
  <si>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</si>
  <si>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</si>
  <si>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</si>
  <si>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</si>
  <si>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</si>
  <si>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</si>
  <si>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</si>
  <si>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</si>
  <si>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</si>
  <si>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</si>
  <si>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</si>
  <si>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</si>
  <si>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Slfn9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</si>
  <si>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</si>
  <si>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</si>
  <si>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</si>
  <si>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</si>
  <si>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</si>
  <si>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</si>
  <si>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</si>
  <si>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</si>
  <si>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</si>
  <si>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</si>
  <si>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</si>
  <si>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D01</t>
  </si>
  <si>
    <t>Slfn4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</si>
  <si>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</si>
  <si>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</si>
  <si>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</si>
  <si>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</si>
  <si>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</si>
  <si>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</si>
  <si>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</si>
  <si>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</si>
  <si>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</si>
  <si>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</si>
  <si>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</si>
  <si>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</si>
  <si>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</si>
  <si>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</si>
  <si>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</si>
  <si>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</si>
  <si>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</si>
  <si>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</si>
  <si>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</si>
  <si>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</si>
  <si>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</si>
  <si>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</si>
  <si>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</si>
  <si>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</si>
  <si>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</si>
  <si>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</si>
  <si>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</si>
  <si>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</si>
  <si>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</si>
  <si>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</si>
  <si>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</si>
  <si>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</si>
  <si>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</si>
  <si>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</si>
  <si>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</si>
  <si>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</si>
  <si>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</si>
  <si>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</si>
  <si>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</si>
  <si>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</si>
  <si>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</si>
  <si>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</si>
  <si>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</si>
  <si>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</si>
  <si>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</si>
  <si>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FAM</t>
  </si>
  <si>
    <t>Slfn8</t>
  </si>
  <si>
    <t>Slfn1</t>
  </si>
  <si>
    <t>C01</t>
  </si>
  <si>
    <t>Slfn3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</si>
  <si>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</si>
  <si>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</si>
  <si>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</si>
  <si>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</si>
  <si>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</si>
  <si>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</si>
  <si>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</si>
  <si>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</si>
  <si>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</si>
  <si>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</si>
  <si>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</si>
  <si>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</si>
  <si>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</si>
  <si>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</si>
  <si>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</si>
  <si>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</si>
  <si>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</si>
  <si>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</si>
  <si>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</si>
  <si>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</si>
  <si>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</si>
  <si>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</si>
  <si>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</si>
  <si>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HEX</t>
  </si>
  <si>
    <t>Slfn2</t>
  </si>
  <si>
    <t>RPLP0</t>
  </si>
  <si>
    <t>F WT</t>
  </si>
  <si>
    <t>95</t>
  </si>
  <si>
    <t>F KO</t>
  </si>
  <si>
    <t>96</t>
  </si>
  <si>
    <t>97</t>
  </si>
  <si>
    <t>M KO</t>
  </si>
  <si>
    <t>98</t>
  </si>
  <si>
    <t>M WT</t>
  </si>
  <si>
    <t>99</t>
  </si>
  <si>
    <t>3</t>
  </si>
  <si>
    <t>4</t>
  </si>
  <si>
    <t>7</t>
  </si>
  <si>
    <t>9</t>
  </si>
  <si>
    <t>11</t>
  </si>
  <si>
    <t>14</t>
  </si>
  <si>
    <t>16</t>
  </si>
  <si>
    <t>17</t>
  </si>
  <si>
    <t>18</t>
  </si>
  <si>
    <t>20</t>
  </si>
  <si>
    <t>24</t>
  </si>
  <si>
    <t>26</t>
  </si>
  <si>
    <t>27</t>
  </si>
  <si>
    <t>28</t>
  </si>
  <si>
    <t>32</t>
  </si>
  <si>
    <t>38</t>
  </si>
  <si>
    <t>E05</t>
  </si>
  <si>
    <t>E06</t>
  </si>
  <si>
    <t>42</t>
  </si>
  <si>
    <t>43</t>
  </si>
  <si>
    <t>45</t>
  </si>
  <si>
    <t>46</t>
  </si>
  <si>
    <t>49</t>
  </si>
  <si>
    <t>59</t>
  </si>
  <si>
    <t>dCt</t>
  </si>
  <si>
    <t>Ave. dCt</t>
  </si>
  <si>
    <t>Male</t>
  </si>
  <si>
    <t>ddCt</t>
  </si>
  <si>
    <t>Fold Change</t>
  </si>
  <si>
    <t>Ave. Fold</t>
  </si>
  <si>
    <t>Std dev</t>
  </si>
  <si>
    <t>Ttest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</si>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</sst>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\-###0"/>
    <numFmt numFmtId="165" formatCode="###0.00;\-###0.00"/>
    <numFmt numFmtId="166" formatCode="###0.00000;\-###0.00000"/>
    <numFmt numFmtId="167" formatCode="0.000"/>
  </numFmts>
  <fonts count="11" x14ac:knownFonts="1">
    <font>
      <sz val="8.25"/>
      <name val="Microsoft Sans Serif"/>
      <charset val="1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  <family val="2"/>
    </font>
    <font>
      <sz val="8.25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2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166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2" fontId="9" fillId="0" borderId="2" xfId="0" applyNumberFormat="1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 applyProtection="1">
      <alignment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Fill="1" applyBorder="1" applyAlignment="1" applyProtection="1">
      <alignment vertical="center"/>
    </xf>
    <xf numFmtId="167" fontId="0" fillId="0" borderId="2" xfId="0" applyNumberFormat="1" applyBorder="1" applyAlignment="1" applyProtection="1"/>
    <xf numFmtId="0" fontId="1" fillId="0" borderId="2" xfId="0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8"/>
  <sheetViews>
    <sheetView tabSelected="1" topLeftCell="A349" workbookViewId="0">
      <selection activeCell="P375" sqref="P375:P382"/>
    </sheetView>
  </sheetViews>
  <sheetFormatPr defaultColWidth="10" defaultRowHeight="15" customHeight="1" x14ac:dyDescent="0.15"/>
  <cols>
    <col min="1" max="1" width="10" style="2" customWidth="1"/>
    <col min="2" max="2" width="10" style="3" customWidth="1"/>
    <col min="3" max="4" width="13.33203125" style="6" customWidth="1"/>
    <col min="5" max="5" width="11.6640625" style="6" customWidth="1"/>
    <col min="6" max="6" width="15" style="6" customWidth="1"/>
    <col min="7" max="7" width="15" style="7" customWidth="1"/>
    <col min="8" max="8" width="18.33203125" style="8" customWidth="1"/>
    <col min="9" max="9" width="10" style="1" customWidth="1"/>
    <col min="10" max="14" width="10" style="1"/>
    <col min="15" max="15" width="12" style="11" customWidth="1"/>
    <col min="16" max="16384" width="10" style="1"/>
  </cols>
  <sheetData>
    <row r="1" spans="1:2" ht="15" customHeight="1" x14ac:dyDescent="0.15">
      <c r="A1" s="2" t="s">
        <v>0</v>
      </c>
      <c r="B1" s="3" t="s">
        <v>1</v>
      </c>
    </row>
    <row r="2" spans="1:2" ht="15" customHeight="1" x14ac:dyDescent="0.15">
      <c r="A2" s="2" t="s">
        <v>2</v>
      </c>
    </row>
    <row r="3" spans="1:2" ht="15" customHeight="1" x14ac:dyDescent="0.15">
      <c r="A3" s="2" t="s">
        <v>3</v>
      </c>
    </row>
    <row r="4" spans="1:2" ht="15" customHeight="1" x14ac:dyDescent="0.15">
      <c r="A4" s="2" t="s">
        <v>4</v>
      </c>
    </row>
    <row r="5" spans="1:2" ht="15" customHeight="1" x14ac:dyDescent="0.15">
      <c r="A5" s="2" t="s">
        <v>5</v>
      </c>
      <c r="B5" s="3" t="s">
        <v>6</v>
      </c>
    </row>
    <row r="6" spans="1:2" ht="15" customHeight="1" x14ac:dyDescent="0.15">
      <c r="A6" s="2" t="s">
        <v>7</v>
      </c>
      <c r="B6" s="3" t="s">
        <v>8</v>
      </c>
    </row>
    <row r="7" spans="1:2" ht="15" customHeight="1" x14ac:dyDescent="0.15">
      <c r="A7" s="2" t="s">
        <v>9</v>
      </c>
      <c r="B7" s="4">
        <v>20</v>
      </c>
    </row>
    <row r="8" spans="1:2" ht="15" customHeight="1" x14ac:dyDescent="0.15">
      <c r="A8" s="2" t="s">
        <v>10</v>
      </c>
      <c r="B8" s="4">
        <v>105</v>
      </c>
    </row>
    <row r="9" spans="1:2" ht="15" customHeight="1" x14ac:dyDescent="0.15">
      <c r="A9" s="2" t="s">
        <v>11</v>
      </c>
      <c r="B9" s="3" t="s">
        <v>12</v>
      </c>
    </row>
    <row r="10" spans="1:2" ht="15" customHeight="1" x14ac:dyDescent="0.15">
      <c r="A10" s="2" t="s">
        <v>13</v>
      </c>
      <c r="B10" s="3" t="s">
        <v>14</v>
      </c>
    </row>
    <row r="11" spans="1:2" ht="15" customHeight="1" x14ac:dyDescent="0.15">
      <c r="A11" s="2" t="s">
        <v>15</v>
      </c>
      <c r="B11" s="3" t="s">
        <v>16</v>
      </c>
    </row>
    <row r="12" spans="1:2" ht="15" customHeight="1" x14ac:dyDescent="0.15">
      <c r="A12" s="2" t="s">
        <v>17</v>
      </c>
      <c r="B12" s="3" t="s">
        <v>18</v>
      </c>
    </row>
    <row r="13" spans="1:2" ht="15" customHeight="1" x14ac:dyDescent="0.15">
      <c r="A13" s="2" t="s">
        <v>19</v>
      </c>
      <c r="B13" s="3" t="s">
        <v>20</v>
      </c>
    </row>
    <row r="15" spans="1:2" ht="15" customHeight="1" x14ac:dyDescent="0.15">
      <c r="A15" s="2" t="s">
        <v>21</v>
      </c>
      <c r="B15" s="3" t="s">
        <v>22</v>
      </c>
    </row>
    <row r="16" spans="1:2" ht="15" customHeight="1" x14ac:dyDescent="0.15">
      <c r="A16" s="2" t="s">
        <v>23</v>
      </c>
      <c r="B16" s="5">
        <v>3</v>
      </c>
    </row>
    <row r="17" spans="1:19" ht="15" customHeight="1" x14ac:dyDescent="0.15">
      <c r="A17" s="2" t="s">
        <v>24</v>
      </c>
    </row>
    <row r="20" spans="1:19" ht="15" customHeight="1" x14ac:dyDescent="0.15">
      <c r="A20" s="6" t="s">
        <v>25</v>
      </c>
      <c r="B20" s="6" t="s">
        <v>26</v>
      </c>
      <c r="C20" s="6" t="s">
        <v>27</v>
      </c>
      <c r="E20" s="6" t="s">
        <v>28</v>
      </c>
      <c r="F20" s="6" t="s">
        <v>29</v>
      </c>
      <c r="G20" s="6" t="s">
        <v>30</v>
      </c>
      <c r="H20" s="6" t="s">
        <v>31</v>
      </c>
      <c r="I20" s="12" t="s">
        <v>171</v>
      </c>
      <c r="J20" s="12" t="s">
        <v>172</v>
      </c>
      <c r="L20" s="12"/>
      <c r="M20" s="12" t="s">
        <v>173</v>
      </c>
      <c r="N20" s="12" t="s">
        <v>172</v>
      </c>
      <c r="O20" s="13">
        <f>AVERAGE(N22:N29)</f>
        <v>1.816458506872769</v>
      </c>
      <c r="P20" s="12"/>
      <c r="Q20" s="12"/>
      <c r="R20" s="12"/>
      <c r="S20" s="12"/>
    </row>
    <row r="21" spans="1:19" ht="15" customHeight="1" x14ac:dyDescent="0.15">
      <c r="A21" s="2" t="s">
        <v>47</v>
      </c>
      <c r="B21" s="3" t="s">
        <v>107</v>
      </c>
      <c r="C21" s="6" t="s">
        <v>109</v>
      </c>
      <c r="D21" s="9" t="s">
        <v>138</v>
      </c>
      <c r="E21" s="9" t="s">
        <v>139</v>
      </c>
      <c r="F21" s="6" t="s">
        <v>35</v>
      </c>
      <c r="G21" s="7">
        <v>23.551516088136999</v>
      </c>
      <c r="H21" s="7">
        <v>22.0794830089961</v>
      </c>
      <c r="I21" s="13">
        <f t="shared" ref="I21:I22" si="0">G21-H21</f>
        <v>1.4720330791408998</v>
      </c>
      <c r="J21" s="14">
        <f>AVERAGE(I21:I22)</f>
        <v>1.5120655248218497</v>
      </c>
      <c r="L21" s="12"/>
      <c r="M21" s="15" t="s">
        <v>109</v>
      </c>
      <c r="N21" s="16" t="s">
        <v>171</v>
      </c>
      <c r="O21" s="17" t="s">
        <v>174</v>
      </c>
      <c r="P21" s="16" t="s">
        <v>175</v>
      </c>
      <c r="Q21" s="16" t="s">
        <v>176</v>
      </c>
      <c r="R21" s="16" t="s">
        <v>177</v>
      </c>
      <c r="S21" s="16" t="s">
        <v>178</v>
      </c>
    </row>
    <row r="22" spans="1:19" ht="15" customHeight="1" x14ac:dyDescent="0.15">
      <c r="A22" s="2" t="s">
        <v>49</v>
      </c>
      <c r="B22" s="3" t="s">
        <v>107</v>
      </c>
      <c r="C22" s="6" t="s">
        <v>109</v>
      </c>
      <c r="D22" s="9"/>
      <c r="E22" s="9"/>
      <c r="F22" s="6" t="s">
        <v>35</v>
      </c>
      <c r="G22" s="7">
        <v>23.4590245929638</v>
      </c>
      <c r="H22" s="7">
        <v>21.906926622461</v>
      </c>
      <c r="I22" s="13">
        <f t="shared" si="0"/>
        <v>1.5520979705027997</v>
      </c>
      <c r="J22" s="12"/>
      <c r="L22" s="16" t="s">
        <v>145</v>
      </c>
      <c r="M22" s="18" t="s">
        <v>146</v>
      </c>
      <c r="N22" s="19">
        <v>2.0107502167699991</v>
      </c>
      <c r="O22" s="20">
        <f>N22-$O$20</f>
        <v>0.1942917098972301</v>
      </c>
      <c r="P22" s="20">
        <f t="shared" ref="P22:P28" si="1">2^-O22</f>
        <v>0.87400188120413935</v>
      </c>
      <c r="Q22" s="17">
        <f>AVERAGE(P22:P29)</f>
        <v>1.1032376437524452</v>
      </c>
      <c r="R22" s="16">
        <f>STDEV(P22:P29)</f>
        <v>0.51154804068588222</v>
      </c>
      <c r="S22" s="16"/>
    </row>
    <row r="23" spans="1:19" ht="15" customHeight="1" x14ac:dyDescent="0.15">
      <c r="A23" s="2" t="s">
        <v>50</v>
      </c>
      <c r="B23" s="3" t="s">
        <v>107</v>
      </c>
      <c r="C23" s="6" t="s">
        <v>109</v>
      </c>
      <c r="D23" s="9" t="s">
        <v>140</v>
      </c>
      <c r="E23" s="9" t="s">
        <v>141</v>
      </c>
      <c r="F23" s="6" t="s">
        <v>35</v>
      </c>
      <c r="G23" s="7">
        <v>24.292719361984702</v>
      </c>
      <c r="H23" s="7">
        <v>21.9814065318592</v>
      </c>
      <c r="I23" s="13">
        <f t="shared" ref="I23:I87" si="2">G23-H23</f>
        <v>2.3113128301255017</v>
      </c>
      <c r="J23" s="14">
        <f t="shared" ref="J23" si="3">AVERAGE(I23:I24)</f>
        <v>2.3469214425351019</v>
      </c>
      <c r="L23" s="16" t="s">
        <v>145</v>
      </c>
      <c r="M23" s="21" t="s">
        <v>149</v>
      </c>
      <c r="N23" s="19">
        <v>1.3322199839508997</v>
      </c>
      <c r="O23" s="20">
        <f t="shared" ref="O23:O33" si="4">N23-$O$20</f>
        <v>-0.48423852292186931</v>
      </c>
      <c r="P23" s="20">
        <f t="shared" si="1"/>
        <v>1.3988473371367576</v>
      </c>
      <c r="Q23" s="16"/>
      <c r="R23" s="16"/>
      <c r="S23" s="16"/>
    </row>
    <row r="24" spans="1:19" ht="15" customHeight="1" x14ac:dyDescent="0.15">
      <c r="A24" s="2" t="s">
        <v>51</v>
      </c>
      <c r="B24" s="3" t="s">
        <v>107</v>
      </c>
      <c r="C24" s="6" t="s">
        <v>109</v>
      </c>
      <c r="D24" s="9"/>
      <c r="E24" s="9"/>
      <c r="F24" s="6" t="s">
        <v>35</v>
      </c>
      <c r="G24" s="7">
        <v>24.323550097464601</v>
      </c>
      <c r="H24" s="7">
        <v>21.941020042519899</v>
      </c>
      <c r="I24" s="13">
        <f t="shared" si="2"/>
        <v>2.3825300549447022</v>
      </c>
      <c r="J24" s="12"/>
      <c r="L24" s="16" t="s">
        <v>145</v>
      </c>
      <c r="M24" s="21" t="s">
        <v>150</v>
      </c>
      <c r="N24" s="19">
        <v>1.8377071688511997</v>
      </c>
      <c r="O24" s="20">
        <f t="shared" si="4"/>
        <v>2.1248661978430672E-2</v>
      </c>
      <c r="P24" s="20">
        <f t="shared" si="1"/>
        <v>0.98537948293537392</v>
      </c>
      <c r="Q24" s="16"/>
      <c r="R24" s="16"/>
      <c r="S24" s="16"/>
    </row>
    <row r="25" spans="1:19" ht="15" customHeight="1" x14ac:dyDescent="0.15">
      <c r="A25" s="2" t="s">
        <v>52</v>
      </c>
      <c r="B25" s="3" t="s">
        <v>107</v>
      </c>
      <c r="C25" s="6" t="s">
        <v>109</v>
      </c>
      <c r="D25" s="9" t="s">
        <v>138</v>
      </c>
      <c r="E25" s="9" t="s">
        <v>142</v>
      </c>
      <c r="F25" s="6" t="s">
        <v>35</v>
      </c>
      <c r="G25" s="7">
        <v>23.358679191991499</v>
      </c>
      <c r="H25" s="7">
        <v>22.077757767394299</v>
      </c>
      <c r="I25" s="13">
        <f t="shared" si="2"/>
        <v>1.2809214245971994</v>
      </c>
      <c r="J25" s="14">
        <f t="shared" ref="J25" si="5">AVERAGE(I25:I26)</f>
        <v>1.3260737523557502</v>
      </c>
      <c r="L25" s="16" t="s">
        <v>145</v>
      </c>
      <c r="M25" s="21" t="s">
        <v>154</v>
      </c>
      <c r="N25" s="19">
        <v>2.0295741860885013</v>
      </c>
      <c r="O25" s="20">
        <f t="shared" si="4"/>
        <v>0.21311567921573227</v>
      </c>
      <c r="P25" s="20">
        <f t="shared" si="1"/>
        <v>0.86267217036639054</v>
      </c>
      <c r="Q25" s="16"/>
      <c r="R25" s="16"/>
      <c r="S25" s="16"/>
    </row>
    <row r="26" spans="1:19" ht="15" customHeight="1" x14ac:dyDescent="0.15">
      <c r="A26" s="2" t="s">
        <v>53</v>
      </c>
      <c r="B26" s="3" t="s">
        <v>107</v>
      </c>
      <c r="C26" s="6" t="s">
        <v>109</v>
      </c>
      <c r="D26" s="9"/>
      <c r="E26" s="9"/>
      <c r="F26" s="6" t="s">
        <v>35</v>
      </c>
      <c r="G26" s="7">
        <v>23.462700383346402</v>
      </c>
      <c r="H26" s="7">
        <v>22.091474303232101</v>
      </c>
      <c r="I26" s="13">
        <f t="shared" si="2"/>
        <v>1.371226080114301</v>
      </c>
      <c r="J26" s="12"/>
      <c r="L26" s="16" t="s">
        <v>145</v>
      </c>
      <c r="M26" s="18" t="s">
        <v>156</v>
      </c>
      <c r="N26" s="19">
        <v>2.2929346503296504</v>
      </c>
      <c r="O26" s="20">
        <f t="shared" si="4"/>
        <v>0.47647614345688138</v>
      </c>
      <c r="P26" s="20">
        <f t="shared" si="1"/>
        <v>0.71873101909048542</v>
      </c>
      <c r="Q26" s="17"/>
      <c r="R26" s="16"/>
      <c r="S26" s="22"/>
    </row>
    <row r="27" spans="1:19" ht="15" customHeight="1" x14ac:dyDescent="0.15">
      <c r="A27" s="2" t="s">
        <v>54</v>
      </c>
      <c r="B27" s="3" t="s">
        <v>107</v>
      </c>
      <c r="C27" s="6" t="s">
        <v>109</v>
      </c>
      <c r="D27" s="9" t="s">
        <v>143</v>
      </c>
      <c r="E27" s="9" t="s">
        <v>144</v>
      </c>
      <c r="F27" s="6" t="s">
        <v>35</v>
      </c>
      <c r="G27" s="7">
        <v>24.291879125327998</v>
      </c>
      <c r="H27" s="7">
        <v>21.5087234458369</v>
      </c>
      <c r="I27" s="13">
        <f t="shared" si="2"/>
        <v>2.7831556794910988</v>
      </c>
      <c r="J27" s="14">
        <f t="shared" ref="J27" si="6">AVERAGE(I27:I28)</f>
        <v>2.7336488889541997</v>
      </c>
      <c r="L27" s="16" t="s">
        <v>145</v>
      </c>
      <c r="M27" s="21" t="s">
        <v>161</v>
      </c>
      <c r="N27" s="19">
        <v>1.1924907847137494</v>
      </c>
      <c r="O27" s="20">
        <f t="shared" si="4"/>
        <v>-0.62396772215901963</v>
      </c>
      <c r="P27" s="20">
        <f t="shared" si="1"/>
        <v>1.5411077366738983</v>
      </c>
      <c r="Q27" s="16"/>
      <c r="R27" s="16"/>
      <c r="S27" s="16"/>
    </row>
    <row r="28" spans="1:19" ht="15" customHeight="1" x14ac:dyDescent="0.15">
      <c r="A28" s="2" t="s">
        <v>55</v>
      </c>
      <c r="B28" s="3" t="s">
        <v>107</v>
      </c>
      <c r="C28" s="6" t="s">
        <v>109</v>
      </c>
      <c r="D28" s="9"/>
      <c r="E28" s="9"/>
      <c r="F28" s="6" t="s">
        <v>35</v>
      </c>
      <c r="G28" s="7">
        <v>24.350229286714999</v>
      </c>
      <c r="H28" s="7">
        <v>21.666087188297698</v>
      </c>
      <c r="I28" s="13">
        <f t="shared" si="2"/>
        <v>2.6841420984173006</v>
      </c>
      <c r="J28" s="12"/>
      <c r="L28" s="16" t="s">
        <v>145</v>
      </c>
      <c r="M28" s="21" t="s">
        <v>165</v>
      </c>
      <c r="N28" s="19">
        <v>3.0294431150514516</v>
      </c>
      <c r="O28" s="20">
        <f t="shared" si="4"/>
        <v>1.2129846081786826</v>
      </c>
      <c r="P28" s="20">
        <f t="shared" si="1"/>
        <v>0.43137527450224944</v>
      </c>
      <c r="Q28" s="16"/>
      <c r="R28" s="16"/>
      <c r="S28" s="16"/>
    </row>
    <row r="29" spans="1:19" ht="15" customHeight="1" x14ac:dyDescent="0.15">
      <c r="A29" s="2" t="s">
        <v>56</v>
      </c>
      <c r="B29" s="3" t="s">
        <v>107</v>
      </c>
      <c r="C29" s="6" t="s">
        <v>109</v>
      </c>
      <c r="D29" s="9" t="s">
        <v>145</v>
      </c>
      <c r="E29" s="9" t="s">
        <v>146</v>
      </c>
      <c r="F29" s="6" t="s">
        <v>35</v>
      </c>
      <c r="G29" s="7">
        <v>24.019422540870799</v>
      </c>
      <c r="H29" s="7">
        <v>21.954555553203001</v>
      </c>
      <c r="I29" s="13">
        <f t="shared" si="2"/>
        <v>2.0648669876677985</v>
      </c>
      <c r="J29" s="14">
        <f t="shared" ref="J29" si="7">AVERAGE(I29:I30)</f>
        <v>2.0107502167699991</v>
      </c>
      <c r="L29" s="16" t="s">
        <v>145</v>
      </c>
      <c r="M29" s="21" t="s">
        <v>169</v>
      </c>
      <c r="N29" s="19">
        <v>0.80654794922670092</v>
      </c>
      <c r="O29" s="20">
        <f t="shared" si="4"/>
        <v>-1.0099105576460681</v>
      </c>
      <c r="P29" s="20">
        <f>2^-O29</f>
        <v>2.013786248110268</v>
      </c>
      <c r="Q29" s="17"/>
      <c r="R29" s="16"/>
      <c r="S29" s="22"/>
    </row>
    <row r="30" spans="1:19" ht="15" customHeight="1" x14ac:dyDescent="0.15">
      <c r="A30" s="2" t="s">
        <v>57</v>
      </c>
      <c r="B30" s="3" t="s">
        <v>107</v>
      </c>
      <c r="C30" s="6" t="s">
        <v>109</v>
      </c>
      <c r="D30" s="9"/>
      <c r="E30" s="9"/>
      <c r="F30" s="6" t="s">
        <v>35</v>
      </c>
      <c r="G30" s="7">
        <v>24.085700320681401</v>
      </c>
      <c r="H30" s="7">
        <v>22.129066874809201</v>
      </c>
      <c r="I30" s="13">
        <f t="shared" si="2"/>
        <v>1.9566334458721997</v>
      </c>
      <c r="J30" s="12"/>
      <c r="L30" s="16" t="s">
        <v>143</v>
      </c>
      <c r="M30" s="16" t="s">
        <v>144</v>
      </c>
      <c r="N30" s="19">
        <v>2.7336488889541997</v>
      </c>
      <c r="O30" s="20">
        <f t="shared" si="4"/>
        <v>0.91719038208143067</v>
      </c>
      <c r="P30" s="20">
        <f t="shared" ref="P30:P33" si="8">2^-O30</f>
        <v>0.5295392832428879</v>
      </c>
      <c r="Q30" s="17">
        <f>AVERAGE(P30:P33)</f>
        <v>1.0946308201171415</v>
      </c>
      <c r="R30" s="16">
        <f>STDEV(P30:P33)</f>
        <v>0.60779483700489056</v>
      </c>
      <c r="S30" s="22">
        <f>TTEST(P22:P29,P30:P33,2,2)</f>
        <v>0.97983028786268589</v>
      </c>
    </row>
    <row r="31" spans="1:19" ht="15" customHeight="1" x14ac:dyDescent="0.15">
      <c r="A31" s="2" t="s">
        <v>58</v>
      </c>
      <c r="B31" s="3" t="s">
        <v>107</v>
      </c>
      <c r="C31" s="6" t="s">
        <v>109</v>
      </c>
      <c r="D31" s="9" t="s">
        <v>140</v>
      </c>
      <c r="E31" s="9" t="s">
        <v>147</v>
      </c>
      <c r="F31" s="6" t="s">
        <v>35</v>
      </c>
      <c r="G31" s="7">
        <v>23.582335489338401</v>
      </c>
      <c r="H31" s="7">
        <v>21.975249408288398</v>
      </c>
      <c r="I31" s="13">
        <f t="shared" si="2"/>
        <v>1.6070860810500029</v>
      </c>
      <c r="J31" s="14">
        <f t="shared" ref="J31" si="9">AVERAGE(I31:I32)</f>
        <v>1.6337320972588003</v>
      </c>
      <c r="L31" s="16" t="s">
        <v>143</v>
      </c>
      <c r="M31" s="16" t="s">
        <v>155</v>
      </c>
      <c r="N31" s="19">
        <v>2.0193900213676006</v>
      </c>
      <c r="O31" s="20">
        <f t="shared" si="4"/>
        <v>0.2029315144948316</v>
      </c>
      <c r="P31" s="20">
        <f t="shared" si="8"/>
        <v>0.86878342578561996</v>
      </c>
      <c r="Q31" s="17"/>
      <c r="R31" s="16"/>
      <c r="S31" s="22"/>
    </row>
    <row r="32" spans="1:19" ht="15" customHeight="1" x14ac:dyDescent="0.15">
      <c r="A32" s="2" t="s">
        <v>59</v>
      </c>
      <c r="B32" s="3" t="s">
        <v>107</v>
      </c>
      <c r="C32" s="6" t="s">
        <v>109</v>
      </c>
      <c r="D32" s="9"/>
      <c r="E32" s="9"/>
      <c r="F32" s="6" t="s">
        <v>35</v>
      </c>
      <c r="G32" s="7">
        <v>23.583892334117099</v>
      </c>
      <c r="H32" s="7">
        <v>21.923514220649501</v>
      </c>
      <c r="I32" s="13">
        <f t="shared" si="2"/>
        <v>1.6603781134675977</v>
      </c>
      <c r="J32" s="12"/>
      <c r="L32" s="16" t="s">
        <v>143</v>
      </c>
      <c r="M32" s="16" t="s">
        <v>157</v>
      </c>
      <c r="N32" s="19">
        <v>1.7751311879187508</v>
      </c>
      <c r="O32" s="20">
        <f t="shared" si="4"/>
        <v>-4.13273189540182E-2</v>
      </c>
      <c r="P32" s="20">
        <f t="shared" si="8"/>
        <v>1.0290601547944807</v>
      </c>
      <c r="Q32" s="17"/>
      <c r="R32" s="16"/>
      <c r="S32" s="22"/>
    </row>
    <row r="33" spans="1:19" ht="15" customHeight="1" x14ac:dyDescent="0.15">
      <c r="A33" s="2" t="s">
        <v>83</v>
      </c>
      <c r="B33" s="3" t="s">
        <v>107</v>
      </c>
      <c r="C33" s="6" t="s">
        <v>109</v>
      </c>
      <c r="D33" s="9" t="s">
        <v>140</v>
      </c>
      <c r="E33" s="9" t="s">
        <v>148</v>
      </c>
      <c r="F33" s="6" t="s">
        <v>35</v>
      </c>
      <c r="G33" s="7">
        <v>24.171499376453699</v>
      </c>
      <c r="H33" s="7">
        <v>22.115990964083601</v>
      </c>
      <c r="I33" s="13">
        <f t="shared" si="2"/>
        <v>2.0555084123700986</v>
      </c>
      <c r="J33" s="14">
        <f t="shared" ref="J33" si="10">AVERAGE(I33:I34)</f>
        <v>2.1365645617013502</v>
      </c>
      <c r="L33" s="16" t="s">
        <v>143</v>
      </c>
      <c r="M33" s="21" t="s">
        <v>168</v>
      </c>
      <c r="N33" s="19">
        <v>0.85214089955185024</v>
      </c>
      <c r="O33" s="20">
        <f t="shared" si="4"/>
        <v>-0.96431760732091876</v>
      </c>
      <c r="P33" s="20">
        <f t="shared" si="8"/>
        <v>1.9511404166455775</v>
      </c>
      <c r="Q33" s="23"/>
      <c r="R33" s="23"/>
      <c r="S33" s="23"/>
    </row>
    <row r="34" spans="1:19" ht="15" customHeight="1" x14ac:dyDescent="0.15">
      <c r="A34" s="2" t="s">
        <v>84</v>
      </c>
      <c r="B34" s="3" t="s">
        <v>107</v>
      </c>
      <c r="C34" s="6" t="s">
        <v>109</v>
      </c>
      <c r="D34" s="9"/>
      <c r="E34" s="9"/>
      <c r="F34" s="6" t="s">
        <v>35</v>
      </c>
      <c r="G34" s="7">
        <v>24.061110020850901</v>
      </c>
      <c r="H34" s="7">
        <v>21.843489309818299</v>
      </c>
      <c r="I34" s="13">
        <f t="shared" si="2"/>
        <v>2.2176207110326018</v>
      </c>
      <c r="J34" s="12"/>
      <c r="L34" s="12"/>
      <c r="M34" s="12"/>
      <c r="N34" s="12"/>
      <c r="O34" s="13"/>
      <c r="P34" s="12"/>
      <c r="Q34" s="12"/>
      <c r="R34" s="12"/>
      <c r="S34" s="12"/>
    </row>
    <row r="35" spans="1:19" ht="15" customHeight="1" x14ac:dyDescent="0.15">
      <c r="A35" s="2" t="s">
        <v>85</v>
      </c>
      <c r="B35" s="3" t="s">
        <v>107</v>
      </c>
      <c r="C35" s="6" t="s">
        <v>109</v>
      </c>
      <c r="D35" s="9" t="s">
        <v>145</v>
      </c>
      <c r="E35" s="9" t="s">
        <v>149</v>
      </c>
      <c r="F35" s="6" t="s">
        <v>35</v>
      </c>
      <c r="G35" s="7">
        <v>23.793699657655399</v>
      </c>
      <c r="H35" s="7">
        <v>22.439394998217999</v>
      </c>
      <c r="I35" s="13">
        <f t="shared" si="2"/>
        <v>1.3543046594373997</v>
      </c>
      <c r="J35" s="14">
        <f t="shared" ref="J35" si="11">AVERAGE(I35:I36)</f>
        <v>1.3322199839508997</v>
      </c>
      <c r="L35" s="12"/>
      <c r="M35" s="12" t="s">
        <v>179</v>
      </c>
      <c r="N35" s="12" t="s">
        <v>172</v>
      </c>
      <c r="O35" s="13">
        <f>AVERAGE(N37:N43)</f>
        <v>1.464184258577129</v>
      </c>
      <c r="P35" s="12"/>
      <c r="Q35" s="12"/>
      <c r="R35" s="12"/>
      <c r="S35" s="12"/>
    </row>
    <row r="36" spans="1:19" ht="15" customHeight="1" x14ac:dyDescent="0.15">
      <c r="A36" s="2" t="s">
        <v>86</v>
      </c>
      <c r="B36" s="3" t="s">
        <v>107</v>
      </c>
      <c r="C36" s="6" t="s">
        <v>109</v>
      </c>
      <c r="D36" s="9"/>
      <c r="E36" s="9"/>
      <c r="F36" s="6" t="s">
        <v>35</v>
      </c>
      <c r="G36" s="7">
        <v>23.723284593322301</v>
      </c>
      <c r="H36" s="7">
        <v>22.413149284857901</v>
      </c>
      <c r="I36" s="13">
        <f t="shared" si="2"/>
        <v>1.3101353084643996</v>
      </c>
      <c r="J36" s="12"/>
      <c r="L36" s="12"/>
      <c r="M36" s="15" t="s">
        <v>109</v>
      </c>
      <c r="N36" s="16" t="s">
        <v>171</v>
      </c>
      <c r="O36" s="17" t="s">
        <v>174</v>
      </c>
      <c r="P36" s="16" t="s">
        <v>175</v>
      </c>
      <c r="Q36" s="16" t="s">
        <v>176</v>
      </c>
      <c r="R36" s="16" t="s">
        <v>177</v>
      </c>
      <c r="S36" s="16" t="s">
        <v>178</v>
      </c>
    </row>
    <row r="37" spans="1:19" ht="15" customHeight="1" x14ac:dyDescent="0.15">
      <c r="A37" s="2" t="s">
        <v>89</v>
      </c>
      <c r="B37" s="3" t="s">
        <v>107</v>
      </c>
      <c r="C37" s="6" t="s">
        <v>109</v>
      </c>
      <c r="D37" s="9" t="s">
        <v>145</v>
      </c>
      <c r="E37" s="9" t="s">
        <v>150</v>
      </c>
      <c r="F37" s="6" t="s">
        <v>35</v>
      </c>
      <c r="G37" s="7">
        <v>23.638060577052599</v>
      </c>
      <c r="H37" s="7">
        <v>21.8125954480162</v>
      </c>
      <c r="I37" s="13">
        <f t="shared" si="2"/>
        <v>1.8254651290363988</v>
      </c>
      <c r="J37" s="14">
        <f t="shared" ref="J37" si="12">AVERAGE(I37:I38)</f>
        <v>1.8377071688511997</v>
      </c>
      <c r="L37" s="24" t="s">
        <v>138</v>
      </c>
      <c r="M37" s="18" t="s">
        <v>139</v>
      </c>
      <c r="N37" s="19">
        <v>1.5120655248218497</v>
      </c>
      <c r="O37" s="20">
        <f>N37-$O$35</f>
        <v>4.7881266244720777E-2</v>
      </c>
      <c r="P37" s="20">
        <f t="shared" ref="P37:P42" si="13">2^-O37</f>
        <v>0.9673559397005338</v>
      </c>
      <c r="Q37" s="17">
        <f>AVERAGE(P37:P43)</f>
        <v>1.1328200624256275</v>
      </c>
      <c r="R37" s="16">
        <f>STDEV(P37:P43)</f>
        <v>0.62842714159852553</v>
      </c>
      <c r="S37" s="16"/>
    </row>
    <row r="38" spans="1:19" ht="15" customHeight="1" x14ac:dyDescent="0.15">
      <c r="A38" s="2" t="s">
        <v>90</v>
      </c>
      <c r="B38" s="3" t="s">
        <v>107</v>
      </c>
      <c r="C38" s="6" t="s">
        <v>109</v>
      </c>
      <c r="D38" s="9"/>
      <c r="E38" s="9"/>
      <c r="F38" s="6" t="s">
        <v>35</v>
      </c>
      <c r="G38" s="7">
        <v>23.6931687652507</v>
      </c>
      <c r="H38" s="7">
        <v>21.8432195565847</v>
      </c>
      <c r="I38" s="13">
        <f t="shared" si="2"/>
        <v>1.8499492086660005</v>
      </c>
      <c r="J38" s="12"/>
      <c r="L38" s="24" t="s">
        <v>138</v>
      </c>
      <c r="M38" s="21" t="s">
        <v>142</v>
      </c>
      <c r="N38" s="19">
        <v>1.3260737523557502</v>
      </c>
      <c r="O38" s="20">
        <f>N38-$O$35</f>
        <v>-0.13811050622137877</v>
      </c>
      <c r="P38" s="20">
        <f t="shared" si="13"/>
        <v>1.1004628983779736</v>
      </c>
      <c r="Q38" s="16"/>
      <c r="R38" s="16"/>
      <c r="S38" s="16"/>
    </row>
    <row r="39" spans="1:19" ht="15" customHeight="1" x14ac:dyDescent="0.15">
      <c r="A39" s="2" t="s">
        <v>91</v>
      </c>
      <c r="B39" s="3" t="s">
        <v>107</v>
      </c>
      <c r="C39" s="6" t="s">
        <v>109</v>
      </c>
      <c r="D39" s="9" t="s">
        <v>138</v>
      </c>
      <c r="E39" s="9" t="s">
        <v>151</v>
      </c>
      <c r="F39" s="6" t="s">
        <v>35</v>
      </c>
      <c r="G39" s="7">
        <v>22.222931528107001</v>
      </c>
      <c r="H39" s="7">
        <v>21.774800346585501</v>
      </c>
      <c r="I39" s="13">
        <f t="shared" si="2"/>
        <v>0.44813118152150011</v>
      </c>
      <c r="J39" s="14">
        <f t="shared" ref="J39" si="14">AVERAGE(I39:I40)</f>
        <v>0.39646370667905018</v>
      </c>
      <c r="L39" s="24" t="s">
        <v>138</v>
      </c>
      <c r="M39" s="21" t="s">
        <v>151</v>
      </c>
      <c r="N39" s="19">
        <v>0.39646370667905018</v>
      </c>
      <c r="O39" s="20">
        <f>N39-$O$35</f>
        <v>-1.0677205518980788</v>
      </c>
      <c r="P39" s="20">
        <f t="shared" si="13"/>
        <v>2.0961188962792856</v>
      </c>
      <c r="Q39" s="16"/>
      <c r="R39" s="16"/>
      <c r="S39" s="16"/>
    </row>
    <row r="40" spans="1:19" ht="15" customHeight="1" x14ac:dyDescent="0.15">
      <c r="A40" s="2" t="s">
        <v>92</v>
      </c>
      <c r="B40" s="3" t="s">
        <v>107</v>
      </c>
      <c r="C40" s="6" t="s">
        <v>109</v>
      </c>
      <c r="D40" s="9"/>
      <c r="E40" s="9"/>
      <c r="F40" s="6" t="s">
        <v>35</v>
      </c>
      <c r="G40" s="7">
        <v>22.2508863041224</v>
      </c>
      <c r="H40" s="7">
        <v>21.906090072285799</v>
      </c>
      <c r="I40" s="13">
        <f t="shared" si="2"/>
        <v>0.34479623183660024</v>
      </c>
      <c r="J40" s="12"/>
      <c r="L40" s="24" t="s">
        <v>138</v>
      </c>
      <c r="M40" s="21" t="s">
        <v>153</v>
      </c>
      <c r="N40" s="19">
        <v>2.1182462625101515</v>
      </c>
      <c r="O40" s="20">
        <f>N40-$O$35</f>
        <v>0.6540620039330225</v>
      </c>
      <c r="P40" s="20">
        <f t="shared" si="13"/>
        <v>0.63548853213424683</v>
      </c>
      <c r="Q40" s="16"/>
      <c r="R40" s="16"/>
      <c r="S40" s="16"/>
    </row>
    <row r="41" spans="1:19" ht="15" customHeight="1" x14ac:dyDescent="0.15">
      <c r="A41" s="2" t="s">
        <v>93</v>
      </c>
      <c r="B41" s="3" t="s">
        <v>107</v>
      </c>
      <c r="C41" s="6" t="s">
        <v>109</v>
      </c>
      <c r="D41" s="9" t="s">
        <v>140</v>
      </c>
      <c r="E41" s="9" t="s">
        <v>152</v>
      </c>
      <c r="F41" s="6" t="s">
        <v>35</v>
      </c>
      <c r="G41" s="7">
        <v>24.626638362717401</v>
      </c>
      <c r="H41" s="7">
        <v>23.013213022698899</v>
      </c>
      <c r="I41" s="13">
        <f t="shared" si="2"/>
        <v>1.6134253400185017</v>
      </c>
      <c r="J41" s="14">
        <f t="shared" ref="J41" si="15">AVERAGE(I41:I42)</f>
        <v>1.6390452637909512</v>
      </c>
      <c r="L41" s="24" t="s">
        <v>138</v>
      </c>
      <c r="M41" s="21" t="s">
        <v>158</v>
      </c>
      <c r="N41" s="19">
        <v>2.2559785459351502</v>
      </c>
      <c r="O41" s="20">
        <f>N41-$O$35</f>
        <v>0.79179428735802126</v>
      </c>
      <c r="P41" s="20">
        <f t="shared" si="13"/>
        <v>0.57762524949132299</v>
      </c>
      <c r="Q41" s="16"/>
      <c r="R41" s="16"/>
      <c r="S41" s="16"/>
    </row>
    <row r="42" spans="1:19" ht="15" customHeight="1" x14ac:dyDescent="0.15">
      <c r="A42" s="2" t="s">
        <v>94</v>
      </c>
      <c r="B42" s="3" t="s">
        <v>107</v>
      </c>
      <c r="C42" s="6" t="s">
        <v>109</v>
      </c>
      <c r="D42" s="9"/>
      <c r="E42" s="9"/>
      <c r="F42" s="6" t="s">
        <v>35</v>
      </c>
      <c r="G42" s="7">
        <v>24.653702225463601</v>
      </c>
      <c r="H42" s="7">
        <v>22.9890370379002</v>
      </c>
      <c r="I42" s="13">
        <f t="shared" si="2"/>
        <v>1.6646651875634007</v>
      </c>
      <c r="J42" s="12"/>
      <c r="L42" s="24" t="s">
        <v>138</v>
      </c>
      <c r="M42" s="21" t="s">
        <v>159</v>
      </c>
      <c r="N42" s="19">
        <v>2.1138031159328499</v>
      </c>
      <c r="O42" s="20">
        <f>N42-$O$35</f>
        <v>0.64961885735572089</v>
      </c>
      <c r="P42" s="20">
        <f t="shared" si="13"/>
        <v>0.63744869768034418</v>
      </c>
      <c r="Q42" s="16"/>
      <c r="R42" s="16"/>
      <c r="S42" s="16"/>
    </row>
    <row r="43" spans="1:19" ht="15" customHeight="1" x14ac:dyDescent="0.15">
      <c r="A43" s="9" t="s">
        <v>47</v>
      </c>
      <c r="B43" s="9" t="s">
        <v>107</v>
      </c>
      <c r="C43" s="9" t="s">
        <v>109</v>
      </c>
      <c r="D43" s="9" t="s">
        <v>138</v>
      </c>
      <c r="E43" s="9" t="s">
        <v>153</v>
      </c>
      <c r="F43" s="9" t="s">
        <v>35</v>
      </c>
      <c r="G43" s="10">
        <v>24.285835864514102</v>
      </c>
      <c r="H43" s="10">
        <v>22.217307599074701</v>
      </c>
      <c r="I43" s="13">
        <f t="shared" si="2"/>
        <v>2.0685282654394008</v>
      </c>
      <c r="J43" s="14">
        <f t="shared" ref="J43" si="16">AVERAGE(I43:I44)</f>
        <v>2.1182462625101515</v>
      </c>
      <c r="L43" s="24" t="s">
        <v>138</v>
      </c>
      <c r="M43" s="21" t="s">
        <v>167</v>
      </c>
      <c r="N43" s="19">
        <v>0.52665890180510111</v>
      </c>
      <c r="O43" s="20">
        <f>N43-$O$35</f>
        <v>-0.93752535677202786</v>
      </c>
      <c r="P43" s="20">
        <f>2^-O43</f>
        <v>1.9152402233156851</v>
      </c>
      <c r="Q43" s="17"/>
      <c r="R43" s="16"/>
      <c r="S43" s="22"/>
    </row>
    <row r="44" spans="1:19" ht="15" customHeight="1" x14ac:dyDescent="0.15">
      <c r="A44" s="9" t="s">
        <v>49</v>
      </c>
      <c r="B44" s="9" t="s">
        <v>107</v>
      </c>
      <c r="C44" s="9" t="s">
        <v>109</v>
      </c>
      <c r="D44" s="9"/>
      <c r="E44" s="9"/>
      <c r="F44" s="9" t="s">
        <v>35</v>
      </c>
      <c r="G44" s="10">
        <v>24.130853292776202</v>
      </c>
      <c r="H44" s="10">
        <v>21.9628890331953</v>
      </c>
      <c r="I44" s="13">
        <f t="shared" si="2"/>
        <v>2.1679642595809021</v>
      </c>
      <c r="J44" s="12"/>
      <c r="L44" s="16" t="s">
        <v>140</v>
      </c>
      <c r="M44" s="16" t="s">
        <v>141</v>
      </c>
      <c r="N44" s="19">
        <v>2.3469214425351019</v>
      </c>
      <c r="O44" s="20">
        <f>N44-$O$35</f>
        <v>0.88273718395797296</v>
      </c>
      <c r="P44" s="20">
        <f t="shared" ref="P44:P51" si="17">2^-O44</f>
        <v>0.54233749315187874</v>
      </c>
      <c r="Q44" s="17">
        <f>AVERAGE(P44:P51)</f>
        <v>1.1611296518696561</v>
      </c>
      <c r="R44" s="16">
        <f>STDEV(P44:P51)</f>
        <v>0.5496844627394073</v>
      </c>
      <c r="S44" s="22">
        <f>TTEST(P37:P43,P44:P51,2,2)</f>
        <v>0.9272198567167419</v>
      </c>
    </row>
    <row r="45" spans="1:19" ht="15" customHeight="1" x14ac:dyDescent="0.15">
      <c r="A45" s="9" t="s">
        <v>50</v>
      </c>
      <c r="B45" s="9" t="s">
        <v>107</v>
      </c>
      <c r="C45" s="9" t="s">
        <v>109</v>
      </c>
      <c r="D45" s="9" t="s">
        <v>145</v>
      </c>
      <c r="E45" s="9" t="s">
        <v>154</v>
      </c>
      <c r="F45" s="9" t="s">
        <v>35</v>
      </c>
      <c r="G45" s="10">
        <v>23.6707945607601</v>
      </c>
      <c r="H45" s="10">
        <v>21.744941451134299</v>
      </c>
      <c r="I45" s="13">
        <f t="shared" si="2"/>
        <v>1.9258531096258018</v>
      </c>
      <c r="J45" s="14">
        <f t="shared" ref="J45" si="18">AVERAGE(I45:I46)</f>
        <v>2.0295741860885013</v>
      </c>
      <c r="L45" s="16" t="s">
        <v>140</v>
      </c>
      <c r="M45" s="16" t="s">
        <v>147</v>
      </c>
      <c r="N45" s="19">
        <v>1.6337320972588003</v>
      </c>
      <c r="O45" s="20">
        <f>N45-$O$35</f>
        <v>0.16954783868167134</v>
      </c>
      <c r="P45" s="20">
        <f t="shared" si="17"/>
        <v>0.88912130087090602</v>
      </c>
      <c r="Q45" s="17"/>
      <c r="R45" s="16"/>
      <c r="S45" s="22"/>
    </row>
    <row r="46" spans="1:19" ht="15" customHeight="1" x14ac:dyDescent="0.15">
      <c r="A46" s="9" t="s">
        <v>51</v>
      </c>
      <c r="B46" s="9" t="s">
        <v>107</v>
      </c>
      <c r="C46" s="9" t="s">
        <v>109</v>
      </c>
      <c r="D46" s="9"/>
      <c r="E46" s="9"/>
      <c r="F46" s="9" t="s">
        <v>35</v>
      </c>
      <c r="G46" s="10">
        <v>23.7930192844284</v>
      </c>
      <c r="H46" s="10">
        <v>21.659724021877199</v>
      </c>
      <c r="I46" s="13">
        <f t="shared" si="2"/>
        <v>2.1332952625512007</v>
      </c>
      <c r="J46" s="12"/>
      <c r="L46" s="16" t="s">
        <v>140</v>
      </c>
      <c r="M46" s="16" t="s">
        <v>148</v>
      </c>
      <c r="N46" s="19">
        <v>2.1365645617013502</v>
      </c>
      <c r="O46" s="20">
        <f>N46-$O$35</f>
        <v>0.67238030312422126</v>
      </c>
      <c r="P46" s="20">
        <f t="shared" si="17"/>
        <v>0.62747056880772267</v>
      </c>
      <c r="Q46" s="17"/>
      <c r="R46" s="16"/>
      <c r="S46" s="22"/>
    </row>
    <row r="47" spans="1:19" ht="15" customHeight="1" x14ac:dyDescent="0.15">
      <c r="A47" s="9" t="s">
        <v>54</v>
      </c>
      <c r="B47" s="9" t="s">
        <v>107</v>
      </c>
      <c r="C47" s="9" t="s">
        <v>109</v>
      </c>
      <c r="D47" s="9" t="s">
        <v>143</v>
      </c>
      <c r="E47" s="9" t="s">
        <v>155</v>
      </c>
      <c r="F47" s="9" t="s">
        <v>35</v>
      </c>
      <c r="G47" s="10">
        <v>24.513519864341401</v>
      </c>
      <c r="H47" s="10">
        <v>22.4297911536508</v>
      </c>
      <c r="I47" s="13">
        <f t="shared" si="2"/>
        <v>2.0837287106906004</v>
      </c>
      <c r="J47" s="14">
        <f t="shared" ref="J47" si="19">AVERAGE(I47:I48)</f>
        <v>2.0193900213676006</v>
      </c>
      <c r="L47" s="16" t="s">
        <v>140</v>
      </c>
      <c r="M47" s="16" t="s">
        <v>152</v>
      </c>
      <c r="N47" s="19">
        <v>1.6390452637909512</v>
      </c>
      <c r="O47" s="20">
        <f>N47-$O$35</f>
        <v>0.1748610052138222</v>
      </c>
      <c r="P47" s="20">
        <f t="shared" si="17"/>
        <v>0.88585286146121511</v>
      </c>
      <c r="Q47" s="17"/>
      <c r="R47" s="16"/>
      <c r="S47" s="22"/>
    </row>
    <row r="48" spans="1:19" ht="15" customHeight="1" x14ac:dyDescent="0.15">
      <c r="A48" s="9" t="s">
        <v>55</v>
      </c>
      <c r="B48" s="9" t="s">
        <v>107</v>
      </c>
      <c r="C48" s="9" t="s">
        <v>109</v>
      </c>
      <c r="D48" s="9"/>
      <c r="E48" s="9"/>
      <c r="F48" s="9" t="s">
        <v>35</v>
      </c>
      <c r="G48" s="10">
        <v>24.5635510384555</v>
      </c>
      <c r="H48" s="10">
        <v>22.6084997064109</v>
      </c>
      <c r="I48" s="13">
        <f t="shared" si="2"/>
        <v>1.9550513320446008</v>
      </c>
      <c r="J48" s="12"/>
      <c r="L48" s="16" t="s">
        <v>140</v>
      </c>
      <c r="M48" s="16" t="s">
        <v>160</v>
      </c>
      <c r="N48" s="19">
        <v>0.78375111656905005</v>
      </c>
      <c r="O48" s="20">
        <f>N48-$O$35</f>
        <v>-0.68043314200807892</v>
      </c>
      <c r="P48" s="20">
        <f t="shared" si="17"/>
        <v>1.6026208396737831</v>
      </c>
      <c r="Q48" s="17"/>
      <c r="R48" s="16"/>
      <c r="S48" s="22"/>
    </row>
    <row r="49" spans="1:19" ht="15" customHeight="1" x14ac:dyDescent="0.15">
      <c r="A49" s="9" t="s">
        <v>52</v>
      </c>
      <c r="B49" s="9" t="s">
        <v>107</v>
      </c>
      <c r="C49" s="9" t="s">
        <v>109</v>
      </c>
      <c r="D49" s="9" t="s">
        <v>145</v>
      </c>
      <c r="E49" s="9" t="s">
        <v>156</v>
      </c>
      <c r="F49" s="9" t="s">
        <v>35</v>
      </c>
      <c r="G49" s="10">
        <v>24.423636529437001</v>
      </c>
      <c r="H49" s="10">
        <v>22.106173444957001</v>
      </c>
      <c r="I49" s="13">
        <f t="shared" si="2"/>
        <v>2.3174630844799999</v>
      </c>
      <c r="J49" s="14">
        <f t="shared" ref="J49" si="20">AVERAGE(I49:I50)</f>
        <v>2.2929346503296504</v>
      </c>
      <c r="L49" s="16" t="s">
        <v>140</v>
      </c>
      <c r="M49" s="21" t="s">
        <v>162</v>
      </c>
      <c r="N49" s="19">
        <v>1.4757475578778987</v>
      </c>
      <c r="O49" s="20">
        <f>N49-$O$35</f>
        <v>1.1563299300769714E-2</v>
      </c>
      <c r="P49" s="20">
        <f t="shared" si="17"/>
        <v>0.99201696670694683</v>
      </c>
      <c r="Q49" s="17"/>
      <c r="R49" s="16"/>
      <c r="S49" s="22"/>
    </row>
    <row r="50" spans="1:19" ht="15" customHeight="1" x14ac:dyDescent="0.15">
      <c r="A50" s="9" t="s">
        <v>53</v>
      </c>
      <c r="B50" s="9" t="s">
        <v>107</v>
      </c>
      <c r="C50" s="9" t="s">
        <v>109</v>
      </c>
      <c r="D50" s="9"/>
      <c r="E50" s="9"/>
      <c r="F50" s="9" t="s">
        <v>35</v>
      </c>
      <c r="G50" s="10">
        <v>24.510101185283901</v>
      </c>
      <c r="H50" s="10">
        <v>22.2416949691046</v>
      </c>
      <c r="I50" s="13">
        <f t="shared" si="2"/>
        <v>2.2684062161793008</v>
      </c>
      <c r="J50" s="12"/>
      <c r="L50" s="16" t="s">
        <v>140</v>
      </c>
      <c r="M50" s="21" t="s">
        <v>166</v>
      </c>
      <c r="N50" s="19">
        <v>0.69158537051299973</v>
      </c>
      <c r="O50" s="20">
        <f>N50-$O$35</f>
        <v>-0.77259888806412924</v>
      </c>
      <c r="P50" s="20">
        <f t="shared" si="17"/>
        <v>1.7083444454099126</v>
      </c>
      <c r="Q50" s="16"/>
      <c r="R50" s="16"/>
      <c r="S50" s="22"/>
    </row>
    <row r="51" spans="1:19" ht="15" customHeight="1" x14ac:dyDescent="0.15">
      <c r="A51" s="9" t="s">
        <v>83</v>
      </c>
      <c r="B51" s="9" t="s">
        <v>107</v>
      </c>
      <c r="C51" s="9" t="s">
        <v>109</v>
      </c>
      <c r="D51" s="9" t="s">
        <v>143</v>
      </c>
      <c r="E51" s="9" t="s">
        <v>157</v>
      </c>
      <c r="F51" s="9" t="s">
        <v>35</v>
      </c>
      <c r="G51" s="10">
        <v>24.4667150065955</v>
      </c>
      <c r="H51" s="10">
        <v>22.445741063019799</v>
      </c>
      <c r="I51" s="13">
        <f t="shared" si="2"/>
        <v>2.0209739435757008</v>
      </c>
      <c r="J51" s="14">
        <f t="shared" ref="J51" si="21">AVERAGE(I51:I52)</f>
        <v>1.7751311879187508</v>
      </c>
      <c r="L51" s="16" t="s">
        <v>140</v>
      </c>
      <c r="M51" s="21" t="s">
        <v>170</v>
      </c>
      <c r="N51" s="19">
        <v>0.43471530171640005</v>
      </c>
      <c r="O51" s="20">
        <f>N51-$O$35</f>
        <v>-1.0294689568607289</v>
      </c>
      <c r="P51" s="20">
        <f t="shared" si="17"/>
        <v>2.0412727388748828</v>
      </c>
      <c r="Q51" s="16"/>
      <c r="R51" s="16"/>
      <c r="S51" s="16"/>
    </row>
    <row r="52" spans="1:19" ht="15" customHeight="1" x14ac:dyDescent="0.15">
      <c r="A52" s="9" t="s">
        <v>84</v>
      </c>
      <c r="B52" s="9" t="s">
        <v>107</v>
      </c>
      <c r="C52" s="9" t="s">
        <v>109</v>
      </c>
      <c r="D52" s="9"/>
      <c r="E52" s="9"/>
      <c r="F52" s="9" t="s">
        <v>35</v>
      </c>
      <c r="G52" s="10">
        <v>24.3037283232274</v>
      </c>
      <c r="H52" s="10">
        <v>22.774439890965599</v>
      </c>
      <c r="I52" s="13">
        <f t="shared" si="2"/>
        <v>1.5292884322618008</v>
      </c>
      <c r="J52" s="12"/>
    </row>
    <row r="53" spans="1:19" ht="15" customHeight="1" x14ac:dyDescent="0.15">
      <c r="A53" s="9" t="s">
        <v>85</v>
      </c>
      <c r="B53" s="9" t="s">
        <v>107</v>
      </c>
      <c r="C53" s="9" t="s">
        <v>109</v>
      </c>
      <c r="D53" s="9" t="s">
        <v>138</v>
      </c>
      <c r="E53" s="9" t="s">
        <v>158</v>
      </c>
      <c r="F53" s="9" t="s">
        <v>35</v>
      </c>
      <c r="G53" s="10">
        <v>24.5186010859703</v>
      </c>
      <c r="H53" s="10">
        <v>22.360442219945401</v>
      </c>
      <c r="I53" s="13">
        <f t="shared" si="2"/>
        <v>2.1581588660248983</v>
      </c>
      <c r="J53" s="14">
        <f t="shared" ref="J53" si="22">AVERAGE(I53:I54)</f>
        <v>2.2559785459351502</v>
      </c>
    </row>
    <row r="54" spans="1:19" ht="15" customHeight="1" x14ac:dyDescent="0.15">
      <c r="A54" s="9" t="s">
        <v>86</v>
      </c>
      <c r="B54" s="9" t="s">
        <v>107</v>
      </c>
      <c r="C54" s="9" t="s">
        <v>109</v>
      </c>
      <c r="D54" s="9"/>
      <c r="E54" s="9"/>
      <c r="F54" s="9" t="s">
        <v>35</v>
      </c>
      <c r="G54" s="10">
        <v>24.554685243031301</v>
      </c>
      <c r="H54" s="10">
        <v>22.200887017185899</v>
      </c>
      <c r="I54" s="13">
        <f t="shared" si="2"/>
        <v>2.3537982258454022</v>
      </c>
      <c r="J54" s="12"/>
    </row>
    <row r="55" spans="1:19" ht="15" customHeight="1" x14ac:dyDescent="0.15">
      <c r="A55" s="9" t="s">
        <v>87</v>
      </c>
      <c r="B55" s="9" t="s">
        <v>107</v>
      </c>
      <c r="C55" s="9" t="s">
        <v>109</v>
      </c>
      <c r="D55" s="9" t="s">
        <v>138</v>
      </c>
      <c r="E55" s="9" t="s">
        <v>159</v>
      </c>
      <c r="F55" s="9" t="s">
        <v>35</v>
      </c>
      <c r="G55" s="10">
        <v>24.440495330533601</v>
      </c>
      <c r="H55" s="10">
        <v>22.303438292698502</v>
      </c>
      <c r="I55" s="13">
        <f t="shared" si="2"/>
        <v>2.137057037835099</v>
      </c>
      <c r="J55" s="14">
        <f t="shared" ref="J55" si="23">AVERAGE(I55:I56)</f>
        <v>2.1138031159328499</v>
      </c>
    </row>
    <row r="56" spans="1:19" ht="15" customHeight="1" x14ac:dyDescent="0.15">
      <c r="A56" s="9" t="s">
        <v>88</v>
      </c>
      <c r="B56" s="9" t="s">
        <v>107</v>
      </c>
      <c r="C56" s="9" t="s">
        <v>109</v>
      </c>
      <c r="D56" s="9"/>
      <c r="E56" s="9"/>
      <c r="F56" s="9" t="s">
        <v>35</v>
      </c>
      <c r="G56" s="10">
        <v>24.429518416929699</v>
      </c>
      <c r="H56" s="10">
        <v>22.338969222899099</v>
      </c>
      <c r="I56" s="13">
        <f t="shared" si="2"/>
        <v>2.0905491940306007</v>
      </c>
      <c r="J56" s="12"/>
    </row>
    <row r="57" spans="1:19" ht="15" customHeight="1" x14ac:dyDescent="0.15">
      <c r="A57" s="9" t="s">
        <v>89</v>
      </c>
      <c r="B57" s="9" t="s">
        <v>107</v>
      </c>
      <c r="C57" s="9" t="s">
        <v>109</v>
      </c>
      <c r="D57" s="9" t="s">
        <v>140</v>
      </c>
      <c r="E57" s="9" t="s">
        <v>160</v>
      </c>
      <c r="F57" s="9" t="s">
        <v>35</v>
      </c>
      <c r="G57" s="10">
        <v>23.065958947161601</v>
      </c>
      <c r="H57" s="10">
        <v>22.271954076359801</v>
      </c>
      <c r="I57" s="13">
        <f t="shared" si="2"/>
        <v>0.79400487080179971</v>
      </c>
      <c r="J57" s="14">
        <f t="shared" ref="J57" si="24">AVERAGE(I57:I58)</f>
        <v>0.78375111656905005</v>
      </c>
    </row>
    <row r="58" spans="1:19" ht="15" customHeight="1" x14ac:dyDescent="0.15">
      <c r="A58" s="9" t="s">
        <v>90</v>
      </c>
      <c r="B58" s="9" t="s">
        <v>107</v>
      </c>
      <c r="C58" s="9" t="s">
        <v>109</v>
      </c>
      <c r="D58" s="9"/>
      <c r="E58" s="9"/>
      <c r="F58" s="9" t="s">
        <v>35</v>
      </c>
      <c r="G58" s="10">
        <v>23.184084407523901</v>
      </c>
      <c r="H58" s="10">
        <v>22.410587045187601</v>
      </c>
      <c r="I58" s="13">
        <f t="shared" si="2"/>
        <v>0.7734973623363004</v>
      </c>
      <c r="J58" s="12"/>
    </row>
    <row r="59" spans="1:19" ht="15" customHeight="1" x14ac:dyDescent="0.15">
      <c r="A59" s="9" t="s">
        <v>91</v>
      </c>
      <c r="B59" s="9" t="s">
        <v>107</v>
      </c>
      <c r="C59" s="9" t="s">
        <v>109</v>
      </c>
      <c r="D59" s="9" t="s">
        <v>145</v>
      </c>
      <c r="E59" s="9" t="s">
        <v>161</v>
      </c>
      <c r="F59" s="9" t="s">
        <v>35</v>
      </c>
      <c r="G59" s="10">
        <v>24.004200124239599</v>
      </c>
      <c r="H59" s="10">
        <v>22.695402357159701</v>
      </c>
      <c r="I59" s="13">
        <f t="shared" si="2"/>
        <v>1.3087977670798985</v>
      </c>
      <c r="J59" s="14">
        <f t="shared" ref="J59" si="25">AVERAGE(I59:I60)</f>
        <v>1.1924907847137494</v>
      </c>
    </row>
    <row r="60" spans="1:19" ht="15" customHeight="1" x14ac:dyDescent="0.15">
      <c r="A60" s="9" t="s">
        <v>92</v>
      </c>
      <c r="B60" s="9" t="s">
        <v>107</v>
      </c>
      <c r="C60" s="9" t="s">
        <v>109</v>
      </c>
      <c r="D60" s="9"/>
      <c r="E60" s="9"/>
      <c r="F60" s="9" t="s">
        <v>35</v>
      </c>
      <c r="G60" s="10">
        <v>23.7783040448357</v>
      </c>
      <c r="H60" s="10">
        <v>22.7021202424881</v>
      </c>
      <c r="I60" s="13">
        <f t="shared" si="2"/>
        <v>1.0761838023476002</v>
      </c>
      <c r="J60" s="12"/>
    </row>
    <row r="61" spans="1:19" ht="15" customHeight="1" x14ac:dyDescent="0.15">
      <c r="A61" s="9" t="s">
        <v>93</v>
      </c>
      <c r="B61" s="9" t="s">
        <v>107</v>
      </c>
      <c r="C61" s="9" t="s">
        <v>109</v>
      </c>
      <c r="D61" s="9" t="s">
        <v>140</v>
      </c>
      <c r="E61" s="9" t="s">
        <v>162</v>
      </c>
      <c r="F61" s="9" t="s">
        <v>35</v>
      </c>
      <c r="G61" s="10">
        <v>23.687093901095299</v>
      </c>
      <c r="H61" s="10">
        <v>22.1921986333791</v>
      </c>
      <c r="I61" s="13">
        <f t="shared" si="2"/>
        <v>1.4948952677161991</v>
      </c>
      <c r="J61" s="14">
        <f t="shared" ref="J61" si="26">AVERAGE(I61:I62)</f>
        <v>1.4757475578778987</v>
      </c>
    </row>
    <row r="62" spans="1:19" ht="15" customHeight="1" x14ac:dyDescent="0.15">
      <c r="A62" s="9" t="s">
        <v>94</v>
      </c>
      <c r="B62" s="9" t="s">
        <v>107</v>
      </c>
      <c r="C62" s="9" t="s">
        <v>109</v>
      </c>
      <c r="D62" s="9"/>
      <c r="E62" s="9"/>
      <c r="F62" s="9" t="s">
        <v>35</v>
      </c>
      <c r="G62" s="10">
        <v>23.736171118096099</v>
      </c>
      <c r="H62" s="10">
        <v>22.279571270056501</v>
      </c>
      <c r="I62" s="13">
        <f t="shared" si="2"/>
        <v>1.4565998480395983</v>
      </c>
      <c r="J62" s="12"/>
    </row>
    <row r="63" spans="1:19" ht="15" customHeight="1" x14ac:dyDescent="0.15">
      <c r="A63" s="9" t="s">
        <v>54</v>
      </c>
      <c r="B63" s="9" t="s">
        <v>107</v>
      </c>
      <c r="C63" s="9" t="s">
        <v>109</v>
      </c>
      <c r="D63" s="9" t="s">
        <v>145</v>
      </c>
      <c r="E63" s="9" t="s">
        <v>165</v>
      </c>
      <c r="F63" s="9" t="s">
        <v>35</v>
      </c>
      <c r="G63" s="10">
        <v>24.067585859720602</v>
      </c>
      <c r="H63" s="10">
        <v>21.1140338547902</v>
      </c>
      <c r="I63" s="13">
        <f t="shared" si="2"/>
        <v>2.9535520049304012</v>
      </c>
      <c r="J63" s="14">
        <f t="shared" ref="J63" si="27">AVERAGE(I63:I64)</f>
        <v>3.0294431150514516</v>
      </c>
    </row>
    <row r="64" spans="1:19" ht="15" customHeight="1" x14ac:dyDescent="0.15">
      <c r="A64" s="9" t="s">
        <v>55</v>
      </c>
      <c r="B64" s="9" t="s">
        <v>107</v>
      </c>
      <c r="C64" s="9" t="s">
        <v>109</v>
      </c>
      <c r="D64" s="9"/>
      <c r="E64" s="9"/>
      <c r="F64" s="9" t="s">
        <v>35</v>
      </c>
      <c r="G64" s="10">
        <v>24.208667518692302</v>
      </c>
      <c r="H64" s="10">
        <v>21.1033332935198</v>
      </c>
      <c r="I64" s="13">
        <f t="shared" si="2"/>
        <v>3.105334225172502</v>
      </c>
      <c r="J64" s="12"/>
    </row>
    <row r="65" spans="1:19" ht="15" customHeight="1" x14ac:dyDescent="0.15">
      <c r="A65" s="9" t="s">
        <v>56</v>
      </c>
      <c r="B65" s="9" t="s">
        <v>107</v>
      </c>
      <c r="C65" s="9" t="s">
        <v>109</v>
      </c>
      <c r="D65" s="9" t="s">
        <v>140</v>
      </c>
      <c r="E65" s="9" t="s">
        <v>166</v>
      </c>
      <c r="F65" s="9" t="s">
        <v>35</v>
      </c>
      <c r="G65" s="10">
        <v>23.3374841986615</v>
      </c>
      <c r="H65" s="10">
        <v>22.656759457777</v>
      </c>
      <c r="I65" s="13">
        <f t="shared" si="2"/>
        <v>0.68072474088450008</v>
      </c>
      <c r="J65" s="14">
        <f t="shared" ref="J65" si="28">AVERAGE(I65:I66)</f>
        <v>0.69158537051299973</v>
      </c>
    </row>
    <row r="66" spans="1:19" ht="15" customHeight="1" x14ac:dyDescent="0.15">
      <c r="A66" s="9" t="s">
        <v>57</v>
      </c>
      <c r="B66" s="9" t="s">
        <v>107</v>
      </c>
      <c r="C66" s="9" t="s">
        <v>109</v>
      </c>
      <c r="D66" s="9"/>
      <c r="E66" s="9"/>
      <c r="F66" s="9" t="s">
        <v>35</v>
      </c>
      <c r="G66" s="10">
        <v>23.411451000806998</v>
      </c>
      <c r="H66" s="10">
        <v>22.709005000665499</v>
      </c>
      <c r="I66" s="13">
        <f t="shared" si="2"/>
        <v>0.70244600014149938</v>
      </c>
      <c r="J66" s="12"/>
    </row>
    <row r="67" spans="1:19" ht="15" customHeight="1" x14ac:dyDescent="0.15">
      <c r="A67" s="9" t="s">
        <v>58</v>
      </c>
      <c r="B67" s="9" t="s">
        <v>107</v>
      </c>
      <c r="C67" s="9" t="s">
        <v>109</v>
      </c>
      <c r="D67" s="9" t="s">
        <v>138</v>
      </c>
      <c r="E67" s="9" t="s">
        <v>167</v>
      </c>
      <c r="F67" s="9" t="s">
        <v>35</v>
      </c>
      <c r="G67" s="10">
        <v>23.139950575710799</v>
      </c>
      <c r="H67" s="10">
        <v>22.637669546621598</v>
      </c>
      <c r="I67" s="13">
        <f t="shared" si="2"/>
        <v>0.50228102908920036</v>
      </c>
      <c r="J67" s="14">
        <f t="shared" ref="J67" si="29">AVERAGE(I67:I68)</f>
        <v>0.52665890180510111</v>
      </c>
    </row>
    <row r="68" spans="1:19" ht="15" customHeight="1" x14ac:dyDescent="0.15">
      <c r="A68" s="9" t="s">
        <v>59</v>
      </c>
      <c r="B68" s="9" t="s">
        <v>107</v>
      </c>
      <c r="C68" s="9" t="s">
        <v>109</v>
      </c>
      <c r="D68" s="9"/>
      <c r="E68" s="9"/>
      <c r="F68" s="9" t="s">
        <v>35</v>
      </c>
      <c r="G68" s="10">
        <v>23.225134815064301</v>
      </c>
      <c r="H68" s="10">
        <v>22.674098040543299</v>
      </c>
      <c r="I68" s="13">
        <f t="shared" si="2"/>
        <v>0.55103677452100186</v>
      </c>
      <c r="J68" s="12"/>
    </row>
    <row r="69" spans="1:19" ht="15" customHeight="1" x14ac:dyDescent="0.15">
      <c r="A69" s="9" t="s">
        <v>89</v>
      </c>
      <c r="B69" s="9" t="s">
        <v>107</v>
      </c>
      <c r="C69" s="9" t="s">
        <v>109</v>
      </c>
      <c r="D69" s="9" t="s">
        <v>143</v>
      </c>
      <c r="E69" s="9" t="s">
        <v>168</v>
      </c>
      <c r="F69" s="9" t="s">
        <v>35</v>
      </c>
      <c r="G69" s="10">
        <v>24.535532193368599</v>
      </c>
      <c r="H69" s="10">
        <v>23.469164610816701</v>
      </c>
      <c r="I69" s="13">
        <f t="shared" si="2"/>
        <v>1.0663675825518979</v>
      </c>
      <c r="J69" s="14">
        <f t="shared" ref="J69" si="30">AVERAGE(I69:I70)</f>
        <v>0.85214089955185024</v>
      </c>
    </row>
    <row r="70" spans="1:19" ht="15" customHeight="1" x14ac:dyDescent="0.15">
      <c r="A70" s="9" t="s">
        <v>90</v>
      </c>
      <c r="B70" s="9" t="s">
        <v>107</v>
      </c>
      <c r="C70" s="9" t="s">
        <v>109</v>
      </c>
      <c r="D70" s="9"/>
      <c r="E70" s="9"/>
      <c r="F70" s="9" t="s">
        <v>35</v>
      </c>
      <c r="G70" s="10">
        <v>24.610521149063601</v>
      </c>
      <c r="H70" s="10">
        <v>23.972606932511798</v>
      </c>
      <c r="I70" s="13">
        <f t="shared" si="2"/>
        <v>0.63791421655180258</v>
      </c>
      <c r="J70" s="12"/>
    </row>
    <row r="71" spans="1:19" ht="15" customHeight="1" x14ac:dyDescent="0.15">
      <c r="A71" s="9" t="s">
        <v>91</v>
      </c>
      <c r="B71" s="9" t="s">
        <v>107</v>
      </c>
      <c r="C71" s="9" t="s">
        <v>109</v>
      </c>
      <c r="D71" s="9" t="s">
        <v>145</v>
      </c>
      <c r="E71" s="9" t="s">
        <v>169</v>
      </c>
      <c r="F71" s="9" t="s">
        <v>35</v>
      </c>
      <c r="G71" s="10">
        <v>23.530329395922902</v>
      </c>
      <c r="H71" s="10">
        <v>22.705388109094599</v>
      </c>
      <c r="I71" s="13">
        <f t="shared" si="2"/>
        <v>0.82494128682830237</v>
      </c>
      <c r="J71" s="14">
        <f t="shared" ref="J71" si="31">AVERAGE(I71:I72)</f>
        <v>0.80654794922670092</v>
      </c>
    </row>
    <row r="72" spans="1:19" ht="15" customHeight="1" x14ac:dyDescent="0.15">
      <c r="A72" s="9" t="s">
        <v>92</v>
      </c>
      <c r="B72" s="9" t="s">
        <v>107</v>
      </c>
      <c r="C72" s="9" t="s">
        <v>109</v>
      </c>
      <c r="D72" s="9"/>
      <c r="E72" s="9"/>
      <c r="F72" s="9" t="s">
        <v>35</v>
      </c>
      <c r="G72" s="10">
        <v>23.472733794048999</v>
      </c>
      <c r="H72" s="10">
        <v>22.684579182423899</v>
      </c>
      <c r="I72" s="13">
        <f t="shared" si="2"/>
        <v>0.78815461162509948</v>
      </c>
      <c r="J72" s="12"/>
    </row>
    <row r="73" spans="1:19" ht="15" customHeight="1" x14ac:dyDescent="0.15">
      <c r="A73" s="9" t="s">
        <v>93</v>
      </c>
      <c r="B73" s="9" t="s">
        <v>107</v>
      </c>
      <c r="C73" s="9" t="s">
        <v>109</v>
      </c>
      <c r="D73" s="9" t="s">
        <v>140</v>
      </c>
      <c r="E73" s="9" t="s">
        <v>170</v>
      </c>
      <c r="F73" s="9" t="s">
        <v>35</v>
      </c>
      <c r="G73" s="10">
        <v>23.094280019774001</v>
      </c>
      <c r="H73" s="10">
        <v>22.613614531832901</v>
      </c>
      <c r="I73" s="13">
        <f t="shared" si="2"/>
        <v>0.4806654879410992</v>
      </c>
      <c r="J73" s="14">
        <f t="shared" ref="J73" si="32">AVERAGE(I73:I74)</f>
        <v>0.43471530171640005</v>
      </c>
    </row>
    <row r="74" spans="1:19" ht="15" customHeight="1" x14ac:dyDescent="0.15">
      <c r="A74" s="9" t="s">
        <v>94</v>
      </c>
      <c r="B74" s="9" t="s">
        <v>107</v>
      </c>
      <c r="C74" s="9" t="s">
        <v>109</v>
      </c>
      <c r="D74" s="9"/>
      <c r="E74" s="9"/>
      <c r="F74" s="9" t="s">
        <v>35</v>
      </c>
      <c r="G74" s="10">
        <v>23.124512232753901</v>
      </c>
      <c r="H74" s="10">
        <v>22.7357471172622</v>
      </c>
      <c r="I74" s="13">
        <f t="shared" si="2"/>
        <v>0.3887651154917009</v>
      </c>
      <c r="J74" s="12"/>
    </row>
    <row r="75" spans="1:19" ht="15" customHeight="1" x14ac:dyDescent="0.15">
      <c r="A75" s="9"/>
      <c r="B75" s="9"/>
      <c r="C75" s="9"/>
      <c r="D75" s="9"/>
      <c r="E75" s="9"/>
      <c r="F75" s="9"/>
      <c r="G75" s="10"/>
      <c r="H75" s="10"/>
      <c r="I75" s="13"/>
      <c r="J75" s="12"/>
      <c r="L75" s="12"/>
      <c r="M75" s="12" t="s">
        <v>173</v>
      </c>
      <c r="N75" s="12" t="s">
        <v>172</v>
      </c>
      <c r="O75" s="13">
        <f>AVERAGE(N77:N84)</f>
        <v>-1.6364598166507125</v>
      </c>
      <c r="P75" s="12"/>
      <c r="Q75" s="12"/>
      <c r="R75" s="12"/>
      <c r="S75" s="12"/>
    </row>
    <row r="76" spans="1:19" ht="15" customHeight="1" x14ac:dyDescent="0.15">
      <c r="A76" s="2" t="s">
        <v>32</v>
      </c>
      <c r="B76" s="3" t="s">
        <v>135</v>
      </c>
      <c r="C76" s="6" t="s">
        <v>136</v>
      </c>
      <c r="D76" s="9" t="s">
        <v>138</v>
      </c>
      <c r="E76" s="9" t="s">
        <v>139</v>
      </c>
      <c r="F76" s="6" t="s">
        <v>35</v>
      </c>
      <c r="G76" s="7">
        <v>20.104459879531699</v>
      </c>
      <c r="H76" s="7">
        <v>22.0794830089961</v>
      </c>
      <c r="I76" s="13">
        <f t="shared" si="2"/>
        <v>-1.9750231294644003</v>
      </c>
      <c r="J76" s="14">
        <f t="shared" ref="J76" si="33">AVERAGE(I76:I77)</f>
        <v>-1.8758134282303995</v>
      </c>
      <c r="L76" s="12"/>
      <c r="M76" s="15" t="s">
        <v>136</v>
      </c>
      <c r="N76" s="16" t="s">
        <v>171</v>
      </c>
      <c r="O76" s="17" t="s">
        <v>174</v>
      </c>
      <c r="P76" s="16" t="s">
        <v>175</v>
      </c>
      <c r="Q76" s="16" t="s">
        <v>176</v>
      </c>
      <c r="R76" s="16" t="s">
        <v>177</v>
      </c>
      <c r="S76" s="16" t="s">
        <v>178</v>
      </c>
    </row>
    <row r="77" spans="1:19" ht="15" customHeight="1" x14ac:dyDescent="0.15">
      <c r="A77" s="2" t="s">
        <v>36</v>
      </c>
      <c r="B77" s="3" t="s">
        <v>135</v>
      </c>
      <c r="C77" s="6" t="s">
        <v>136</v>
      </c>
      <c r="D77" s="9"/>
      <c r="E77" s="9"/>
      <c r="F77" s="6" t="s">
        <v>35</v>
      </c>
      <c r="G77" s="7">
        <v>20.130322895464602</v>
      </c>
      <c r="H77" s="7">
        <v>21.906926622461</v>
      </c>
      <c r="I77" s="13">
        <f t="shared" si="2"/>
        <v>-1.7766037269963988</v>
      </c>
      <c r="J77" s="12"/>
      <c r="L77" s="16" t="s">
        <v>145</v>
      </c>
      <c r="M77" s="18" t="s">
        <v>146</v>
      </c>
      <c r="N77" s="19">
        <v>-1.4240721009341009</v>
      </c>
      <c r="O77" s="20">
        <f>N77-$O$75</f>
        <v>0.21238771571661164</v>
      </c>
      <c r="P77" s="20">
        <f t="shared" ref="P77:P83" si="34">2^-O77</f>
        <v>0.86310757237373614</v>
      </c>
      <c r="Q77" s="17">
        <f>AVERAGE(P77:P84)</f>
        <v>1.0862523871315017</v>
      </c>
      <c r="R77" s="16">
        <f>STDEV(P77:P84)</f>
        <v>0.41273798614224261</v>
      </c>
      <c r="S77" s="16"/>
    </row>
    <row r="78" spans="1:19" ht="15" customHeight="1" x14ac:dyDescent="0.15">
      <c r="A78" s="2" t="s">
        <v>37</v>
      </c>
      <c r="B78" s="3" t="s">
        <v>135</v>
      </c>
      <c r="C78" s="6" t="s">
        <v>136</v>
      </c>
      <c r="D78" s="9" t="s">
        <v>140</v>
      </c>
      <c r="E78" s="9" t="s">
        <v>141</v>
      </c>
      <c r="F78" s="6" t="s">
        <v>35</v>
      </c>
      <c r="G78" s="7">
        <v>20.434507886958901</v>
      </c>
      <c r="H78" s="7">
        <v>21.9814065318592</v>
      </c>
      <c r="I78" s="13">
        <f t="shared" si="2"/>
        <v>-1.546898644900299</v>
      </c>
      <c r="J78" s="14">
        <f t="shared" ref="J78" si="35">AVERAGE(I78:I79)</f>
        <v>-1.4583047911483984</v>
      </c>
      <c r="L78" s="16" t="s">
        <v>145</v>
      </c>
      <c r="M78" s="21" t="s">
        <v>149</v>
      </c>
      <c r="N78" s="19">
        <v>-2.1647190484182008</v>
      </c>
      <c r="O78" s="20">
        <f>N78-$O$75</f>
        <v>-0.52825923176748835</v>
      </c>
      <c r="P78" s="20">
        <f t="shared" si="34"/>
        <v>1.4421879888371256</v>
      </c>
      <c r="Q78" s="16"/>
      <c r="R78" s="16"/>
      <c r="S78" s="16"/>
    </row>
    <row r="79" spans="1:19" ht="15" customHeight="1" x14ac:dyDescent="0.15">
      <c r="A79" s="2" t="s">
        <v>38</v>
      </c>
      <c r="B79" s="3" t="s">
        <v>135</v>
      </c>
      <c r="C79" s="6" t="s">
        <v>136</v>
      </c>
      <c r="D79" s="9"/>
      <c r="E79" s="9"/>
      <c r="F79" s="6" t="s">
        <v>35</v>
      </c>
      <c r="G79" s="7">
        <v>20.571309105123401</v>
      </c>
      <c r="H79" s="7">
        <v>21.941020042519899</v>
      </c>
      <c r="I79" s="13">
        <f t="shared" si="2"/>
        <v>-1.3697109373964977</v>
      </c>
      <c r="J79" s="12"/>
      <c r="L79" s="16" t="s">
        <v>145</v>
      </c>
      <c r="M79" s="21" t="s">
        <v>150</v>
      </c>
      <c r="N79" s="19">
        <v>-1.8596984160815992</v>
      </c>
      <c r="O79" s="20">
        <f>N79-$O$75</f>
        <v>-0.22323859943088675</v>
      </c>
      <c r="P79" s="20">
        <f t="shared" si="34"/>
        <v>1.1673511476671294</v>
      </c>
      <c r="Q79" s="16"/>
      <c r="R79" s="16"/>
      <c r="S79" s="16"/>
    </row>
    <row r="80" spans="1:19" ht="15" customHeight="1" x14ac:dyDescent="0.15">
      <c r="A80" s="2" t="s">
        <v>39</v>
      </c>
      <c r="B80" s="3" t="s">
        <v>135</v>
      </c>
      <c r="C80" s="6" t="s">
        <v>136</v>
      </c>
      <c r="D80" s="9" t="s">
        <v>138</v>
      </c>
      <c r="E80" s="9" t="s">
        <v>142</v>
      </c>
      <c r="F80" s="6" t="s">
        <v>35</v>
      </c>
      <c r="G80" s="7">
        <v>20.109596539811999</v>
      </c>
      <c r="H80" s="7">
        <v>22.077757767394299</v>
      </c>
      <c r="I80" s="13">
        <f t="shared" si="2"/>
        <v>-1.9681612275822999</v>
      </c>
      <c r="J80" s="14">
        <f t="shared" ref="J80" si="36">AVERAGE(I80:I81)</f>
        <v>-2.0376220393213007</v>
      </c>
      <c r="L80" s="16" t="s">
        <v>145</v>
      </c>
      <c r="M80" s="21" t="s">
        <v>154</v>
      </c>
      <c r="N80" s="19">
        <v>-1.4946275390227992</v>
      </c>
      <c r="O80" s="20">
        <f>N80-$O$75</f>
        <v>0.14183227762791328</v>
      </c>
      <c r="P80" s="20">
        <f t="shared" si="34"/>
        <v>0.90636730304197732</v>
      </c>
      <c r="Q80" s="16"/>
      <c r="R80" s="16"/>
      <c r="S80" s="16"/>
    </row>
    <row r="81" spans="1:19" ht="15" customHeight="1" x14ac:dyDescent="0.15">
      <c r="A81" s="2" t="s">
        <v>40</v>
      </c>
      <c r="B81" s="3" t="s">
        <v>135</v>
      </c>
      <c r="C81" s="6" t="s">
        <v>136</v>
      </c>
      <c r="D81" s="9"/>
      <c r="E81" s="9"/>
      <c r="F81" s="6" t="s">
        <v>35</v>
      </c>
      <c r="G81" s="7">
        <v>19.984391452171799</v>
      </c>
      <c r="H81" s="7">
        <v>22.091474303232101</v>
      </c>
      <c r="I81" s="13">
        <f t="shared" si="2"/>
        <v>-2.1070828510603015</v>
      </c>
      <c r="J81" s="12"/>
      <c r="L81" s="16" t="s">
        <v>145</v>
      </c>
      <c r="M81" s="18" t="s">
        <v>156</v>
      </c>
      <c r="N81" s="19">
        <v>-1.4068845174599005</v>
      </c>
      <c r="O81" s="20">
        <f>N81-$O$75</f>
        <v>0.22957529919081199</v>
      </c>
      <c r="P81" s="20">
        <f t="shared" si="34"/>
        <v>0.85288592751919945</v>
      </c>
      <c r="Q81" s="17"/>
      <c r="R81" s="16"/>
      <c r="S81" s="22"/>
    </row>
    <row r="82" spans="1:19" ht="15" customHeight="1" x14ac:dyDescent="0.15">
      <c r="A82" s="2" t="s">
        <v>41</v>
      </c>
      <c r="B82" s="3" t="s">
        <v>135</v>
      </c>
      <c r="C82" s="6" t="s">
        <v>136</v>
      </c>
      <c r="D82" s="9" t="s">
        <v>143</v>
      </c>
      <c r="E82" s="9" t="s">
        <v>144</v>
      </c>
      <c r="F82" s="6" t="s">
        <v>35</v>
      </c>
      <c r="G82" s="7">
        <v>20.7165728210312</v>
      </c>
      <c r="H82" s="7">
        <v>21.5087234458369</v>
      </c>
      <c r="I82" s="13">
        <f t="shared" si="2"/>
        <v>-0.79215062480569998</v>
      </c>
      <c r="J82" s="14">
        <f t="shared" ref="J82" si="37">AVERAGE(I82:I83)</f>
        <v>-0.84746073577979963</v>
      </c>
      <c r="L82" s="16" t="s">
        <v>145</v>
      </c>
      <c r="M82" s="21" t="s">
        <v>161</v>
      </c>
      <c r="N82" s="19">
        <v>-2.2841709515218493</v>
      </c>
      <c r="O82" s="20">
        <f>N82-$O$75</f>
        <v>-0.64771113487113685</v>
      </c>
      <c r="P82" s="20">
        <f t="shared" si="34"/>
        <v>1.5666806522140726</v>
      </c>
      <c r="Q82" s="16"/>
      <c r="R82" s="16"/>
      <c r="S82" s="16"/>
    </row>
    <row r="83" spans="1:19" ht="15" customHeight="1" x14ac:dyDescent="0.15">
      <c r="A83" s="2" t="s">
        <v>42</v>
      </c>
      <c r="B83" s="3" t="s">
        <v>135</v>
      </c>
      <c r="C83" s="6" t="s">
        <v>136</v>
      </c>
      <c r="D83" s="9"/>
      <c r="E83" s="9"/>
      <c r="F83" s="6" t="s">
        <v>35</v>
      </c>
      <c r="G83" s="7">
        <v>20.763316341543799</v>
      </c>
      <c r="H83" s="7">
        <v>21.666087188297698</v>
      </c>
      <c r="I83" s="13">
        <f t="shared" si="2"/>
        <v>-0.90277084675389929</v>
      </c>
      <c r="J83" s="12"/>
      <c r="L83" s="16" t="s">
        <v>145</v>
      </c>
      <c r="M83" s="21" t="s">
        <v>165</v>
      </c>
      <c r="N83" s="19">
        <v>-0.22001014522204976</v>
      </c>
      <c r="O83" s="20">
        <f>N83-$O$75</f>
        <v>1.4164496714286627</v>
      </c>
      <c r="P83" s="20">
        <f t="shared" si="34"/>
        <v>0.37463311341246225</v>
      </c>
      <c r="Q83" s="16"/>
      <c r="R83" s="16"/>
      <c r="S83" s="16"/>
    </row>
    <row r="84" spans="1:19" ht="15" customHeight="1" x14ac:dyDescent="0.15">
      <c r="A84" s="2" t="s">
        <v>43</v>
      </c>
      <c r="B84" s="3" t="s">
        <v>135</v>
      </c>
      <c r="C84" s="6" t="s">
        <v>136</v>
      </c>
      <c r="D84" s="9" t="s">
        <v>145</v>
      </c>
      <c r="E84" s="9" t="s">
        <v>146</v>
      </c>
      <c r="F84" s="6" t="s">
        <v>35</v>
      </c>
      <c r="G84" s="7">
        <v>20.693413076371201</v>
      </c>
      <c r="H84" s="7">
        <v>21.954555553203001</v>
      </c>
      <c r="I84" s="13">
        <f t="shared" si="2"/>
        <v>-1.2611424768318003</v>
      </c>
      <c r="J84" s="14">
        <f t="shared" ref="J84" si="38">AVERAGE(I84:I85)</f>
        <v>-1.4240721009341009</v>
      </c>
      <c r="L84" s="16" t="s">
        <v>145</v>
      </c>
      <c r="M84" s="21" t="s">
        <v>169</v>
      </c>
      <c r="N84" s="19">
        <v>-2.2374958145452002</v>
      </c>
      <c r="O84" s="20">
        <f>N84-$O$75</f>
        <v>-0.60103599789448769</v>
      </c>
      <c r="P84" s="20">
        <f>2^-O84</f>
        <v>1.5168053919863105</v>
      </c>
      <c r="Q84" s="17"/>
      <c r="R84" s="16"/>
      <c r="S84" s="22"/>
    </row>
    <row r="85" spans="1:19" ht="15" customHeight="1" x14ac:dyDescent="0.15">
      <c r="A85" s="2" t="s">
        <v>44</v>
      </c>
      <c r="B85" s="3" t="s">
        <v>135</v>
      </c>
      <c r="C85" s="6" t="s">
        <v>136</v>
      </c>
      <c r="D85" s="9"/>
      <c r="E85" s="9"/>
      <c r="F85" s="6" t="s">
        <v>35</v>
      </c>
      <c r="G85" s="7">
        <v>20.5420651497728</v>
      </c>
      <c r="H85" s="7">
        <v>22.129066874809201</v>
      </c>
      <c r="I85" s="13">
        <f t="shared" si="2"/>
        <v>-1.5870017250364015</v>
      </c>
      <c r="J85" s="12"/>
      <c r="L85" s="16" t="s">
        <v>143</v>
      </c>
      <c r="M85" s="16" t="s">
        <v>144</v>
      </c>
      <c r="N85" s="19">
        <v>-0.84746073577979963</v>
      </c>
      <c r="O85" s="20">
        <f>N85-$O$75</f>
        <v>0.78899908087091286</v>
      </c>
      <c r="P85" s="20">
        <f t="shared" ref="P85:P88" si="39">2^-O85</f>
        <v>0.57874547720890424</v>
      </c>
      <c r="Q85" s="17">
        <f>AVERAGE(P85:P88)</f>
        <v>1.0468260409172183</v>
      </c>
      <c r="R85" s="16">
        <f>STDEV(P85:P88)</f>
        <v>0.4370696698244656</v>
      </c>
      <c r="S85" s="22">
        <f>TTEST(P77:P84,P85:P88,2,2)</f>
        <v>0.88126858097580829</v>
      </c>
    </row>
    <row r="86" spans="1:19" ht="15" customHeight="1" x14ac:dyDescent="0.15">
      <c r="A86" s="2" t="s">
        <v>45</v>
      </c>
      <c r="B86" s="3" t="s">
        <v>135</v>
      </c>
      <c r="C86" s="6" t="s">
        <v>136</v>
      </c>
      <c r="D86" s="9" t="s">
        <v>140</v>
      </c>
      <c r="E86" s="9" t="s">
        <v>147</v>
      </c>
      <c r="F86" s="6" t="s">
        <v>35</v>
      </c>
      <c r="G86" s="7">
        <v>19.856023110786801</v>
      </c>
      <c r="H86" s="7">
        <v>21.975249408288398</v>
      </c>
      <c r="I86" s="13">
        <f t="shared" si="2"/>
        <v>-2.1192262975015979</v>
      </c>
      <c r="J86" s="14">
        <f t="shared" ref="J86" si="40">AVERAGE(I86:I87)</f>
        <v>-2.0235078551413501</v>
      </c>
      <c r="L86" s="16" t="s">
        <v>143</v>
      </c>
      <c r="M86" s="16" t="s">
        <v>155</v>
      </c>
      <c r="N86" s="19">
        <v>-1.46094590474355</v>
      </c>
      <c r="O86" s="20">
        <f>N86-$O$75</f>
        <v>0.17551391190716248</v>
      </c>
      <c r="P86" s="20">
        <f t="shared" si="39"/>
        <v>0.88545205020857343</v>
      </c>
      <c r="Q86" s="17"/>
      <c r="R86" s="16"/>
      <c r="S86" s="22"/>
    </row>
    <row r="87" spans="1:19" ht="15" customHeight="1" x14ac:dyDescent="0.15">
      <c r="A87" s="2" t="s">
        <v>46</v>
      </c>
      <c r="B87" s="3" t="s">
        <v>135</v>
      </c>
      <c r="C87" s="6" t="s">
        <v>136</v>
      </c>
      <c r="D87" s="9"/>
      <c r="E87" s="9"/>
      <c r="F87" s="6" t="s">
        <v>35</v>
      </c>
      <c r="G87" s="7">
        <v>19.995724807868399</v>
      </c>
      <c r="H87" s="7">
        <v>21.923514220649501</v>
      </c>
      <c r="I87" s="13">
        <f t="shared" si="2"/>
        <v>-1.9277894127811024</v>
      </c>
      <c r="J87" s="12"/>
      <c r="L87" s="16" t="s">
        <v>143</v>
      </c>
      <c r="M87" s="16" t="s">
        <v>157</v>
      </c>
      <c r="N87" s="19">
        <v>-1.7827984883550485</v>
      </c>
      <c r="O87" s="20">
        <f>N87-$O$75</f>
        <v>-0.14633867170433601</v>
      </c>
      <c r="P87" s="20">
        <f t="shared" si="39"/>
        <v>1.106757133102698</v>
      </c>
      <c r="Q87" s="17"/>
      <c r="R87" s="16"/>
      <c r="S87" s="22"/>
    </row>
    <row r="88" spans="1:19" ht="15" customHeight="1" x14ac:dyDescent="0.15">
      <c r="A88" s="2" t="s">
        <v>73</v>
      </c>
      <c r="B88" s="3" t="s">
        <v>135</v>
      </c>
      <c r="C88" s="6" t="s">
        <v>136</v>
      </c>
      <c r="D88" s="9" t="s">
        <v>140</v>
      </c>
      <c r="E88" s="9" t="s">
        <v>148</v>
      </c>
      <c r="F88" s="6" t="s">
        <v>35</v>
      </c>
      <c r="G88" s="7">
        <v>20.129441663199799</v>
      </c>
      <c r="H88" s="7">
        <v>22.115990964083601</v>
      </c>
      <c r="I88" s="13">
        <f t="shared" ref="I88:I152" si="41">G88-H88</f>
        <v>-1.9865493008838015</v>
      </c>
      <c r="J88" s="14">
        <f t="shared" ref="J88" si="42">AVERAGE(I88:I89)</f>
        <v>-1.92233259924385</v>
      </c>
      <c r="L88" s="16" t="s">
        <v>143</v>
      </c>
      <c r="M88" s="21" t="s">
        <v>168</v>
      </c>
      <c r="N88" s="19">
        <v>-2.3291990023276998</v>
      </c>
      <c r="O88" s="20">
        <f>N88-$O$75</f>
        <v>-0.69273918567698733</v>
      </c>
      <c r="P88" s="20">
        <f t="shared" si="39"/>
        <v>1.6163495031486974</v>
      </c>
      <c r="Q88" s="23"/>
      <c r="R88" s="23"/>
      <c r="S88" s="23"/>
    </row>
    <row r="89" spans="1:19" ht="15" customHeight="1" x14ac:dyDescent="0.15">
      <c r="A89" s="2" t="s">
        <v>74</v>
      </c>
      <c r="B89" s="3" t="s">
        <v>135</v>
      </c>
      <c r="C89" s="6" t="s">
        <v>136</v>
      </c>
      <c r="D89" s="9"/>
      <c r="E89" s="9"/>
      <c r="F89" s="6" t="s">
        <v>35</v>
      </c>
      <c r="G89" s="7">
        <v>19.9853734122144</v>
      </c>
      <c r="H89" s="7">
        <v>21.843489309818299</v>
      </c>
      <c r="I89" s="13">
        <f t="shared" si="41"/>
        <v>-1.8581158976038985</v>
      </c>
      <c r="J89" s="12"/>
      <c r="L89" s="12"/>
      <c r="M89" s="12"/>
      <c r="N89" s="12"/>
      <c r="O89" s="13"/>
      <c r="P89" s="12"/>
      <c r="Q89" s="12"/>
      <c r="R89" s="12"/>
      <c r="S89" s="12"/>
    </row>
    <row r="90" spans="1:19" ht="15" customHeight="1" x14ac:dyDescent="0.15">
      <c r="A90" s="2" t="s">
        <v>75</v>
      </c>
      <c r="B90" s="3" t="s">
        <v>135</v>
      </c>
      <c r="C90" s="6" t="s">
        <v>136</v>
      </c>
      <c r="D90" s="9" t="s">
        <v>145</v>
      </c>
      <c r="E90" s="9" t="s">
        <v>149</v>
      </c>
      <c r="F90" s="6" t="s">
        <v>35</v>
      </c>
      <c r="G90" s="7">
        <v>20.237461892660999</v>
      </c>
      <c r="H90" s="7">
        <v>22.439394998217999</v>
      </c>
      <c r="I90" s="13">
        <f t="shared" si="41"/>
        <v>-2.2019331055569999</v>
      </c>
      <c r="J90" s="14">
        <f t="shared" ref="J90" si="43">AVERAGE(I90:I91)</f>
        <v>-2.1647190484182008</v>
      </c>
      <c r="L90" s="12"/>
      <c r="M90" s="12" t="s">
        <v>179</v>
      </c>
      <c r="N90" s="12" t="s">
        <v>172</v>
      </c>
      <c r="O90" s="13">
        <f>AVERAGE(N92:N98)</f>
        <v>-2.023588721535428</v>
      </c>
      <c r="P90" s="12"/>
      <c r="Q90" s="12"/>
      <c r="R90" s="12"/>
      <c r="S90" s="12"/>
    </row>
    <row r="91" spans="1:19" ht="15" customHeight="1" x14ac:dyDescent="0.15">
      <c r="A91" s="2" t="s">
        <v>76</v>
      </c>
      <c r="B91" s="3" t="s">
        <v>135</v>
      </c>
      <c r="C91" s="6" t="s">
        <v>136</v>
      </c>
      <c r="D91" s="9"/>
      <c r="E91" s="9"/>
      <c r="F91" s="6" t="s">
        <v>35</v>
      </c>
      <c r="G91" s="7">
        <v>20.2856442935785</v>
      </c>
      <c r="H91" s="7">
        <v>22.413149284857901</v>
      </c>
      <c r="I91" s="13">
        <f t="shared" si="41"/>
        <v>-2.1275049912794017</v>
      </c>
      <c r="J91" s="12"/>
      <c r="L91" s="12"/>
      <c r="M91" s="15" t="s">
        <v>136</v>
      </c>
      <c r="N91" s="16" t="s">
        <v>171</v>
      </c>
      <c r="O91" s="17" t="s">
        <v>174</v>
      </c>
      <c r="P91" s="16" t="s">
        <v>175</v>
      </c>
      <c r="Q91" s="16" t="s">
        <v>176</v>
      </c>
      <c r="R91" s="16" t="s">
        <v>177</v>
      </c>
      <c r="S91" s="16" t="s">
        <v>178</v>
      </c>
    </row>
    <row r="92" spans="1:19" ht="15" customHeight="1" x14ac:dyDescent="0.15">
      <c r="A92" s="2" t="s">
        <v>77</v>
      </c>
      <c r="B92" s="3" t="s">
        <v>135</v>
      </c>
      <c r="C92" s="6" t="s">
        <v>136</v>
      </c>
      <c r="D92" s="9" t="s">
        <v>145</v>
      </c>
      <c r="E92" s="9" t="s">
        <v>150</v>
      </c>
      <c r="F92" s="6" t="s">
        <v>35</v>
      </c>
      <c r="G92" s="7">
        <v>19.9210421427297</v>
      </c>
      <c r="H92" s="7">
        <v>21.8125954480162</v>
      </c>
      <c r="I92" s="13">
        <f t="shared" si="41"/>
        <v>-1.8915533052865001</v>
      </c>
      <c r="J92" s="14">
        <f t="shared" ref="J92" si="44">AVERAGE(I92:I93)</f>
        <v>-1.8596984160815992</v>
      </c>
      <c r="L92" s="24" t="s">
        <v>138</v>
      </c>
      <c r="M92" s="18" t="s">
        <v>139</v>
      </c>
      <c r="N92" s="19">
        <v>-1.8758134282303995</v>
      </c>
      <c r="O92" s="20">
        <f>N92-$O$90</f>
        <v>0.14777529330502848</v>
      </c>
      <c r="P92" s="20">
        <f t="shared" ref="P92:P97" si="45">2^-O92</f>
        <v>0.90264130724133551</v>
      </c>
      <c r="Q92" s="17">
        <f>AVERAGE(P92:P98)</f>
        <v>1.0429391816083475</v>
      </c>
      <c r="R92" s="16">
        <f>STDEV(P92:P98)</f>
        <v>0.3424399366222674</v>
      </c>
      <c r="S92" s="16"/>
    </row>
    <row r="93" spans="1:19" ht="15" customHeight="1" x14ac:dyDescent="0.15">
      <c r="A93" s="2" t="s">
        <v>78</v>
      </c>
      <c r="B93" s="3" t="s">
        <v>135</v>
      </c>
      <c r="C93" s="6" t="s">
        <v>136</v>
      </c>
      <c r="D93" s="9"/>
      <c r="E93" s="9"/>
      <c r="F93" s="6" t="s">
        <v>35</v>
      </c>
      <c r="G93" s="7">
        <v>20.015376029708001</v>
      </c>
      <c r="H93" s="7">
        <v>21.8432195565847</v>
      </c>
      <c r="I93" s="13">
        <f t="shared" si="41"/>
        <v>-1.8278435268766984</v>
      </c>
      <c r="J93" s="12"/>
      <c r="L93" s="24" t="s">
        <v>138</v>
      </c>
      <c r="M93" s="21" t="s">
        <v>142</v>
      </c>
      <c r="N93" s="19">
        <v>-2.0376220393213007</v>
      </c>
      <c r="O93" s="20">
        <f>N93-$O$90</f>
        <v>-1.403331778587269E-2</v>
      </c>
      <c r="P93" s="20">
        <f t="shared" si="45"/>
        <v>1.0097746171930257</v>
      </c>
      <c r="Q93" s="16"/>
      <c r="R93" s="16"/>
      <c r="S93" s="16"/>
    </row>
    <row r="94" spans="1:19" ht="15" customHeight="1" x14ac:dyDescent="0.15">
      <c r="A94" s="2" t="s">
        <v>79</v>
      </c>
      <c r="B94" s="3" t="s">
        <v>135</v>
      </c>
      <c r="C94" s="6" t="s">
        <v>136</v>
      </c>
      <c r="D94" s="9" t="s">
        <v>138</v>
      </c>
      <c r="E94" s="9" t="s">
        <v>151</v>
      </c>
      <c r="F94" s="6" t="s">
        <v>35</v>
      </c>
      <c r="G94" s="7">
        <v>19.089515532096701</v>
      </c>
      <c r="H94" s="7">
        <v>21.774800346585501</v>
      </c>
      <c r="I94" s="13">
        <f t="shared" si="41"/>
        <v>-2.6852848144887993</v>
      </c>
      <c r="J94" s="14">
        <f t="shared" ref="J94" si="46">AVERAGE(I94:I95)</f>
        <v>-2.7743531745473486</v>
      </c>
      <c r="L94" s="24" t="s">
        <v>138</v>
      </c>
      <c r="M94" s="21" t="s">
        <v>151</v>
      </c>
      <c r="N94" s="19">
        <v>-2.7743531745473486</v>
      </c>
      <c r="O94" s="20">
        <f>N94-$O$90</f>
        <v>-0.75076445301192063</v>
      </c>
      <c r="P94" s="20">
        <f t="shared" si="45"/>
        <v>1.6826842124266619</v>
      </c>
      <c r="Q94" s="16"/>
      <c r="R94" s="16"/>
      <c r="S94" s="16"/>
    </row>
    <row r="95" spans="1:19" ht="15" customHeight="1" x14ac:dyDescent="0.15">
      <c r="A95" s="2" t="s">
        <v>80</v>
      </c>
      <c r="B95" s="3" t="s">
        <v>135</v>
      </c>
      <c r="C95" s="6" t="s">
        <v>136</v>
      </c>
      <c r="D95" s="9"/>
      <c r="E95" s="9"/>
      <c r="F95" s="6" t="s">
        <v>35</v>
      </c>
      <c r="G95" s="7">
        <v>19.042668537679901</v>
      </c>
      <c r="H95" s="7">
        <v>21.906090072285799</v>
      </c>
      <c r="I95" s="13">
        <f t="shared" si="41"/>
        <v>-2.863421534605898</v>
      </c>
      <c r="J95" s="12"/>
      <c r="L95" s="24" t="s">
        <v>138</v>
      </c>
      <c r="M95" s="21" t="s">
        <v>153</v>
      </c>
      <c r="N95" s="19">
        <v>-1.6518763198188502</v>
      </c>
      <c r="O95" s="20">
        <f>N95-$O$90</f>
        <v>0.37171240171657782</v>
      </c>
      <c r="P95" s="20">
        <f t="shared" si="45"/>
        <v>0.77286460325835049</v>
      </c>
      <c r="Q95" s="16"/>
      <c r="R95" s="16"/>
      <c r="S95" s="16"/>
    </row>
    <row r="96" spans="1:19" ht="15" customHeight="1" x14ac:dyDescent="0.15">
      <c r="A96" s="2" t="s">
        <v>81</v>
      </c>
      <c r="B96" s="3" t="s">
        <v>135</v>
      </c>
      <c r="C96" s="6" t="s">
        <v>136</v>
      </c>
      <c r="D96" s="9" t="s">
        <v>140</v>
      </c>
      <c r="E96" s="9" t="s">
        <v>152</v>
      </c>
      <c r="F96" s="6" t="s">
        <v>35</v>
      </c>
      <c r="G96" s="7">
        <v>21.110907371838199</v>
      </c>
      <c r="H96" s="7">
        <v>23.013213022698899</v>
      </c>
      <c r="I96" s="13">
        <f t="shared" si="41"/>
        <v>-1.9023056508607006</v>
      </c>
      <c r="J96" s="14">
        <f t="shared" ref="J96" si="47">AVERAGE(I96:I97)</f>
        <v>-1.8991745403281008</v>
      </c>
      <c r="L96" s="24" t="s">
        <v>138</v>
      </c>
      <c r="M96" s="21" t="s">
        <v>158</v>
      </c>
      <c r="N96" s="19">
        <v>-1.4635339974387005</v>
      </c>
      <c r="O96" s="20">
        <f>N96-$O$90</f>
        <v>0.56005472409672752</v>
      </c>
      <c r="P96" s="20">
        <f t="shared" si="45"/>
        <v>0.67827643495360401</v>
      </c>
      <c r="Q96" s="16"/>
      <c r="R96" s="16"/>
      <c r="S96" s="16"/>
    </row>
    <row r="97" spans="1:19" ht="15" customHeight="1" x14ac:dyDescent="0.15">
      <c r="A97" s="2" t="s">
        <v>82</v>
      </c>
      <c r="B97" s="3" t="s">
        <v>135</v>
      </c>
      <c r="C97" s="6" t="s">
        <v>136</v>
      </c>
      <c r="D97" s="9"/>
      <c r="E97" s="9"/>
      <c r="F97" s="6" t="s">
        <v>35</v>
      </c>
      <c r="G97" s="7">
        <v>21.092993608104699</v>
      </c>
      <c r="H97" s="7">
        <v>22.9890370379002</v>
      </c>
      <c r="I97" s="13">
        <f t="shared" si="41"/>
        <v>-1.8960434297955011</v>
      </c>
      <c r="J97" s="12"/>
      <c r="L97" s="24" t="s">
        <v>138</v>
      </c>
      <c r="M97" s="21" t="s">
        <v>159</v>
      </c>
      <c r="N97" s="19">
        <v>-1.9702830723464988</v>
      </c>
      <c r="O97" s="20">
        <f>N97-$O$90</f>
        <v>5.3305649188929216E-2</v>
      </c>
      <c r="P97" s="20">
        <f t="shared" si="45"/>
        <v>0.96372561132474455</v>
      </c>
      <c r="Q97" s="16"/>
      <c r="R97" s="16"/>
      <c r="S97" s="16"/>
    </row>
    <row r="98" spans="1:19" ht="15" customHeight="1" x14ac:dyDescent="0.15">
      <c r="A98" s="9" t="s">
        <v>32</v>
      </c>
      <c r="B98" s="9" t="s">
        <v>135</v>
      </c>
      <c r="C98" s="9" t="s">
        <v>136</v>
      </c>
      <c r="D98" s="9" t="s">
        <v>138</v>
      </c>
      <c r="E98" s="9" t="s">
        <v>153</v>
      </c>
      <c r="F98" s="9" t="s">
        <v>35</v>
      </c>
      <c r="G98" s="10">
        <v>20.543227065668201</v>
      </c>
      <c r="H98" s="10">
        <v>22.217307599074701</v>
      </c>
      <c r="I98" s="13">
        <f t="shared" si="41"/>
        <v>-1.6740805334064994</v>
      </c>
      <c r="J98" s="14">
        <f t="shared" ref="J98" si="48">AVERAGE(I98:I99)</f>
        <v>-1.6518763198188502</v>
      </c>
      <c r="L98" s="24" t="s">
        <v>138</v>
      </c>
      <c r="M98" s="21" t="s">
        <v>167</v>
      </c>
      <c r="N98" s="19">
        <v>-2.3916390190448986</v>
      </c>
      <c r="O98" s="20">
        <f>N98-$O$90</f>
        <v>-0.3680502975094706</v>
      </c>
      <c r="P98" s="20">
        <f>2^-O98</f>
        <v>1.2906074848607101</v>
      </c>
      <c r="Q98" s="17"/>
      <c r="R98" s="16"/>
      <c r="S98" s="22"/>
    </row>
    <row r="99" spans="1:19" ht="15" customHeight="1" x14ac:dyDescent="0.15">
      <c r="A99" s="9" t="s">
        <v>36</v>
      </c>
      <c r="B99" s="9" t="s">
        <v>135</v>
      </c>
      <c r="C99" s="9" t="s">
        <v>136</v>
      </c>
      <c r="D99" s="9"/>
      <c r="E99" s="9"/>
      <c r="F99" s="9" t="s">
        <v>35</v>
      </c>
      <c r="G99" s="10">
        <v>20.333216926964099</v>
      </c>
      <c r="H99" s="10">
        <v>21.9628890331953</v>
      </c>
      <c r="I99" s="13">
        <f t="shared" si="41"/>
        <v>-1.629672106231201</v>
      </c>
      <c r="J99" s="12"/>
      <c r="L99" s="16" t="s">
        <v>140</v>
      </c>
      <c r="M99" s="16" t="s">
        <v>141</v>
      </c>
      <c r="N99" s="19">
        <v>-1.4583047911483984</v>
      </c>
      <c r="O99" s="20">
        <f>N99-$O$90</f>
        <v>0.56528393038702962</v>
      </c>
      <c r="P99" s="20">
        <f t="shared" ref="P99:P106" si="49">2^-O99</f>
        <v>0.67582239782823961</v>
      </c>
      <c r="Q99" s="17">
        <f>AVERAGE(P99:P106)</f>
        <v>1.0741023770762055</v>
      </c>
      <c r="R99" s="16">
        <f>STDEV(P99:P106)</f>
        <v>0.27600036622691926</v>
      </c>
      <c r="S99" s="22">
        <f>TTEST(P92:P98,P99:P106,2,2)</f>
        <v>0.84824441703671483</v>
      </c>
    </row>
    <row r="100" spans="1:19" ht="15" customHeight="1" x14ac:dyDescent="0.15">
      <c r="A100" s="9" t="s">
        <v>37</v>
      </c>
      <c r="B100" s="9" t="s">
        <v>135</v>
      </c>
      <c r="C100" s="9" t="s">
        <v>136</v>
      </c>
      <c r="D100" s="9" t="s">
        <v>145</v>
      </c>
      <c r="E100" s="9" t="s">
        <v>154</v>
      </c>
      <c r="F100" s="9" t="s">
        <v>35</v>
      </c>
      <c r="G100" s="10">
        <v>20.155697309645401</v>
      </c>
      <c r="H100" s="10">
        <v>21.744941451134299</v>
      </c>
      <c r="I100" s="13">
        <f t="shared" si="41"/>
        <v>-1.5892441414888978</v>
      </c>
      <c r="J100" s="14">
        <f t="shared" ref="J100" si="50">AVERAGE(I100:I101)</f>
        <v>-1.4946275390227992</v>
      </c>
      <c r="L100" s="16" t="s">
        <v>140</v>
      </c>
      <c r="M100" s="16" t="s">
        <v>147</v>
      </c>
      <c r="N100" s="19">
        <v>-2.0235078551413501</v>
      </c>
      <c r="O100" s="20">
        <f>N100-$O$90</f>
        <v>8.0866394077894199E-5</v>
      </c>
      <c r="P100" s="20">
        <f t="shared" si="49"/>
        <v>0.99994394925784447</v>
      </c>
      <c r="Q100" s="17"/>
      <c r="R100" s="16"/>
      <c r="S100" s="22"/>
    </row>
    <row r="101" spans="1:19" ht="15" customHeight="1" x14ac:dyDescent="0.15">
      <c r="A101" s="9" t="s">
        <v>38</v>
      </c>
      <c r="B101" s="9" t="s">
        <v>135</v>
      </c>
      <c r="C101" s="9" t="s">
        <v>136</v>
      </c>
      <c r="D101" s="9"/>
      <c r="E101" s="9"/>
      <c r="F101" s="9" t="s">
        <v>35</v>
      </c>
      <c r="G101" s="10">
        <v>20.259713085320499</v>
      </c>
      <c r="H101" s="10">
        <v>21.659724021877199</v>
      </c>
      <c r="I101" s="13">
        <f t="shared" si="41"/>
        <v>-1.4000109365567006</v>
      </c>
      <c r="J101" s="12"/>
      <c r="L101" s="16" t="s">
        <v>140</v>
      </c>
      <c r="M101" s="16" t="s">
        <v>148</v>
      </c>
      <c r="N101" s="19">
        <v>-1.92233259924385</v>
      </c>
      <c r="O101" s="20">
        <f>N101-$O$90</f>
        <v>0.10125612229157799</v>
      </c>
      <c r="P101" s="20">
        <f t="shared" si="49"/>
        <v>0.93222097414181948</v>
      </c>
      <c r="Q101" s="17"/>
      <c r="R101" s="16"/>
      <c r="S101" s="22"/>
    </row>
    <row r="102" spans="1:19" ht="15" customHeight="1" x14ac:dyDescent="0.15">
      <c r="A102" s="9" t="s">
        <v>41</v>
      </c>
      <c r="B102" s="9" t="s">
        <v>135</v>
      </c>
      <c r="C102" s="9" t="s">
        <v>136</v>
      </c>
      <c r="D102" s="9" t="s">
        <v>143</v>
      </c>
      <c r="E102" s="9" t="s">
        <v>155</v>
      </c>
      <c r="F102" s="9" t="s">
        <v>35</v>
      </c>
      <c r="G102" s="10">
        <v>21.030121955192001</v>
      </c>
      <c r="H102" s="10">
        <v>22.4297911536508</v>
      </c>
      <c r="I102" s="13">
        <f t="shared" si="41"/>
        <v>-1.399669198458799</v>
      </c>
      <c r="J102" s="14">
        <f t="shared" ref="J102" si="51">AVERAGE(I102:I103)</f>
        <v>-1.46094590474355</v>
      </c>
      <c r="L102" s="16" t="s">
        <v>140</v>
      </c>
      <c r="M102" s="16" t="s">
        <v>152</v>
      </c>
      <c r="N102" s="19">
        <v>-1.8991745403281008</v>
      </c>
      <c r="O102" s="20">
        <f>N102-$O$90</f>
        <v>0.12441418120732717</v>
      </c>
      <c r="P102" s="20">
        <f t="shared" si="49"/>
        <v>0.91737647623312757</v>
      </c>
      <c r="Q102" s="17"/>
      <c r="R102" s="16"/>
      <c r="S102" s="22"/>
    </row>
    <row r="103" spans="1:19" ht="15" customHeight="1" x14ac:dyDescent="0.15">
      <c r="A103" s="9" t="s">
        <v>42</v>
      </c>
      <c r="B103" s="9" t="s">
        <v>135</v>
      </c>
      <c r="C103" s="9" t="s">
        <v>136</v>
      </c>
      <c r="D103" s="9"/>
      <c r="E103" s="9"/>
      <c r="F103" s="9" t="s">
        <v>35</v>
      </c>
      <c r="G103" s="10">
        <v>21.086277095382599</v>
      </c>
      <c r="H103" s="10">
        <v>22.6084997064109</v>
      </c>
      <c r="I103" s="13">
        <f t="shared" si="41"/>
        <v>-1.522222611028301</v>
      </c>
      <c r="J103" s="12"/>
      <c r="L103" s="16" t="s">
        <v>140</v>
      </c>
      <c r="M103" s="16" t="s">
        <v>160</v>
      </c>
      <c r="N103" s="19">
        <v>-2.3347320927587507</v>
      </c>
      <c r="O103" s="20">
        <f>N103-$O$90</f>
        <v>-0.3111433712233227</v>
      </c>
      <c r="P103" s="20">
        <f t="shared" si="49"/>
        <v>1.2406905881434072</v>
      </c>
      <c r="Q103" s="17"/>
      <c r="R103" s="16"/>
      <c r="S103" s="22"/>
    </row>
    <row r="104" spans="1:19" ht="15" customHeight="1" x14ac:dyDescent="0.15">
      <c r="A104" s="9" t="s">
        <v>39</v>
      </c>
      <c r="B104" s="9" t="s">
        <v>135</v>
      </c>
      <c r="C104" s="9" t="s">
        <v>136</v>
      </c>
      <c r="D104" s="9" t="s">
        <v>145</v>
      </c>
      <c r="E104" s="9" t="s">
        <v>156</v>
      </c>
      <c r="F104" s="9" t="s">
        <v>35</v>
      </c>
      <c r="G104" s="10">
        <v>20.828361390091199</v>
      </c>
      <c r="H104" s="10">
        <v>22.106173444957001</v>
      </c>
      <c r="I104" s="13">
        <f t="shared" si="41"/>
        <v>-1.2778120548658016</v>
      </c>
      <c r="J104" s="14">
        <f t="shared" ref="J104" si="52">AVERAGE(I104:I105)</f>
        <v>-1.4068845174599005</v>
      </c>
      <c r="L104" s="16" t="s">
        <v>140</v>
      </c>
      <c r="M104" s="21" t="s">
        <v>162</v>
      </c>
      <c r="N104" s="19">
        <v>-2.2781105775488992</v>
      </c>
      <c r="O104" s="20">
        <f>N104-$O$90</f>
        <v>-0.25452185601347121</v>
      </c>
      <c r="P104" s="20">
        <f t="shared" si="49"/>
        <v>1.1929403082720025</v>
      </c>
      <c r="Q104" s="17"/>
      <c r="R104" s="16"/>
      <c r="S104" s="22"/>
    </row>
    <row r="105" spans="1:19" ht="15" customHeight="1" x14ac:dyDescent="0.15">
      <c r="A105" s="9" t="s">
        <v>40</v>
      </c>
      <c r="B105" s="9" t="s">
        <v>135</v>
      </c>
      <c r="C105" s="9" t="s">
        <v>136</v>
      </c>
      <c r="D105" s="9"/>
      <c r="E105" s="9"/>
      <c r="F105" s="9" t="s">
        <v>35</v>
      </c>
      <c r="G105" s="10">
        <v>20.705737989050601</v>
      </c>
      <c r="H105" s="10">
        <v>22.2416949691046</v>
      </c>
      <c r="I105" s="13">
        <f t="shared" si="41"/>
        <v>-1.5359569800539994</v>
      </c>
      <c r="J105" s="12"/>
      <c r="L105" s="16" t="s">
        <v>140</v>
      </c>
      <c r="M105" s="21" t="s">
        <v>166</v>
      </c>
      <c r="N105" s="19">
        <v>-2.0662462219187994</v>
      </c>
      <c r="O105" s="20">
        <f>N105-$O$90</f>
        <v>-4.265750038337135E-2</v>
      </c>
      <c r="P105" s="20">
        <f t="shared" si="49"/>
        <v>1.0300093976381635</v>
      </c>
      <c r="Q105" s="16"/>
      <c r="R105" s="16"/>
      <c r="S105" s="22"/>
    </row>
    <row r="106" spans="1:19" ht="15" customHeight="1" x14ac:dyDescent="0.15">
      <c r="A106" s="9" t="s">
        <v>73</v>
      </c>
      <c r="B106" s="9" t="s">
        <v>135</v>
      </c>
      <c r="C106" s="9" t="s">
        <v>136</v>
      </c>
      <c r="D106" s="9" t="s">
        <v>143</v>
      </c>
      <c r="E106" s="9" t="s">
        <v>157</v>
      </c>
      <c r="F106" s="9" t="s">
        <v>35</v>
      </c>
      <c r="G106" s="10">
        <v>20.947549984687001</v>
      </c>
      <c r="H106" s="10">
        <v>22.445741063019799</v>
      </c>
      <c r="I106" s="13">
        <f t="shared" si="41"/>
        <v>-1.4981910783327983</v>
      </c>
      <c r="J106" s="14">
        <f t="shared" ref="J106" si="53">AVERAGE(I106:I107)</f>
        <v>-1.7827984883550485</v>
      </c>
      <c r="L106" s="16" t="s">
        <v>140</v>
      </c>
      <c r="M106" s="21" t="s">
        <v>170</v>
      </c>
      <c r="N106" s="19">
        <v>-2.7050963907267498</v>
      </c>
      <c r="O106" s="20">
        <f>N106-$O$90</f>
        <v>-0.68150766919132177</v>
      </c>
      <c r="P106" s="20">
        <f t="shared" si="49"/>
        <v>1.6038149250950409</v>
      </c>
      <c r="Q106" s="16"/>
      <c r="R106" s="16"/>
      <c r="S106" s="16"/>
    </row>
    <row r="107" spans="1:19" ht="15" customHeight="1" x14ac:dyDescent="0.15">
      <c r="A107" s="9" t="s">
        <v>74</v>
      </c>
      <c r="B107" s="9" t="s">
        <v>135</v>
      </c>
      <c r="C107" s="9" t="s">
        <v>136</v>
      </c>
      <c r="D107" s="9"/>
      <c r="E107" s="9"/>
      <c r="F107" s="9" t="s">
        <v>35</v>
      </c>
      <c r="G107" s="10">
        <v>20.7070339925883</v>
      </c>
      <c r="H107" s="10">
        <v>22.774439890965599</v>
      </c>
      <c r="I107" s="13">
        <f t="shared" si="41"/>
        <v>-2.0674058983772987</v>
      </c>
      <c r="J107" s="12"/>
    </row>
    <row r="108" spans="1:19" ht="15" customHeight="1" x14ac:dyDescent="0.15">
      <c r="A108" s="9" t="s">
        <v>75</v>
      </c>
      <c r="B108" s="9" t="s">
        <v>135</v>
      </c>
      <c r="C108" s="9" t="s">
        <v>136</v>
      </c>
      <c r="D108" s="9" t="s">
        <v>138</v>
      </c>
      <c r="E108" s="9" t="s">
        <v>158</v>
      </c>
      <c r="F108" s="9" t="s">
        <v>35</v>
      </c>
      <c r="G108" s="10">
        <v>20.612470330839699</v>
      </c>
      <c r="H108" s="10">
        <v>22.360442219945401</v>
      </c>
      <c r="I108" s="13">
        <f t="shared" si="41"/>
        <v>-1.7479718891057026</v>
      </c>
      <c r="J108" s="14">
        <f t="shared" ref="J108" si="54">AVERAGE(I108:I109)</f>
        <v>-1.4635339974387005</v>
      </c>
    </row>
    <row r="109" spans="1:19" ht="15" customHeight="1" x14ac:dyDescent="0.15">
      <c r="A109" s="9" t="s">
        <v>76</v>
      </c>
      <c r="B109" s="9" t="s">
        <v>135</v>
      </c>
      <c r="C109" s="9" t="s">
        <v>136</v>
      </c>
      <c r="D109" s="9"/>
      <c r="E109" s="9"/>
      <c r="F109" s="9" t="s">
        <v>35</v>
      </c>
      <c r="G109" s="10">
        <v>21.0217909114142</v>
      </c>
      <c r="H109" s="10">
        <v>22.200887017185899</v>
      </c>
      <c r="I109" s="13">
        <f t="shared" si="41"/>
        <v>-1.1790961057716984</v>
      </c>
      <c r="J109" s="12"/>
    </row>
    <row r="110" spans="1:19" ht="15" customHeight="1" x14ac:dyDescent="0.15">
      <c r="A110" s="9" t="s">
        <v>163</v>
      </c>
      <c r="B110" s="9" t="s">
        <v>135</v>
      </c>
      <c r="C110" s="9" t="s">
        <v>136</v>
      </c>
      <c r="D110" s="9" t="s">
        <v>138</v>
      </c>
      <c r="E110" s="9" t="s">
        <v>159</v>
      </c>
      <c r="F110" s="9" t="s">
        <v>35</v>
      </c>
      <c r="G110" s="10">
        <v>20.426311232354301</v>
      </c>
      <c r="H110" s="10">
        <v>22.303438292698502</v>
      </c>
      <c r="I110" s="13">
        <f t="shared" si="41"/>
        <v>-1.8771270603442005</v>
      </c>
      <c r="J110" s="14">
        <f t="shared" ref="J110" si="55">AVERAGE(I110:I111)</f>
        <v>-1.9702830723464988</v>
      </c>
    </row>
    <row r="111" spans="1:19" ht="15" customHeight="1" x14ac:dyDescent="0.15">
      <c r="A111" s="9" t="s">
        <v>164</v>
      </c>
      <c r="B111" s="9" t="s">
        <v>135</v>
      </c>
      <c r="C111" s="9" t="s">
        <v>136</v>
      </c>
      <c r="D111" s="9"/>
      <c r="E111" s="9"/>
      <c r="F111" s="9" t="s">
        <v>35</v>
      </c>
      <c r="G111" s="10">
        <v>20.275530138550302</v>
      </c>
      <c r="H111" s="10">
        <v>22.338969222899099</v>
      </c>
      <c r="I111" s="13">
        <f t="shared" si="41"/>
        <v>-2.0634390843487971</v>
      </c>
      <c r="J111" s="12"/>
    </row>
    <row r="112" spans="1:19" ht="15" customHeight="1" x14ac:dyDescent="0.15">
      <c r="A112" s="9" t="s">
        <v>77</v>
      </c>
      <c r="B112" s="9" t="s">
        <v>135</v>
      </c>
      <c r="C112" s="9" t="s">
        <v>136</v>
      </c>
      <c r="D112" s="9" t="s">
        <v>140</v>
      </c>
      <c r="E112" s="9" t="s">
        <v>160</v>
      </c>
      <c r="F112" s="9" t="s">
        <v>35</v>
      </c>
      <c r="G112" s="10">
        <v>19.952215087924099</v>
      </c>
      <c r="H112" s="10">
        <v>22.271954076359801</v>
      </c>
      <c r="I112" s="13">
        <f t="shared" si="41"/>
        <v>-2.3197389884357023</v>
      </c>
      <c r="J112" s="14">
        <f t="shared" ref="J112" si="56">AVERAGE(I112:I113)</f>
        <v>-2.3347320927587507</v>
      </c>
    </row>
    <row r="113" spans="1:10" ht="15" customHeight="1" x14ac:dyDescent="0.15">
      <c r="A113" s="9" t="s">
        <v>78</v>
      </c>
      <c r="B113" s="9" t="s">
        <v>135</v>
      </c>
      <c r="C113" s="9" t="s">
        <v>136</v>
      </c>
      <c r="D113" s="9"/>
      <c r="E113" s="9"/>
      <c r="F113" s="9" t="s">
        <v>35</v>
      </c>
      <c r="G113" s="10">
        <v>20.060861848105802</v>
      </c>
      <c r="H113" s="10">
        <v>22.410587045187601</v>
      </c>
      <c r="I113" s="13">
        <f t="shared" si="41"/>
        <v>-2.3497251970817992</v>
      </c>
      <c r="J113" s="12"/>
    </row>
    <row r="114" spans="1:10" ht="15" customHeight="1" x14ac:dyDescent="0.15">
      <c r="A114" s="9" t="s">
        <v>79</v>
      </c>
      <c r="B114" s="9" t="s">
        <v>135</v>
      </c>
      <c r="C114" s="9" t="s">
        <v>136</v>
      </c>
      <c r="D114" s="9" t="s">
        <v>145</v>
      </c>
      <c r="E114" s="9" t="s">
        <v>161</v>
      </c>
      <c r="F114" s="9" t="s">
        <v>35</v>
      </c>
      <c r="G114" s="10">
        <v>20.4086757557039</v>
      </c>
      <c r="H114" s="10">
        <v>22.695402357159701</v>
      </c>
      <c r="I114" s="13">
        <f t="shared" si="41"/>
        <v>-2.2867266014558005</v>
      </c>
      <c r="J114" s="14">
        <f t="shared" ref="J114" si="57">AVERAGE(I114:I115)</f>
        <v>-2.2841709515218493</v>
      </c>
    </row>
    <row r="115" spans="1:10" ht="15" customHeight="1" x14ac:dyDescent="0.15">
      <c r="A115" s="9" t="s">
        <v>80</v>
      </c>
      <c r="B115" s="9" t="s">
        <v>135</v>
      </c>
      <c r="C115" s="9" t="s">
        <v>136</v>
      </c>
      <c r="D115" s="9"/>
      <c r="E115" s="9"/>
      <c r="F115" s="9" t="s">
        <v>35</v>
      </c>
      <c r="G115" s="10">
        <v>20.420504940900202</v>
      </c>
      <c r="H115" s="10">
        <v>22.7021202424881</v>
      </c>
      <c r="I115" s="13">
        <f t="shared" si="41"/>
        <v>-2.2816153015878982</v>
      </c>
      <c r="J115" s="12"/>
    </row>
    <row r="116" spans="1:10" ht="15" customHeight="1" x14ac:dyDescent="0.15">
      <c r="A116" s="9" t="s">
        <v>81</v>
      </c>
      <c r="B116" s="9" t="s">
        <v>135</v>
      </c>
      <c r="C116" s="9" t="s">
        <v>136</v>
      </c>
      <c r="D116" s="9" t="s">
        <v>140</v>
      </c>
      <c r="E116" s="9" t="s">
        <v>162</v>
      </c>
      <c r="F116" s="9" t="s">
        <v>35</v>
      </c>
      <c r="G116" s="10">
        <v>19.864640431279501</v>
      </c>
      <c r="H116" s="10">
        <v>22.1921986333791</v>
      </c>
      <c r="I116" s="13">
        <f t="shared" si="41"/>
        <v>-2.3275582020995991</v>
      </c>
      <c r="J116" s="14">
        <f t="shared" ref="J116" si="58">AVERAGE(I116:I117)</f>
        <v>-2.2781105775488992</v>
      </c>
    </row>
    <row r="117" spans="1:10" ht="15" customHeight="1" x14ac:dyDescent="0.15">
      <c r="A117" s="9" t="s">
        <v>82</v>
      </c>
      <c r="B117" s="9" t="s">
        <v>135</v>
      </c>
      <c r="C117" s="9" t="s">
        <v>136</v>
      </c>
      <c r="D117" s="9"/>
      <c r="E117" s="9"/>
      <c r="F117" s="9" t="s">
        <v>35</v>
      </c>
      <c r="G117" s="10">
        <v>20.050908317058301</v>
      </c>
      <c r="H117" s="10">
        <v>22.279571270056501</v>
      </c>
      <c r="I117" s="13">
        <f t="shared" si="41"/>
        <v>-2.2286629529981994</v>
      </c>
      <c r="J117" s="12"/>
    </row>
    <row r="118" spans="1:10" ht="15" customHeight="1" x14ac:dyDescent="0.15">
      <c r="A118" s="9" t="s">
        <v>41</v>
      </c>
      <c r="B118" s="9" t="s">
        <v>135</v>
      </c>
      <c r="C118" s="9" t="s">
        <v>136</v>
      </c>
      <c r="D118" s="9" t="s">
        <v>145</v>
      </c>
      <c r="E118" s="9" t="s">
        <v>165</v>
      </c>
      <c r="F118" s="9" t="s">
        <v>35</v>
      </c>
      <c r="G118" s="10">
        <v>20.8442500051049</v>
      </c>
      <c r="H118" s="10">
        <v>21.1140338547902</v>
      </c>
      <c r="I118" s="13">
        <f t="shared" si="41"/>
        <v>-0.26978384968530023</v>
      </c>
      <c r="J118" s="14">
        <f t="shared" ref="J118" si="59">AVERAGE(I118:I119)</f>
        <v>-0.22001014522204976</v>
      </c>
    </row>
    <row r="119" spans="1:10" ht="15" customHeight="1" x14ac:dyDescent="0.15">
      <c r="A119" s="9" t="s">
        <v>42</v>
      </c>
      <c r="B119" s="9" t="s">
        <v>135</v>
      </c>
      <c r="C119" s="9" t="s">
        <v>136</v>
      </c>
      <c r="D119" s="9"/>
      <c r="E119" s="9"/>
      <c r="F119" s="9" t="s">
        <v>35</v>
      </c>
      <c r="G119" s="10">
        <v>20.933096852761</v>
      </c>
      <c r="H119" s="10">
        <v>21.1033332935198</v>
      </c>
      <c r="I119" s="13">
        <f t="shared" si="41"/>
        <v>-0.17023644075879929</v>
      </c>
      <c r="J119" s="12"/>
    </row>
    <row r="120" spans="1:10" ht="15" customHeight="1" x14ac:dyDescent="0.15">
      <c r="A120" s="9" t="s">
        <v>43</v>
      </c>
      <c r="B120" s="9" t="s">
        <v>135</v>
      </c>
      <c r="C120" s="9" t="s">
        <v>136</v>
      </c>
      <c r="D120" s="9" t="s">
        <v>140</v>
      </c>
      <c r="E120" s="9" t="s">
        <v>166</v>
      </c>
      <c r="F120" s="9" t="s">
        <v>35</v>
      </c>
      <c r="G120" s="10">
        <v>20.5781593225732</v>
      </c>
      <c r="H120" s="10">
        <v>22.656759457777</v>
      </c>
      <c r="I120" s="13">
        <f t="shared" si="41"/>
        <v>-2.0786001352037999</v>
      </c>
      <c r="J120" s="14">
        <f t="shared" ref="J120" si="60">AVERAGE(I120:I121)</f>
        <v>-2.0662462219187994</v>
      </c>
    </row>
    <row r="121" spans="1:10" ht="15" customHeight="1" x14ac:dyDescent="0.15">
      <c r="A121" s="9" t="s">
        <v>44</v>
      </c>
      <c r="B121" s="9" t="s">
        <v>135</v>
      </c>
      <c r="C121" s="9" t="s">
        <v>136</v>
      </c>
      <c r="D121" s="9"/>
      <c r="E121" s="9"/>
      <c r="F121" s="9" t="s">
        <v>35</v>
      </c>
      <c r="G121" s="10">
        <v>20.6551126920317</v>
      </c>
      <c r="H121" s="10">
        <v>22.709005000665499</v>
      </c>
      <c r="I121" s="13">
        <f t="shared" si="41"/>
        <v>-2.0538923086337988</v>
      </c>
      <c r="J121" s="12"/>
    </row>
    <row r="122" spans="1:10" ht="15" customHeight="1" x14ac:dyDescent="0.15">
      <c r="A122" s="9" t="s">
        <v>45</v>
      </c>
      <c r="B122" s="9" t="s">
        <v>135</v>
      </c>
      <c r="C122" s="9" t="s">
        <v>136</v>
      </c>
      <c r="D122" s="9" t="s">
        <v>138</v>
      </c>
      <c r="E122" s="9" t="s">
        <v>167</v>
      </c>
      <c r="F122" s="9" t="s">
        <v>35</v>
      </c>
      <c r="G122" s="10">
        <v>20.322343780960502</v>
      </c>
      <c r="H122" s="10">
        <v>22.637669546621598</v>
      </c>
      <c r="I122" s="13">
        <f t="shared" si="41"/>
        <v>-2.3153257656610968</v>
      </c>
      <c r="J122" s="14">
        <f t="shared" ref="J122" si="61">AVERAGE(I122:I123)</f>
        <v>-2.3916390190448986</v>
      </c>
    </row>
    <row r="123" spans="1:10" ht="15" customHeight="1" x14ac:dyDescent="0.15">
      <c r="A123" s="9" t="s">
        <v>46</v>
      </c>
      <c r="B123" s="9" t="s">
        <v>135</v>
      </c>
      <c r="C123" s="9" t="s">
        <v>136</v>
      </c>
      <c r="D123" s="9"/>
      <c r="E123" s="9"/>
      <c r="F123" s="9" t="s">
        <v>35</v>
      </c>
      <c r="G123" s="10">
        <v>20.206145768114599</v>
      </c>
      <c r="H123" s="10">
        <v>22.674098040543299</v>
      </c>
      <c r="I123" s="13">
        <f t="shared" si="41"/>
        <v>-2.4679522724287004</v>
      </c>
      <c r="J123" s="12"/>
    </row>
    <row r="124" spans="1:10" ht="15" customHeight="1" x14ac:dyDescent="0.15">
      <c r="A124" s="9" t="s">
        <v>77</v>
      </c>
      <c r="B124" s="9" t="s">
        <v>135</v>
      </c>
      <c r="C124" s="9" t="s">
        <v>136</v>
      </c>
      <c r="D124" s="9" t="s">
        <v>143</v>
      </c>
      <c r="E124" s="9" t="s">
        <v>168</v>
      </c>
      <c r="F124" s="9" t="s">
        <v>35</v>
      </c>
      <c r="G124" s="10">
        <v>21.3900109665035</v>
      </c>
      <c r="H124" s="10">
        <v>23.469164610816701</v>
      </c>
      <c r="I124" s="13">
        <f t="shared" si="41"/>
        <v>-2.0791536443132017</v>
      </c>
      <c r="J124" s="14">
        <f t="shared" ref="J124" si="62">AVERAGE(I124:I125)</f>
        <v>-2.3291990023276998</v>
      </c>
    </row>
    <row r="125" spans="1:10" ht="15" customHeight="1" x14ac:dyDescent="0.15">
      <c r="A125" s="9" t="s">
        <v>78</v>
      </c>
      <c r="B125" s="9" t="s">
        <v>135</v>
      </c>
      <c r="C125" s="9" t="s">
        <v>136</v>
      </c>
      <c r="D125" s="9"/>
      <c r="E125" s="9"/>
      <c r="F125" s="9" t="s">
        <v>35</v>
      </c>
      <c r="G125" s="10">
        <v>21.3933625721696</v>
      </c>
      <c r="H125" s="10">
        <v>23.972606932511798</v>
      </c>
      <c r="I125" s="13">
        <f t="shared" si="41"/>
        <v>-2.579244360342198</v>
      </c>
      <c r="J125" s="12"/>
    </row>
    <row r="126" spans="1:10" ht="15" customHeight="1" x14ac:dyDescent="0.15">
      <c r="A126" s="9" t="s">
        <v>79</v>
      </c>
      <c r="B126" s="9" t="s">
        <v>135</v>
      </c>
      <c r="C126" s="9" t="s">
        <v>136</v>
      </c>
      <c r="D126" s="9" t="s">
        <v>145</v>
      </c>
      <c r="E126" s="9" t="s">
        <v>169</v>
      </c>
      <c r="F126" s="9" t="s">
        <v>35</v>
      </c>
      <c r="G126" s="10">
        <v>20.453349195571199</v>
      </c>
      <c r="H126" s="10">
        <v>22.705388109094599</v>
      </c>
      <c r="I126" s="13">
        <f t="shared" si="41"/>
        <v>-2.2520389135233998</v>
      </c>
      <c r="J126" s="14">
        <f t="shared" ref="J126" si="63">AVERAGE(I126:I127)</f>
        <v>-2.2374958145452002</v>
      </c>
    </row>
    <row r="127" spans="1:10" ht="15" customHeight="1" x14ac:dyDescent="0.15">
      <c r="A127" s="9" t="s">
        <v>80</v>
      </c>
      <c r="B127" s="9" t="s">
        <v>135</v>
      </c>
      <c r="C127" s="9" t="s">
        <v>136</v>
      </c>
      <c r="D127" s="9"/>
      <c r="E127" s="9"/>
      <c r="F127" s="9" t="s">
        <v>35</v>
      </c>
      <c r="G127" s="10">
        <v>20.461626466856899</v>
      </c>
      <c r="H127" s="10">
        <v>22.684579182423899</v>
      </c>
      <c r="I127" s="13">
        <f t="shared" si="41"/>
        <v>-2.2229527155670006</v>
      </c>
      <c r="J127" s="12"/>
    </row>
    <row r="128" spans="1:10" ht="15" customHeight="1" x14ac:dyDescent="0.15">
      <c r="A128" s="9" t="s">
        <v>81</v>
      </c>
      <c r="B128" s="9" t="s">
        <v>135</v>
      </c>
      <c r="C128" s="9" t="s">
        <v>136</v>
      </c>
      <c r="D128" s="9" t="s">
        <v>140</v>
      </c>
      <c r="E128" s="9" t="s">
        <v>170</v>
      </c>
      <c r="F128" s="9" t="s">
        <v>35</v>
      </c>
      <c r="G128" s="10">
        <v>19.947818058392201</v>
      </c>
      <c r="H128" s="10">
        <v>22.613614531832901</v>
      </c>
      <c r="I128" s="13">
        <f t="shared" si="41"/>
        <v>-2.6657964734407003</v>
      </c>
      <c r="J128" s="14">
        <f t="shared" ref="J128" si="64">AVERAGE(I128:I129)</f>
        <v>-2.7050963907267498</v>
      </c>
    </row>
    <row r="129" spans="1:19" ht="15" customHeight="1" x14ac:dyDescent="0.15">
      <c r="A129" s="9" t="s">
        <v>82</v>
      </c>
      <c r="B129" s="9" t="s">
        <v>135</v>
      </c>
      <c r="C129" s="9" t="s">
        <v>136</v>
      </c>
      <c r="D129" s="9"/>
      <c r="E129" s="9"/>
      <c r="F129" s="9" t="s">
        <v>35</v>
      </c>
      <c r="G129" s="10">
        <v>19.991350809249401</v>
      </c>
      <c r="H129" s="10">
        <v>22.7357471172622</v>
      </c>
      <c r="I129" s="13">
        <f t="shared" si="41"/>
        <v>-2.7443963080127993</v>
      </c>
      <c r="J129" s="12"/>
    </row>
    <row r="130" spans="1:19" ht="15" customHeight="1" x14ac:dyDescent="0.15">
      <c r="A130" s="9"/>
      <c r="B130" s="9"/>
      <c r="C130" s="9"/>
      <c r="D130" s="9"/>
      <c r="E130" s="9"/>
      <c r="F130" s="9"/>
      <c r="G130" s="10"/>
      <c r="H130" s="10"/>
      <c r="I130" s="13"/>
      <c r="J130" s="12"/>
    </row>
    <row r="131" spans="1:19" ht="15" customHeight="1" x14ac:dyDescent="0.15">
      <c r="A131" s="2" t="s">
        <v>110</v>
      </c>
      <c r="B131" s="3" t="s">
        <v>107</v>
      </c>
      <c r="C131" s="6" t="s">
        <v>111</v>
      </c>
      <c r="D131" s="9" t="s">
        <v>138</v>
      </c>
      <c r="E131" s="9" t="s">
        <v>139</v>
      </c>
      <c r="F131" s="6" t="s">
        <v>35</v>
      </c>
      <c r="G131" s="7">
        <v>25.366625903559001</v>
      </c>
      <c r="H131" s="7">
        <v>22.169287662313799</v>
      </c>
      <c r="I131" s="13">
        <f t="shared" si="41"/>
        <v>3.1973382412452018</v>
      </c>
      <c r="J131" s="14">
        <f t="shared" ref="J131" si="65">AVERAGE(I131:I132)</f>
        <v>3.3312946123785512</v>
      </c>
      <c r="L131" s="12"/>
      <c r="M131" s="12" t="s">
        <v>173</v>
      </c>
      <c r="N131" s="12" t="s">
        <v>172</v>
      </c>
      <c r="O131" s="13">
        <f>AVERAGE(N133:N140)</f>
        <v>4.4769560630622696</v>
      </c>
      <c r="P131" s="12"/>
      <c r="Q131" s="12"/>
      <c r="R131" s="12"/>
      <c r="S131" s="12"/>
    </row>
    <row r="132" spans="1:19" ht="15" customHeight="1" x14ac:dyDescent="0.15">
      <c r="A132" s="2" t="s">
        <v>112</v>
      </c>
      <c r="B132" s="3" t="s">
        <v>107</v>
      </c>
      <c r="C132" s="6" t="s">
        <v>111</v>
      </c>
      <c r="D132" s="9"/>
      <c r="E132" s="9"/>
      <c r="F132" s="6" t="s">
        <v>35</v>
      </c>
      <c r="G132" s="7">
        <v>25.431750045533001</v>
      </c>
      <c r="H132" s="7">
        <v>21.9664990620211</v>
      </c>
      <c r="I132" s="13">
        <f t="shared" si="41"/>
        <v>3.4652509835119005</v>
      </c>
      <c r="J132" s="12"/>
      <c r="L132" s="12"/>
      <c r="M132" s="15" t="s">
        <v>111</v>
      </c>
      <c r="N132" s="16" t="s">
        <v>171</v>
      </c>
      <c r="O132" s="17" t="s">
        <v>174</v>
      </c>
      <c r="P132" s="16" t="s">
        <v>175</v>
      </c>
      <c r="Q132" s="16" t="s">
        <v>176</v>
      </c>
      <c r="R132" s="16" t="s">
        <v>177</v>
      </c>
      <c r="S132" s="16" t="s">
        <v>178</v>
      </c>
    </row>
    <row r="133" spans="1:19" ht="15" customHeight="1" x14ac:dyDescent="0.15">
      <c r="A133" s="2" t="s">
        <v>113</v>
      </c>
      <c r="B133" s="3" t="s">
        <v>107</v>
      </c>
      <c r="C133" s="6" t="s">
        <v>111</v>
      </c>
      <c r="D133" s="9" t="s">
        <v>140</v>
      </c>
      <c r="E133" s="9" t="s">
        <v>141</v>
      </c>
      <c r="F133" s="6" t="s">
        <v>35</v>
      </c>
      <c r="G133" s="7">
        <v>42.337846994497603</v>
      </c>
      <c r="H133" s="7">
        <v>21.873944141039502</v>
      </c>
      <c r="I133" s="13">
        <f t="shared" si="41"/>
        <v>20.463902853458102</v>
      </c>
      <c r="J133" s="14">
        <f t="shared" ref="J133" si="66">AVERAGE(I133:I134)</f>
        <v>19.927721506068952</v>
      </c>
      <c r="L133" s="16" t="s">
        <v>145</v>
      </c>
      <c r="M133" s="18" t="s">
        <v>146</v>
      </c>
      <c r="N133" s="19">
        <v>5.8799214960090005</v>
      </c>
      <c r="O133" s="20">
        <f>N133-$O$131</f>
        <v>1.4029654329467309</v>
      </c>
      <c r="P133" s="20">
        <f t="shared" ref="P133:P139" si="67">2^-O133</f>
        <v>0.37815105973282981</v>
      </c>
      <c r="Q133" s="17">
        <f>AVERAGE(P133:P140)</f>
        <v>1.1293664989533541</v>
      </c>
      <c r="R133" s="16">
        <f>STDEV(P133:P140)</f>
        <v>0.59790108986273172</v>
      </c>
      <c r="S133" s="16"/>
    </row>
    <row r="134" spans="1:19" ht="15" customHeight="1" x14ac:dyDescent="0.15">
      <c r="A134" s="2" t="s">
        <v>114</v>
      </c>
      <c r="B134" s="3" t="s">
        <v>107</v>
      </c>
      <c r="C134" s="6" t="s">
        <v>111</v>
      </c>
      <c r="D134" s="9"/>
      <c r="E134" s="9"/>
      <c r="F134" s="6" t="s">
        <v>35</v>
      </c>
      <c r="G134" s="7">
        <v>41.289323163195803</v>
      </c>
      <c r="H134" s="7">
        <v>21.897783004516</v>
      </c>
      <c r="I134" s="13">
        <f t="shared" si="41"/>
        <v>19.391540158679803</v>
      </c>
      <c r="J134" s="12"/>
      <c r="L134" s="16" t="s">
        <v>145</v>
      </c>
      <c r="M134" s="21" t="s">
        <v>149</v>
      </c>
      <c r="N134" s="19">
        <v>3.7811538820027017</v>
      </c>
      <c r="O134" s="20">
        <f>N134-$O$131</f>
        <v>-0.69580218105956781</v>
      </c>
      <c r="P134" s="20">
        <f t="shared" si="67"/>
        <v>1.6197848309617475</v>
      </c>
      <c r="Q134" s="16"/>
      <c r="R134" s="16"/>
      <c r="S134" s="16"/>
    </row>
    <row r="135" spans="1:19" ht="15" customHeight="1" x14ac:dyDescent="0.15">
      <c r="A135" s="2" t="s">
        <v>115</v>
      </c>
      <c r="B135" s="3" t="s">
        <v>107</v>
      </c>
      <c r="C135" s="6" t="s">
        <v>111</v>
      </c>
      <c r="D135" s="9" t="s">
        <v>138</v>
      </c>
      <c r="E135" s="9" t="s">
        <v>142</v>
      </c>
      <c r="F135" s="6" t="s">
        <v>35</v>
      </c>
      <c r="G135" s="7">
        <v>25.9738383995718</v>
      </c>
      <c r="H135" s="7">
        <v>22.329464759526399</v>
      </c>
      <c r="I135" s="13">
        <f t="shared" si="41"/>
        <v>3.6443736400454014</v>
      </c>
      <c r="J135" s="14">
        <f t="shared" ref="J135" si="68">AVERAGE(I135:I136)</f>
        <v>3.7075605367027507</v>
      </c>
      <c r="L135" s="16" t="s">
        <v>145</v>
      </c>
      <c r="M135" s="21" t="s">
        <v>150</v>
      </c>
      <c r="N135" s="19">
        <v>4.7262788476023996</v>
      </c>
      <c r="O135" s="20">
        <f>N135-$O$131</f>
        <v>0.24932278454013002</v>
      </c>
      <c r="P135" s="20">
        <f t="shared" si="67"/>
        <v>0.84129123308723208</v>
      </c>
      <c r="Q135" s="16"/>
      <c r="R135" s="16"/>
      <c r="S135" s="16"/>
    </row>
    <row r="136" spans="1:19" ht="15" customHeight="1" x14ac:dyDescent="0.15">
      <c r="A136" s="2" t="s">
        <v>116</v>
      </c>
      <c r="B136" s="3" t="s">
        <v>107</v>
      </c>
      <c r="C136" s="6" t="s">
        <v>111</v>
      </c>
      <c r="D136" s="9"/>
      <c r="E136" s="9"/>
      <c r="F136" s="6" t="s">
        <v>35</v>
      </c>
      <c r="G136" s="7">
        <v>25.792712299055601</v>
      </c>
      <c r="H136" s="7">
        <v>22.021964865695502</v>
      </c>
      <c r="I136" s="13">
        <f t="shared" si="41"/>
        <v>3.7707474333600999</v>
      </c>
      <c r="J136" s="12"/>
      <c r="L136" s="16" t="s">
        <v>145</v>
      </c>
      <c r="M136" s="21" t="s">
        <v>154</v>
      </c>
      <c r="N136" s="19">
        <v>4.1782857851715498</v>
      </c>
      <c r="O136" s="20">
        <f>N136-$O$131</f>
        <v>-0.29867027789071976</v>
      </c>
      <c r="P136" s="20">
        <f t="shared" si="67"/>
        <v>1.2300101987750807</v>
      </c>
      <c r="Q136" s="16"/>
      <c r="R136" s="16"/>
      <c r="S136" s="16"/>
    </row>
    <row r="137" spans="1:19" ht="15" customHeight="1" x14ac:dyDescent="0.15">
      <c r="A137" s="2" t="s">
        <v>117</v>
      </c>
      <c r="B137" s="3" t="s">
        <v>107</v>
      </c>
      <c r="C137" s="6" t="s">
        <v>111</v>
      </c>
      <c r="D137" s="9" t="s">
        <v>143</v>
      </c>
      <c r="E137" s="9" t="s">
        <v>144</v>
      </c>
      <c r="F137" s="6" t="s">
        <v>35</v>
      </c>
      <c r="G137" s="7">
        <v>41.475766379387998</v>
      </c>
      <c r="H137" s="7">
        <v>21.530992971891699</v>
      </c>
      <c r="I137" s="13">
        <f t="shared" si="41"/>
        <v>19.944773407496299</v>
      </c>
      <c r="J137" s="14">
        <f t="shared" ref="J137" si="69">AVERAGE(I137:I138)</f>
        <v>18.806665167314598</v>
      </c>
      <c r="L137" s="16" t="s">
        <v>145</v>
      </c>
      <c r="M137" s="18" t="s">
        <v>156</v>
      </c>
      <c r="N137" s="19">
        <v>4.6855503187081489</v>
      </c>
      <c r="O137" s="20">
        <f>N137-$O$131</f>
        <v>0.2085942556458793</v>
      </c>
      <c r="P137" s="20">
        <f t="shared" si="67"/>
        <v>0.86538003632581595</v>
      </c>
      <c r="Q137" s="17"/>
      <c r="R137" s="16"/>
      <c r="S137" s="22"/>
    </row>
    <row r="138" spans="1:19" ht="15" customHeight="1" x14ac:dyDescent="0.15">
      <c r="A138" s="2" t="s">
        <v>118</v>
      </c>
      <c r="B138" s="3" t="s">
        <v>107</v>
      </c>
      <c r="C138" s="6" t="s">
        <v>111</v>
      </c>
      <c r="D138" s="9"/>
      <c r="E138" s="9"/>
      <c r="F138" s="6" t="s">
        <v>35</v>
      </c>
      <c r="G138" s="7">
        <v>39.325142271823502</v>
      </c>
      <c r="H138" s="7">
        <v>21.656585344690601</v>
      </c>
      <c r="I138" s="13">
        <f t="shared" si="41"/>
        <v>17.668556927132901</v>
      </c>
      <c r="J138" s="12"/>
      <c r="L138" s="16" t="s">
        <v>145</v>
      </c>
      <c r="M138" s="21" t="s">
        <v>161</v>
      </c>
      <c r="N138" s="19">
        <v>4.4880820999606517</v>
      </c>
      <c r="O138" s="20">
        <f>N138-$O$131</f>
        <v>1.1126036898382097E-2</v>
      </c>
      <c r="P138" s="20">
        <f t="shared" si="67"/>
        <v>0.99231767992196873</v>
      </c>
      <c r="Q138" s="16"/>
      <c r="R138" s="16"/>
      <c r="S138" s="16"/>
    </row>
    <row r="139" spans="1:19" ht="15" customHeight="1" x14ac:dyDescent="0.15">
      <c r="A139" s="2" t="s">
        <v>119</v>
      </c>
      <c r="B139" s="3" t="s">
        <v>107</v>
      </c>
      <c r="C139" s="6" t="s">
        <v>111</v>
      </c>
      <c r="D139" s="9" t="s">
        <v>145</v>
      </c>
      <c r="E139" s="9" t="s">
        <v>146</v>
      </c>
      <c r="F139" s="6" t="s">
        <v>35</v>
      </c>
      <c r="G139" s="7">
        <v>28.2202181529521</v>
      </c>
      <c r="H139" s="7">
        <v>22.422556965977002</v>
      </c>
      <c r="I139" s="13">
        <f t="shared" si="41"/>
        <v>5.7976611869750982</v>
      </c>
      <c r="J139" s="14">
        <f t="shared" ref="J139" si="70">AVERAGE(I139:I140)</f>
        <v>5.8799214960090005</v>
      </c>
      <c r="L139" s="16" t="s">
        <v>145</v>
      </c>
      <c r="M139" s="21" t="s">
        <v>165</v>
      </c>
      <c r="N139" s="19">
        <v>3.2665368045415999</v>
      </c>
      <c r="O139" s="20">
        <f>N139-$O$131</f>
        <v>-1.2104192585206697</v>
      </c>
      <c r="P139" s="20">
        <f t="shared" si="67"/>
        <v>2.3140487508649024</v>
      </c>
      <c r="Q139" s="16"/>
      <c r="R139" s="16"/>
      <c r="S139" s="16"/>
    </row>
    <row r="140" spans="1:19" ht="15" customHeight="1" x14ac:dyDescent="0.15">
      <c r="A140" s="2" t="s">
        <v>120</v>
      </c>
      <c r="B140" s="3" t="s">
        <v>107</v>
      </c>
      <c r="C140" s="6" t="s">
        <v>111</v>
      </c>
      <c r="D140" s="9"/>
      <c r="E140" s="9"/>
      <c r="F140" s="6" t="s">
        <v>35</v>
      </c>
      <c r="G140" s="7">
        <v>28.054502130347501</v>
      </c>
      <c r="H140" s="7">
        <v>22.092320325304598</v>
      </c>
      <c r="I140" s="13">
        <f t="shared" si="41"/>
        <v>5.9621818050429027</v>
      </c>
      <c r="J140" s="12"/>
      <c r="L140" s="16" t="s">
        <v>145</v>
      </c>
      <c r="M140" s="21" t="s">
        <v>169</v>
      </c>
      <c r="N140" s="19">
        <v>4.8098392705021009</v>
      </c>
      <c r="O140" s="20">
        <f>N140-$O$131</f>
        <v>0.33288320743983135</v>
      </c>
      <c r="P140" s="20">
        <f>2^-O140</f>
        <v>0.79394820195725424</v>
      </c>
      <c r="Q140" s="17"/>
      <c r="R140" s="16"/>
      <c r="S140" s="22"/>
    </row>
    <row r="141" spans="1:19" ht="15" customHeight="1" x14ac:dyDescent="0.15">
      <c r="A141" s="2" t="s">
        <v>121</v>
      </c>
      <c r="B141" s="3" t="s">
        <v>107</v>
      </c>
      <c r="C141" s="6" t="s">
        <v>111</v>
      </c>
      <c r="D141" s="9" t="s">
        <v>140</v>
      </c>
      <c r="E141" s="9" t="s">
        <v>147</v>
      </c>
      <c r="F141" s="6" t="s">
        <v>35</v>
      </c>
      <c r="G141" s="7">
        <v>46.962721078521199</v>
      </c>
      <c r="H141" s="7">
        <v>22.193984316725999</v>
      </c>
      <c r="I141" s="13">
        <f t="shared" si="41"/>
        <v>24.7687367617952</v>
      </c>
      <c r="J141" s="14">
        <f t="shared" ref="J141" si="71">AVERAGE(I141:I142)</f>
        <v>20.945938289654599</v>
      </c>
      <c r="L141" s="16" t="s">
        <v>143</v>
      </c>
      <c r="M141" s="16" t="s">
        <v>144</v>
      </c>
      <c r="N141" s="19">
        <v>18.806665167314598</v>
      </c>
      <c r="O141" s="20">
        <f>N141-$O$131</f>
        <v>14.329709104252329</v>
      </c>
      <c r="P141" s="20">
        <f t="shared" ref="P141:P144" si="72">2^-O141</f>
        <v>4.8565485033378573E-5</v>
      </c>
      <c r="Q141" s="17">
        <f>AVERAGE(P141:P144)</f>
        <v>1.8196738036109969E-5</v>
      </c>
      <c r="R141" s="16">
        <f>STDEV(P141:P144)</f>
        <v>2.1550925236413606E-5</v>
      </c>
      <c r="S141" s="22">
        <f>TTEST(P133:P140,P141:P144,2,2)</f>
        <v>4.1998886033905993E-3</v>
      </c>
    </row>
    <row r="142" spans="1:19" ht="15" customHeight="1" x14ac:dyDescent="0.15">
      <c r="A142" s="2" t="s">
        <v>122</v>
      </c>
      <c r="B142" s="3" t="s">
        <v>107</v>
      </c>
      <c r="C142" s="6" t="s">
        <v>111</v>
      </c>
      <c r="D142" s="9"/>
      <c r="E142" s="9"/>
      <c r="F142" s="6" t="s">
        <v>35</v>
      </c>
      <c r="G142" s="7">
        <v>39.225718977969997</v>
      </c>
      <c r="H142" s="7">
        <v>22.102579160455999</v>
      </c>
      <c r="I142" s="13">
        <f t="shared" si="41"/>
        <v>17.123139817513998</v>
      </c>
      <c r="J142" s="12"/>
      <c r="L142" s="16" t="s">
        <v>143</v>
      </c>
      <c r="M142" s="16" t="s">
        <v>155</v>
      </c>
      <c r="N142" s="19">
        <v>22.217597843448253</v>
      </c>
      <c r="O142" s="20">
        <f>N142-$O$131</f>
        <v>17.740641780385985</v>
      </c>
      <c r="P142" s="20">
        <f t="shared" si="72"/>
        <v>4.5659871168581149E-6</v>
      </c>
      <c r="Q142" s="17"/>
      <c r="R142" s="16"/>
      <c r="S142" s="22"/>
    </row>
    <row r="143" spans="1:19" ht="15" customHeight="1" x14ac:dyDescent="0.15">
      <c r="A143" s="2" t="s">
        <v>123</v>
      </c>
      <c r="B143" s="3" t="s">
        <v>107</v>
      </c>
      <c r="C143" s="6" t="s">
        <v>111</v>
      </c>
      <c r="D143" s="9" t="s">
        <v>140</v>
      </c>
      <c r="E143" s="9" t="s">
        <v>148</v>
      </c>
      <c r="F143" s="6" t="s">
        <v>35</v>
      </c>
      <c r="G143" s="7">
        <v>43.270107337813002</v>
      </c>
      <c r="H143" s="7">
        <v>22.0550720660382</v>
      </c>
      <c r="I143" s="13">
        <f t="shared" si="41"/>
        <v>21.215035271774802</v>
      </c>
      <c r="J143" s="14">
        <f t="shared" ref="J143" si="73">AVERAGE(I143:I144)</f>
        <v>24.047226028861154</v>
      </c>
      <c r="L143" s="16" t="s">
        <v>143</v>
      </c>
      <c r="M143" s="16" t="s">
        <v>157</v>
      </c>
      <c r="N143" s="19">
        <v>24.021705114736896</v>
      </c>
      <c r="O143" s="20">
        <f>N143-$O$131</f>
        <v>19.544749051674629</v>
      </c>
      <c r="P143" s="20">
        <f t="shared" si="72"/>
        <v>1.3075077679948519E-6</v>
      </c>
      <c r="Q143" s="17"/>
      <c r="R143" s="16"/>
      <c r="S143" s="22"/>
    </row>
    <row r="144" spans="1:19" ht="15" customHeight="1" x14ac:dyDescent="0.15">
      <c r="A144" s="2" t="s">
        <v>124</v>
      </c>
      <c r="B144" s="3" t="s">
        <v>107</v>
      </c>
      <c r="C144" s="6" t="s">
        <v>111</v>
      </c>
      <c r="D144" s="9"/>
      <c r="E144" s="9"/>
      <c r="F144" s="6" t="s">
        <v>35</v>
      </c>
      <c r="G144" s="7">
        <v>48.868959309030302</v>
      </c>
      <c r="H144" s="7">
        <v>21.9895425230828</v>
      </c>
      <c r="I144" s="13">
        <f t="shared" si="41"/>
        <v>26.879416785947502</v>
      </c>
      <c r="J144" s="12"/>
      <c r="L144" s="16" t="s">
        <v>143</v>
      </c>
      <c r="M144" s="21" t="s">
        <v>168</v>
      </c>
      <c r="N144" s="19">
        <v>20.210975908809051</v>
      </c>
      <c r="O144" s="20">
        <f>N144-$O$131</f>
        <v>15.734019845746781</v>
      </c>
      <c r="P144" s="20">
        <f t="shared" si="72"/>
        <v>1.8347972226208325E-5</v>
      </c>
      <c r="Q144" s="23"/>
      <c r="R144" s="23"/>
      <c r="S144" s="23"/>
    </row>
    <row r="145" spans="1:19" ht="15" customHeight="1" x14ac:dyDescent="0.15">
      <c r="A145" s="2" t="s">
        <v>125</v>
      </c>
      <c r="B145" s="3" t="s">
        <v>107</v>
      </c>
      <c r="C145" s="6" t="s">
        <v>111</v>
      </c>
      <c r="D145" s="9" t="s">
        <v>145</v>
      </c>
      <c r="E145" s="9" t="s">
        <v>149</v>
      </c>
      <c r="F145" s="6" t="s">
        <v>35</v>
      </c>
      <c r="G145" s="7">
        <v>26.618016495746001</v>
      </c>
      <c r="H145" s="7">
        <v>22.820959268082198</v>
      </c>
      <c r="I145" s="13">
        <f t="shared" si="41"/>
        <v>3.797057227663803</v>
      </c>
      <c r="J145" s="14">
        <f t="shared" ref="J145" si="74">AVERAGE(I145:I146)</f>
        <v>3.7811538820027017</v>
      </c>
      <c r="L145" s="12"/>
      <c r="M145" s="12"/>
      <c r="N145" s="12"/>
      <c r="O145" s="13"/>
      <c r="P145" s="12"/>
      <c r="Q145" s="12"/>
      <c r="R145" s="12"/>
      <c r="S145" s="12"/>
    </row>
    <row r="146" spans="1:19" ht="15" customHeight="1" x14ac:dyDescent="0.15">
      <c r="A146" s="2" t="s">
        <v>126</v>
      </c>
      <c r="B146" s="3" t="s">
        <v>107</v>
      </c>
      <c r="C146" s="6" t="s">
        <v>111</v>
      </c>
      <c r="D146" s="9"/>
      <c r="E146" s="9"/>
      <c r="F146" s="6" t="s">
        <v>35</v>
      </c>
      <c r="G146" s="7">
        <v>26.753030216477601</v>
      </c>
      <c r="H146" s="7">
        <v>22.987779680136001</v>
      </c>
      <c r="I146" s="13">
        <f t="shared" si="41"/>
        <v>3.7652505363416005</v>
      </c>
      <c r="J146" s="12"/>
      <c r="L146" s="12"/>
      <c r="M146" s="12" t="s">
        <v>179</v>
      </c>
      <c r="N146" s="12" t="s">
        <v>172</v>
      </c>
      <c r="O146" s="13">
        <f>AVERAGE(N148:N154)</f>
        <v>3.6124995125113353</v>
      </c>
      <c r="P146" s="12"/>
      <c r="Q146" s="12"/>
      <c r="R146" s="12"/>
      <c r="S146" s="12"/>
    </row>
    <row r="147" spans="1:19" ht="15" customHeight="1" x14ac:dyDescent="0.15">
      <c r="A147" s="2" t="s">
        <v>129</v>
      </c>
      <c r="B147" s="3" t="s">
        <v>107</v>
      </c>
      <c r="C147" s="6" t="s">
        <v>111</v>
      </c>
      <c r="D147" s="9" t="s">
        <v>145</v>
      </c>
      <c r="E147" s="9" t="s">
        <v>150</v>
      </c>
      <c r="F147" s="6" t="s">
        <v>35</v>
      </c>
      <c r="G147" s="7">
        <v>26.758782957486901</v>
      </c>
      <c r="H147" s="7">
        <v>22.145877038858099</v>
      </c>
      <c r="I147" s="13">
        <f t="shared" si="41"/>
        <v>4.6129059186288011</v>
      </c>
      <c r="J147" s="14">
        <f t="shared" ref="J147" si="75">AVERAGE(I147:I148)</f>
        <v>4.7262788476023996</v>
      </c>
      <c r="L147" s="12"/>
      <c r="M147" s="15" t="s">
        <v>111</v>
      </c>
      <c r="N147" s="16" t="s">
        <v>171</v>
      </c>
      <c r="O147" s="17" t="s">
        <v>174</v>
      </c>
      <c r="P147" s="16" t="s">
        <v>175</v>
      </c>
      <c r="Q147" s="16" t="s">
        <v>176</v>
      </c>
      <c r="R147" s="16" t="s">
        <v>177</v>
      </c>
      <c r="S147" s="16" t="s">
        <v>178</v>
      </c>
    </row>
    <row r="148" spans="1:19" ht="15" customHeight="1" x14ac:dyDescent="0.15">
      <c r="A148" s="2" t="s">
        <v>130</v>
      </c>
      <c r="B148" s="3" t="s">
        <v>107</v>
      </c>
      <c r="C148" s="6" t="s">
        <v>111</v>
      </c>
      <c r="D148" s="9"/>
      <c r="E148" s="9"/>
      <c r="F148" s="6" t="s">
        <v>35</v>
      </c>
      <c r="G148" s="7">
        <v>27.066639953604</v>
      </c>
      <c r="H148" s="7">
        <v>22.226988177028002</v>
      </c>
      <c r="I148" s="13">
        <f t="shared" si="41"/>
        <v>4.8396517765759981</v>
      </c>
      <c r="J148" s="12"/>
      <c r="L148" s="24" t="s">
        <v>138</v>
      </c>
      <c r="M148" s="18" t="s">
        <v>139</v>
      </c>
      <c r="N148" s="19">
        <v>3.3312946123785512</v>
      </c>
      <c r="O148" s="20">
        <f>N148-$O$146</f>
        <v>-0.2812049001327841</v>
      </c>
      <c r="P148" s="20">
        <f t="shared" ref="P148:P153" si="76">2^-O148</f>
        <v>1.2152093709139227</v>
      </c>
      <c r="Q148" s="17">
        <f>AVERAGE(P148:P154)</f>
        <v>1.0146981391877603</v>
      </c>
      <c r="R148" s="16">
        <f>STDEV(P148:P154)</f>
        <v>0.18552588588248928</v>
      </c>
      <c r="S148" s="16"/>
    </row>
    <row r="149" spans="1:19" ht="15" customHeight="1" x14ac:dyDescent="0.15">
      <c r="A149" s="2" t="s">
        <v>131</v>
      </c>
      <c r="B149" s="3" t="s">
        <v>107</v>
      </c>
      <c r="C149" s="6" t="s">
        <v>111</v>
      </c>
      <c r="D149" s="9" t="s">
        <v>138</v>
      </c>
      <c r="E149" s="9" t="s">
        <v>151</v>
      </c>
      <c r="F149" s="6" t="s">
        <v>35</v>
      </c>
      <c r="G149" s="7">
        <v>25.2846028609586</v>
      </c>
      <c r="H149" s="7">
        <v>21.9357156421942</v>
      </c>
      <c r="I149" s="13">
        <f t="shared" si="41"/>
        <v>3.3488872187643999</v>
      </c>
      <c r="J149" s="14">
        <f t="shared" ref="J149" si="77">AVERAGE(I149:I150)</f>
        <v>3.3562552318672996</v>
      </c>
      <c r="L149" s="24" t="s">
        <v>138</v>
      </c>
      <c r="M149" s="21" t="s">
        <v>142</v>
      </c>
      <c r="N149" s="19">
        <v>3.7075605367027507</v>
      </c>
      <c r="O149" s="20">
        <f>N149-$O$146</f>
        <v>9.5061024191415378E-2</v>
      </c>
      <c r="P149" s="20">
        <f t="shared" si="76"/>
        <v>0.93623264512986981</v>
      </c>
      <c r="Q149" s="16"/>
      <c r="R149" s="16"/>
      <c r="S149" s="16"/>
    </row>
    <row r="150" spans="1:19" ht="15" customHeight="1" x14ac:dyDescent="0.15">
      <c r="A150" s="2" t="s">
        <v>132</v>
      </c>
      <c r="B150" s="3" t="s">
        <v>107</v>
      </c>
      <c r="C150" s="6" t="s">
        <v>111</v>
      </c>
      <c r="D150" s="9"/>
      <c r="E150" s="9"/>
      <c r="F150" s="6" t="s">
        <v>35</v>
      </c>
      <c r="G150" s="7">
        <v>25.5017178304611</v>
      </c>
      <c r="H150" s="7">
        <v>22.138094585490901</v>
      </c>
      <c r="I150" s="13">
        <f t="shared" si="41"/>
        <v>3.3636232449701993</v>
      </c>
      <c r="J150" s="12"/>
      <c r="L150" s="24" t="s">
        <v>138</v>
      </c>
      <c r="M150" s="21" t="s">
        <v>151</v>
      </c>
      <c r="N150" s="19">
        <v>3.3562552318672996</v>
      </c>
      <c r="O150" s="20">
        <f>N150-$O$146</f>
        <v>-0.2562442806440357</v>
      </c>
      <c r="P150" s="20">
        <f t="shared" si="76"/>
        <v>1.1943654028181478</v>
      </c>
      <c r="Q150" s="16"/>
      <c r="R150" s="16"/>
      <c r="S150" s="16"/>
    </row>
    <row r="151" spans="1:19" ht="15" customHeight="1" x14ac:dyDescent="0.15">
      <c r="A151" s="2" t="s">
        <v>133</v>
      </c>
      <c r="B151" s="3" t="s">
        <v>107</v>
      </c>
      <c r="C151" s="6" t="s">
        <v>111</v>
      </c>
      <c r="D151" s="9" t="s">
        <v>140</v>
      </c>
      <c r="E151" s="9" t="s">
        <v>152</v>
      </c>
      <c r="F151" s="6" t="s">
        <v>35</v>
      </c>
      <c r="G151" s="7">
        <v>50</v>
      </c>
      <c r="H151" s="7">
        <v>23.3300087919025</v>
      </c>
      <c r="I151" s="13">
        <f t="shared" si="41"/>
        <v>26.6699912080975</v>
      </c>
      <c r="J151" s="14">
        <f t="shared" ref="J151" si="78">AVERAGE(I151:I152)</f>
        <v>24.574076394635348</v>
      </c>
      <c r="L151" s="24" t="s">
        <v>138</v>
      </c>
      <c r="M151" s="21" t="s">
        <v>153</v>
      </c>
      <c r="N151" s="19">
        <v>3.3448812108773502</v>
      </c>
      <c r="O151" s="20">
        <f>N151-$O$146</f>
        <v>-0.26761830163398503</v>
      </c>
      <c r="P151" s="20">
        <f t="shared" si="76"/>
        <v>1.2038188409564325</v>
      </c>
      <c r="Q151" s="16"/>
      <c r="R151" s="16"/>
      <c r="S151" s="16"/>
    </row>
    <row r="152" spans="1:19" ht="15" customHeight="1" x14ac:dyDescent="0.15">
      <c r="A152" s="2" t="s">
        <v>134</v>
      </c>
      <c r="B152" s="3" t="s">
        <v>107</v>
      </c>
      <c r="C152" s="6" t="s">
        <v>111</v>
      </c>
      <c r="D152" s="9"/>
      <c r="E152" s="9"/>
      <c r="F152" s="6" t="s">
        <v>35</v>
      </c>
      <c r="G152" s="7">
        <v>46.028674732546399</v>
      </c>
      <c r="H152" s="7">
        <v>23.550513151373199</v>
      </c>
      <c r="I152" s="13">
        <f t="shared" si="41"/>
        <v>22.4781615811732</v>
      </c>
      <c r="J152" s="12"/>
      <c r="L152" s="24" t="s">
        <v>138</v>
      </c>
      <c r="M152" s="21" t="s">
        <v>158</v>
      </c>
      <c r="N152" s="19">
        <v>4.0004747602049999</v>
      </c>
      <c r="O152" s="20">
        <f>N152-$O$146</f>
        <v>0.38797524769366465</v>
      </c>
      <c r="P152" s="20">
        <f t="shared" si="76"/>
        <v>0.76420137166643032</v>
      </c>
      <c r="Q152" s="16"/>
      <c r="R152" s="16"/>
      <c r="S152" s="16"/>
    </row>
    <row r="153" spans="1:19" ht="15" customHeight="1" x14ac:dyDescent="0.15">
      <c r="A153" s="9" t="s">
        <v>110</v>
      </c>
      <c r="B153" s="9" t="s">
        <v>107</v>
      </c>
      <c r="C153" s="9" t="s">
        <v>111</v>
      </c>
      <c r="D153" s="9" t="s">
        <v>138</v>
      </c>
      <c r="E153" s="9" t="s">
        <v>153</v>
      </c>
      <c r="F153" s="9" t="s">
        <v>35</v>
      </c>
      <c r="G153" s="10">
        <v>25.621483883272901</v>
      </c>
      <c r="H153" s="10">
        <v>22.307614408181099</v>
      </c>
      <c r="I153" s="13">
        <f t="shared" ref="I153:I217" si="79">G153-H153</f>
        <v>3.3138694750918027</v>
      </c>
      <c r="J153" s="14">
        <f t="shared" ref="J153" si="80">AVERAGE(I153:I154)</f>
        <v>3.3448812108773502</v>
      </c>
      <c r="L153" s="24" t="s">
        <v>138</v>
      </c>
      <c r="M153" s="21" t="s">
        <v>159</v>
      </c>
      <c r="N153" s="19">
        <v>3.7985295287355498</v>
      </c>
      <c r="O153" s="20">
        <f>N153-$O$146</f>
        <v>0.18603001622421456</v>
      </c>
      <c r="P153" s="20">
        <f t="shared" si="76"/>
        <v>0.87902127210277015</v>
      </c>
      <c r="Q153" s="16"/>
      <c r="R153" s="16"/>
      <c r="S153" s="16"/>
    </row>
    <row r="154" spans="1:19" ht="15" customHeight="1" x14ac:dyDescent="0.15">
      <c r="A154" s="9" t="s">
        <v>112</v>
      </c>
      <c r="B154" s="9" t="s">
        <v>107</v>
      </c>
      <c r="C154" s="9" t="s">
        <v>111</v>
      </c>
      <c r="D154" s="9"/>
      <c r="E154" s="9"/>
      <c r="F154" s="9" t="s">
        <v>35</v>
      </c>
      <c r="G154" s="10">
        <v>25.485924911906999</v>
      </c>
      <c r="H154" s="10">
        <v>22.110031965244101</v>
      </c>
      <c r="I154" s="13">
        <f t="shared" si="79"/>
        <v>3.3758929466628977</v>
      </c>
      <c r="J154" s="12"/>
      <c r="L154" s="24" t="s">
        <v>138</v>
      </c>
      <c r="M154" s="21" t="s">
        <v>167</v>
      </c>
      <c r="N154" s="19">
        <v>3.74850070681285</v>
      </c>
      <c r="O154" s="20">
        <f>N154-$O$146</f>
        <v>0.13600119430151469</v>
      </c>
      <c r="P154" s="20">
        <f>2^-O154</f>
        <v>0.91003807072674914</v>
      </c>
      <c r="Q154" s="17"/>
      <c r="R154" s="16"/>
      <c r="S154" s="22"/>
    </row>
    <row r="155" spans="1:19" ht="15" customHeight="1" x14ac:dyDescent="0.15">
      <c r="A155" s="9" t="s">
        <v>113</v>
      </c>
      <c r="B155" s="9" t="s">
        <v>107</v>
      </c>
      <c r="C155" s="9" t="s">
        <v>111</v>
      </c>
      <c r="D155" s="9" t="s">
        <v>145</v>
      </c>
      <c r="E155" s="9" t="s">
        <v>154</v>
      </c>
      <c r="F155" s="9" t="s">
        <v>35</v>
      </c>
      <c r="G155" s="10">
        <v>25.993300649008699</v>
      </c>
      <c r="H155" s="10">
        <v>21.653130708846799</v>
      </c>
      <c r="I155" s="13">
        <f t="shared" si="79"/>
        <v>4.3401699401618998</v>
      </c>
      <c r="J155" s="14">
        <f t="shared" ref="J155" si="81">AVERAGE(I155:I156)</f>
        <v>4.1782857851715498</v>
      </c>
      <c r="L155" s="16" t="s">
        <v>140</v>
      </c>
      <c r="M155" s="16" t="s">
        <v>141</v>
      </c>
      <c r="N155" s="19">
        <v>19.927721506068952</v>
      </c>
      <c r="O155" s="20">
        <f>N155-$O$146</f>
        <v>16.315221993557618</v>
      </c>
      <c r="P155" s="20">
        <f t="shared" ref="P155:P162" si="82">2^-O155</f>
        <v>1.2263905461489228E-5</v>
      </c>
      <c r="Q155" s="17">
        <f>AVERAGE(P155:P162)</f>
        <v>9.3947873692208516E-6</v>
      </c>
      <c r="R155" s="16">
        <f>STDEV(P155:P162)</f>
        <v>1.1762662765407163E-5</v>
      </c>
      <c r="S155" s="22">
        <f>TTEST(P148:P154,P155:P162,2,2)</f>
        <v>8.8104197186471664E-10</v>
      </c>
    </row>
    <row r="156" spans="1:19" ht="15" customHeight="1" x14ac:dyDescent="0.15">
      <c r="A156" s="9" t="s">
        <v>114</v>
      </c>
      <c r="B156" s="9" t="s">
        <v>107</v>
      </c>
      <c r="C156" s="9" t="s">
        <v>111</v>
      </c>
      <c r="D156" s="9"/>
      <c r="E156" s="9"/>
      <c r="F156" s="9" t="s">
        <v>35</v>
      </c>
      <c r="G156" s="10">
        <v>25.9897348931507</v>
      </c>
      <c r="H156" s="10">
        <v>21.973333262969501</v>
      </c>
      <c r="I156" s="13">
        <f t="shared" si="79"/>
        <v>4.0164016301811998</v>
      </c>
      <c r="J156" s="12"/>
      <c r="L156" s="16" t="s">
        <v>140</v>
      </c>
      <c r="M156" s="16" t="s">
        <v>147</v>
      </c>
      <c r="N156" s="19">
        <v>20.945938289654599</v>
      </c>
      <c r="O156" s="20">
        <f>N156-$O$146</f>
        <v>17.333438777143265</v>
      </c>
      <c r="P156" s="20">
        <f t="shared" si="82"/>
        <v>6.0550118870298715E-6</v>
      </c>
      <c r="Q156" s="17"/>
      <c r="R156" s="16"/>
      <c r="S156" s="22"/>
    </row>
    <row r="157" spans="1:19" ht="15" customHeight="1" x14ac:dyDescent="0.15">
      <c r="A157" s="9" t="s">
        <v>117</v>
      </c>
      <c r="B157" s="9" t="s">
        <v>107</v>
      </c>
      <c r="C157" s="9" t="s">
        <v>111</v>
      </c>
      <c r="D157" s="9" t="s">
        <v>143</v>
      </c>
      <c r="E157" s="9" t="s">
        <v>155</v>
      </c>
      <c r="F157" s="9" t="s">
        <v>35</v>
      </c>
      <c r="G157" s="10">
        <v>45.304416013056702</v>
      </c>
      <c r="H157" s="10">
        <v>22.637644446331699</v>
      </c>
      <c r="I157" s="13">
        <f t="shared" si="79"/>
        <v>22.666771566725004</v>
      </c>
      <c r="J157" s="14">
        <f t="shared" ref="J157" si="83">AVERAGE(I157:I158)</f>
        <v>22.217597843448253</v>
      </c>
      <c r="L157" s="16" t="s">
        <v>140</v>
      </c>
      <c r="M157" s="16" t="s">
        <v>148</v>
      </c>
      <c r="N157" s="19">
        <v>24.047226028861154</v>
      </c>
      <c r="O157" s="20">
        <f>N157-$O$146</f>
        <v>20.434726516349819</v>
      </c>
      <c r="P157" s="20">
        <f t="shared" si="82"/>
        <v>7.0556067231553579E-7</v>
      </c>
      <c r="Q157" s="17"/>
      <c r="R157" s="16"/>
      <c r="S157" s="22"/>
    </row>
    <row r="158" spans="1:19" ht="15" customHeight="1" x14ac:dyDescent="0.15">
      <c r="A158" s="9" t="s">
        <v>118</v>
      </c>
      <c r="B158" s="9" t="s">
        <v>107</v>
      </c>
      <c r="C158" s="9" t="s">
        <v>111</v>
      </c>
      <c r="D158" s="9"/>
      <c r="E158" s="9"/>
      <c r="F158" s="9" t="s">
        <v>35</v>
      </c>
      <c r="G158" s="10">
        <v>44.3694977798949</v>
      </c>
      <c r="H158" s="10">
        <v>22.601073659723401</v>
      </c>
      <c r="I158" s="13">
        <f t="shared" si="79"/>
        <v>21.768424120171499</v>
      </c>
      <c r="J158" s="12"/>
      <c r="L158" s="16" t="s">
        <v>140</v>
      </c>
      <c r="M158" s="16" t="s">
        <v>152</v>
      </c>
      <c r="N158" s="19">
        <v>24.574076394635348</v>
      </c>
      <c r="O158" s="20">
        <f>N158-$O$146</f>
        <v>20.961576882124014</v>
      </c>
      <c r="P158" s="20">
        <f t="shared" si="82"/>
        <v>4.897073270947661E-7</v>
      </c>
      <c r="Q158" s="17"/>
      <c r="R158" s="16"/>
      <c r="S158" s="22"/>
    </row>
    <row r="159" spans="1:19" ht="15" customHeight="1" x14ac:dyDescent="0.15">
      <c r="A159" s="9" t="s">
        <v>115</v>
      </c>
      <c r="B159" s="9" t="s">
        <v>107</v>
      </c>
      <c r="C159" s="9" t="s">
        <v>111</v>
      </c>
      <c r="D159" s="9" t="s">
        <v>145</v>
      </c>
      <c r="E159" s="9" t="s">
        <v>156</v>
      </c>
      <c r="F159" s="9" t="s">
        <v>35</v>
      </c>
      <c r="G159" s="10">
        <v>26.847348209665999</v>
      </c>
      <c r="H159" s="10">
        <v>22.263224121578101</v>
      </c>
      <c r="I159" s="13">
        <f t="shared" si="79"/>
        <v>4.5841240880878971</v>
      </c>
      <c r="J159" s="14">
        <f t="shared" ref="J159" si="84">AVERAGE(I159:I160)</f>
        <v>4.6855503187081489</v>
      </c>
      <c r="L159" s="16" t="s">
        <v>140</v>
      </c>
      <c r="M159" s="16" t="s">
        <v>160</v>
      </c>
      <c r="N159" s="19">
        <v>22.403765913846648</v>
      </c>
      <c r="O159" s="20">
        <f>N159-$O$146</f>
        <v>18.791266401335314</v>
      </c>
      <c r="P159" s="20">
        <f t="shared" si="82"/>
        <v>2.2042718612931337E-6</v>
      </c>
      <c r="Q159" s="17"/>
      <c r="R159" s="16"/>
      <c r="S159" s="22"/>
    </row>
    <row r="160" spans="1:19" ht="15" customHeight="1" x14ac:dyDescent="0.15">
      <c r="A160" s="9" t="s">
        <v>116</v>
      </c>
      <c r="B160" s="9" t="s">
        <v>107</v>
      </c>
      <c r="C160" s="9" t="s">
        <v>111</v>
      </c>
      <c r="D160" s="9"/>
      <c r="E160" s="9"/>
      <c r="F160" s="9" t="s">
        <v>35</v>
      </c>
      <c r="G160" s="10">
        <v>26.6666721391897</v>
      </c>
      <c r="H160" s="10">
        <v>21.879695589861299</v>
      </c>
      <c r="I160" s="13">
        <f t="shared" si="79"/>
        <v>4.7869765493284007</v>
      </c>
      <c r="J160" s="12"/>
      <c r="L160" s="16" t="s">
        <v>140</v>
      </c>
      <c r="M160" s="21" t="s">
        <v>162</v>
      </c>
      <c r="N160" s="19">
        <v>18.487046798988651</v>
      </c>
      <c r="O160" s="20">
        <f>N160-$O$146</f>
        <v>14.874547286477316</v>
      </c>
      <c r="P160" s="20">
        <f t="shared" si="82"/>
        <v>3.3290099625467721E-5</v>
      </c>
      <c r="Q160" s="17"/>
      <c r="R160" s="16"/>
      <c r="S160" s="22"/>
    </row>
    <row r="161" spans="1:19" ht="15" customHeight="1" x14ac:dyDescent="0.15">
      <c r="A161" s="9" t="s">
        <v>123</v>
      </c>
      <c r="B161" s="9" t="s">
        <v>107</v>
      </c>
      <c r="C161" s="9" t="s">
        <v>111</v>
      </c>
      <c r="D161" s="9" t="s">
        <v>143</v>
      </c>
      <c r="E161" s="9" t="s">
        <v>157</v>
      </c>
      <c r="F161" s="9" t="s">
        <v>35</v>
      </c>
      <c r="G161" s="10">
        <v>46.147107269457798</v>
      </c>
      <c r="H161" s="10">
        <v>23.060235949591501</v>
      </c>
      <c r="I161" s="13">
        <f t="shared" si="79"/>
        <v>23.086871319866297</v>
      </c>
      <c r="J161" s="14">
        <f t="shared" ref="J161" si="85">AVERAGE(I161:I162)</f>
        <v>24.021705114736896</v>
      </c>
      <c r="L161" s="16" t="s">
        <v>140</v>
      </c>
      <c r="M161" s="21" t="s">
        <v>166</v>
      </c>
      <c r="N161" s="19">
        <v>23.8027095325175</v>
      </c>
      <c r="O161" s="20">
        <f>N161-$O$146</f>
        <v>20.190210020006166</v>
      </c>
      <c r="P161" s="20">
        <f t="shared" si="82"/>
        <v>8.3587467090925507E-7</v>
      </c>
      <c r="Q161" s="16"/>
      <c r="R161" s="16"/>
      <c r="S161" s="22"/>
    </row>
    <row r="162" spans="1:19" ht="15" customHeight="1" x14ac:dyDescent="0.15">
      <c r="A162" s="9" t="s">
        <v>124</v>
      </c>
      <c r="B162" s="9" t="s">
        <v>107</v>
      </c>
      <c r="C162" s="9" t="s">
        <v>111</v>
      </c>
      <c r="D162" s="9"/>
      <c r="E162" s="9"/>
      <c r="F162" s="9" t="s">
        <v>35</v>
      </c>
      <c r="G162" s="10">
        <v>47.610238486066898</v>
      </c>
      <c r="H162" s="10">
        <v>22.653699576459399</v>
      </c>
      <c r="I162" s="13">
        <f t="shared" si="79"/>
        <v>24.956538909607499</v>
      </c>
      <c r="J162" s="12"/>
      <c r="L162" s="16" t="s">
        <v>140</v>
      </c>
      <c r="M162" s="21" t="s">
        <v>170</v>
      </c>
      <c r="N162" s="19">
        <v>19.27250290553765</v>
      </c>
      <c r="O162" s="20">
        <f>N162-$O$146</f>
        <v>15.660003393026315</v>
      </c>
      <c r="P162" s="20">
        <f t="shared" si="82"/>
        <v>1.9313867448167305E-5</v>
      </c>
      <c r="Q162" s="16"/>
      <c r="R162" s="16"/>
      <c r="S162" s="16"/>
    </row>
    <row r="163" spans="1:19" ht="15" customHeight="1" x14ac:dyDescent="0.15">
      <c r="A163" s="9" t="s">
        <v>125</v>
      </c>
      <c r="B163" s="9" t="s">
        <v>107</v>
      </c>
      <c r="C163" s="9" t="s">
        <v>111</v>
      </c>
      <c r="D163" s="9" t="s">
        <v>138</v>
      </c>
      <c r="E163" s="9" t="s">
        <v>158</v>
      </c>
      <c r="F163" s="9" t="s">
        <v>35</v>
      </c>
      <c r="G163" s="10">
        <v>26.607546713907301</v>
      </c>
      <c r="H163" s="10">
        <v>22.597720368130101</v>
      </c>
      <c r="I163" s="13">
        <f t="shared" si="79"/>
        <v>4.0098263457771992</v>
      </c>
      <c r="J163" s="14">
        <f t="shared" ref="J163" si="86">AVERAGE(I163:I164)</f>
        <v>4.0004747602049999</v>
      </c>
    </row>
    <row r="164" spans="1:19" ht="15" customHeight="1" x14ac:dyDescent="0.15">
      <c r="A164" s="9" t="s">
        <v>126</v>
      </c>
      <c r="B164" s="9" t="s">
        <v>107</v>
      </c>
      <c r="C164" s="9" t="s">
        <v>111</v>
      </c>
      <c r="D164" s="9"/>
      <c r="E164" s="9"/>
      <c r="F164" s="9" t="s">
        <v>35</v>
      </c>
      <c r="G164" s="10">
        <v>26.665609893732199</v>
      </c>
      <c r="H164" s="10">
        <v>22.674486719099399</v>
      </c>
      <c r="I164" s="13">
        <f t="shared" si="79"/>
        <v>3.9911231746328006</v>
      </c>
      <c r="J164" s="12"/>
    </row>
    <row r="165" spans="1:19" ht="15" customHeight="1" x14ac:dyDescent="0.15">
      <c r="A165" s="9" t="s">
        <v>127</v>
      </c>
      <c r="B165" s="9" t="s">
        <v>107</v>
      </c>
      <c r="C165" s="9" t="s">
        <v>111</v>
      </c>
      <c r="D165" s="9" t="s">
        <v>138</v>
      </c>
      <c r="E165" s="9" t="s">
        <v>159</v>
      </c>
      <c r="F165" s="9" t="s">
        <v>35</v>
      </c>
      <c r="G165" s="10">
        <v>26.493034565237402</v>
      </c>
      <c r="H165" s="10">
        <v>22.603504695357401</v>
      </c>
      <c r="I165" s="13">
        <f t="shared" si="79"/>
        <v>3.8895298698800005</v>
      </c>
      <c r="J165" s="14">
        <f t="shared" ref="J165" si="87">AVERAGE(I165:I166)</f>
        <v>3.7985295287355498</v>
      </c>
    </row>
    <row r="166" spans="1:19" ht="15" customHeight="1" x14ac:dyDescent="0.15">
      <c r="A166" s="9" t="s">
        <v>128</v>
      </c>
      <c r="B166" s="9" t="s">
        <v>107</v>
      </c>
      <c r="C166" s="9" t="s">
        <v>111</v>
      </c>
      <c r="D166" s="9"/>
      <c r="E166" s="9"/>
      <c r="F166" s="9" t="s">
        <v>35</v>
      </c>
      <c r="G166" s="10">
        <v>26.342284236959401</v>
      </c>
      <c r="H166" s="10">
        <v>22.634755049368302</v>
      </c>
      <c r="I166" s="13">
        <f t="shared" si="79"/>
        <v>3.7075291875910992</v>
      </c>
      <c r="J166" s="12"/>
    </row>
    <row r="167" spans="1:19" ht="15" customHeight="1" x14ac:dyDescent="0.15">
      <c r="A167" s="9" t="s">
        <v>129</v>
      </c>
      <c r="B167" s="9" t="s">
        <v>107</v>
      </c>
      <c r="C167" s="9" t="s">
        <v>111</v>
      </c>
      <c r="D167" s="9" t="s">
        <v>140</v>
      </c>
      <c r="E167" s="9" t="s">
        <v>160</v>
      </c>
      <c r="F167" s="9" t="s">
        <v>35</v>
      </c>
      <c r="G167" s="10">
        <v>47.909577613498101</v>
      </c>
      <c r="H167" s="10">
        <v>22.848967739201498</v>
      </c>
      <c r="I167" s="13">
        <f t="shared" si="79"/>
        <v>25.060609874296603</v>
      </c>
      <c r="J167" s="14">
        <f t="shared" ref="J167" si="88">AVERAGE(I167:I168)</f>
        <v>22.403765913846648</v>
      </c>
    </row>
    <row r="168" spans="1:19" ht="15" customHeight="1" x14ac:dyDescent="0.15">
      <c r="A168" s="9" t="s">
        <v>130</v>
      </c>
      <c r="B168" s="9" t="s">
        <v>107</v>
      </c>
      <c r="C168" s="9" t="s">
        <v>111</v>
      </c>
      <c r="D168" s="9"/>
      <c r="E168" s="9"/>
      <c r="F168" s="9" t="s">
        <v>35</v>
      </c>
      <c r="G168" s="10">
        <v>42.668818725373498</v>
      </c>
      <c r="H168" s="10">
        <v>22.921896771976801</v>
      </c>
      <c r="I168" s="13">
        <f t="shared" si="79"/>
        <v>19.746921953396697</v>
      </c>
      <c r="J168" s="12"/>
    </row>
    <row r="169" spans="1:19" ht="15" customHeight="1" x14ac:dyDescent="0.15">
      <c r="A169" s="9" t="s">
        <v>131</v>
      </c>
      <c r="B169" s="9" t="s">
        <v>107</v>
      </c>
      <c r="C169" s="9" t="s">
        <v>111</v>
      </c>
      <c r="D169" s="9" t="s">
        <v>145</v>
      </c>
      <c r="E169" s="9" t="s">
        <v>161</v>
      </c>
      <c r="F169" s="9" t="s">
        <v>35</v>
      </c>
      <c r="G169" s="10">
        <v>27.5968100572865</v>
      </c>
      <c r="H169" s="10">
        <v>23.053569821628798</v>
      </c>
      <c r="I169" s="13">
        <f t="shared" si="79"/>
        <v>4.5432402356577022</v>
      </c>
      <c r="J169" s="14">
        <f t="shared" ref="J169" si="89">AVERAGE(I169:I170)</f>
        <v>4.4880820999606517</v>
      </c>
    </row>
    <row r="170" spans="1:19" ht="15" customHeight="1" x14ac:dyDescent="0.15">
      <c r="A170" s="9" t="s">
        <v>132</v>
      </c>
      <c r="B170" s="9" t="s">
        <v>107</v>
      </c>
      <c r="C170" s="9" t="s">
        <v>111</v>
      </c>
      <c r="D170" s="9"/>
      <c r="E170" s="9"/>
      <c r="F170" s="9" t="s">
        <v>35</v>
      </c>
      <c r="G170" s="10">
        <v>27.576252991391399</v>
      </c>
      <c r="H170" s="10">
        <v>23.143329027127798</v>
      </c>
      <c r="I170" s="13">
        <f t="shared" si="79"/>
        <v>4.4329239642636011</v>
      </c>
      <c r="J170" s="12"/>
    </row>
    <row r="171" spans="1:19" ht="15" customHeight="1" x14ac:dyDescent="0.15">
      <c r="A171" s="9" t="s">
        <v>133</v>
      </c>
      <c r="B171" s="9" t="s">
        <v>107</v>
      </c>
      <c r="C171" s="9" t="s">
        <v>111</v>
      </c>
      <c r="D171" s="9" t="s">
        <v>140</v>
      </c>
      <c r="E171" s="9" t="s">
        <v>162</v>
      </c>
      <c r="F171" s="9" t="s">
        <v>35</v>
      </c>
      <c r="G171" s="10">
        <v>41.047389437250999</v>
      </c>
      <c r="H171" s="10">
        <v>22.609509080778601</v>
      </c>
      <c r="I171" s="13">
        <f t="shared" si="79"/>
        <v>18.437880356472398</v>
      </c>
      <c r="J171" s="14">
        <f t="shared" ref="J171" si="90">AVERAGE(I171:I172)</f>
        <v>18.487046798988651</v>
      </c>
    </row>
    <row r="172" spans="1:19" ht="15" customHeight="1" x14ac:dyDescent="0.15">
      <c r="A172" s="9" t="s">
        <v>134</v>
      </c>
      <c r="B172" s="9" t="s">
        <v>107</v>
      </c>
      <c r="C172" s="9" t="s">
        <v>111</v>
      </c>
      <c r="D172" s="9"/>
      <c r="E172" s="9"/>
      <c r="F172" s="9" t="s">
        <v>35</v>
      </c>
      <c r="G172" s="10">
        <v>41.1874348092568</v>
      </c>
      <c r="H172" s="10">
        <v>22.6512215677519</v>
      </c>
      <c r="I172" s="13">
        <f t="shared" si="79"/>
        <v>18.5362132415049</v>
      </c>
      <c r="J172" s="12"/>
    </row>
    <row r="173" spans="1:19" ht="15" customHeight="1" x14ac:dyDescent="0.15">
      <c r="A173" s="9" t="s">
        <v>117</v>
      </c>
      <c r="B173" s="9" t="s">
        <v>107</v>
      </c>
      <c r="C173" s="9" t="s">
        <v>111</v>
      </c>
      <c r="D173" s="9" t="s">
        <v>145</v>
      </c>
      <c r="E173" s="9" t="s">
        <v>165</v>
      </c>
      <c r="F173" s="9" t="s">
        <v>35</v>
      </c>
      <c r="G173" s="10">
        <v>24.5760435164966</v>
      </c>
      <c r="H173" s="10">
        <v>21.231661208125399</v>
      </c>
      <c r="I173" s="13">
        <f t="shared" si="79"/>
        <v>3.3443823083712019</v>
      </c>
      <c r="J173" s="14">
        <f t="shared" ref="J173" si="91">AVERAGE(I173:I174)</f>
        <v>3.2665368045415999</v>
      </c>
    </row>
    <row r="174" spans="1:19" ht="15" customHeight="1" x14ac:dyDescent="0.15">
      <c r="A174" s="9" t="s">
        <v>118</v>
      </c>
      <c r="B174" s="9" t="s">
        <v>107</v>
      </c>
      <c r="C174" s="9" t="s">
        <v>111</v>
      </c>
      <c r="D174" s="9"/>
      <c r="E174" s="9"/>
      <c r="F174" s="9" t="s">
        <v>35</v>
      </c>
      <c r="G174" s="10">
        <v>24.474980621755499</v>
      </c>
      <c r="H174" s="10">
        <v>21.286289321043501</v>
      </c>
      <c r="I174" s="13">
        <f t="shared" si="79"/>
        <v>3.1886913007119979</v>
      </c>
      <c r="J174" s="12"/>
    </row>
    <row r="175" spans="1:19" ht="15" customHeight="1" x14ac:dyDescent="0.15">
      <c r="A175" s="9" t="s">
        <v>119</v>
      </c>
      <c r="B175" s="9" t="s">
        <v>107</v>
      </c>
      <c r="C175" s="9" t="s">
        <v>111</v>
      </c>
      <c r="D175" s="9" t="s">
        <v>140</v>
      </c>
      <c r="E175" s="9" t="s">
        <v>166</v>
      </c>
      <c r="F175" s="9" t="s">
        <v>35</v>
      </c>
      <c r="G175" s="10">
        <v>50</v>
      </c>
      <c r="H175" s="10">
        <v>23.128042522512199</v>
      </c>
      <c r="I175" s="13">
        <f t="shared" si="79"/>
        <v>26.871957477487801</v>
      </c>
      <c r="J175" s="14">
        <f t="shared" ref="J175" si="92">AVERAGE(I175:I176)</f>
        <v>23.8027095325175</v>
      </c>
    </row>
    <row r="176" spans="1:19" ht="15" customHeight="1" x14ac:dyDescent="0.15">
      <c r="A176" s="9" t="s">
        <v>120</v>
      </c>
      <c r="B176" s="9" t="s">
        <v>107</v>
      </c>
      <c r="C176" s="9" t="s">
        <v>111</v>
      </c>
      <c r="D176" s="9"/>
      <c r="E176" s="9"/>
      <c r="F176" s="9" t="s">
        <v>35</v>
      </c>
      <c r="G176" s="10">
        <v>43.625784945025501</v>
      </c>
      <c r="H176" s="10">
        <v>22.8923233574783</v>
      </c>
      <c r="I176" s="13">
        <f t="shared" si="79"/>
        <v>20.7334615875472</v>
      </c>
      <c r="J176" s="12"/>
    </row>
    <row r="177" spans="1:19" ht="15" customHeight="1" x14ac:dyDescent="0.15">
      <c r="A177" s="9" t="s">
        <v>121</v>
      </c>
      <c r="B177" s="9" t="s">
        <v>107</v>
      </c>
      <c r="C177" s="9" t="s">
        <v>111</v>
      </c>
      <c r="D177" s="9" t="s">
        <v>138</v>
      </c>
      <c r="E177" s="9" t="s">
        <v>167</v>
      </c>
      <c r="F177" s="9" t="s">
        <v>35</v>
      </c>
      <c r="G177" s="10">
        <v>26.644372677959801</v>
      </c>
      <c r="H177" s="10">
        <v>22.8779981962135</v>
      </c>
      <c r="I177" s="13">
        <f t="shared" si="79"/>
        <v>3.7663744817463005</v>
      </c>
      <c r="J177" s="14">
        <f t="shared" ref="J177" si="93">AVERAGE(I177:I178)</f>
        <v>3.74850070681285</v>
      </c>
    </row>
    <row r="178" spans="1:19" ht="15" customHeight="1" x14ac:dyDescent="0.15">
      <c r="A178" s="9" t="s">
        <v>122</v>
      </c>
      <c r="B178" s="9" t="s">
        <v>107</v>
      </c>
      <c r="C178" s="9" t="s">
        <v>111</v>
      </c>
      <c r="D178" s="9"/>
      <c r="E178" s="9"/>
      <c r="F178" s="9" t="s">
        <v>35</v>
      </c>
      <c r="G178" s="10">
        <v>26.618495516643801</v>
      </c>
      <c r="H178" s="10">
        <v>22.887868584764401</v>
      </c>
      <c r="I178" s="13">
        <f t="shared" si="79"/>
        <v>3.7306269318793994</v>
      </c>
      <c r="J178" s="12"/>
    </row>
    <row r="179" spans="1:19" ht="15" customHeight="1" x14ac:dyDescent="0.15">
      <c r="A179" s="9" t="s">
        <v>129</v>
      </c>
      <c r="B179" s="9" t="s">
        <v>107</v>
      </c>
      <c r="C179" s="9" t="s">
        <v>111</v>
      </c>
      <c r="D179" s="9" t="s">
        <v>143</v>
      </c>
      <c r="E179" s="9" t="s">
        <v>168</v>
      </c>
      <c r="F179" s="9" t="s">
        <v>35</v>
      </c>
      <c r="G179" s="10">
        <v>41.281405709475699</v>
      </c>
      <c r="H179" s="10">
        <v>24.149959765755199</v>
      </c>
      <c r="I179" s="13">
        <f t="shared" si="79"/>
        <v>17.1314459437205</v>
      </c>
      <c r="J179" s="14">
        <f t="shared" ref="J179" si="94">AVERAGE(I179:I180)</f>
        <v>20.210975908809051</v>
      </c>
    </row>
    <row r="180" spans="1:19" ht="15" customHeight="1" x14ac:dyDescent="0.15">
      <c r="A180" s="9" t="s">
        <v>130</v>
      </c>
      <c r="B180" s="9" t="s">
        <v>107</v>
      </c>
      <c r="C180" s="9" t="s">
        <v>111</v>
      </c>
      <c r="D180" s="9"/>
      <c r="E180" s="9"/>
      <c r="F180" s="9" t="s">
        <v>35</v>
      </c>
      <c r="G180" s="10">
        <v>47.540849121201902</v>
      </c>
      <c r="H180" s="10">
        <v>24.250343247304301</v>
      </c>
      <c r="I180" s="13">
        <f t="shared" si="79"/>
        <v>23.290505873897601</v>
      </c>
      <c r="J180" s="12"/>
    </row>
    <row r="181" spans="1:19" ht="15" customHeight="1" x14ac:dyDescent="0.15">
      <c r="A181" s="9" t="s">
        <v>131</v>
      </c>
      <c r="B181" s="9" t="s">
        <v>107</v>
      </c>
      <c r="C181" s="9" t="s">
        <v>111</v>
      </c>
      <c r="D181" s="9" t="s">
        <v>145</v>
      </c>
      <c r="E181" s="9" t="s">
        <v>169</v>
      </c>
      <c r="F181" s="9" t="s">
        <v>35</v>
      </c>
      <c r="G181" s="10">
        <v>28.048331183888699</v>
      </c>
      <c r="H181" s="10">
        <v>23.285420215831699</v>
      </c>
      <c r="I181" s="13">
        <f t="shared" si="79"/>
        <v>4.7629109680569996</v>
      </c>
      <c r="J181" s="14">
        <f t="shared" ref="J181" si="95">AVERAGE(I181:I182)</f>
        <v>4.8098392705021009</v>
      </c>
    </row>
    <row r="182" spans="1:19" ht="15" customHeight="1" x14ac:dyDescent="0.15">
      <c r="A182" s="9" t="s">
        <v>132</v>
      </c>
      <c r="B182" s="9" t="s">
        <v>107</v>
      </c>
      <c r="C182" s="9" t="s">
        <v>111</v>
      </c>
      <c r="D182" s="9"/>
      <c r="E182" s="9"/>
      <c r="F182" s="9" t="s">
        <v>35</v>
      </c>
      <c r="G182" s="10">
        <v>28.113885705714601</v>
      </c>
      <c r="H182" s="10">
        <v>23.257118132767399</v>
      </c>
      <c r="I182" s="13">
        <f t="shared" si="79"/>
        <v>4.8567675729472022</v>
      </c>
      <c r="J182" s="12"/>
    </row>
    <row r="183" spans="1:19" ht="15" customHeight="1" x14ac:dyDescent="0.15">
      <c r="A183" s="9" t="s">
        <v>133</v>
      </c>
      <c r="B183" s="9" t="s">
        <v>107</v>
      </c>
      <c r="C183" s="9" t="s">
        <v>111</v>
      </c>
      <c r="D183" s="9" t="s">
        <v>140</v>
      </c>
      <c r="E183" s="9" t="s">
        <v>170</v>
      </c>
      <c r="F183" s="9" t="s">
        <v>35</v>
      </c>
      <c r="G183" s="10">
        <v>41.7158173056146</v>
      </c>
      <c r="H183" s="10">
        <v>23.1721389444143</v>
      </c>
      <c r="I183" s="13">
        <f t="shared" si="79"/>
        <v>18.5436783612003</v>
      </c>
      <c r="J183" s="14">
        <f t="shared" ref="J183" si="96">AVERAGE(I183:I184)</f>
        <v>19.27250290553765</v>
      </c>
    </row>
    <row r="184" spans="1:19" ht="15" customHeight="1" x14ac:dyDescent="0.15">
      <c r="A184" s="9" t="s">
        <v>134</v>
      </c>
      <c r="B184" s="9" t="s">
        <v>107</v>
      </c>
      <c r="C184" s="9" t="s">
        <v>111</v>
      </c>
      <c r="D184" s="9"/>
      <c r="E184" s="9"/>
      <c r="F184" s="9" t="s">
        <v>35</v>
      </c>
      <c r="G184" s="10">
        <v>43.288269833513198</v>
      </c>
      <c r="H184" s="10">
        <v>23.286942383638198</v>
      </c>
      <c r="I184" s="13">
        <f t="shared" si="79"/>
        <v>20.001327449874999</v>
      </c>
      <c r="J184" s="12"/>
    </row>
    <row r="185" spans="1:19" ht="15" customHeight="1" x14ac:dyDescent="0.15">
      <c r="A185" s="9"/>
      <c r="B185" s="9"/>
      <c r="C185" s="9"/>
      <c r="D185" s="9"/>
      <c r="E185" s="9"/>
      <c r="F185" s="9"/>
      <c r="G185" s="10"/>
      <c r="H185" s="10"/>
      <c r="I185" s="13"/>
      <c r="J185" s="12"/>
    </row>
    <row r="186" spans="1:19" ht="15" customHeight="1" x14ac:dyDescent="0.15">
      <c r="A186" s="2" t="s">
        <v>60</v>
      </c>
      <c r="B186" s="3" t="s">
        <v>33</v>
      </c>
      <c r="C186" s="6" t="s">
        <v>61</v>
      </c>
      <c r="D186" s="9" t="s">
        <v>138</v>
      </c>
      <c r="E186" s="9" t="s">
        <v>139</v>
      </c>
      <c r="F186" s="6" t="s">
        <v>35</v>
      </c>
      <c r="G186" s="7">
        <v>28.3837744008651</v>
      </c>
      <c r="H186" s="7">
        <v>22.074535430729199</v>
      </c>
      <c r="I186" s="13">
        <f t="shared" si="79"/>
        <v>6.3092389701359011</v>
      </c>
      <c r="J186" s="14">
        <f t="shared" ref="J186" si="97">AVERAGE(I186:I187)</f>
        <v>6.3487202024717515</v>
      </c>
      <c r="L186" s="12"/>
      <c r="M186" s="12" t="s">
        <v>173</v>
      </c>
      <c r="N186" s="12" t="s">
        <v>172</v>
      </c>
      <c r="O186" s="13">
        <f>AVERAGE(N188:N195)</f>
        <v>6.0858398361063548</v>
      </c>
      <c r="P186" s="12"/>
      <c r="Q186" s="12"/>
      <c r="R186" s="12"/>
      <c r="S186" s="12"/>
    </row>
    <row r="187" spans="1:19" ht="15" customHeight="1" x14ac:dyDescent="0.15">
      <c r="A187" s="2" t="s">
        <v>62</v>
      </c>
      <c r="B187" s="3" t="s">
        <v>33</v>
      </c>
      <c r="C187" s="6" t="s">
        <v>61</v>
      </c>
      <c r="D187" s="9"/>
      <c r="E187" s="9"/>
      <c r="F187" s="6" t="s">
        <v>35</v>
      </c>
      <c r="G187" s="7">
        <v>28.383843239353801</v>
      </c>
      <c r="H187" s="7">
        <v>21.995641804546199</v>
      </c>
      <c r="I187" s="13">
        <f t="shared" si="79"/>
        <v>6.3882014348076019</v>
      </c>
      <c r="J187" s="12"/>
      <c r="L187" s="12"/>
      <c r="M187" s="15" t="s">
        <v>61</v>
      </c>
      <c r="N187" s="16" t="s">
        <v>171</v>
      </c>
      <c r="O187" s="17" t="s">
        <v>174</v>
      </c>
      <c r="P187" s="16" t="s">
        <v>175</v>
      </c>
      <c r="Q187" s="16" t="s">
        <v>176</v>
      </c>
      <c r="R187" s="16" t="s">
        <v>177</v>
      </c>
      <c r="S187" s="16" t="s">
        <v>178</v>
      </c>
    </row>
    <row r="188" spans="1:19" ht="15" customHeight="1" x14ac:dyDescent="0.15">
      <c r="A188" s="2" t="s">
        <v>63</v>
      </c>
      <c r="B188" s="3" t="s">
        <v>33</v>
      </c>
      <c r="C188" s="6" t="s">
        <v>61</v>
      </c>
      <c r="D188" s="9" t="s">
        <v>140</v>
      </c>
      <c r="E188" s="9" t="s">
        <v>141</v>
      </c>
      <c r="F188" s="6" t="s">
        <v>35</v>
      </c>
      <c r="G188" s="7">
        <v>28.8405529410648</v>
      </c>
      <c r="H188" s="7">
        <v>22.0874367987049</v>
      </c>
      <c r="I188" s="13">
        <f t="shared" si="79"/>
        <v>6.7531161423599002</v>
      </c>
      <c r="J188" s="14">
        <f t="shared" ref="J188" si="98">AVERAGE(I188:I189)</f>
        <v>6.6654158761877991</v>
      </c>
      <c r="L188" s="16" t="s">
        <v>145</v>
      </c>
      <c r="M188" s="18" t="s">
        <v>146</v>
      </c>
      <c r="N188" s="19">
        <v>7.8678295532318483</v>
      </c>
      <c r="O188" s="20">
        <f>N188-$O$186</f>
        <v>1.7819897171254935</v>
      </c>
      <c r="P188" s="20">
        <f t="shared" ref="P188:P194" si="99">2^-O188</f>
        <v>0.29078208294209529</v>
      </c>
      <c r="Q188" s="17">
        <f>AVERAGE(P188:P195)</f>
        <v>1.4677937608283378</v>
      </c>
      <c r="R188" s="16">
        <f>STDEV(P188:P195)</f>
        <v>1.4236001708259247</v>
      </c>
      <c r="S188" s="16"/>
    </row>
    <row r="189" spans="1:19" ht="15" customHeight="1" x14ac:dyDescent="0.15">
      <c r="A189" s="2" t="s">
        <v>64</v>
      </c>
      <c r="B189" s="3" t="s">
        <v>33</v>
      </c>
      <c r="C189" s="6" t="s">
        <v>61</v>
      </c>
      <c r="D189" s="9"/>
      <c r="E189" s="9"/>
      <c r="F189" s="6" t="s">
        <v>35</v>
      </c>
      <c r="G189" s="7">
        <v>28.647764523096399</v>
      </c>
      <c r="H189" s="7">
        <v>22.070048913080701</v>
      </c>
      <c r="I189" s="13">
        <f t="shared" si="79"/>
        <v>6.5777156100156979</v>
      </c>
      <c r="J189" s="12"/>
      <c r="L189" s="16" t="s">
        <v>145</v>
      </c>
      <c r="M189" s="21" t="s">
        <v>149</v>
      </c>
      <c r="N189" s="19">
        <v>6.3767979397935992</v>
      </c>
      <c r="O189" s="20">
        <f>N189-$O$186</f>
        <v>0.2909581036872444</v>
      </c>
      <c r="P189" s="20">
        <f t="shared" si="99"/>
        <v>0.81735906450511375</v>
      </c>
      <c r="Q189" s="16"/>
      <c r="R189" s="16"/>
      <c r="S189" s="16"/>
    </row>
    <row r="190" spans="1:19" ht="15" customHeight="1" x14ac:dyDescent="0.15">
      <c r="A190" s="2" t="s">
        <v>65</v>
      </c>
      <c r="B190" s="3" t="s">
        <v>33</v>
      </c>
      <c r="C190" s="6" t="s">
        <v>61</v>
      </c>
      <c r="D190" s="9" t="s">
        <v>138</v>
      </c>
      <c r="E190" s="9" t="s">
        <v>142</v>
      </c>
      <c r="F190" s="6" t="s">
        <v>35</v>
      </c>
      <c r="G190" s="7">
        <v>28.159100465964801</v>
      </c>
      <c r="H190" s="7">
        <v>22.4378066496459</v>
      </c>
      <c r="I190" s="13">
        <f t="shared" si="79"/>
        <v>5.7212938163189015</v>
      </c>
      <c r="J190" s="14">
        <f t="shared" ref="J190" si="100">AVERAGE(I190:I191)</f>
        <v>5.7981577171867009</v>
      </c>
      <c r="L190" s="16" t="s">
        <v>145</v>
      </c>
      <c r="M190" s="21" t="s">
        <v>150</v>
      </c>
      <c r="N190" s="19">
        <v>5.70401342799655</v>
      </c>
      <c r="O190" s="20">
        <f>N190-$O$186</f>
        <v>-0.38182640810980484</v>
      </c>
      <c r="P190" s="20">
        <f t="shared" si="99"/>
        <v>1.3029903579684954</v>
      </c>
      <c r="Q190" s="16"/>
      <c r="R190" s="16"/>
      <c r="S190" s="16"/>
    </row>
    <row r="191" spans="1:19" ht="15" customHeight="1" x14ac:dyDescent="0.15">
      <c r="A191" s="2" t="s">
        <v>66</v>
      </c>
      <c r="B191" s="3" t="s">
        <v>33</v>
      </c>
      <c r="C191" s="6" t="s">
        <v>61</v>
      </c>
      <c r="D191" s="9"/>
      <c r="E191" s="9"/>
      <c r="F191" s="6" t="s">
        <v>35</v>
      </c>
      <c r="G191" s="7">
        <v>28.061342392155399</v>
      </c>
      <c r="H191" s="7">
        <v>22.186320774100899</v>
      </c>
      <c r="I191" s="13">
        <f t="shared" si="79"/>
        <v>5.8750216180545003</v>
      </c>
      <c r="J191" s="12"/>
      <c r="L191" s="16" t="s">
        <v>145</v>
      </c>
      <c r="M191" s="21" t="s">
        <v>154</v>
      </c>
      <c r="N191" s="19">
        <v>3.8931965728458486</v>
      </c>
      <c r="O191" s="20">
        <f>N191-$O$186</f>
        <v>-2.1926432632605062</v>
      </c>
      <c r="P191" s="20">
        <f t="shared" si="99"/>
        <v>4.5714228212989969</v>
      </c>
      <c r="Q191" s="16"/>
      <c r="R191" s="16"/>
      <c r="S191" s="16"/>
    </row>
    <row r="192" spans="1:19" ht="15" customHeight="1" x14ac:dyDescent="0.15">
      <c r="A192" s="2" t="s">
        <v>67</v>
      </c>
      <c r="B192" s="3" t="s">
        <v>33</v>
      </c>
      <c r="C192" s="6" t="s">
        <v>61</v>
      </c>
      <c r="D192" s="9" t="s">
        <v>143</v>
      </c>
      <c r="E192" s="9" t="s">
        <v>144</v>
      </c>
      <c r="F192" s="6" t="s">
        <v>35</v>
      </c>
      <c r="G192" s="7">
        <v>27.5278072953612</v>
      </c>
      <c r="H192" s="7">
        <v>21.5890434041699</v>
      </c>
      <c r="I192" s="13">
        <f t="shared" si="79"/>
        <v>5.9387638911913001</v>
      </c>
      <c r="J192" s="14">
        <f t="shared" ref="J192" si="101">AVERAGE(I192:I193)</f>
        <v>5.9735249937708517</v>
      </c>
      <c r="L192" s="16" t="s">
        <v>145</v>
      </c>
      <c r="M192" s="18" t="s">
        <v>156</v>
      </c>
      <c r="N192" s="19">
        <v>5.3636785705386991</v>
      </c>
      <c r="O192" s="20">
        <f>N192-$O$186</f>
        <v>-0.7221612655676557</v>
      </c>
      <c r="P192" s="20">
        <f t="shared" si="99"/>
        <v>1.6496514862336034</v>
      </c>
      <c r="Q192" s="17"/>
      <c r="R192" s="16"/>
      <c r="S192" s="22"/>
    </row>
    <row r="193" spans="1:19" ht="15" customHeight="1" x14ac:dyDescent="0.15">
      <c r="A193" s="2" t="s">
        <v>68</v>
      </c>
      <c r="B193" s="3" t="s">
        <v>33</v>
      </c>
      <c r="C193" s="6" t="s">
        <v>61</v>
      </c>
      <c r="D193" s="9"/>
      <c r="E193" s="9"/>
      <c r="F193" s="6" t="s">
        <v>35</v>
      </c>
      <c r="G193" s="7">
        <v>27.668399555378102</v>
      </c>
      <c r="H193" s="7">
        <v>21.660113459027698</v>
      </c>
      <c r="I193" s="13">
        <f t="shared" si="79"/>
        <v>6.0082860963504032</v>
      </c>
      <c r="J193" s="12"/>
      <c r="L193" s="16" t="s">
        <v>145</v>
      </c>
      <c r="M193" s="21" t="s">
        <v>161</v>
      </c>
      <c r="N193" s="19">
        <v>7.0933838494587</v>
      </c>
      <c r="O193" s="20">
        <f>N193-$O$186</f>
        <v>1.0075440133523452</v>
      </c>
      <c r="P193" s="20">
        <f t="shared" si="99"/>
        <v>0.49739226820967924</v>
      </c>
      <c r="Q193" s="16"/>
      <c r="R193" s="16"/>
      <c r="S193" s="16"/>
    </row>
    <row r="194" spans="1:19" ht="15" customHeight="1" x14ac:dyDescent="0.15">
      <c r="A194" s="2" t="s">
        <v>69</v>
      </c>
      <c r="B194" s="3" t="s">
        <v>33</v>
      </c>
      <c r="C194" s="6" t="s">
        <v>61</v>
      </c>
      <c r="D194" s="9" t="s">
        <v>145</v>
      </c>
      <c r="E194" s="9" t="s">
        <v>146</v>
      </c>
      <c r="F194" s="6" t="s">
        <v>35</v>
      </c>
      <c r="G194" s="7">
        <v>30.015247943011499</v>
      </c>
      <c r="H194" s="7">
        <v>22.180064280202501</v>
      </c>
      <c r="I194" s="13">
        <f t="shared" si="79"/>
        <v>7.8351836628089977</v>
      </c>
      <c r="J194" s="14">
        <f t="shared" ref="J194" si="102">AVERAGE(I194:I195)</f>
        <v>7.8678295532318483</v>
      </c>
      <c r="L194" s="16" t="s">
        <v>145</v>
      </c>
      <c r="M194" s="21" t="s">
        <v>165</v>
      </c>
      <c r="N194" s="19">
        <v>4.93137081538055</v>
      </c>
      <c r="O194" s="20">
        <f>N194-$O$186</f>
        <v>-1.1544690207258048</v>
      </c>
      <c r="P194" s="20">
        <f t="shared" si="99"/>
        <v>2.2260238047632397</v>
      </c>
      <c r="Q194" s="16"/>
      <c r="R194" s="16"/>
      <c r="S194" s="16"/>
    </row>
    <row r="195" spans="1:19" ht="15" customHeight="1" x14ac:dyDescent="0.15">
      <c r="A195" s="2" t="s">
        <v>70</v>
      </c>
      <c r="B195" s="3" t="s">
        <v>33</v>
      </c>
      <c r="C195" s="6" t="s">
        <v>61</v>
      </c>
      <c r="D195" s="9"/>
      <c r="E195" s="9"/>
      <c r="F195" s="6" t="s">
        <v>35</v>
      </c>
      <c r="G195" s="7">
        <v>30.113079215754599</v>
      </c>
      <c r="H195" s="7">
        <v>22.2126037720999</v>
      </c>
      <c r="I195" s="13">
        <f t="shared" si="79"/>
        <v>7.9004754436546989</v>
      </c>
      <c r="J195" s="12"/>
      <c r="L195" s="16" t="s">
        <v>145</v>
      </c>
      <c r="M195" s="21" t="s">
        <v>169</v>
      </c>
      <c r="N195" s="19">
        <v>7.4564479596050486</v>
      </c>
      <c r="O195" s="20">
        <f>N195-$O$186</f>
        <v>1.3706081234986938</v>
      </c>
      <c r="P195" s="20">
        <f>2^-O195</f>
        <v>0.38672820070547825</v>
      </c>
      <c r="Q195" s="17"/>
      <c r="R195" s="16"/>
      <c r="S195" s="22"/>
    </row>
    <row r="196" spans="1:19" ht="15" customHeight="1" x14ac:dyDescent="0.15">
      <c r="A196" s="2" t="s">
        <v>71</v>
      </c>
      <c r="B196" s="3" t="s">
        <v>33</v>
      </c>
      <c r="C196" s="6" t="s">
        <v>61</v>
      </c>
      <c r="D196" s="9" t="s">
        <v>140</v>
      </c>
      <c r="E196" s="9" t="s">
        <v>147</v>
      </c>
      <c r="F196" s="6" t="s">
        <v>35</v>
      </c>
      <c r="G196" s="7">
        <v>27.773072158061701</v>
      </c>
      <c r="H196" s="7">
        <v>22.099489511261499</v>
      </c>
      <c r="I196" s="13">
        <f t="shared" si="79"/>
        <v>5.6735826468002024</v>
      </c>
      <c r="J196" s="14">
        <f t="shared" ref="J196" si="103">AVERAGE(I196:I197)</f>
        <v>5.6056414914410002</v>
      </c>
      <c r="L196" s="16" t="s">
        <v>143</v>
      </c>
      <c r="M196" s="16" t="s">
        <v>144</v>
      </c>
      <c r="N196" s="19">
        <v>5.9735249937708517</v>
      </c>
      <c r="O196" s="20">
        <f>N196-$O$186</f>
        <v>-0.11231484233550315</v>
      </c>
      <c r="P196" s="20">
        <f t="shared" ref="P196:P199" si="104">2^-O196</f>
        <v>1.0809612767254695</v>
      </c>
      <c r="Q196" s="17">
        <f>AVERAGE(P196:P199)</f>
        <v>0.96263508871280301</v>
      </c>
      <c r="R196" s="16">
        <f>STDEV(P196:P199)</f>
        <v>0.66221065109867927</v>
      </c>
      <c r="S196" s="22">
        <f>TTEST(P188:P195,P196:P199,2,2)</f>
        <v>0.52259597355734211</v>
      </c>
    </row>
    <row r="197" spans="1:19" ht="15" customHeight="1" x14ac:dyDescent="0.15">
      <c r="A197" s="2" t="s">
        <v>72</v>
      </c>
      <c r="B197" s="3" t="s">
        <v>33</v>
      </c>
      <c r="C197" s="6" t="s">
        <v>61</v>
      </c>
      <c r="D197" s="9"/>
      <c r="E197" s="9"/>
      <c r="F197" s="6" t="s">
        <v>35</v>
      </c>
      <c r="G197" s="7">
        <v>27.7230814666787</v>
      </c>
      <c r="H197" s="7">
        <v>22.185381130596902</v>
      </c>
      <c r="I197" s="13">
        <f t="shared" si="79"/>
        <v>5.537700336081798</v>
      </c>
      <c r="J197" s="12"/>
      <c r="L197" s="16" t="s">
        <v>143</v>
      </c>
      <c r="M197" s="16" t="s">
        <v>155</v>
      </c>
      <c r="N197" s="19">
        <v>6.302176248036</v>
      </c>
      <c r="O197" s="20">
        <f>N197-$O$186</f>
        <v>0.21633641192964514</v>
      </c>
      <c r="P197" s="20">
        <f t="shared" si="104"/>
        <v>0.86074845304601</v>
      </c>
      <c r="Q197" s="17"/>
      <c r="R197" s="16"/>
      <c r="S197" s="22"/>
    </row>
    <row r="198" spans="1:19" ht="15" customHeight="1" x14ac:dyDescent="0.15">
      <c r="A198" s="2" t="s">
        <v>95</v>
      </c>
      <c r="B198" s="3" t="s">
        <v>33</v>
      </c>
      <c r="C198" s="6" t="s">
        <v>61</v>
      </c>
      <c r="D198" s="9" t="s">
        <v>140</v>
      </c>
      <c r="E198" s="9" t="s">
        <v>148</v>
      </c>
      <c r="F198" s="6" t="s">
        <v>35</v>
      </c>
      <c r="G198" s="7">
        <v>28.543733457511902</v>
      </c>
      <c r="H198" s="7">
        <v>22.313893104130798</v>
      </c>
      <c r="I198" s="13">
        <f t="shared" si="79"/>
        <v>6.2298403533811033</v>
      </c>
      <c r="J198" s="14">
        <f t="shared" ref="J198" si="105">AVERAGE(I198:I199)</f>
        <v>6.2442572898740014</v>
      </c>
      <c r="L198" s="16" t="s">
        <v>143</v>
      </c>
      <c r="M198" s="16" t="s">
        <v>157</v>
      </c>
      <c r="N198" s="19">
        <v>8.8135149468827994</v>
      </c>
      <c r="O198" s="20">
        <f>N198-$O$186</f>
        <v>2.7276751107764445</v>
      </c>
      <c r="P198" s="20">
        <f t="shared" si="104"/>
        <v>0.15096906774565563</v>
      </c>
      <c r="Q198" s="17"/>
      <c r="R198" s="16"/>
      <c r="S198" s="22"/>
    </row>
    <row r="199" spans="1:19" ht="15" customHeight="1" x14ac:dyDescent="0.15">
      <c r="A199" s="2" t="s">
        <v>96</v>
      </c>
      <c r="B199" s="3" t="s">
        <v>33</v>
      </c>
      <c r="C199" s="6" t="s">
        <v>61</v>
      </c>
      <c r="D199" s="9"/>
      <c r="E199" s="9"/>
      <c r="F199" s="6" t="s">
        <v>35</v>
      </c>
      <c r="G199" s="7">
        <v>28.4543797918903</v>
      </c>
      <c r="H199" s="7">
        <v>22.195705565523401</v>
      </c>
      <c r="I199" s="13">
        <f t="shared" si="79"/>
        <v>6.2586742263668995</v>
      </c>
      <c r="J199" s="12"/>
      <c r="L199" s="16" t="s">
        <v>143</v>
      </c>
      <c r="M199" s="21" t="s">
        <v>168</v>
      </c>
      <c r="N199" s="19">
        <v>5.2720183824693994</v>
      </c>
      <c r="O199" s="20">
        <f>N199-$O$186</f>
        <v>-0.81382145363695546</v>
      </c>
      <c r="P199" s="20">
        <f t="shared" si="104"/>
        <v>1.7578615573340768</v>
      </c>
      <c r="Q199" s="23"/>
      <c r="R199" s="23"/>
      <c r="S199" s="23"/>
    </row>
    <row r="200" spans="1:19" ht="15" customHeight="1" x14ac:dyDescent="0.15">
      <c r="A200" s="2" t="s">
        <v>97</v>
      </c>
      <c r="B200" s="3" t="s">
        <v>33</v>
      </c>
      <c r="C200" s="6" t="s">
        <v>61</v>
      </c>
      <c r="D200" s="9" t="s">
        <v>145</v>
      </c>
      <c r="E200" s="9" t="s">
        <v>149</v>
      </c>
      <c r="F200" s="6" t="s">
        <v>35</v>
      </c>
      <c r="G200" s="7">
        <v>29.336406425666301</v>
      </c>
      <c r="H200" s="7">
        <v>22.915727488998801</v>
      </c>
      <c r="I200" s="13">
        <f t="shared" si="79"/>
        <v>6.4206789366674997</v>
      </c>
      <c r="J200" s="14">
        <f t="shared" ref="J200" si="106">AVERAGE(I200:I201)</f>
        <v>6.3767979397935992</v>
      </c>
      <c r="L200" s="12"/>
      <c r="M200" s="12"/>
      <c r="N200" s="12"/>
      <c r="O200" s="13"/>
      <c r="P200" s="12"/>
      <c r="Q200" s="12"/>
      <c r="R200" s="12"/>
      <c r="S200" s="12"/>
    </row>
    <row r="201" spans="1:19" ht="15" customHeight="1" x14ac:dyDescent="0.15">
      <c r="A201" s="2" t="s">
        <v>98</v>
      </c>
      <c r="B201" s="3" t="s">
        <v>33</v>
      </c>
      <c r="C201" s="6" t="s">
        <v>61</v>
      </c>
      <c r="D201" s="9"/>
      <c r="E201" s="9"/>
      <c r="F201" s="6" t="s">
        <v>35</v>
      </c>
      <c r="G201" s="7">
        <v>29.361332079171</v>
      </c>
      <c r="H201" s="7">
        <v>23.028415136251301</v>
      </c>
      <c r="I201" s="13">
        <f t="shared" si="79"/>
        <v>6.3329169429196988</v>
      </c>
      <c r="J201" s="12"/>
      <c r="L201" s="12"/>
      <c r="M201" s="12" t="s">
        <v>179</v>
      </c>
      <c r="N201" s="12" t="s">
        <v>172</v>
      </c>
      <c r="O201" s="13">
        <f>AVERAGE(N203:N209)</f>
        <v>6.9347876162202855</v>
      </c>
      <c r="P201" s="12"/>
      <c r="Q201" s="12"/>
      <c r="R201" s="12"/>
      <c r="S201" s="12"/>
    </row>
    <row r="202" spans="1:19" ht="15" customHeight="1" x14ac:dyDescent="0.15">
      <c r="A202" s="2" t="s">
        <v>101</v>
      </c>
      <c r="B202" s="3" t="s">
        <v>33</v>
      </c>
      <c r="C202" s="6" t="s">
        <v>61</v>
      </c>
      <c r="D202" s="9" t="s">
        <v>145</v>
      </c>
      <c r="E202" s="9" t="s">
        <v>150</v>
      </c>
      <c r="F202" s="6" t="s">
        <v>35</v>
      </c>
      <c r="G202" s="7">
        <v>28.051401088433401</v>
      </c>
      <c r="H202" s="7">
        <v>22.2782373469874</v>
      </c>
      <c r="I202" s="13">
        <f t="shared" si="79"/>
        <v>5.7731637414460018</v>
      </c>
      <c r="J202" s="14">
        <f t="shared" ref="J202" si="107">AVERAGE(I202:I203)</f>
        <v>5.70401342799655</v>
      </c>
      <c r="L202" s="12"/>
      <c r="M202" s="15" t="s">
        <v>61</v>
      </c>
      <c r="N202" s="16" t="s">
        <v>171</v>
      </c>
      <c r="O202" s="17" t="s">
        <v>174</v>
      </c>
      <c r="P202" s="16" t="s">
        <v>175</v>
      </c>
      <c r="Q202" s="16" t="s">
        <v>176</v>
      </c>
      <c r="R202" s="16" t="s">
        <v>177</v>
      </c>
      <c r="S202" s="16" t="s">
        <v>178</v>
      </c>
    </row>
    <row r="203" spans="1:19" ht="15" customHeight="1" x14ac:dyDescent="0.15">
      <c r="A203" s="2" t="s">
        <v>102</v>
      </c>
      <c r="B203" s="3" t="s">
        <v>33</v>
      </c>
      <c r="C203" s="6" t="s">
        <v>61</v>
      </c>
      <c r="D203" s="9"/>
      <c r="E203" s="9"/>
      <c r="F203" s="6" t="s">
        <v>35</v>
      </c>
      <c r="G203" s="7">
        <v>28.025891731275099</v>
      </c>
      <c r="H203" s="7">
        <v>22.391028616728001</v>
      </c>
      <c r="I203" s="13">
        <f t="shared" si="79"/>
        <v>5.6348631145470982</v>
      </c>
      <c r="J203" s="12"/>
      <c r="L203" s="24" t="s">
        <v>138</v>
      </c>
      <c r="M203" s="18" t="s">
        <v>139</v>
      </c>
      <c r="N203" s="19">
        <v>6.3487202024717515</v>
      </c>
      <c r="O203" s="20">
        <f>N203-$O$201</f>
        <v>-0.58606741374853399</v>
      </c>
      <c r="P203" s="20">
        <f t="shared" ref="P203:P208" si="108">2^-O203</f>
        <v>1.5011492410514613</v>
      </c>
      <c r="Q203" s="17">
        <f>AVERAGE(P203:P209)</f>
        <v>1.1769232712678093</v>
      </c>
      <c r="R203" s="16">
        <f>STDEV(P203:P209)</f>
        <v>0.63948827702050837</v>
      </c>
      <c r="S203" s="16"/>
    </row>
    <row r="204" spans="1:19" ht="15" customHeight="1" x14ac:dyDescent="0.15">
      <c r="A204" s="2" t="s">
        <v>103</v>
      </c>
      <c r="B204" s="3" t="s">
        <v>33</v>
      </c>
      <c r="C204" s="6" t="s">
        <v>61</v>
      </c>
      <c r="D204" s="9" t="s">
        <v>138</v>
      </c>
      <c r="E204" s="9" t="s">
        <v>151</v>
      </c>
      <c r="F204" s="6" t="s">
        <v>35</v>
      </c>
      <c r="G204" s="7">
        <v>28.690225283031399</v>
      </c>
      <c r="H204" s="7">
        <v>22.389743928422099</v>
      </c>
      <c r="I204" s="13">
        <f t="shared" si="79"/>
        <v>6.3004813546092997</v>
      </c>
      <c r="J204" s="14">
        <f t="shared" ref="J204" si="109">AVERAGE(I204:I205)</f>
        <v>6.364235770005001</v>
      </c>
      <c r="L204" s="24" t="s">
        <v>138</v>
      </c>
      <c r="M204" s="21" t="s">
        <v>142</v>
      </c>
      <c r="N204" s="19">
        <v>5.7981577171867009</v>
      </c>
      <c r="O204" s="20">
        <f>N204-$O$201</f>
        <v>-1.1366298990335846</v>
      </c>
      <c r="P204" s="20">
        <f t="shared" si="108"/>
        <v>2.1986681921593423</v>
      </c>
      <c r="Q204" s="16"/>
      <c r="R204" s="16"/>
      <c r="S204" s="16"/>
    </row>
    <row r="205" spans="1:19" ht="15" customHeight="1" x14ac:dyDescent="0.15">
      <c r="A205" s="2" t="s">
        <v>104</v>
      </c>
      <c r="B205" s="3" t="s">
        <v>33</v>
      </c>
      <c r="C205" s="6" t="s">
        <v>61</v>
      </c>
      <c r="D205" s="9"/>
      <c r="E205" s="9"/>
      <c r="F205" s="6" t="s">
        <v>35</v>
      </c>
      <c r="G205" s="7">
        <v>28.705504555814901</v>
      </c>
      <c r="H205" s="7">
        <v>22.277514370414199</v>
      </c>
      <c r="I205" s="13">
        <f t="shared" si="79"/>
        <v>6.4279901854007022</v>
      </c>
      <c r="J205" s="12"/>
      <c r="L205" s="24" t="s">
        <v>138</v>
      </c>
      <c r="M205" s="21" t="s">
        <v>151</v>
      </c>
      <c r="N205" s="19">
        <v>6.364235770005001</v>
      </c>
      <c r="O205" s="20">
        <f>N205-$O$201</f>
        <v>-0.57055184621528454</v>
      </c>
      <c r="P205" s="20">
        <f t="shared" si="108"/>
        <v>1.4850915253197925</v>
      </c>
      <c r="Q205" s="16"/>
      <c r="R205" s="16"/>
      <c r="S205" s="16"/>
    </row>
    <row r="206" spans="1:19" ht="15" customHeight="1" x14ac:dyDescent="0.15">
      <c r="A206" s="2" t="s">
        <v>105</v>
      </c>
      <c r="B206" s="3" t="s">
        <v>33</v>
      </c>
      <c r="C206" s="6" t="s">
        <v>61</v>
      </c>
      <c r="D206" s="9" t="s">
        <v>140</v>
      </c>
      <c r="E206" s="9" t="s">
        <v>152</v>
      </c>
      <c r="F206" s="6" t="s">
        <v>35</v>
      </c>
      <c r="G206" s="7">
        <v>30.1555635101655</v>
      </c>
      <c r="H206" s="7">
        <v>23.405677970829</v>
      </c>
      <c r="I206" s="13">
        <f t="shared" si="79"/>
        <v>6.7498855393364998</v>
      </c>
      <c r="J206" s="14">
        <f t="shared" ref="J206" si="110">AVERAGE(I206:I207)</f>
        <v>6.6496862950011995</v>
      </c>
      <c r="L206" s="24" t="s">
        <v>138</v>
      </c>
      <c r="M206" s="21" t="s">
        <v>153</v>
      </c>
      <c r="N206" s="19">
        <v>6.8219081469017997</v>
      </c>
      <c r="O206" s="20">
        <f>N206-$O$201</f>
        <v>-0.1128794693184858</v>
      </c>
      <c r="P206" s="20">
        <f t="shared" si="108"/>
        <v>1.0813844149056959</v>
      </c>
      <c r="Q206" s="16"/>
      <c r="R206" s="16"/>
      <c r="S206" s="16"/>
    </row>
    <row r="207" spans="1:19" ht="15" customHeight="1" x14ac:dyDescent="0.15">
      <c r="A207" s="2" t="s">
        <v>106</v>
      </c>
      <c r="B207" s="3" t="s">
        <v>33</v>
      </c>
      <c r="C207" s="6" t="s">
        <v>61</v>
      </c>
      <c r="D207" s="9"/>
      <c r="E207" s="9"/>
      <c r="F207" s="6" t="s">
        <v>35</v>
      </c>
      <c r="G207" s="7">
        <v>30.148795152040901</v>
      </c>
      <c r="H207" s="7">
        <v>23.599308101375001</v>
      </c>
      <c r="I207" s="13">
        <f t="shared" si="79"/>
        <v>6.5494870506658991</v>
      </c>
      <c r="J207" s="12"/>
      <c r="L207" s="24" t="s">
        <v>138</v>
      </c>
      <c r="M207" s="21" t="s">
        <v>158</v>
      </c>
      <c r="N207" s="19">
        <v>8.312973244174799</v>
      </c>
      <c r="O207" s="20">
        <f>N207-$O$201</f>
        <v>1.3781856279545135</v>
      </c>
      <c r="P207" s="20">
        <f t="shared" si="108"/>
        <v>0.38470230317462567</v>
      </c>
      <c r="Q207" s="16"/>
      <c r="R207" s="16"/>
      <c r="S207" s="16"/>
    </row>
    <row r="208" spans="1:19" ht="15" customHeight="1" x14ac:dyDescent="0.15">
      <c r="A208" s="9" t="s">
        <v>60</v>
      </c>
      <c r="B208" s="9" t="s">
        <v>33</v>
      </c>
      <c r="C208" s="9" t="s">
        <v>61</v>
      </c>
      <c r="D208" s="9" t="s">
        <v>138</v>
      </c>
      <c r="E208" s="9" t="s">
        <v>153</v>
      </c>
      <c r="F208" s="9" t="s">
        <v>35</v>
      </c>
      <c r="G208" s="10">
        <v>29.1442930683356</v>
      </c>
      <c r="H208" s="10">
        <v>22.319322591396499</v>
      </c>
      <c r="I208" s="13">
        <f t="shared" si="79"/>
        <v>6.8249704769391002</v>
      </c>
      <c r="J208" s="14">
        <f t="shared" ref="J208" si="111">AVERAGE(I208:I209)</f>
        <v>6.8219081469017997</v>
      </c>
      <c r="L208" s="24" t="s">
        <v>138</v>
      </c>
      <c r="M208" s="21" t="s">
        <v>159</v>
      </c>
      <c r="N208" s="19">
        <v>6.7115256896353994</v>
      </c>
      <c r="O208" s="20">
        <f>N208-$O$201</f>
        <v>-0.22326192658488608</v>
      </c>
      <c r="P208" s="20">
        <f t="shared" si="108"/>
        <v>1.1673700228967332</v>
      </c>
      <c r="Q208" s="16"/>
      <c r="R208" s="16"/>
      <c r="S208" s="16"/>
    </row>
    <row r="209" spans="1:19" ht="15" customHeight="1" x14ac:dyDescent="0.15">
      <c r="A209" s="9" t="s">
        <v>62</v>
      </c>
      <c r="B209" s="9" t="s">
        <v>33</v>
      </c>
      <c r="C209" s="9" t="s">
        <v>61</v>
      </c>
      <c r="D209" s="9"/>
      <c r="E209" s="9"/>
      <c r="F209" s="9" t="s">
        <v>35</v>
      </c>
      <c r="G209" s="10">
        <v>29.0317760435255</v>
      </c>
      <c r="H209" s="10">
        <v>22.212930226661001</v>
      </c>
      <c r="I209" s="13">
        <f t="shared" si="79"/>
        <v>6.8188458168644992</v>
      </c>
      <c r="J209" s="12"/>
      <c r="L209" s="24" t="s">
        <v>138</v>
      </c>
      <c r="M209" s="21" t="s">
        <v>167</v>
      </c>
      <c r="N209" s="19">
        <v>8.1859925431665488</v>
      </c>
      <c r="O209" s="20">
        <f>N209-$O$201</f>
        <v>1.2512049269462633</v>
      </c>
      <c r="P209" s="20">
        <f>2^-O209</f>
        <v>0.42009719936701462</v>
      </c>
      <c r="Q209" s="17"/>
      <c r="R209" s="16"/>
      <c r="S209" s="22"/>
    </row>
    <row r="210" spans="1:19" ht="15" customHeight="1" x14ac:dyDescent="0.15">
      <c r="A210" s="9" t="s">
        <v>63</v>
      </c>
      <c r="B210" s="9" t="s">
        <v>33</v>
      </c>
      <c r="C210" s="9" t="s">
        <v>61</v>
      </c>
      <c r="D210" s="9" t="s">
        <v>145</v>
      </c>
      <c r="E210" s="9" t="s">
        <v>154</v>
      </c>
      <c r="F210" s="9" t="s">
        <v>35</v>
      </c>
      <c r="G210" s="10">
        <v>25.752100440257198</v>
      </c>
      <c r="H210" s="10">
        <v>21.941233617507802</v>
      </c>
      <c r="I210" s="13">
        <f t="shared" si="79"/>
        <v>3.8108668227493965</v>
      </c>
      <c r="J210" s="14">
        <f t="shared" ref="J210" si="112">AVERAGE(I210:I211)</f>
        <v>3.8931965728458486</v>
      </c>
      <c r="L210" s="16" t="s">
        <v>140</v>
      </c>
      <c r="M210" s="16" t="s">
        <v>141</v>
      </c>
      <c r="N210" s="19">
        <v>6.6654158761877991</v>
      </c>
      <c r="O210" s="20">
        <f>N210-$O$201</f>
        <v>-0.26937174003248643</v>
      </c>
      <c r="P210" s="20">
        <f t="shared" ref="P210:P217" si="113">2^-O210</f>
        <v>1.205282840885427</v>
      </c>
      <c r="Q210" s="17">
        <f>AVERAGE(P210:P217)</f>
        <v>1.0816764059674251</v>
      </c>
      <c r="R210" s="16">
        <f>STDEV(P210:P217)</f>
        <v>0.78057803291865568</v>
      </c>
      <c r="S210" s="22">
        <f>TTEST(P203:P209,P210:P217,2,2)</f>
        <v>0.80196354332505038</v>
      </c>
    </row>
    <row r="211" spans="1:19" ht="15" customHeight="1" x14ac:dyDescent="0.15">
      <c r="A211" s="9" t="s">
        <v>64</v>
      </c>
      <c r="B211" s="9" t="s">
        <v>33</v>
      </c>
      <c r="C211" s="9" t="s">
        <v>61</v>
      </c>
      <c r="D211" s="9"/>
      <c r="E211" s="9"/>
      <c r="F211" s="9" t="s">
        <v>35</v>
      </c>
      <c r="G211" s="10">
        <v>25.744569351941202</v>
      </c>
      <c r="H211" s="10">
        <v>21.769043028998901</v>
      </c>
      <c r="I211" s="13">
        <f t="shared" si="79"/>
        <v>3.9755263229423008</v>
      </c>
      <c r="J211" s="12"/>
      <c r="L211" s="16" t="s">
        <v>140</v>
      </c>
      <c r="M211" s="16" t="s">
        <v>147</v>
      </c>
      <c r="N211" s="19">
        <v>5.6056414914410002</v>
      </c>
      <c r="O211" s="20">
        <f>N211-$O$201</f>
        <v>-1.3291461247792853</v>
      </c>
      <c r="P211" s="20">
        <f t="shared" si="113"/>
        <v>2.5125392343951662</v>
      </c>
      <c r="Q211" s="17"/>
      <c r="R211" s="16"/>
      <c r="S211" s="22"/>
    </row>
    <row r="212" spans="1:19" ht="15" customHeight="1" x14ac:dyDescent="0.15">
      <c r="A212" s="9" t="s">
        <v>67</v>
      </c>
      <c r="B212" s="9" t="s">
        <v>33</v>
      </c>
      <c r="C212" s="9" t="s">
        <v>61</v>
      </c>
      <c r="D212" s="9" t="s">
        <v>143</v>
      </c>
      <c r="E212" s="9" t="s">
        <v>155</v>
      </c>
      <c r="F212" s="9" t="s">
        <v>35</v>
      </c>
      <c r="G212" s="10">
        <v>29.012041381661199</v>
      </c>
      <c r="H212" s="10">
        <v>22.717386826294899</v>
      </c>
      <c r="I212" s="13">
        <f t="shared" si="79"/>
        <v>6.2946545553663</v>
      </c>
      <c r="J212" s="14">
        <f t="shared" ref="J212" si="114">AVERAGE(I212:I213)</f>
        <v>6.302176248036</v>
      </c>
      <c r="L212" s="16" t="s">
        <v>140</v>
      </c>
      <c r="M212" s="16" t="s">
        <v>148</v>
      </c>
      <c r="N212" s="19">
        <v>6.2442572898740014</v>
      </c>
      <c r="O212" s="20">
        <f>N212-$O$201</f>
        <v>-0.69053032634628408</v>
      </c>
      <c r="P212" s="20">
        <f t="shared" si="113"/>
        <v>1.6138766611387008</v>
      </c>
      <c r="Q212" s="17"/>
      <c r="R212" s="16"/>
      <c r="S212" s="22"/>
    </row>
    <row r="213" spans="1:19" ht="15" customHeight="1" x14ac:dyDescent="0.15">
      <c r="A213" s="9" t="s">
        <v>68</v>
      </c>
      <c r="B213" s="9" t="s">
        <v>33</v>
      </c>
      <c r="C213" s="9" t="s">
        <v>61</v>
      </c>
      <c r="D213" s="9"/>
      <c r="E213" s="9"/>
      <c r="F213" s="9" t="s">
        <v>35</v>
      </c>
      <c r="G213" s="10">
        <v>28.9963309752819</v>
      </c>
      <c r="H213" s="10">
        <v>22.6866330345762</v>
      </c>
      <c r="I213" s="13">
        <f t="shared" si="79"/>
        <v>6.3096979407056999</v>
      </c>
      <c r="J213" s="12"/>
      <c r="L213" s="16" t="s">
        <v>140</v>
      </c>
      <c r="M213" s="16" t="s">
        <v>152</v>
      </c>
      <c r="N213" s="19">
        <v>6.6496862950011995</v>
      </c>
      <c r="O213" s="20">
        <f>N213-$O$201</f>
        <v>-0.28510132121908605</v>
      </c>
      <c r="P213" s="20">
        <f t="shared" si="113"/>
        <v>1.2184958362632103</v>
      </c>
      <c r="Q213" s="17"/>
      <c r="R213" s="16"/>
      <c r="S213" s="22"/>
    </row>
    <row r="214" spans="1:19" ht="15" customHeight="1" x14ac:dyDescent="0.15">
      <c r="A214" s="9" t="s">
        <v>65</v>
      </c>
      <c r="B214" s="9" t="s">
        <v>33</v>
      </c>
      <c r="C214" s="9" t="s">
        <v>61</v>
      </c>
      <c r="D214" s="9" t="s">
        <v>145</v>
      </c>
      <c r="E214" s="9" t="s">
        <v>156</v>
      </c>
      <c r="F214" s="9" t="s">
        <v>35</v>
      </c>
      <c r="G214" s="10">
        <v>27.7239070861527</v>
      </c>
      <c r="H214" s="10">
        <v>22.362842586805499</v>
      </c>
      <c r="I214" s="13">
        <f t="shared" si="79"/>
        <v>5.3610644993472008</v>
      </c>
      <c r="J214" s="14">
        <f t="shared" ref="J214" si="115">AVERAGE(I214:I215)</f>
        <v>5.3636785705386991</v>
      </c>
      <c r="L214" s="16" t="s">
        <v>140</v>
      </c>
      <c r="M214" s="16" t="s">
        <v>160</v>
      </c>
      <c r="N214" s="19">
        <v>8.7273991464994509</v>
      </c>
      <c r="O214" s="20">
        <f>N214-$O$201</f>
        <v>1.7926115302791654</v>
      </c>
      <c r="P214" s="20">
        <f t="shared" si="113"/>
        <v>0.28864906749543839</v>
      </c>
      <c r="Q214" s="17"/>
      <c r="R214" s="16"/>
      <c r="S214" s="22"/>
    </row>
    <row r="215" spans="1:19" ht="15" customHeight="1" x14ac:dyDescent="0.15">
      <c r="A215" s="9" t="s">
        <v>66</v>
      </c>
      <c r="B215" s="9" t="s">
        <v>33</v>
      </c>
      <c r="C215" s="9" t="s">
        <v>61</v>
      </c>
      <c r="D215" s="9"/>
      <c r="E215" s="9"/>
      <c r="F215" s="9" t="s">
        <v>35</v>
      </c>
      <c r="G215" s="10">
        <v>27.727035705125498</v>
      </c>
      <c r="H215" s="10">
        <v>22.360743063395301</v>
      </c>
      <c r="I215" s="13">
        <f t="shared" si="79"/>
        <v>5.3662926417301975</v>
      </c>
      <c r="J215" s="12"/>
      <c r="L215" s="16" t="s">
        <v>140</v>
      </c>
      <c r="M215" s="21" t="s">
        <v>162</v>
      </c>
      <c r="N215" s="19">
        <v>6.6707267092178011</v>
      </c>
      <c r="O215" s="20">
        <f>N215-$O$201</f>
        <v>-0.26406090700248441</v>
      </c>
      <c r="P215" s="20">
        <f t="shared" si="113"/>
        <v>1.2008541234945027</v>
      </c>
      <c r="Q215" s="17"/>
      <c r="R215" s="16"/>
      <c r="S215" s="22"/>
    </row>
    <row r="216" spans="1:19" ht="15" customHeight="1" x14ac:dyDescent="0.15">
      <c r="A216" s="9" t="s">
        <v>95</v>
      </c>
      <c r="B216" s="9" t="s">
        <v>33</v>
      </c>
      <c r="C216" s="9" t="s">
        <v>61</v>
      </c>
      <c r="D216" s="9" t="s">
        <v>143</v>
      </c>
      <c r="E216" s="9" t="s">
        <v>157</v>
      </c>
      <c r="F216" s="9" t="s">
        <v>35</v>
      </c>
      <c r="G216" s="10">
        <v>31.668211035782999</v>
      </c>
      <c r="H216" s="10">
        <v>23.011232274063101</v>
      </c>
      <c r="I216" s="13">
        <f t="shared" si="79"/>
        <v>8.6569787617198983</v>
      </c>
      <c r="J216" s="14">
        <f t="shared" ref="J216" si="116">AVERAGE(I216:I217)</f>
        <v>8.8135149468827994</v>
      </c>
      <c r="L216" s="16" t="s">
        <v>140</v>
      </c>
      <c r="M216" s="21" t="s">
        <v>166</v>
      </c>
      <c r="N216" s="19">
        <v>9.7873882936316505</v>
      </c>
      <c r="O216" s="20">
        <f>N216-$O$201</f>
        <v>2.852600677411365</v>
      </c>
      <c r="P216" s="20">
        <f t="shared" si="113"/>
        <v>0.13844638824022457</v>
      </c>
      <c r="Q216" s="16"/>
      <c r="R216" s="16"/>
      <c r="S216" s="22"/>
    </row>
    <row r="217" spans="1:19" ht="15" customHeight="1" x14ac:dyDescent="0.15">
      <c r="A217" s="9" t="s">
        <v>96</v>
      </c>
      <c r="B217" s="9" t="s">
        <v>33</v>
      </c>
      <c r="C217" s="9" t="s">
        <v>61</v>
      </c>
      <c r="D217" s="9"/>
      <c r="E217" s="9"/>
      <c r="F217" s="9" t="s">
        <v>35</v>
      </c>
      <c r="G217" s="10">
        <v>31.642911722304799</v>
      </c>
      <c r="H217" s="10">
        <v>22.672860590259099</v>
      </c>
      <c r="I217" s="13">
        <f t="shared" si="79"/>
        <v>8.9700511320457004</v>
      </c>
      <c r="J217" s="12"/>
      <c r="L217" s="16" t="s">
        <v>140</v>
      </c>
      <c r="M217" s="21" t="s">
        <v>170</v>
      </c>
      <c r="N217" s="19">
        <v>8.0079771881352517</v>
      </c>
      <c r="O217" s="20">
        <f>N217-$O$201</f>
        <v>1.0731895719149662</v>
      </c>
      <c r="P217" s="20">
        <f t="shared" si="113"/>
        <v>0.47526709582673154</v>
      </c>
      <c r="Q217" s="16"/>
      <c r="R217" s="16"/>
      <c r="S217" s="16"/>
    </row>
    <row r="218" spans="1:19" ht="15" customHeight="1" x14ac:dyDescent="0.15">
      <c r="A218" s="9" t="s">
        <v>97</v>
      </c>
      <c r="B218" s="9" t="s">
        <v>33</v>
      </c>
      <c r="C218" s="9" t="s">
        <v>61</v>
      </c>
      <c r="D218" s="9" t="s">
        <v>138</v>
      </c>
      <c r="E218" s="9" t="s">
        <v>158</v>
      </c>
      <c r="F218" s="9" t="s">
        <v>35</v>
      </c>
      <c r="G218" s="10">
        <v>31.017963401520898</v>
      </c>
      <c r="H218" s="10">
        <v>22.6409144796494</v>
      </c>
      <c r="I218" s="13">
        <f t="shared" ref="I218:I294" si="117">G218-H218</f>
        <v>8.3770489218714985</v>
      </c>
      <c r="J218" s="14">
        <f t="shared" ref="J218" si="118">AVERAGE(I218:I219)</f>
        <v>8.312973244174799</v>
      </c>
    </row>
    <row r="219" spans="1:19" ht="15" customHeight="1" x14ac:dyDescent="0.15">
      <c r="A219" s="9" t="s">
        <v>98</v>
      </c>
      <c r="B219" s="9" t="s">
        <v>33</v>
      </c>
      <c r="C219" s="9" t="s">
        <v>61</v>
      </c>
      <c r="D219" s="9"/>
      <c r="E219" s="9"/>
      <c r="F219" s="9" t="s">
        <v>35</v>
      </c>
      <c r="G219" s="10">
        <v>31.094725499179699</v>
      </c>
      <c r="H219" s="10">
        <v>22.845827932701599</v>
      </c>
      <c r="I219" s="13">
        <f t="shared" si="117"/>
        <v>8.2488975664780995</v>
      </c>
      <c r="J219" s="12"/>
    </row>
    <row r="220" spans="1:19" ht="15" customHeight="1" x14ac:dyDescent="0.15">
      <c r="A220" s="9" t="s">
        <v>99</v>
      </c>
      <c r="B220" s="9" t="s">
        <v>33</v>
      </c>
      <c r="C220" s="9" t="s">
        <v>61</v>
      </c>
      <c r="D220" s="9" t="s">
        <v>138</v>
      </c>
      <c r="E220" s="9" t="s">
        <v>159</v>
      </c>
      <c r="F220" s="9" t="s">
        <v>35</v>
      </c>
      <c r="G220" s="10">
        <v>29.750354492582101</v>
      </c>
      <c r="H220" s="10">
        <v>22.928738022925302</v>
      </c>
      <c r="I220" s="13">
        <f t="shared" si="117"/>
        <v>6.8216164696567994</v>
      </c>
      <c r="J220" s="14">
        <f t="shared" ref="J220" si="119">AVERAGE(I220:I221)</f>
        <v>6.7115256896353994</v>
      </c>
    </row>
    <row r="221" spans="1:19" ht="15" customHeight="1" x14ac:dyDescent="0.15">
      <c r="A221" s="9" t="s">
        <v>100</v>
      </c>
      <c r="B221" s="9" t="s">
        <v>33</v>
      </c>
      <c r="C221" s="9" t="s">
        <v>61</v>
      </c>
      <c r="D221" s="9"/>
      <c r="E221" s="9"/>
      <c r="F221" s="9" t="s">
        <v>35</v>
      </c>
      <c r="G221" s="10">
        <v>29.5763293334312</v>
      </c>
      <c r="H221" s="10">
        <v>22.974894423817201</v>
      </c>
      <c r="I221" s="13">
        <f t="shared" si="117"/>
        <v>6.6014349096139995</v>
      </c>
      <c r="J221" s="12"/>
    </row>
    <row r="222" spans="1:19" ht="15" customHeight="1" x14ac:dyDescent="0.15">
      <c r="A222" s="9" t="s">
        <v>101</v>
      </c>
      <c r="B222" s="9" t="s">
        <v>33</v>
      </c>
      <c r="C222" s="9" t="s">
        <v>61</v>
      </c>
      <c r="D222" s="9" t="s">
        <v>140</v>
      </c>
      <c r="E222" s="9" t="s">
        <v>160</v>
      </c>
      <c r="F222" s="9" t="s">
        <v>35</v>
      </c>
      <c r="G222" s="10">
        <v>31.481510310987002</v>
      </c>
      <c r="H222" s="10">
        <v>22.766291322613</v>
      </c>
      <c r="I222" s="13">
        <f t="shared" si="117"/>
        <v>8.7152189883740014</v>
      </c>
      <c r="J222" s="14">
        <f t="shared" ref="J222" si="120">AVERAGE(I222:I223)</f>
        <v>8.7273991464994509</v>
      </c>
    </row>
    <row r="223" spans="1:19" ht="15" customHeight="1" x14ac:dyDescent="0.15">
      <c r="A223" s="9" t="s">
        <v>102</v>
      </c>
      <c r="B223" s="9" t="s">
        <v>33</v>
      </c>
      <c r="C223" s="9" t="s">
        <v>61</v>
      </c>
      <c r="D223" s="9"/>
      <c r="E223" s="9"/>
      <c r="F223" s="9" t="s">
        <v>35</v>
      </c>
      <c r="G223" s="10">
        <v>31.780741731793999</v>
      </c>
      <c r="H223" s="10">
        <v>23.041162427169098</v>
      </c>
      <c r="I223" s="13">
        <f t="shared" si="117"/>
        <v>8.7395793046249004</v>
      </c>
      <c r="J223" s="12"/>
    </row>
    <row r="224" spans="1:19" ht="15" customHeight="1" x14ac:dyDescent="0.15">
      <c r="A224" s="9" t="s">
        <v>103</v>
      </c>
      <c r="B224" s="9" t="s">
        <v>33</v>
      </c>
      <c r="C224" s="9" t="s">
        <v>61</v>
      </c>
      <c r="D224" s="9" t="s">
        <v>145</v>
      </c>
      <c r="E224" s="9" t="s">
        <v>161</v>
      </c>
      <c r="F224" s="9" t="s">
        <v>35</v>
      </c>
      <c r="G224" s="10">
        <v>30.4749598129806</v>
      </c>
      <c r="H224" s="10">
        <v>23.414000015068499</v>
      </c>
      <c r="I224" s="13">
        <f t="shared" si="117"/>
        <v>7.0609597979121013</v>
      </c>
      <c r="J224" s="14">
        <f t="shared" ref="J224" si="121">AVERAGE(I224:I225)</f>
        <v>7.0933838494587</v>
      </c>
    </row>
    <row r="225" spans="1:15" ht="15" customHeight="1" x14ac:dyDescent="0.15">
      <c r="A225" s="9" t="s">
        <v>104</v>
      </c>
      <c r="B225" s="9" t="s">
        <v>33</v>
      </c>
      <c r="C225" s="9" t="s">
        <v>61</v>
      </c>
      <c r="D225" s="9"/>
      <c r="E225" s="9"/>
      <c r="F225" s="9" t="s">
        <v>35</v>
      </c>
      <c r="G225" s="10">
        <v>30.429515563214899</v>
      </c>
      <c r="H225" s="10">
        <v>23.3037076622096</v>
      </c>
      <c r="I225" s="13">
        <f t="shared" si="117"/>
        <v>7.1258079010052988</v>
      </c>
      <c r="J225" s="12"/>
    </row>
    <row r="226" spans="1:15" ht="15" customHeight="1" x14ac:dyDescent="0.15">
      <c r="A226" s="9" t="s">
        <v>105</v>
      </c>
      <c r="B226" s="9" t="s">
        <v>33</v>
      </c>
      <c r="C226" s="9" t="s">
        <v>61</v>
      </c>
      <c r="D226" s="9" t="s">
        <v>140</v>
      </c>
      <c r="E226" s="9" t="s">
        <v>162</v>
      </c>
      <c r="F226" s="9" t="s">
        <v>35</v>
      </c>
      <c r="G226" s="10">
        <v>29.157830130736102</v>
      </c>
      <c r="H226" s="10">
        <v>22.421132024216401</v>
      </c>
      <c r="I226" s="13">
        <f t="shared" si="117"/>
        <v>6.7366981065197002</v>
      </c>
      <c r="J226" s="14">
        <f t="shared" ref="J226:J238" si="122">AVERAGE(I226:I227)</f>
        <v>6.6707267092178011</v>
      </c>
    </row>
    <row r="227" spans="1:15" ht="15" customHeight="1" x14ac:dyDescent="0.15">
      <c r="A227" s="9" t="s">
        <v>106</v>
      </c>
      <c r="B227" s="9" t="s">
        <v>33</v>
      </c>
      <c r="C227" s="9" t="s">
        <v>61</v>
      </c>
      <c r="D227" s="9"/>
      <c r="E227" s="9"/>
      <c r="F227" s="9" t="s">
        <v>35</v>
      </c>
      <c r="G227" s="10">
        <v>29.373842545277402</v>
      </c>
      <c r="H227" s="10">
        <v>22.7690872333615</v>
      </c>
      <c r="I227" s="13">
        <f t="shared" si="117"/>
        <v>6.6047553119159019</v>
      </c>
      <c r="J227" s="12"/>
    </row>
    <row r="228" spans="1:15" ht="15" customHeight="1" x14ac:dyDescent="0.15">
      <c r="A228" s="9" t="s">
        <v>67</v>
      </c>
      <c r="B228" s="9" t="s">
        <v>33</v>
      </c>
      <c r="C228" s="9" t="s">
        <v>61</v>
      </c>
      <c r="D228" s="9" t="s">
        <v>145</v>
      </c>
      <c r="E228" s="9" t="s">
        <v>165</v>
      </c>
      <c r="F228" s="9" t="s">
        <v>35</v>
      </c>
      <c r="G228" s="10">
        <v>26.1417512391779</v>
      </c>
      <c r="H228" s="10">
        <v>21.2681581012355</v>
      </c>
      <c r="I228" s="13">
        <f t="shared" ref="I228:I239" si="123">G228-H228</f>
        <v>4.8735931379424002</v>
      </c>
      <c r="J228" s="14">
        <f t="shared" si="122"/>
        <v>4.93137081538055</v>
      </c>
      <c r="O228" s="1"/>
    </row>
    <row r="229" spans="1:15" ht="15" customHeight="1" x14ac:dyDescent="0.15">
      <c r="A229" s="9" t="s">
        <v>68</v>
      </c>
      <c r="B229" s="9" t="s">
        <v>33</v>
      </c>
      <c r="C229" s="9" t="s">
        <v>61</v>
      </c>
      <c r="D229" s="9"/>
      <c r="E229" s="9"/>
      <c r="F229" s="9" t="s">
        <v>35</v>
      </c>
      <c r="G229" s="10">
        <v>26.1606513539638</v>
      </c>
      <c r="H229" s="10">
        <v>21.1715028611451</v>
      </c>
      <c r="I229" s="13">
        <f t="shared" si="123"/>
        <v>4.9891484928186998</v>
      </c>
      <c r="J229" s="12"/>
      <c r="O229" s="1"/>
    </row>
    <row r="230" spans="1:15" ht="15" customHeight="1" x14ac:dyDescent="0.15">
      <c r="A230" s="9" t="s">
        <v>69</v>
      </c>
      <c r="B230" s="9" t="s">
        <v>33</v>
      </c>
      <c r="C230" s="9" t="s">
        <v>61</v>
      </c>
      <c r="D230" s="9" t="s">
        <v>140</v>
      </c>
      <c r="E230" s="9" t="s">
        <v>166</v>
      </c>
      <c r="F230" s="9" t="s">
        <v>35</v>
      </c>
      <c r="G230" s="10">
        <v>32.557371813459802</v>
      </c>
      <c r="H230" s="10">
        <v>23.053169366377102</v>
      </c>
      <c r="I230" s="13">
        <f t="shared" si="123"/>
        <v>9.5042024470827009</v>
      </c>
      <c r="J230" s="14">
        <f t="shared" si="122"/>
        <v>9.7873882936316505</v>
      </c>
      <c r="O230" s="1"/>
    </row>
    <row r="231" spans="1:15" ht="15" customHeight="1" x14ac:dyDescent="0.15">
      <c r="A231" s="9" t="s">
        <v>70</v>
      </c>
      <c r="B231" s="9" t="s">
        <v>33</v>
      </c>
      <c r="C231" s="9" t="s">
        <v>61</v>
      </c>
      <c r="D231" s="9"/>
      <c r="E231" s="9"/>
      <c r="F231" s="9" t="s">
        <v>35</v>
      </c>
      <c r="G231" s="10">
        <v>33.1608294285871</v>
      </c>
      <c r="H231" s="10">
        <v>23.0902552884065</v>
      </c>
      <c r="I231" s="13">
        <f t="shared" si="123"/>
        <v>10.0705741401806</v>
      </c>
      <c r="J231" s="12"/>
      <c r="O231" s="1"/>
    </row>
    <row r="232" spans="1:15" ht="15" customHeight="1" x14ac:dyDescent="0.15">
      <c r="A232" s="9" t="s">
        <v>71</v>
      </c>
      <c r="B232" s="9" t="s">
        <v>33</v>
      </c>
      <c r="C232" s="9" t="s">
        <v>61</v>
      </c>
      <c r="D232" s="9" t="s">
        <v>138</v>
      </c>
      <c r="E232" s="9" t="s">
        <v>167</v>
      </c>
      <c r="F232" s="9" t="s">
        <v>35</v>
      </c>
      <c r="G232" s="10">
        <v>31.103996486391001</v>
      </c>
      <c r="H232" s="10">
        <v>22.909698502434601</v>
      </c>
      <c r="I232" s="13">
        <f t="shared" si="123"/>
        <v>8.1942979839563996</v>
      </c>
      <c r="J232" s="14">
        <f t="shared" si="122"/>
        <v>8.1859925431665488</v>
      </c>
      <c r="O232" s="1"/>
    </row>
    <row r="233" spans="1:15" ht="15" customHeight="1" x14ac:dyDescent="0.15">
      <c r="A233" s="9" t="s">
        <v>72</v>
      </c>
      <c r="B233" s="9" t="s">
        <v>33</v>
      </c>
      <c r="C233" s="9" t="s">
        <v>61</v>
      </c>
      <c r="D233" s="9"/>
      <c r="E233" s="9"/>
      <c r="F233" s="9" t="s">
        <v>35</v>
      </c>
      <c r="G233" s="10">
        <v>31.122608573005898</v>
      </c>
      <c r="H233" s="10">
        <v>22.9449214706292</v>
      </c>
      <c r="I233" s="13">
        <f t="shared" si="123"/>
        <v>8.1776871023766979</v>
      </c>
      <c r="J233" s="12"/>
      <c r="O233" s="1"/>
    </row>
    <row r="234" spans="1:15" ht="15" customHeight="1" x14ac:dyDescent="0.15">
      <c r="A234" s="9" t="s">
        <v>101</v>
      </c>
      <c r="B234" s="9" t="s">
        <v>33</v>
      </c>
      <c r="C234" s="9" t="s">
        <v>61</v>
      </c>
      <c r="D234" s="9" t="s">
        <v>143</v>
      </c>
      <c r="E234" s="9" t="s">
        <v>168</v>
      </c>
      <c r="F234" s="9" t="s">
        <v>35</v>
      </c>
      <c r="G234" s="10">
        <v>29.5644904194553</v>
      </c>
      <c r="H234" s="10">
        <v>24.276068339056302</v>
      </c>
      <c r="I234" s="13">
        <f t="shared" si="123"/>
        <v>5.2884220803989983</v>
      </c>
      <c r="J234" s="14">
        <f t="shared" si="122"/>
        <v>5.2720183824693994</v>
      </c>
      <c r="O234" s="1"/>
    </row>
    <row r="235" spans="1:15" ht="15" customHeight="1" x14ac:dyDescent="0.15">
      <c r="A235" s="9" t="s">
        <v>102</v>
      </c>
      <c r="B235" s="9" t="s">
        <v>33</v>
      </c>
      <c r="C235" s="9" t="s">
        <v>61</v>
      </c>
      <c r="D235" s="9"/>
      <c r="E235" s="9"/>
      <c r="F235" s="9" t="s">
        <v>35</v>
      </c>
      <c r="G235" s="10">
        <v>29.395305160500801</v>
      </c>
      <c r="H235" s="10">
        <v>24.139690475961</v>
      </c>
      <c r="I235" s="13">
        <f t="shared" si="123"/>
        <v>5.2556146845398004</v>
      </c>
      <c r="J235" s="12"/>
      <c r="O235" s="1"/>
    </row>
    <row r="236" spans="1:15" ht="15" customHeight="1" x14ac:dyDescent="0.15">
      <c r="A236" s="9" t="s">
        <v>103</v>
      </c>
      <c r="B236" s="9" t="s">
        <v>33</v>
      </c>
      <c r="C236" s="9" t="s">
        <v>61</v>
      </c>
      <c r="D236" s="9" t="s">
        <v>145</v>
      </c>
      <c r="E236" s="9" t="s">
        <v>169</v>
      </c>
      <c r="F236" s="9" t="s">
        <v>35</v>
      </c>
      <c r="G236" s="10">
        <v>30.892268523535499</v>
      </c>
      <c r="H236" s="10">
        <v>23.271074263686302</v>
      </c>
      <c r="I236" s="13">
        <f t="shared" si="123"/>
        <v>7.6211942598491973</v>
      </c>
      <c r="J236" s="14">
        <f t="shared" si="122"/>
        <v>7.4564479596050486</v>
      </c>
      <c r="O236" s="1"/>
    </row>
    <row r="237" spans="1:15" ht="15" customHeight="1" x14ac:dyDescent="0.15">
      <c r="A237" s="9" t="s">
        <v>104</v>
      </c>
      <c r="B237" s="9" t="s">
        <v>33</v>
      </c>
      <c r="C237" s="9" t="s">
        <v>61</v>
      </c>
      <c r="D237" s="9"/>
      <c r="E237" s="9"/>
      <c r="F237" s="9" t="s">
        <v>35</v>
      </c>
      <c r="G237" s="10">
        <v>30.659185608579001</v>
      </c>
      <c r="H237" s="10">
        <v>23.367483949218101</v>
      </c>
      <c r="I237" s="13">
        <f t="shared" si="123"/>
        <v>7.2917016593608999</v>
      </c>
      <c r="J237" s="12"/>
      <c r="O237" s="1"/>
    </row>
    <row r="238" spans="1:15" ht="15" customHeight="1" x14ac:dyDescent="0.15">
      <c r="A238" s="9" t="s">
        <v>105</v>
      </c>
      <c r="B238" s="9" t="s">
        <v>33</v>
      </c>
      <c r="C238" s="9" t="s">
        <v>61</v>
      </c>
      <c r="D238" s="9" t="s">
        <v>140</v>
      </c>
      <c r="E238" s="9" t="s">
        <v>170</v>
      </c>
      <c r="F238" s="9" t="s">
        <v>35</v>
      </c>
      <c r="G238" s="10">
        <v>31.188212752662501</v>
      </c>
      <c r="H238" s="10">
        <v>23.162381825902798</v>
      </c>
      <c r="I238" s="13">
        <f t="shared" si="123"/>
        <v>8.0258309267597028</v>
      </c>
      <c r="J238" s="14">
        <f t="shared" si="122"/>
        <v>8.0079771881352517</v>
      </c>
      <c r="O238" s="1"/>
    </row>
    <row r="239" spans="1:15" ht="15" customHeight="1" x14ac:dyDescent="0.15">
      <c r="A239" s="9" t="s">
        <v>106</v>
      </c>
      <c r="B239" s="9" t="s">
        <v>33</v>
      </c>
      <c r="C239" s="9" t="s">
        <v>61</v>
      </c>
      <c r="D239" s="9"/>
      <c r="E239" s="9"/>
      <c r="F239" s="9" t="s">
        <v>35</v>
      </c>
      <c r="G239" s="10">
        <v>31.260674142866499</v>
      </c>
      <c r="H239" s="10">
        <v>23.270550693355698</v>
      </c>
      <c r="I239" s="13">
        <f t="shared" si="123"/>
        <v>7.9901234495108007</v>
      </c>
      <c r="J239" s="12"/>
      <c r="O239" s="1"/>
    </row>
    <row r="240" spans="1:15" ht="15" customHeight="1" x14ac:dyDescent="0.15">
      <c r="A240" s="9"/>
      <c r="B240" s="9"/>
      <c r="C240" s="9"/>
      <c r="D240" s="9"/>
      <c r="E240" s="9"/>
      <c r="F240" s="9"/>
      <c r="G240" s="10"/>
      <c r="H240" s="10"/>
      <c r="I240" s="13"/>
      <c r="J240" s="12"/>
      <c r="O240" s="1"/>
    </row>
    <row r="241" spans="1:19" ht="15" customHeight="1" x14ac:dyDescent="0.15">
      <c r="A241" s="2" t="s">
        <v>32</v>
      </c>
      <c r="B241" s="3" t="s">
        <v>33</v>
      </c>
      <c r="C241" s="6" t="s">
        <v>34</v>
      </c>
      <c r="D241" s="9" t="s">
        <v>138</v>
      </c>
      <c r="E241" s="9" t="s">
        <v>139</v>
      </c>
      <c r="F241" s="6" t="s">
        <v>35</v>
      </c>
      <c r="G241" s="7">
        <v>24.5674439477486</v>
      </c>
      <c r="H241" s="7">
        <v>22.0794830089961</v>
      </c>
      <c r="I241" s="13">
        <f t="shared" si="117"/>
        <v>2.4879609387525008</v>
      </c>
      <c r="J241" s="14">
        <f t="shared" ref="J241" si="124">AVERAGE(I241:I242)</f>
        <v>2.5736558006614008</v>
      </c>
      <c r="L241" s="12"/>
      <c r="M241" s="12" t="s">
        <v>173</v>
      </c>
      <c r="N241" s="12" t="s">
        <v>172</v>
      </c>
      <c r="O241" s="13">
        <f>AVERAGE(N243:N250)</f>
        <v>3.3940612012881743</v>
      </c>
      <c r="P241" s="12"/>
      <c r="Q241" s="12"/>
      <c r="R241" s="12"/>
      <c r="S241" s="12"/>
    </row>
    <row r="242" spans="1:19" ht="15" customHeight="1" x14ac:dyDescent="0.15">
      <c r="A242" s="2" t="s">
        <v>36</v>
      </c>
      <c r="B242" s="3" t="s">
        <v>33</v>
      </c>
      <c r="C242" s="6" t="s">
        <v>34</v>
      </c>
      <c r="D242" s="9"/>
      <c r="E242" s="9"/>
      <c r="F242" s="6" t="s">
        <v>35</v>
      </c>
      <c r="G242" s="7">
        <v>24.566277285031301</v>
      </c>
      <c r="H242" s="7">
        <v>21.906926622461</v>
      </c>
      <c r="I242" s="13">
        <f t="shared" si="117"/>
        <v>2.6593506625703007</v>
      </c>
      <c r="J242" s="12"/>
      <c r="L242" s="12"/>
      <c r="M242" s="15" t="s">
        <v>34</v>
      </c>
      <c r="N242" s="16" t="s">
        <v>171</v>
      </c>
      <c r="O242" s="17" t="s">
        <v>174</v>
      </c>
      <c r="P242" s="16" t="s">
        <v>175</v>
      </c>
      <c r="Q242" s="16" t="s">
        <v>176</v>
      </c>
      <c r="R242" s="16" t="s">
        <v>177</v>
      </c>
      <c r="S242" s="16" t="s">
        <v>178</v>
      </c>
    </row>
    <row r="243" spans="1:19" ht="15" customHeight="1" x14ac:dyDescent="0.15">
      <c r="A243" s="2" t="s">
        <v>37</v>
      </c>
      <c r="B243" s="3" t="s">
        <v>33</v>
      </c>
      <c r="C243" s="6" t="s">
        <v>34</v>
      </c>
      <c r="D243" s="9" t="s">
        <v>140</v>
      </c>
      <c r="E243" s="9" t="s">
        <v>141</v>
      </c>
      <c r="F243" s="6" t="s">
        <v>35</v>
      </c>
      <c r="G243" s="7">
        <v>25.157228238531498</v>
      </c>
      <c r="H243" s="7">
        <v>21.9814065318592</v>
      </c>
      <c r="I243" s="13">
        <f t="shared" si="117"/>
        <v>3.1758217066722985</v>
      </c>
      <c r="J243" s="14">
        <f t="shared" ref="J243" si="125">AVERAGE(I243:I244)</f>
        <v>3.1847547054319492</v>
      </c>
      <c r="L243" s="16" t="s">
        <v>145</v>
      </c>
      <c r="M243" s="18" t="s">
        <v>146</v>
      </c>
      <c r="N243" s="19">
        <v>3.9217513681890992</v>
      </c>
      <c r="O243" s="20">
        <f>N243-$O$241</f>
        <v>0.52769016690092485</v>
      </c>
      <c r="P243" s="20">
        <f t="shared" ref="P243:P249" si="126">2^-O243</f>
        <v>0.69366443990314786</v>
      </c>
      <c r="Q243" s="17">
        <f>AVERAGE(P243:P250)</f>
        <v>1.0691682738760286</v>
      </c>
      <c r="R243" s="16">
        <f>STDEV(P243:P250)</f>
        <v>0.42395812083965395</v>
      </c>
      <c r="S243" s="16"/>
    </row>
    <row r="244" spans="1:19" ht="15" customHeight="1" x14ac:dyDescent="0.15">
      <c r="A244" s="2" t="s">
        <v>38</v>
      </c>
      <c r="B244" s="3" t="s">
        <v>33</v>
      </c>
      <c r="C244" s="6" t="s">
        <v>34</v>
      </c>
      <c r="D244" s="9"/>
      <c r="E244" s="9"/>
      <c r="F244" s="6" t="s">
        <v>35</v>
      </c>
      <c r="G244" s="7">
        <v>25.134707746711499</v>
      </c>
      <c r="H244" s="7">
        <v>21.941020042519899</v>
      </c>
      <c r="I244" s="13">
        <f t="shared" si="117"/>
        <v>3.1936877041915999</v>
      </c>
      <c r="J244" s="12"/>
      <c r="L244" s="16" t="s">
        <v>145</v>
      </c>
      <c r="M244" s="21" t="s">
        <v>149</v>
      </c>
      <c r="N244" s="19">
        <v>2.5159944232963483</v>
      </c>
      <c r="O244" s="20">
        <f>N244-$O$241</f>
        <v>-0.87806677799182609</v>
      </c>
      <c r="P244" s="20">
        <f t="shared" si="126"/>
        <v>1.8379108363254464</v>
      </c>
      <c r="Q244" s="16"/>
      <c r="R244" s="16"/>
      <c r="S244" s="16"/>
    </row>
    <row r="245" spans="1:19" ht="15" customHeight="1" x14ac:dyDescent="0.15">
      <c r="A245" s="2" t="s">
        <v>39</v>
      </c>
      <c r="B245" s="3" t="s">
        <v>33</v>
      </c>
      <c r="C245" s="6" t="s">
        <v>34</v>
      </c>
      <c r="D245" s="9" t="s">
        <v>138</v>
      </c>
      <c r="E245" s="9" t="s">
        <v>142</v>
      </c>
      <c r="F245" s="6" t="s">
        <v>35</v>
      </c>
      <c r="G245" s="7">
        <v>24.515602255348298</v>
      </c>
      <c r="H245" s="7">
        <v>22.077757767394299</v>
      </c>
      <c r="I245" s="13">
        <f t="shared" si="117"/>
        <v>2.4378444879539991</v>
      </c>
      <c r="J245" s="14">
        <f t="shared" ref="J245" si="127">AVERAGE(I245:I246)</f>
        <v>2.35201470898485</v>
      </c>
      <c r="L245" s="16" t="s">
        <v>145</v>
      </c>
      <c r="M245" s="21" t="s">
        <v>150</v>
      </c>
      <c r="N245" s="19">
        <v>2.8557728342309492</v>
      </c>
      <c r="O245" s="20">
        <f>N245-$O$241</f>
        <v>-0.53828836705722516</v>
      </c>
      <c r="P245" s="20">
        <f t="shared" si="126"/>
        <v>1.4522485275113595</v>
      </c>
      <c r="Q245" s="16"/>
      <c r="R245" s="16"/>
      <c r="S245" s="16"/>
    </row>
    <row r="246" spans="1:19" ht="15" customHeight="1" x14ac:dyDescent="0.15">
      <c r="A246" s="2" t="s">
        <v>40</v>
      </c>
      <c r="B246" s="3" t="s">
        <v>33</v>
      </c>
      <c r="C246" s="6" t="s">
        <v>34</v>
      </c>
      <c r="D246" s="9"/>
      <c r="E246" s="9"/>
      <c r="F246" s="6" t="s">
        <v>35</v>
      </c>
      <c r="G246" s="7">
        <v>24.357659233247801</v>
      </c>
      <c r="H246" s="7">
        <v>22.091474303232101</v>
      </c>
      <c r="I246" s="13">
        <f t="shared" si="117"/>
        <v>2.2661849300157009</v>
      </c>
      <c r="J246" s="12"/>
      <c r="L246" s="16" t="s">
        <v>145</v>
      </c>
      <c r="M246" s="21" t="s">
        <v>154</v>
      </c>
      <c r="N246" s="19">
        <v>3.2525601838841514</v>
      </c>
      <c r="O246" s="20">
        <f>N246-$O$241</f>
        <v>-0.14150101740402299</v>
      </c>
      <c r="P246" s="20">
        <f t="shared" si="126"/>
        <v>1.103052163193837</v>
      </c>
      <c r="Q246" s="16"/>
      <c r="R246" s="16"/>
      <c r="S246" s="16"/>
    </row>
    <row r="247" spans="1:19" ht="15" customHeight="1" x14ac:dyDescent="0.15">
      <c r="A247" s="2" t="s">
        <v>41</v>
      </c>
      <c r="B247" s="3" t="s">
        <v>33</v>
      </c>
      <c r="C247" s="6" t="s">
        <v>34</v>
      </c>
      <c r="D247" s="9" t="s">
        <v>143</v>
      </c>
      <c r="E247" s="9" t="s">
        <v>144</v>
      </c>
      <c r="F247" s="6" t="s">
        <v>35</v>
      </c>
      <c r="G247" s="7">
        <v>25.596625043304499</v>
      </c>
      <c r="H247" s="7">
        <v>21.5087234458369</v>
      </c>
      <c r="I247" s="13">
        <f t="shared" si="117"/>
        <v>4.0879015974675994</v>
      </c>
      <c r="J247" s="14">
        <f t="shared" ref="J247" si="128">AVERAGE(I247:I248)</f>
        <v>4.0220412954565496</v>
      </c>
      <c r="L247" s="16" t="s">
        <v>145</v>
      </c>
      <c r="M247" s="18" t="s">
        <v>156</v>
      </c>
      <c r="N247" s="19">
        <v>4.0193698176726489</v>
      </c>
      <c r="O247" s="20">
        <f>N247-$O$241</f>
        <v>0.62530861638447455</v>
      </c>
      <c r="P247" s="20">
        <f t="shared" si="126"/>
        <v>0.64828108442131194</v>
      </c>
      <c r="Q247" s="17"/>
      <c r="R247" s="16"/>
      <c r="S247" s="22"/>
    </row>
    <row r="248" spans="1:19" ht="15" customHeight="1" x14ac:dyDescent="0.15">
      <c r="A248" s="2" t="s">
        <v>42</v>
      </c>
      <c r="B248" s="3" t="s">
        <v>33</v>
      </c>
      <c r="C248" s="6" t="s">
        <v>34</v>
      </c>
      <c r="D248" s="9"/>
      <c r="E248" s="9"/>
      <c r="F248" s="6" t="s">
        <v>35</v>
      </c>
      <c r="G248" s="7">
        <v>25.622268181743198</v>
      </c>
      <c r="H248" s="7">
        <v>21.666087188297698</v>
      </c>
      <c r="I248" s="13">
        <f t="shared" si="117"/>
        <v>3.9561809934454999</v>
      </c>
      <c r="J248" s="12"/>
      <c r="L248" s="16" t="s">
        <v>145</v>
      </c>
      <c r="M248" s="21" t="s">
        <v>161</v>
      </c>
      <c r="N248" s="19">
        <v>3.1407383487999496</v>
      </c>
      <c r="O248" s="20">
        <f>N248-$O$241</f>
        <v>-0.25332285248822473</v>
      </c>
      <c r="P248" s="20">
        <f t="shared" si="126"/>
        <v>1.1919492842568318</v>
      </c>
      <c r="Q248" s="16"/>
      <c r="R248" s="16"/>
      <c r="S248" s="16"/>
    </row>
    <row r="249" spans="1:19" ht="15" customHeight="1" x14ac:dyDescent="0.15">
      <c r="A249" s="2" t="s">
        <v>43</v>
      </c>
      <c r="B249" s="3" t="s">
        <v>33</v>
      </c>
      <c r="C249" s="6" t="s">
        <v>34</v>
      </c>
      <c r="D249" s="9" t="s">
        <v>145</v>
      </c>
      <c r="E249" s="9" t="s">
        <v>146</v>
      </c>
      <c r="F249" s="6" t="s">
        <v>35</v>
      </c>
      <c r="G249" s="7">
        <v>25.9907514050613</v>
      </c>
      <c r="H249" s="7">
        <v>21.954555553203001</v>
      </c>
      <c r="I249" s="13">
        <f t="shared" si="117"/>
        <v>4.0361958518582988</v>
      </c>
      <c r="J249" s="14">
        <f t="shared" ref="J249" si="129">AVERAGE(I249:I250)</f>
        <v>3.9217513681890992</v>
      </c>
      <c r="L249" s="16" t="s">
        <v>145</v>
      </c>
      <c r="M249" s="21" t="s">
        <v>165</v>
      </c>
      <c r="N249" s="19">
        <v>4.0214921246007496</v>
      </c>
      <c r="O249" s="20">
        <f>N249-$O$241</f>
        <v>0.62743092331257522</v>
      </c>
      <c r="P249" s="20">
        <f t="shared" si="126"/>
        <v>0.64732811798953471</v>
      </c>
      <c r="Q249" s="16"/>
      <c r="R249" s="16"/>
      <c r="S249" s="16"/>
    </row>
    <row r="250" spans="1:19" ht="15" customHeight="1" x14ac:dyDescent="0.15">
      <c r="A250" s="2" t="s">
        <v>44</v>
      </c>
      <c r="B250" s="3" t="s">
        <v>33</v>
      </c>
      <c r="C250" s="6" t="s">
        <v>34</v>
      </c>
      <c r="D250" s="9"/>
      <c r="E250" s="9"/>
      <c r="F250" s="6" t="s">
        <v>35</v>
      </c>
      <c r="G250" s="7">
        <v>25.936373759329101</v>
      </c>
      <c r="H250" s="7">
        <v>22.129066874809201</v>
      </c>
      <c r="I250" s="13">
        <f t="shared" si="117"/>
        <v>3.8073068845198996</v>
      </c>
      <c r="J250" s="12"/>
      <c r="L250" s="16" t="s">
        <v>145</v>
      </c>
      <c r="M250" s="21" t="s">
        <v>169</v>
      </c>
      <c r="N250" s="19">
        <v>3.4248105096315005</v>
      </c>
      <c r="O250" s="20">
        <f>N250-$O$241</f>
        <v>3.0749308343326121E-2</v>
      </c>
      <c r="P250" s="20">
        <f>2^-O250</f>
        <v>0.97891173740676118</v>
      </c>
      <c r="Q250" s="17"/>
      <c r="R250" s="16"/>
      <c r="S250" s="22"/>
    </row>
    <row r="251" spans="1:19" ht="15" customHeight="1" x14ac:dyDescent="0.15">
      <c r="A251" s="2" t="s">
        <v>45</v>
      </c>
      <c r="B251" s="3" t="s">
        <v>33</v>
      </c>
      <c r="C251" s="6" t="s">
        <v>34</v>
      </c>
      <c r="D251" s="9" t="s">
        <v>140</v>
      </c>
      <c r="E251" s="9" t="s">
        <v>147</v>
      </c>
      <c r="F251" s="6" t="s">
        <v>35</v>
      </c>
      <c r="G251" s="7">
        <v>24.445847664383301</v>
      </c>
      <c r="H251" s="7">
        <v>21.975249408288398</v>
      </c>
      <c r="I251" s="13">
        <f t="shared" si="117"/>
        <v>2.4705982560949025</v>
      </c>
      <c r="J251" s="14">
        <f t="shared" ref="J251" si="130">AVERAGE(I251:I252)</f>
        <v>2.5117667321999004</v>
      </c>
      <c r="L251" s="16" t="s">
        <v>143</v>
      </c>
      <c r="M251" s="16" t="s">
        <v>144</v>
      </c>
      <c r="N251" s="19">
        <v>4.0220412954565496</v>
      </c>
      <c r="O251" s="20">
        <f>N251-$O$241</f>
        <v>0.6279800941683753</v>
      </c>
      <c r="P251" s="20">
        <f t="shared" ref="P251:P254" si="131">2^-O251</f>
        <v>0.6470817554010474</v>
      </c>
      <c r="Q251" s="17">
        <f>AVERAGE(P251:P254)</f>
        <v>0.86390664770226178</v>
      </c>
      <c r="R251" s="16">
        <f>STDEV(P251:P254)</f>
        <v>0.47071815683611035</v>
      </c>
      <c r="S251" s="22">
        <f>TTEST(P243:P250,P251:P254,2,2)</f>
        <v>0.46229313140112183</v>
      </c>
    </row>
    <row r="252" spans="1:19" ht="15" customHeight="1" x14ac:dyDescent="0.15">
      <c r="A252" s="2" t="s">
        <v>46</v>
      </c>
      <c r="B252" s="3" t="s">
        <v>33</v>
      </c>
      <c r="C252" s="6" t="s">
        <v>34</v>
      </c>
      <c r="D252" s="9"/>
      <c r="E252" s="9"/>
      <c r="F252" s="6" t="s">
        <v>35</v>
      </c>
      <c r="G252" s="7">
        <v>24.4764494289544</v>
      </c>
      <c r="H252" s="7">
        <v>21.923514220649501</v>
      </c>
      <c r="I252" s="13">
        <f t="shared" si="117"/>
        <v>2.5529352083048984</v>
      </c>
      <c r="J252" s="12"/>
      <c r="L252" s="16" t="s">
        <v>143</v>
      </c>
      <c r="M252" s="16" t="s">
        <v>155</v>
      </c>
      <c r="N252" s="19">
        <v>4.0936016845295988</v>
      </c>
      <c r="O252" s="20">
        <f>N252-$O$241</f>
        <v>0.69954048324142448</v>
      </c>
      <c r="P252" s="20">
        <f t="shared" si="131"/>
        <v>0.61576830549446615</v>
      </c>
      <c r="Q252" s="17"/>
      <c r="R252" s="16"/>
      <c r="S252" s="22"/>
    </row>
    <row r="253" spans="1:19" ht="15" customHeight="1" x14ac:dyDescent="0.15">
      <c r="A253" s="2" t="s">
        <v>73</v>
      </c>
      <c r="B253" s="3" t="s">
        <v>33</v>
      </c>
      <c r="C253" s="6" t="s">
        <v>34</v>
      </c>
      <c r="D253" s="9" t="s">
        <v>140</v>
      </c>
      <c r="E253" s="9" t="s">
        <v>148</v>
      </c>
      <c r="F253" s="6" t="s">
        <v>35</v>
      </c>
      <c r="G253" s="7">
        <v>25.264128968890098</v>
      </c>
      <c r="H253" s="7">
        <v>22.115990964083601</v>
      </c>
      <c r="I253" s="13">
        <f t="shared" si="117"/>
        <v>3.1481380048064977</v>
      </c>
      <c r="J253" s="14">
        <f t="shared" ref="J253" si="132">AVERAGE(I253:I254)</f>
        <v>3.1864139761507495</v>
      </c>
      <c r="L253" s="16" t="s">
        <v>143</v>
      </c>
      <c r="M253" s="16" t="s">
        <v>157</v>
      </c>
      <c r="N253" s="19">
        <v>4.0765770806882511</v>
      </c>
      <c r="O253" s="20">
        <f>N253-$O$241</f>
        <v>0.68251587940007674</v>
      </c>
      <c r="P253" s="20">
        <f t="shared" si="131"/>
        <v>0.62307775693484024</v>
      </c>
      <c r="Q253" s="17"/>
      <c r="R253" s="16"/>
      <c r="S253" s="22"/>
    </row>
    <row r="254" spans="1:19" ht="15" customHeight="1" x14ac:dyDescent="0.15">
      <c r="A254" s="2" t="s">
        <v>74</v>
      </c>
      <c r="B254" s="3" t="s">
        <v>33</v>
      </c>
      <c r="C254" s="6" t="s">
        <v>34</v>
      </c>
      <c r="D254" s="9"/>
      <c r="E254" s="9"/>
      <c r="F254" s="6" t="s">
        <v>35</v>
      </c>
      <c r="G254" s="7">
        <v>25.0681792573133</v>
      </c>
      <c r="H254" s="7">
        <v>21.843489309818299</v>
      </c>
      <c r="I254" s="13">
        <f t="shared" si="117"/>
        <v>3.2246899474950013</v>
      </c>
      <c r="J254" s="12"/>
      <c r="L254" s="16" t="s">
        <v>143</v>
      </c>
      <c r="M254" s="21" t="s">
        <v>168</v>
      </c>
      <c r="N254" s="19">
        <v>2.7435734704676005</v>
      </c>
      <c r="O254" s="20">
        <f>N254-$O$241</f>
        <v>-0.65048773082057387</v>
      </c>
      <c r="P254" s="20">
        <f t="shared" si="131"/>
        <v>1.5696987729786933</v>
      </c>
      <c r="Q254" s="23"/>
      <c r="R254" s="23"/>
      <c r="S254" s="23"/>
    </row>
    <row r="255" spans="1:19" ht="15" customHeight="1" x14ac:dyDescent="0.15">
      <c r="A255" s="2" t="s">
        <v>75</v>
      </c>
      <c r="B255" s="3" t="s">
        <v>33</v>
      </c>
      <c r="C255" s="6" t="s">
        <v>34</v>
      </c>
      <c r="D255" s="9" t="s">
        <v>145</v>
      </c>
      <c r="E255" s="9" t="s">
        <v>149</v>
      </c>
      <c r="F255" s="6" t="s">
        <v>35</v>
      </c>
      <c r="G255" s="7">
        <v>24.865694616422498</v>
      </c>
      <c r="H255" s="7">
        <v>22.439394998217999</v>
      </c>
      <c r="I255" s="13">
        <f t="shared" si="117"/>
        <v>2.4262996182044994</v>
      </c>
      <c r="J255" s="14">
        <f t="shared" ref="J255" si="133">AVERAGE(I255:I256)</f>
        <v>2.5159944232963483</v>
      </c>
      <c r="L255" s="12"/>
      <c r="M255" s="12"/>
      <c r="N255" s="12"/>
      <c r="O255" s="13"/>
      <c r="P255" s="12"/>
      <c r="Q255" s="12"/>
      <c r="R255" s="12"/>
      <c r="S255" s="12"/>
    </row>
    <row r="256" spans="1:19" ht="15" customHeight="1" x14ac:dyDescent="0.15">
      <c r="A256" s="2" t="s">
        <v>76</v>
      </c>
      <c r="B256" s="3" t="s">
        <v>33</v>
      </c>
      <c r="C256" s="6" t="s">
        <v>34</v>
      </c>
      <c r="D256" s="9"/>
      <c r="E256" s="9"/>
      <c r="F256" s="6" t="s">
        <v>35</v>
      </c>
      <c r="G256" s="7">
        <v>25.018838513246099</v>
      </c>
      <c r="H256" s="7">
        <v>22.413149284857901</v>
      </c>
      <c r="I256" s="13">
        <f t="shared" si="117"/>
        <v>2.6056892283881972</v>
      </c>
      <c r="J256" s="12"/>
      <c r="L256" s="12"/>
      <c r="M256" s="12" t="s">
        <v>179</v>
      </c>
      <c r="N256" s="12" t="s">
        <v>172</v>
      </c>
      <c r="O256" s="13">
        <f>AVERAGE(N258:N264)</f>
        <v>2.7368097461530212</v>
      </c>
      <c r="P256" s="12"/>
      <c r="Q256" s="12"/>
      <c r="R256" s="12"/>
      <c r="S256" s="12"/>
    </row>
    <row r="257" spans="1:19" ht="15" customHeight="1" x14ac:dyDescent="0.15">
      <c r="A257" s="2" t="s">
        <v>77</v>
      </c>
      <c r="B257" s="3" t="s">
        <v>33</v>
      </c>
      <c r="C257" s="6" t="s">
        <v>34</v>
      </c>
      <c r="D257" s="9" t="s">
        <v>145</v>
      </c>
      <c r="E257" s="9" t="s">
        <v>150</v>
      </c>
      <c r="F257" s="6" t="s">
        <v>35</v>
      </c>
      <c r="G257" s="7">
        <v>24.697598120136998</v>
      </c>
      <c r="H257" s="7">
        <v>21.8125954480162</v>
      </c>
      <c r="I257" s="13">
        <f t="shared" si="117"/>
        <v>2.8850026721207982</v>
      </c>
      <c r="J257" s="14">
        <f t="shared" ref="J257" si="134">AVERAGE(I257:I258)</f>
        <v>2.8557728342309492</v>
      </c>
      <c r="L257" s="12"/>
      <c r="M257" s="15" t="s">
        <v>34</v>
      </c>
      <c r="N257" s="16" t="s">
        <v>171</v>
      </c>
      <c r="O257" s="17" t="s">
        <v>174</v>
      </c>
      <c r="P257" s="16" t="s">
        <v>175</v>
      </c>
      <c r="Q257" s="16" t="s">
        <v>176</v>
      </c>
      <c r="R257" s="16" t="s">
        <v>177</v>
      </c>
      <c r="S257" s="16" t="s">
        <v>178</v>
      </c>
    </row>
    <row r="258" spans="1:19" ht="15" customHeight="1" x14ac:dyDescent="0.15">
      <c r="A258" s="2" t="s">
        <v>78</v>
      </c>
      <c r="B258" s="3" t="s">
        <v>33</v>
      </c>
      <c r="C258" s="6" t="s">
        <v>34</v>
      </c>
      <c r="D258" s="9"/>
      <c r="E258" s="9"/>
      <c r="F258" s="6" t="s">
        <v>35</v>
      </c>
      <c r="G258" s="7">
        <v>24.6697625529258</v>
      </c>
      <c r="H258" s="7">
        <v>21.8432195565847</v>
      </c>
      <c r="I258" s="13">
        <f t="shared" si="117"/>
        <v>2.8265429963411002</v>
      </c>
      <c r="J258" s="12"/>
      <c r="L258" s="24" t="s">
        <v>138</v>
      </c>
      <c r="M258" s="18" t="s">
        <v>139</v>
      </c>
      <c r="N258" s="19">
        <v>2.5736558006614008</v>
      </c>
      <c r="O258" s="20">
        <f>N258-$O$256</f>
        <v>-0.16315394549162043</v>
      </c>
      <c r="P258" s="20">
        <f t="shared" ref="P258:P263" si="135">2^-O258</f>
        <v>1.1197323654306719</v>
      </c>
      <c r="Q258" s="17">
        <f>AVERAGE(P258:P264)</f>
        <v>1.134264731931752</v>
      </c>
      <c r="R258" s="16">
        <f>STDEV(P258:P264)</f>
        <v>0.57779565709719238</v>
      </c>
      <c r="S258" s="16"/>
    </row>
    <row r="259" spans="1:19" ht="15" customHeight="1" x14ac:dyDescent="0.15">
      <c r="A259" s="2" t="s">
        <v>79</v>
      </c>
      <c r="B259" s="3" t="s">
        <v>33</v>
      </c>
      <c r="C259" s="6" t="s">
        <v>34</v>
      </c>
      <c r="D259" s="9" t="s">
        <v>138</v>
      </c>
      <c r="E259" s="9" t="s">
        <v>151</v>
      </c>
      <c r="F259" s="6" t="s">
        <v>35</v>
      </c>
      <c r="G259" s="7">
        <v>23.675828908675498</v>
      </c>
      <c r="H259" s="7">
        <v>21.774800346585501</v>
      </c>
      <c r="I259" s="13">
        <f t="shared" si="117"/>
        <v>1.9010285620899978</v>
      </c>
      <c r="J259" s="14">
        <f t="shared" ref="J259" si="136">AVERAGE(I259:I260)</f>
        <v>1.8405431452182484</v>
      </c>
      <c r="L259" s="24" t="s">
        <v>138</v>
      </c>
      <c r="M259" s="21" t="s">
        <v>142</v>
      </c>
      <c r="N259" s="19">
        <v>2.35201470898485</v>
      </c>
      <c r="O259" s="20">
        <f>N259-$O$256</f>
        <v>-0.38479503716817121</v>
      </c>
      <c r="P259" s="20">
        <f t="shared" si="135"/>
        <v>1.3056742775386549</v>
      </c>
      <c r="Q259" s="16"/>
      <c r="R259" s="16"/>
      <c r="S259" s="16"/>
    </row>
    <row r="260" spans="1:19" ht="15" customHeight="1" x14ac:dyDescent="0.15">
      <c r="A260" s="2" t="s">
        <v>80</v>
      </c>
      <c r="B260" s="3" t="s">
        <v>33</v>
      </c>
      <c r="C260" s="6" t="s">
        <v>34</v>
      </c>
      <c r="D260" s="9"/>
      <c r="E260" s="9"/>
      <c r="F260" s="6" t="s">
        <v>35</v>
      </c>
      <c r="G260" s="7">
        <v>23.686147800632298</v>
      </c>
      <c r="H260" s="7">
        <v>21.906090072285799</v>
      </c>
      <c r="I260" s="13">
        <f t="shared" si="117"/>
        <v>1.7800577283464989</v>
      </c>
      <c r="J260" s="12"/>
      <c r="L260" s="24" t="s">
        <v>138</v>
      </c>
      <c r="M260" s="21" t="s">
        <v>151</v>
      </c>
      <c r="N260" s="19">
        <v>1.8405431452182484</v>
      </c>
      <c r="O260" s="20">
        <f>N260-$O$256</f>
        <v>-0.89626660093477284</v>
      </c>
      <c r="P260" s="20">
        <f t="shared" si="135"/>
        <v>1.861243229625916</v>
      </c>
      <c r="Q260" s="16"/>
      <c r="R260" s="16"/>
      <c r="S260" s="16"/>
    </row>
    <row r="261" spans="1:19" ht="15" customHeight="1" x14ac:dyDescent="0.15">
      <c r="A261" s="2" t="s">
        <v>81</v>
      </c>
      <c r="B261" s="3" t="s">
        <v>33</v>
      </c>
      <c r="C261" s="6" t="s">
        <v>34</v>
      </c>
      <c r="D261" s="9" t="s">
        <v>140</v>
      </c>
      <c r="E261" s="9" t="s">
        <v>152</v>
      </c>
      <c r="F261" s="6" t="s">
        <v>35</v>
      </c>
      <c r="G261" s="7">
        <v>25.8258071451543</v>
      </c>
      <c r="H261" s="7">
        <v>23.013213022698899</v>
      </c>
      <c r="I261" s="13">
        <f t="shared" si="117"/>
        <v>2.8125941224554012</v>
      </c>
      <c r="J261" s="14">
        <f t="shared" ref="J261" si="137">AVERAGE(I261:I262)</f>
        <v>2.917023070003701</v>
      </c>
      <c r="L261" s="24" t="s">
        <v>138</v>
      </c>
      <c r="M261" s="21" t="s">
        <v>153</v>
      </c>
      <c r="N261" s="19">
        <v>3.3881290990462496</v>
      </c>
      <c r="O261" s="20">
        <f>N261-$O$256</f>
        <v>0.6513193528932284</v>
      </c>
      <c r="P261" s="20">
        <f t="shared" si="135"/>
        <v>0.63669778356016582</v>
      </c>
      <c r="Q261" s="16"/>
      <c r="R261" s="16"/>
      <c r="S261" s="16"/>
    </row>
    <row r="262" spans="1:19" ht="15" customHeight="1" x14ac:dyDescent="0.15">
      <c r="A262" s="2" t="s">
        <v>82</v>
      </c>
      <c r="B262" s="3" t="s">
        <v>33</v>
      </c>
      <c r="C262" s="6" t="s">
        <v>34</v>
      </c>
      <c r="D262" s="9"/>
      <c r="E262" s="9"/>
      <c r="F262" s="6" t="s">
        <v>35</v>
      </c>
      <c r="G262" s="7">
        <v>26.010489055452201</v>
      </c>
      <c r="H262" s="7">
        <v>22.9890370379002</v>
      </c>
      <c r="I262" s="13">
        <f t="shared" si="117"/>
        <v>3.0214520175520008</v>
      </c>
      <c r="J262" s="12"/>
      <c r="L262" s="24" t="s">
        <v>138</v>
      </c>
      <c r="M262" s="21" t="s">
        <v>158</v>
      </c>
      <c r="N262" s="19">
        <v>3.9705790924608504</v>
      </c>
      <c r="O262" s="20">
        <f>N262-$O$256</f>
        <v>1.2337693463078292</v>
      </c>
      <c r="P262" s="20">
        <f t="shared" si="135"/>
        <v>0.42520505508818995</v>
      </c>
      <c r="Q262" s="16"/>
      <c r="R262" s="16"/>
      <c r="S262" s="16"/>
    </row>
    <row r="263" spans="1:19" ht="15" customHeight="1" x14ac:dyDescent="0.15">
      <c r="A263" s="9" t="s">
        <v>32</v>
      </c>
      <c r="B263" s="9" t="s">
        <v>33</v>
      </c>
      <c r="C263" s="9" t="s">
        <v>34</v>
      </c>
      <c r="D263" s="9" t="s">
        <v>138</v>
      </c>
      <c r="E263" s="9" t="s">
        <v>153</v>
      </c>
      <c r="F263" s="9" t="s">
        <v>35</v>
      </c>
      <c r="G263" s="10">
        <v>25.4896354073067</v>
      </c>
      <c r="H263" s="10">
        <v>22.217307599074701</v>
      </c>
      <c r="I263" s="13">
        <f t="shared" si="117"/>
        <v>3.2723278082319993</v>
      </c>
      <c r="J263" s="14">
        <f t="shared" ref="J263" si="138">AVERAGE(I263:I264)</f>
        <v>3.3881290990462496</v>
      </c>
      <c r="L263" s="24" t="s">
        <v>138</v>
      </c>
      <c r="M263" s="21" t="s">
        <v>159</v>
      </c>
      <c r="N263" s="19">
        <v>3.1931532632661987</v>
      </c>
      <c r="O263" s="20">
        <f>N263-$O$256</f>
        <v>0.45634351711317755</v>
      </c>
      <c r="P263" s="20">
        <f t="shared" si="135"/>
        <v>0.72883112828309649</v>
      </c>
      <c r="Q263" s="16"/>
      <c r="R263" s="16"/>
      <c r="S263" s="16"/>
    </row>
    <row r="264" spans="1:19" ht="15" customHeight="1" x14ac:dyDescent="0.15">
      <c r="A264" s="9" t="s">
        <v>36</v>
      </c>
      <c r="B264" s="9" t="s">
        <v>33</v>
      </c>
      <c r="C264" s="9" t="s">
        <v>34</v>
      </c>
      <c r="D264" s="9"/>
      <c r="E264" s="9"/>
      <c r="F264" s="9" t="s">
        <v>35</v>
      </c>
      <c r="G264" s="10">
        <v>25.466819423055799</v>
      </c>
      <c r="H264" s="10">
        <v>21.9628890331953</v>
      </c>
      <c r="I264" s="13">
        <f t="shared" si="117"/>
        <v>3.5039303898604999</v>
      </c>
      <c r="J264" s="12"/>
      <c r="L264" s="24" t="s">
        <v>138</v>
      </c>
      <c r="M264" s="21" t="s">
        <v>167</v>
      </c>
      <c r="N264" s="19">
        <v>1.8395931134333523</v>
      </c>
      <c r="O264" s="20">
        <f>N264-$O$256</f>
        <v>-0.89721663271966889</v>
      </c>
      <c r="P264" s="20">
        <f>2^-O264</f>
        <v>1.862469283995569</v>
      </c>
      <c r="Q264" s="17"/>
      <c r="R264" s="16"/>
      <c r="S264" s="22"/>
    </row>
    <row r="265" spans="1:19" ht="15" customHeight="1" x14ac:dyDescent="0.15">
      <c r="A265" s="9" t="s">
        <v>37</v>
      </c>
      <c r="B265" s="9" t="s">
        <v>33</v>
      </c>
      <c r="C265" s="9" t="s">
        <v>34</v>
      </c>
      <c r="D265" s="9" t="s">
        <v>145</v>
      </c>
      <c r="E265" s="9" t="s">
        <v>154</v>
      </c>
      <c r="F265" s="9" t="s">
        <v>35</v>
      </c>
      <c r="G265" s="10">
        <v>24.885805977968701</v>
      </c>
      <c r="H265" s="10">
        <v>21.744941451134299</v>
      </c>
      <c r="I265" s="13">
        <f t="shared" si="117"/>
        <v>3.1408645268344024</v>
      </c>
      <c r="J265" s="14">
        <f t="shared" ref="J265" si="139">AVERAGE(I265:I266)</f>
        <v>3.2525601838841514</v>
      </c>
      <c r="L265" s="16" t="s">
        <v>140</v>
      </c>
      <c r="M265" s="16" t="s">
        <v>141</v>
      </c>
      <c r="N265" s="19">
        <v>3.1847547054319492</v>
      </c>
      <c r="O265" s="20">
        <f>N265-$O$256</f>
        <v>0.44794495927892797</v>
      </c>
      <c r="P265" s="20">
        <f t="shared" ref="P265:P272" si="140">2^-O265</f>
        <v>0.73308634627334324</v>
      </c>
      <c r="Q265" s="17">
        <f>AVERAGE(P265:P272)</f>
        <v>1.0115347064374851</v>
      </c>
      <c r="R265" s="16">
        <f>STDEV(P265:P272)</f>
        <v>0.27768317269390586</v>
      </c>
      <c r="S265" s="22">
        <f>TTEST(P258:P264,P265:P272,2,2)</f>
        <v>0.60088845493767873</v>
      </c>
    </row>
    <row r="266" spans="1:19" ht="15" customHeight="1" x14ac:dyDescent="0.15">
      <c r="A266" s="9" t="s">
        <v>38</v>
      </c>
      <c r="B266" s="9" t="s">
        <v>33</v>
      </c>
      <c r="C266" s="9" t="s">
        <v>34</v>
      </c>
      <c r="D266" s="9"/>
      <c r="E266" s="9"/>
      <c r="F266" s="9" t="s">
        <v>35</v>
      </c>
      <c r="G266" s="10">
        <v>25.0239798628111</v>
      </c>
      <c r="H266" s="10">
        <v>21.659724021877199</v>
      </c>
      <c r="I266" s="13">
        <f t="shared" si="117"/>
        <v>3.3642558409339003</v>
      </c>
      <c r="J266" s="12"/>
      <c r="L266" s="16" t="s">
        <v>140</v>
      </c>
      <c r="M266" s="16" t="s">
        <v>147</v>
      </c>
      <c r="N266" s="19">
        <v>2.5117667321999004</v>
      </c>
      <c r="O266" s="20">
        <f>N266-$O$256</f>
        <v>-0.22504301395312076</v>
      </c>
      <c r="P266" s="20">
        <f t="shared" si="140"/>
        <v>1.1688120961747857</v>
      </c>
      <c r="Q266" s="17"/>
      <c r="R266" s="16"/>
      <c r="S266" s="22"/>
    </row>
    <row r="267" spans="1:19" ht="15" customHeight="1" x14ac:dyDescent="0.15">
      <c r="A267" s="9" t="s">
        <v>41</v>
      </c>
      <c r="B267" s="9" t="s">
        <v>33</v>
      </c>
      <c r="C267" s="9" t="s">
        <v>34</v>
      </c>
      <c r="D267" s="9" t="s">
        <v>143</v>
      </c>
      <c r="E267" s="9" t="s">
        <v>155</v>
      </c>
      <c r="F267" s="9" t="s">
        <v>35</v>
      </c>
      <c r="G267" s="10">
        <v>26.637896890567799</v>
      </c>
      <c r="H267" s="10">
        <v>22.4297911536508</v>
      </c>
      <c r="I267" s="13">
        <f t="shared" si="117"/>
        <v>4.2081057369169983</v>
      </c>
      <c r="J267" s="14">
        <f t="shared" ref="J267" si="141">AVERAGE(I267:I268)</f>
        <v>4.0936016845295988</v>
      </c>
      <c r="L267" s="16" t="s">
        <v>140</v>
      </c>
      <c r="M267" s="16" t="s">
        <v>148</v>
      </c>
      <c r="N267" s="19">
        <v>3.1864139761507495</v>
      </c>
      <c r="O267" s="20">
        <f>N267-$O$256</f>
        <v>0.44960422999772831</v>
      </c>
      <c r="P267" s="20">
        <f t="shared" si="140"/>
        <v>0.73224369453712346</v>
      </c>
      <c r="Q267" s="17"/>
      <c r="R267" s="16"/>
      <c r="S267" s="22"/>
    </row>
    <row r="268" spans="1:19" ht="15" customHeight="1" x14ac:dyDescent="0.15">
      <c r="A268" s="9" t="s">
        <v>42</v>
      </c>
      <c r="B268" s="9" t="s">
        <v>33</v>
      </c>
      <c r="C268" s="9" t="s">
        <v>34</v>
      </c>
      <c r="D268" s="9"/>
      <c r="E268" s="9"/>
      <c r="F268" s="9" t="s">
        <v>35</v>
      </c>
      <c r="G268" s="10">
        <v>26.587597338553099</v>
      </c>
      <c r="H268" s="10">
        <v>22.6084997064109</v>
      </c>
      <c r="I268" s="13">
        <f t="shared" si="117"/>
        <v>3.9790976321421994</v>
      </c>
      <c r="J268" s="12"/>
      <c r="L268" s="16" t="s">
        <v>140</v>
      </c>
      <c r="M268" s="16" t="s">
        <v>152</v>
      </c>
      <c r="N268" s="19">
        <v>2.917023070003701</v>
      </c>
      <c r="O268" s="20">
        <f>N268-$O$256</f>
        <v>0.18021332385067979</v>
      </c>
      <c r="P268" s="20">
        <f t="shared" si="140"/>
        <v>0.88257248521524856</v>
      </c>
      <c r="Q268" s="17"/>
      <c r="R268" s="16"/>
      <c r="S268" s="22"/>
    </row>
    <row r="269" spans="1:19" ht="15" customHeight="1" x14ac:dyDescent="0.15">
      <c r="A269" s="9" t="s">
        <v>39</v>
      </c>
      <c r="B269" s="9" t="s">
        <v>33</v>
      </c>
      <c r="C269" s="9" t="s">
        <v>34</v>
      </c>
      <c r="D269" s="9" t="s">
        <v>145</v>
      </c>
      <c r="E269" s="9" t="s">
        <v>156</v>
      </c>
      <c r="F269" s="9" t="s">
        <v>35</v>
      </c>
      <c r="G269" s="10">
        <v>26.2535451750799</v>
      </c>
      <c r="H269" s="10">
        <v>22.106173444957001</v>
      </c>
      <c r="I269" s="13">
        <f t="shared" si="117"/>
        <v>4.1473717301228987</v>
      </c>
      <c r="J269" s="14">
        <f t="shared" ref="J269" si="142">AVERAGE(I269:I270)</f>
        <v>4.0193698176726489</v>
      </c>
      <c r="L269" s="16" t="s">
        <v>140</v>
      </c>
      <c r="M269" s="16" t="s">
        <v>160</v>
      </c>
      <c r="N269" s="19">
        <v>2.2764609151207491</v>
      </c>
      <c r="O269" s="20">
        <f>N269-$O$256</f>
        <v>-0.46034883103227209</v>
      </c>
      <c r="P269" s="20">
        <f t="shared" si="140"/>
        <v>1.3758744523229764</v>
      </c>
      <c r="Q269" s="17"/>
      <c r="R269" s="16"/>
      <c r="S269" s="22"/>
    </row>
    <row r="270" spans="1:19" ht="15" customHeight="1" x14ac:dyDescent="0.15">
      <c r="A270" s="9" t="s">
        <v>40</v>
      </c>
      <c r="B270" s="9" t="s">
        <v>33</v>
      </c>
      <c r="C270" s="9" t="s">
        <v>34</v>
      </c>
      <c r="D270" s="9"/>
      <c r="E270" s="9"/>
      <c r="F270" s="9" t="s">
        <v>35</v>
      </c>
      <c r="G270" s="10">
        <v>26.133062874326999</v>
      </c>
      <c r="H270" s="10">
        <v>22.2416949691046</v>
      </c>
      <c r="I270" s="13">
        <f t="shared" si="117"/>
        <v>3.8913679052223991</v>
      </c>
      <c r="J270" s="12"/>
      <c r="L270" s="16" t="s">
        <v>140</v>
      </c>
      <c r="M270" s="21" t="s">
        <v>162</v>
      </c>
      <c r="N270" s="19">
        <v>3.0238491806354997</v>
      </c>
      <c r="O270" s="20">
        <f>N270-$O$256</f>
        <v>0.28703943448247848</v>
      </c>
      <c r="P270" s="20">
        <f t="shared" si="140"/>
        <v>0.81958220495302592</v>
      </c>
      <c r="Q270" s="17"/>
      <c r="R270" s="16"/>
      <c r="S270" s="22"/>
    </row>
    <row r="271" spans="1:19" ht="15" customHeight="1" x14ac:dyDescent="0.15">
      <c r="A271" s="9" t="s">
        <v>73</v>
      </c>
      <c r="B271" s="9" t="s">
        <v>33</v>
      </c>
      <c r="C271" s="9" t="s">
        <v>34</v>
      </c>
      <c r="D271" s="9" t="s">
        <v>143</v>
      </c>
      <c r="E271" s="9" t="s">
        <v>157</v>
      </c>
      <c r="F271" s="9" t="s">
        <v>35</v>
      </c>
      <c r="G271" s="10">
        <v>26.8017541949194</v>
      </c>
      <c r="H271" s="10">
        <v>22.445741063019799</v>
      </c>
      <c r="I271" s="13">
        <f t="shared" si="117"/>
        <v>4.3560131318996014</v>
      </c>
      <c r="J271" s="14">
        <f t="shared" ref="J271" si="143">AVERAGE(I271:I272)</f>
        <v>4.0765770806882511</v>
      </c>
      <c r="L271" s="16" t="s">
        <v>140</v>
      </c>
      <c r="M271" s="21" t="s">
        <v>166</v>
      </c>
      <c r="N271" s="19">
        <v>2.80166681117975</v>
      </c>
      <c r="O271" s="20">
        <f>N271-$O$256</f>
        <v>6.4857065026728833E-2</v>
      </c>
      <c r="P271" s="20">
        <f t="shared" si="140"/>
        <v>0.95604003254282965</v>
      </c>
      <c r="Q271" s="16"/>
      <c r="R271" s="16"/>
      <c r="S271" s="22"/>
    </row>
    <row r="272" spans="1:19" ht="15" customHeight="1" x14ac:dyDescent="0.15">
      <c r="A272" s="9" t="s">
        <v>74</v>
      </c>
      <c r="B272" s="9" t="s">
        <v>33</v>
      </c>
      <c r="C272" s="9" t="s">
        <v>34</v>
      </c>
      <c r="D272" s="9"/>
      <c r="E272" s="9"/>
      <c r="F272" s="9" t="s">
        <v>35</v>
      </c>
      <c r="G272" s="10">
        <v>26.5715809204425</v>
      </c>
      <c r="H272" s="10">
        <v>22.774439890965599</v>
      </c>
      <c r="I272" s="13">
        <f t="shared" si="117"/>
        <v>3.7971410294769008</v>
      </c>
      <c r="J272" s="12"/>
      <c r="L272" s="16" t="s">
        <v>140</v>
      </c>
      <c r="M272" s="21" t="s">
        <v>170</v>
      </c>
      <c r="N272" s="19">
        <v>2.2267933909931497</v>
      </c>
      <c r="O272" s="20">
        <f>N272-$O$256</f>
        <v>-0.51001635515987154</v>
      </c>
      <c r="P272" s="20">
        <f t="shared" si="140"/>
        <v>1.4240663394805479</v>
      </c>
      <c r="Q272" s="16"/>
      <c r="R272" s="16"/>
      <c r="S272" s="16"/>
    </row>
    <row r="273" spans="1:10" ht="15" customHeight="1" x14ac:dyDescent="0.15">
      <c r="A273" s="9" t="s">
        <v>75</v>
      </c>
      <c r="B273" s="9" t="s">
        <v>33</v>
      </c>
      <c r="C273" s="9" t="s">
        <v>34</v>
      </c>
      <c r="D273" s="9" t="s">
        <v>138</v>
      </c>
      <c r="E273" s="9" t="s">
        <v>158</v>
      </c>
      <c r="F273" s="9" t="s">
        <v>35</v>
      </c>
      <c r="G273" s="10">
        <v>26.1896499308871</v>
      </c>
      <c r="H273" s="10">
        <v>22.360442219945401</v>
      </c>
      <c r="I273" s="13">
        <f t="shared" si="117"/>
        <v>3.8292077109416987</v>
      </c>
      <c r="J273" s="14">
        <f t="shared" ref="J273" si="144">AVERAGE(I273:I274)</f>
        <v>3.9705790924608504</v>
      </c>
    </row>
    <row r="274" spans="1:10" ht="15" customHeight="1" x14ac:dyDescent="0.15">
      <c r="A274" s="9" t="s">
        <v>76</v>
      </c>
      <c r="B274" s="9" t="s">
        <v>33</v>
      </c>
      <c r="C274" s="9" t="s">
        <v>34</v>
      </c>
      <c r="D274" s="9"/>
      <c r="E274" s="9"/>
      <c r="F274" s="9" t="s">
        <v>35</v>
      </c>
      <c r="G274" s="10">
        <v>26.312837491165901</v>
      </c>
      <c r="H274" s="10">
        <v>22.200887017185899</v>
      </c>
      <c r="I274" s="13">
        <f t="shared" si="117"/>
        <v>4.1119504739800021</v>
      </c>
      <c r="J274" s="12"/>
    </row>
    <row r="275" spans="1:10" ht="15" customHeight="1" x14ac:dyDescent="0.15">
      <c r="A275" s="9" t="s">
        <v>163</v>
      </c>
      <c r="B275" s="9" t="s">
        <v>33</v>
      </c>
      <c r="C275" s="9" t="s">
        <v>34</v>
      </c>
      <c r="D275" s="9" t="s">
        <v>138</v>
      </c>
      <c r="E275" s="9" t="s">
        <v>159</v>
      </c>
      <c r="F275" s="9" t="s">
        <v>35</v>
      </c>
      <c r="G275" s="10">
        <v>25.556782719190299</v>
      </c>
      <c r="H275" s="10">
        <v>22.303438292698502</v>
      </c>
      <c r="I275" s="13">
        <f t="shared" si="117"/>
        <v>3.2533444264917968</v>
      </c>
      <c r="J275" s="14">
        <f t="shared" ref="J275" si="145">AVERAGE(I275:I276)</f>
        <v>3.1931532632661987</v>
      </c>
    </row>
    <row r="276" spans="1:10" ht="15" customHeight="1" x14ac:dyDescent="0.15">
      <c r="A276" s="9" t="s">
        <v>164</v>
      </c>
      <c r="B276" s="9" t="s">
        <v>33</v>
      </c>
      <c r="C276" s="9" t="s">
        <v>34</v>
      </c>
      <c r="D276" s="9"/>
      <c r="E276" s="9"/>
      <c r="F276" s="9" t="s">
        <v>35</v>
      </c>
      <c r="G276" s="10">
        <v>25.4719313229397</v>
      </c>
      <c r="H276" s="10">
        <v>22.338969222899099</v>
      </c>
      <c r="I276" s="13">
        <f t="shared" si="117"/>
        <v>3.1329621000406007</v>
      </c>
      <c r="J276" s="12"/>
    </row>
    <row r="277" spans="1:10" ht="15" customHeight="1" x14ac:dyDescent="0.15">
      <c r="A277" s="9" t="s">
        <v>77</v>
      </c>
      <c r="B277" s="9" t="s">
        <v>33</v>
      </c>
      <c r="C277" s="9" t="s">
        <v>34</v>
      </c>
      <c r="D277" s="9" t="s">
        <v>140</v>
      </c>
      <c r="E277" s="9" t="s">
        <v>160</v>
      </c>
      <c r="F277" s="9" t="s">
        <v>35</v>
      </c>
      <c r="G277" s="10">
        <v>24.6029564361836</v>
      </c>
      <c r="H277" s="10">
        <v>22.271954076359801</v>
      </c>
      <c r="I277" s="13">
        <f t="shared" si="117"/>
        <v>2.331002359823799</v>
      </c>
      <c r="J277" s="14">
        <f t="shared" ref="J277" si="146">AVERAGE(I277:I278)</f>
        <v>2.2764609151207491</v>
      </c>
    </row>
    <row r="278" spans="1:10" ht="15" customHeight="1" x14ac:dyDescent="0.15">
      <c r="A278" s="9" t="s">
        <v>78</v>
      </c>
      <c r="B278" s="9" t="s">
        <v>33</v>
      </c>
      <c r="C278" s="9" t="s">
        <v>34</v>
      </c>
      <c r="D278" s="9"/>
      <c r="E278" s="9"/>
      <c r="F278" s="9" t="s">
        <v>35</v>
      </c>
      <c r="G278" s="10">
        <v>24.6325065156053</v>
      </c>
      <c r="H278" s="10">
        <v>22.410587045187601</v>
      </c>
      <c r="I278" s="13">
        <f t="shared" si="117"/>
        <v>2.2219194704176992</v>
      </c>
      <c r="J278" s="12"/>
    </row>
    <row r="279" spans="1:10" ht="15" customHeight="1" x14ac:dyDescent="0.15">
      <c r="A279" s="9" t="s">
        <v>79</v>
      </c>
      <c r="B279" s="9" t="s">
        <v>33</v>
      </c>
      <c r="C279" s="9" t="s">
        <v>34</v>
      </c>
      <c r="D279" s="9" t="s">
        <v>145</v>
      </c>
      <c r="E279" s="9" t="s">
        <v>161</v>
      </c>
      <c r="F279" s="9" t="s">
        <v>35</v>
      </c>
      <c r="G279" s="10">
        <v>25.753727364063799</v>
      </c>
      <c r="H279" s="10">
        <v>22.695402357159701</v>
      </c>
      <c r="I279" s="13">
        <f t="shared" si="117"/>
        <v>3.0583250069040986</v>
      </c>
      <c r="J279" s="14">
        <f t="shared" ref="J279" si="147">AVERAGE(I279:I280)</f>
        <v>3.1407383487999496</v>
      </c>
    </row>
    <row r="280" spans="1:10" ht="15" customHeight="1" x14ac:dyDescent="0.15">
      <c r="A280" s="9" t="s">
        <v>80</v>
      </c>
      <c r="B280" s="9" t="s">
        <v>33</v>
      </c>
      <c r="C280" s="9" t="s">
        <v>34</v>
      </c>
      <c r="D280" s="9"/>
      <c r="E280" s="9"/>
      <c r="F280" s="9" t="s">
        <v>35</v>
      </c>
      <c r="G280" s="10">
        <v>25.9252719331839</v>
      </c>
      <c r="H280" s="10">
        <v>22.7021202424881</v>
      </c>
      <c r="I280" s="13">
        <f t="shared" si="117"/>
        <v>3.2231516906958007</v>
      </c>
      <c r="J280" s="12"/>
    </row>
    <row r="281" spans="1:10" ht="15" customHeight="1" x14ac:dyDescent="0.15">
      <c r="A281" s="9" t="s">
        <v>81</v>
      </c>
      <c r="B281" s="9" t="s">
        <v>33</v>
      </c>
      <c r="C281" s="9" t="s">
        <v>34</v>
      </c>
      <c r="D281" s="9" t="s">
        <v>140</v>
      </c>
      <c r="E281" s="9" t="s">
        <v>162</v>
      </c>
      <c r="F281" s="9" t="s">
        <v>35</v>
      </c>
      <c r="G281" s="10">
        <v>25.286675424692799</v>
      </c>
      <c r="H281" s="10">
        <v>22.1921986333791</v>
      </c>
      <c r="I281" s="13">
        <f t="shared" si="117"/>
        <v>3.0944767913136992</v>
      </c>
      <c r="J281" s="14">
        <f t="shared" ref="J281" si="148">AVERAGE(I281:I282)</f>
        <v>3.0238491806354997</v>
      </c>
    </row>
    <row r="282" spans="1:10" ht="15" customHeight="1" x14ac:dyDescent="0.15">
      <c r="A282" s="9" t="s">
        <v>82</v>
      </c>
      <c r="B282" s="9" t="s">
        <v>33</v>
      </c>
      <c r="C282" s="9" t="s">
        <v>34</v>
      </c>
      <c r="D282" s="9"/>
      <c r="E282" s="9"/>
      <c r="F282" s="9" t="s">
        <v>35</v>
      </c>
      <c r="G282" s="10">
        <v>25.232792840013801</v>
      </c>
      <c r="H282" s="10">
        <v>22.279571270056501</v>
      </c>
      <c r="I282" s="13">
        <f t="shared" si="117"/>
        <v>2.9532215699573001</v>
      </c>
      <c r="J282" s="12"/>
    </row>
    <row r="283" spans="1:10" ht="15" customHeight="1" x14ac:dyDescent="0.15">
      <c r="A283" s="9" t="s">
        <v>41</v>
      </c>
      <c r="B283" s="9" t="s">
        <v>33</v>
      </c>
      <c r="C283" s="9" t="s">
        <v>34</v>
      </c>
      <c r="D283" s="9" t="s">
        <v>145</v>
      </c>
      <c r="E283" s="9" t="s">
        <v>165</v>
      </c>
      <c r="F283" s="9" t="s">
        <v>35</v>
      </c>
      <c r="G283" s="10">
        <v>25.065401767333601</v>
      </c>
      <c r="H283" s="10">
        <v>21.1140338547902</v>
      </c>
      <c r="I283" s="13">
        <f t="shared" si="117"/>
        <v>3.9513679125434003</v>
      </c>
      <c r="J283" s="14">
        <f t="shared" ref="J283" si="149">AVERAGE(I283:I284)</f>
        <v>4.0214921246007496</v>
      </c>
    </row>
    <row r="284" spans="1:10" ht="15" customHeight="1" x14ac:dyDescent="0.15">
      <c r="A284" s="9" t="s">
        <v>42</v>
      </c>
      <c r="B284" s="9" t="s">
        <v>33</v>
      </c>
      <c r="C284" s="9" t="s">
        <v>34</v>
      </c>
      <c r="D284" s="9"/>
      <c r="E284" s="9"/>
      <c r="F284" s="9" t="s">
        <v>35</v>
      </c>
      <c r="G284" s="10">
        <v>25.194949630177899</v>
      </c>
      <c r="H284" s="10">
        <v>21.1033332935198</v>
      </c>
      <c r="I284" s="13">
        <f t="shared" si="117"/>
        <v>4.0916163366580989</v>
      </c>
      <c r="J284" s="12"/>
    </row>
    <row r="285" spans="1:10" ht="15" customHeight="1" x14ac:dyDescent="0.15">
      <c r="A285" s="9" t="s">
        <v>43</v>
      </c>
      <c r="B285" s="9" t="s">
        <v>33</v>
      </c>
      <c r="C285" s="9" t="s">
        <v>34</v>
      </c>
      <c r="D285" s="9" t="s">
        <v>140</v>
      </c>
      <c r="E285" s="9" t="s">
        <v>166</v>
      </c>
      <c r="F285" s="9" t="s">
        <v>35</v>
      </c>
      <c r="G285" s="10">
        <v>25.494610065725599</v>
      </c>
      <c r="H285" s="10">
        <v>22.656759457777</v>
      </c>
      <c r="I285" s="13">
        <f t="shared" si="117"/>
        <v>2.8378506079485994</v>
      </c>
      <c r="J285" s="14">
        <f t="shared" ref="J285" si="150">AVERAGE(I285:I286)</f>
        <v>2.80166681117975</v>
      </c>
    </row>
    <row r="286" spans="1:10" ht="15" customHeight="1" x14ac:dyDescent="0.15">
      <c r="A286" s="9" t="s">
        <v>44</v>
      </c>
      <c r="B286" s="9" t="s">
        <v>33</v>
      </c>
      <c r="C286" s="9" t="s">
        <v>34</v>
      </c>
      <c r="D286" s="9"/>
      <c r="E286" s="9"/>
      <c r="F286" s="9" t="s">
        <v>35</v>
      </c>
      <c r="G286" s="10">
        <v>25.4744880150764</v>
      </c>
      <c r="H286" s="10">
        <v>22.709005000665499</v>
      </c>
      <c r="I286" s="13">
        <f t="shared" si="117"/>
        <v>2.7654830144109006</v>
      </c>
      <c r="J286" s="12"/>
    </row>
    <row r="287" spans="1:10" ht="15" customHeight="1" x14ac:dyDescent="0.15">
      <c r="A287" s="9" t="s">
        <v>45</v>
      </c>
      <c r="B287" s="9" t="s">
        <v>33</v>
      </c>
      <c r="C287" s="9" t="s">
        <v>34</v>
      </c>
      <c r="D287" s="9" t="s">
        <v>138</v>
      </c>
      <c r="E287" s="9" t="s">
        <v>167</v>
      </c>
      <c r="F287" s="9" t="s">
        <v>35</v>
      </c>
      <c r="G287" s="10">
        <v>24.502649957767201</v>
      </c>
      <c r="H287" s="10">
        <v>22.637669546621598</v>
      </c>
      <c r="I287" s="13">
        <f t="shared" si="117"/>
        <v>1.8649804111456021</v>
      </c>
      <c r="J287" s="14">
        <f t="shared" ref="J287" si="151">AVERAGE(I287:I288)</f>
        <v>1.8395931134333523</v>
      </c>
    </row>
    <row r="288" spans="1:10" ht="15" customHeight="1" x14ac:dyDescent="0.15">
      <c r="A288" s="9" t="s">
        <v>46</v>
      </c>
      <c r="B288" s="9" t="s">
        <v>33</v>
      </c>
      <c r="C288" s="9" t="s">
        <v>34</v>
      </c>
      <c r="D288" s="9"/>
      <c r="E288" s="9"/>
      <c r="F288" s="9" t="s">
        <v>35</v>
      </c>
      <c r="G288" s="10">
        <v>24.488303856264402</v>
      </c>
      <c r="H288" s="10">
        <v>22.674098040543299</v>
      </c>
      <c r="I288" s="13">
        <f t="shared" si="117"/>
        <v>1.8142058157211025</v>
      </c>
      <c r="J288" s="12"/>
    </row>
    <row r="289" spans="1:19" ht="15" customHeight="1" x14ac:dyDescent="0.15">
      <c r="A289" s="9" t="s">
        <v>77</v>
      </c>
      <c r="B289" s="9" t="s">
        <v>33</v>
      </c>
      <c r="C289" s="9" t="s">
        <v>34</v>
      </c>
      <c r="D289" s="9" t="s">
        <v>143</v>
      </c>
      <c r="E289" s="9" t="s">
        <v>168</v>
      </c>
      <c r="F289" s="9" t="s">
        <v>35</v>
      </c>
      <c r="G289" s="10">
        <v>26.425124274027599</v>
      </c>
      <c r="H289" s="10">
        <v>23.469164610816701</v>
      </c>
      <c r="I289" s="13">
        <f t="shared" si="117"/>
        <v>2.9559596632108978</v>
      </c>
      <c r="J289" s="14">
        <f t="shared" ref="J289" si="152">AVERAGE(I289:I290)</f>
        <v>2.7435734704676005</v>
      </c>
    </row>
    <row r="290" spans="1:19" ht="15" customHeight="1" x14ac:dyDescent="0.15">
      <c r="A290" s="9" t="s">
        <v>78</v>
      </c>
      <c r="B290" s="9" t="s">
        <v>33</v>
      </c>
      <c r="C290" s="9" t="s">
        <v>34</v>
      </c>
      <c r="D290" s="9"/>
      <c r="E290" s="9"/>
      <c r="F290" s="9" t="s">
        <v>35</v>
      </c>
      <c r="G290" s="10">
        <v>26.503794210236101</v>
      </c>
      <c r="H290" s="10">
        <v>23.972606932511798</v>
      </c>
      <c r="I290" s="13">
        <f t="shared" si="117"/>
        <v>2.5311872777243032</v>
      </c>
      <c r="J290" s="12"/>
    </row>
    <row r="291" spans="1:19" ht="15" customHeight="1" x14ac:dyDescent="0.15">
      <c r="A291" s="9" t="s">
        <v>79</v>
      </c>
      <c r="B291" s="9" t="s">
        <v>33</v>
      </c>
      <c r="C291" s="9" t="s">
        <v>34</v>
      </c>
      <c r="D291" s="9" t="s">
        <v>145</v>
      </c>
      <c r="E291" s="9" t="s">
        <v>169</v>
      </c>
      <c r="F291" s="9" t="s">
        <v>35</v>
      </c>
      <c r="G291" s="10">
        <v>26.156444828715401</v>
      </c>
      <c r="H291" s="10">
        <v>22.705388109094599</v>
      </c>
      <c r="I291" s="13">
        <f t="shared" si="117"/>
        <v>3.4510567196208015</v>
      </c>
      <c r="J291" s="14">
        <f t="shared" ref="J291" si="153">AVERAGE(I291:I292)</f>
        <v>3.4248105096315005</v>
      </c>
    </row>
    <row r="292" spans="1:19" ht="15" customHeight="1" x14ac:dyDescent="0.15">
      <c r="A292" s="9" t="s">
        <v>80</v>
      </c>
      <c r="B292" s="9" t="s">
        <v>33</v>
      </c>
      <c r="C292" s="9" t="s">
        <v>34</v>
      </c>
      <c r="D292" s="9"/>
      <c r="E292" s="9"/>
      <c r="F292" s="9" t="s">
        <v>35</v>
      </c>
      <c r="G292" s="10">
        <v>26.083143482066099</v>
      </c>
      <c r="H292" s="10">
        <v>22.684579182423899</v>
      </c>
      <c r="I292" s="13">
        <f t="shared" si="117"/>
        <v>3.3985642996421994</v>
      </c>
      <c r="J292" s="12"/>
    </row>
    <row r="293" spans="1:19" ht="15" customHeight="1" x14ac:dyDescent="0.15">
      <c r="A293" s="9" t="s">
        <v>81</v>
      </c>
      <c r="B293" s="9" t="s">
        <v>33</v>
      </c>
      <c r="C293" s="9" t="s">
        <v>34</v>
      </c>
      <c r="D293" s="9" t="s">
        <v>140</v>
      </c>
      <c r="E293" s="9" t="s">
        <v>170</v>
      </c>
      <c r="F293" s="9" t="s">
        <v>35</v>
      </c>
      <c r="G293" s="10">
        <v>24.752811271974</v>
      </c>
      <c r="H293" s="10">
        <v>22.613614531832901</v>
      </c>
      <c r="I293" s="13">
        <f t="shared" si="117"/>
        <v>2.1391967401410987</v>
      </c>
      <c r="J293" s="14">
        <f t="shared" ref="J293" si="154">AVERAGE(I293:I294)</f>
        <v>2.2267933909931497</v>
      </c>
    </row>
    <row r="294" spans="1:19" ht="15" customHeight="1" x14ac:dyDescent="0.15">
      <c r="A294" s="9" t="s">
        <v>82</v>
      </c>
      <c r="B294" s="9" t="s">
        <v>33</v>
      </c>
      <c r="C294" s="9" t="s">
        <v>34</v>
      </c>
      <c r="D294" s="9"/>
      <c r="E294" s="9"/>
      <c r="F294" s="9" t="s">
        <v>35</v>
      </c>
      <c r="G294" s="10">
        <v>25.0501371591074</v>
      </c>
      <c r="H294" s="10">
        <v>22.7357471172622</v>
      </c>
      <c r="I294" s="13">
        <f t="shared" si="117"/>
        <v>2.3143900418452006</v>
      </c>
      <c r="J294" s="12"/>
    </row>
    <row r="295" spans="1:19" ht="15" customHeight="1" x14ac:dyDescent="0.15">
      <c r="A295" s="9"/>
      <c r="B295" s="9"/>
      <c r="C295" s="9"/>
      <c r="D295" s="9"/>
      <c r="E295" s="9"/>
      <c r="F295" s="9"/>
      <c r="G295" s="10"/>
      <c r="H295" s="10"/>
      <c r="I295" s="13"/>
      <c r="J295" s="12"/>
    </row>
    <row r="296" spans="1:19" ht="15" customHeight="1" x14ac:dyDescent="0.15">
      <c r="A296" s="2" t="s">
        <v>32</v>
      </c>
      <c r="B296" s="3" t="s">
        <v>107</v>
      </c>
      <c r="C296" s="6" t="s">
        <v>108</v>
      </c>
      <c r="D296" s="9" t="s">
        <v>138</v>
      </c>
      <c r="E296" s="9" t="s">
        <v>139</v>
      </c>
      <c r="F296" s="6" t="s">
        <v>35</v>
      </c>
      <c r="G296" s="7">
        <v>23.055856463555099</v>
      </c>
      <c r="H296" s="7">
        <v>22.0794830089961</v>
      </c>
      <c r="I296" s="13">
        <f t="shared" ref="I296:I360" si="155">G296-H296</f>
        <v>0.97637345455899904</v>
      </c>
      <c r="J296" s="14">
        <f t="shared" ref="J296" si="156">AVERAGE(I296:I297)</f>
        <v>0.97571437165754915</v>
      </c>
      <c r="L296" s="12"/>
      <c r="M296" s="12" t="s">
        <v>173</v>
      </c>
      <c r="N296" s="12" t="s">
        <v>172</v>
      </c>
      <c r="O296" s="13">
        <f>AVERAGE(N298:N305)</f>
        <v>0.94898307848131935</v>
      </c>
      <c r="P296" s="12"/>
      <c r="Q296" s="12"/>
      <c r="R296" s="12"/>
      <c r="S296" s="12"/>
    </row>
    <row r="297" spans="1:19" ht="15" customHeight="1" x14ac:dyDescent="0.15">
      <c r="A297" s="2" t="s">
        <v>36</v>
      </c>
      <c r="B297" s="3" t="s">
        <v>107</v>
      </c>
      <c r="C297" s="6" t="s">
        <v>108</v>
      </c>
      <c r="D297" s="9"/>
      <c r="E297" s="9"/>
      <c r="F297" s="6" t="s">
        <v>35</v>
      </c>
      <c r="G297" s="7">
        <v>22.8819819112171</v>
      </c>
      <c r="H297" s="7">
        <v>21.906926622461</v>
      </c>
      <c r="I297" s="13">
        <f t="shared" si="155"/>
        <v>0.97505528875609926</v>
      </c>
      <c r="J297" s="12"/>
      <c r="L297" s="12"/>
      <c r="M297" s="15" t="s">
        <v>108</v>
      </c>
      <c r="N297" s="16" t="s">
        <v>171</v>
      </c>
      <c r="O297" s="17" t="s">
        <v>174</v>
      </c>
      <c r="P297" s="16" t="s">
        <v>175</v>
      </c>
      <c r="Q297" s="16" t="s">
        <v>176</v>
      </c>
      <c r="R297" s="16" t="s">
        <v>177</v>
      </c>
      <c r="S297" s="16" t="s">
        <v>178</v>
      </c>
    </row>
    <row r="298" spans="1:19" ht="15" customHeight="1" x14ac:dyDescent="0.15">
      <c r="A298" s="2" t="s">
        <v>37</v>
      </c>
      <c r="B298" s="3" t="s">
        <v>107</v>
      </c>
      <c r="C298" s="6" t="s">
        <v>108</v>
      </c>
      <c r="D298" s="9" t="s">
        <v>140</v>
      </c>
      <c r="E298" s="9" t="s">
        <v>141</v>
      </c>
      <c r="F298" s="6" t="s">
        <v>35</v>
      </c>
      <c r="G298" s="7">
        <v>22.615870626649102</v>
      </c>
      <c r="H298" s="7">
        <v>21.9814065318592</v>
      </c>
      <c r="I298" s="13">
        <f t="shared" si="155"/>
        <v>0.63446409478990162</v>
      </c>
      <c r="J298" s="14">
        <f t="shared" ref="J298" si="157">AVERAGE(I298:I299)</f>
        <v>0.63365161851815088</v>
      </c>
      <c r="L298" s="16" t="s">
        <v>145</v>
      </c>
      <c r="M298" s="18" t="s">
        <v>146</v>
      </c>
      <c r="N298" s="19">
        <v>1.0622875053438499</v>
      </c>
      <c r="O298" s="20">
        <f>N298-$O$296</f>
        <v>0.11330442686253051</v>
      </c>
      <c r="P298" s="20">
        <f t="shared" ref="P298:P304" si="158">2^-O298</f>
        <v>0.92446818307590795</v>
      </c>
      <c r="Q298" s="17">
        <f>AVERAGE(P298:P305)</f>
        <v>1.108421571988671</v>
      </c>
      <c r="R298" s="16">
        <f>STDEV(P298:P305)</f>
        <v>0.49771470896682635</v>
      </c>
      <c r="S298" s="16"/>
    </row>
    <row r="299" spans="1:19" ht="15" customHeight="1" x14ac:dyDescent="0.15">
      <c r="A299" s="2" t="s">
        <v>38</v>
      </c>
      <c r="B299" s="3" t="s">
        <v>107</v>
      </c>
      <c r="C299" s="6" t="s">
        <v>108</v>
      </c>
      <c r="D299" s="9"/>
      <c r="E299" s="9"/>
      <c r="F299" s="6" t="s">
        <v>35</v>
      </c>
      <c r="G299" s="7">
        <v>22.573859184766299</v>
      </c>
      <c r="H299" s="7">
        <v>21.941020042519899</v>
      </c>
      <c r="I299" s="13">
        <f t="shared" si="155"/>
        <v>0.63283914224640014</v>
      </c>
      <c r="J299" s="12"/>
      <c r="L299" s="16" t="s">
        <v>145</v>
      </c>
      <c r="M299" s="21" t="s">
        <v>149</v>
      </c>
      <c r="N299" s="19">
        <v>0.22653633367329995</v>
      </c>
      <c r="O299" s="20">
        <f>N299-$O$296</f>
        <v>-0.7224467448080194</v>
      </c>
      <c r="P299" s="20">
        <f t="shared" si="158"/>
        <v>1.6499779501345682</v>
      </c>
      <c r="Q299" s="16"/>
      <c r="R299" s="16"/>
      <c r="S299" s="16"/>
    </row>
    <row r="300" spans="1:19" ht="15" customHeight="1" x14ac:dyDescent="0.15">
      <c r="A300" s="2" t="s">
        <v>39</v>
      </c>
      <c r="B300" s="3" t="s">
        <v>107</v>
      </c>
      <c r="C300" s="6" t="s">
        <v>108</v>
      </c>
      <c r="D300" s="9" t="s">
        <v>138</v>
      </c>
      <c r="E300" s="9" t="s">
        <v>142</v>
      </c>
      <c r="F300" s="6" t="s">
        <v>35</v>
      </c>
      <c r="G300" s="7">
        <v>22.972908669286301</v>
      </c>
      <c r="H300" s="7">
        <v>22.077757767394299</v>
      </c>
      <c r="I300" s="13">
        <f t="shared" si="155"/>
        <v>0.89515090189200208</v>
      </c>
      <c r="J300" s="14">
        <f t="shared" ref="J300" si="159">AVERAGE(I300:I301)</f>
        <v>0.89188269986125057</v>
      </c>
      <c r="L300" s="16" t="s">
        <v>145</v>
      </c>
      <c r="M300" s="21" t="s">
        <v>150</v>
      </c>
      <c r="N300" s="19">
        <v>0.35261794170150118</v>
      </c>
      <c r="O300" s="20">
        <f>N300-$O$296</f>
        <v>-0.59636513677981817</v>
      </c>
      <c r="P300" s="20">
        <f t="shared" si="158"/>
        <v>1.5119025326450153</v>
      </c>
      <c r="Q300" s="16"/>
      <c r="R300" s="16"/>
      <c r="S300" s="16"/>
    </row>
    <row r="301" spans="1:19" ht="15" customHeight="1" x14ac:dyDescent="0.15">
      <c r="A301" s="2" t="s">
        <v>40</v>
      </c>
      <c r="B301" s="3" t="s">
        <v>107</v>
      </c>
      <c r="C301" s="6" t="s">
        <v>108</v>
      </c>
      <c r="D301" s="9"/>
      <c r="E301" s="9"/>
      <c r="F301" s="6" t="s">
        <v>35</v>
      </c>
      <c r="G301" s="7">
        <v>22.9800888010626</v>
      </c>
      <c r="H301" s="7">
        <v>22.091474303232101</v>
      </c>
      <c r="I301" s="13">
        <f t="shared" si="155"/>
        <v>0.88861449783049906</v>
      </c>
      <c r="J301" s="12"/>
      <c r="L301" s="16" t="s">
        <v>145</v>
      </c>
      <c r="M301" s="21" t="s">
        <v>154</v>
      </c>
      <c r="N301" s="19">
        <v>1.3514704231843009</v>
      </c>
      <c r="O301" s="20">
        <f>N301-$O$296</f>
        <v>0.40248734470298153</v>
      </c>
      <c r="P301" s="20">
        <f t="shared" si="158"/>
        <v>0.75655278856720609</v>
      </c>
      <c r="Q301" s="16"/>
      <c r="R301" s="16"/>
      <c r="S301" s="16"/>
    </row>
    <row r="302" spans="1:19" ht="15" customHeight="1" x14ac:dyDescent="0.15">
      <c r="A302" s="2" t="s">
        <v>41</v>
      </c>
      <c r="B302" s="3" t="s">
        <v>107</v>
      </c>
      <c r="C302" s="6" t="s">
        <v>108</v>
      </c>
      <c r="D302" s="9" t="s">
        <v>143</v>
      </c>
      <c r="E302" s="9" t="s">
        <v>144</v>
      </c>
      <c r="F302" s="6" t="s">
        <v>35</v>
      </c>
      <c r="G302" s="7">
        <v>22.634195434296299</v>
      </c>
      <c r="H302" s="7">
        <v>21.5087234458369</v>
      </c>
      <c r="I302" s="13">
        <f t="shared" si="155"/>
        <v>1.1254719884593989</v>
      </c>
      <c r="J302" s="14">
        <f t="shared" ref="J302" si="160">AVERAGE(I302:I303)</f>
        <v>1.0805833719819002</v>
      </c>
      <c r="L302" s="16" t="s">
        <v>145</v>
      </c>
      <c r="M302" s="18" t="s">
        <v>156</v>
      </c>
      <c r="N302" s="19">
        <v>1.4749512532322502</v>
      </c>
      <c r="O302" s="20">
        <f>N302-$O$296</f>
        <v>0.52596817475093083</v>
      </c>
      <c r="P302" s="20">
        <f t="shared" si="158"/>
        <v>0.69449288793615338</v>
      </c>
      <c r="Q302" s="17"/>
      <c r="R302" s="16"/>
      <c r="S302" s="22"/>
    </row>
    <row r="303" spans="1:19" ht="15" customHeight="1" x14ac:dyDescent="0.15">
      <c r="A303" s="2" t="s">
        <v>42</v>
      </c>
      <c r="B303" s="3" t="s">
        <v>107</v>
      </c>
      <c r="C303" s="6" t="s">
        <v>108</v>
      </c>
      <c r="D303" s="9"/>
      <c r="E303" s="9"/>
      <c r="F303" s="6" t="s">
        <v>35</v>
      </c>
      <c r="G303" s="7">
        <v>22.7017819438021</v>
      </c>
      <c r="H303" s="7">
        <v>21.666087188297698</v>
      </c>
      <c r="I303" s="13">
        <f t="shared" si="155"/>
        <v>1.0356947555044016</v>
      </c>
      <c r="J303" s="12"/>
      <c r="L303" s="16" t="s">
        <v>145</v>
      </c>
      <c r="M303" s="21" t="s">
        <v>161</v>
      </c>
      <c r="N303" s="19">
        <v>0.75607397741480042</v>
      </c>
      <c r="O303" s="20">
        <f>N303-$O$296</f>
        <v>-0.19290910106651893</v>
      </c>
      <c r="P303" s="20">
        <f t="shared" si="158"/>
        <v>1.1430663127209941</v>
      </c>
      <c r="Q303" s="16"/>
      <c r="R303" s="16"/>
      <c r="S303" s="16"/>
    </row>
    <row r="304" spans="1:19" ht="15" customHeight="1" x14ac:dyDescent="0.15">
      <c r="A304" s="2" t="s">
        <v>43</v>
      </c>
      <c r="B304" s="3" t="s">
        <v>107</v>
      </c>
      <c r="C304" s="6" t="s">
        <v>108</v>
      </c>
      <c r="D304" s="9" t="s">
        <v>145</v>
      </c>
      <c r="E304" s="9" t="s">
        <v>146</v>
      </c>
      <c r="F304" s="6" t="s">
        <v>35</v>
      </c>
      <c r="G304" s="7">
        <v>23.099472660616101</v>
      </c>
      <c r="H304" s="7">
        <v>21.954555553203001</v>
      </c>
      <c r="I304" s="13">
        <f t="shared" si="155"/>
        <v>1.1449171074131002</v>
      </c>
      <c r="J304" s="14">
        <f t="shared" ref="J304" si="161">AVERAGE(I304:I305)</f>
        <v>1.0622875053438499</v>
      </c>
      <c r="L304" s="16" t="s">
        <v>145</v>
      </c>
      <c r="M304" s="21" t="s">
        <v>165</v>
      </c>
      <c r="N304" s="19">
        <v>2.2521879543981012</v>
      </c>
      <c r="O304" s="20">
        <f>N304-$O$296</f>
        <v>1.3032048759167818</v>
      </c>
      <c r="P304" s="20">
        <f t="shared" si="158"/>
        <v>0.40522501019149282</v>
      </c>
      <c r="Q304" s="16"/>
      <c r="R304" s="16"/>
      <c r="S304" s="16"/>
    </row>
    <row r="305" spans="1:19" ht="15" customHeight="1" x14ac:dyDescent="0.15">
      <c r="A305" s="2" t="s">
        <v>44</v>
      </c>
      <c r="B305" s="3" t="s">
        <v>107</v>
      </c>
      <c r="C305" s="6" t="s">
        <v>108</v>
      </c>
      <c r="D305" s="9"/>
      <c r="E305" s="9"/>
      <c r="F305" s="6" t="s">
        <v>35</v>
      </c>
      <c r="G305" s="7">
        <v>23.108724778083801</v>
      </c>
      <c r="H305" s="7">
        <v>22.129066874809201</v>
      </c>
      <c r="I305" s="13">
        <f t="shared" si="155"/>
        <v>0.97965790327459956</v>
      </c>
      <c r="J305" s="12"/>
      <c r="L305" s="16" t="s">
        <v>145</v>
      </c>
      <c r="M305" s="21" t="s">
        <v>169</v>
      </c>
      <c r="N305" s="19">
        <v>0.11573923890245119</v>
      </c>
      <c r="O305" s="20">
        <f>N305-$O$296</f>
        <v>-0.83324383957886816</v>
      </c>
      <c r="P305" s="20">
        <f>2^-O305</f>
        <v>1.7816869106380298</v>
      </c>
      <c r="Q305" s="17"/>
      <c r="R305" s="16"/>
      <c r="S305" s="22"/>
    </row>
    <row r="306" spans="1:19" ht="15" customHeight="1" x14ac:dyDescent="0.15">
      <c r="A306" s="2" t="s">
        <v>45</v>
      </c>
      <c r="B306" s="3" t="s">
        <v>107</v>
      </c>
      <c r="C306" s="6" t="s">
        <v>108</v>
      </c>
      <c r="D306" s="9" t="s">
        <v>140</v>
      </c>
      <c r="E306" s="9" t="s">
        <v>147</v>
      </c>
      <c r="F306" s="6" t="s">
        <v>35</v>
      </c>
      <c r="G306" s="7">
        <v>21.8574748653886</v>
      </c>
      <c r="H306" s="7">
        <v>21.975249408288398</v>
      </c>
      <c r="I306" s="13">
        <f t="shared" si="155"/>
        <v>-0.11777454289979872</v>
      </c>
      <c r="J306" s="14">
        <f t="shared" ref="J306" si="162">AVERAGE(I306:I307)</f>
        <v>-7.5688600382900262E-2</v>
      </c>
      <c r="L306" s="16" t="s">
        <v>143</v>
      </c>
      <c r="M306" s="16" t="s">
        <v>144</v>
      </c>
      <c r="N306" s="19">
        <v>1.0805833719819002</v>
      </c>
      <c r="O306" s="20">
        <f>N306-$O$296</f>
        <v>0.13160029350058089</v>
      </c>
      <c r="P306" s="20">
        <f t="shared" ref="P306:P309" si="163">2^-O306</f>
        <v>0.9128183547975014</v>
      </c>
      <c r="Q306" s="17">
        <f>AVERAGE(P306:P309)</f>
        <v>1.7716086247130369</v>
      </c>
      <c r="R306" s="16">
        <f>STDEV(P306:P309)</f>
        <v>1.464657359319729</v>
      </c>
      <c r="S306" s="22">
        <f>TTEST(P298:P305,P306:P309,2,2)</f>
        <v>0.25847775167280651</v>
      </c>
    </row>
    <row r="307" spans="1:19" ht="15" customHeight="1" x14ac:dyDescent="0.15">
      <c r="A307" s="2" t="s">
        <v>46</v>
      </c>
      <c r="B307" s="3" t="s">
        <v>107</v>
      </c>
      <c r="C307" s="6" t="s">
        <v>108</v>
      </c>
      <c r="D307" s="9"/>
      <c r="E307" s="9"/>
      <c r="F307" s="6" t="s">
        <v>35</v>
      </c>
      <c r="G307" s="7">
        <v>21.889911562783499</v>
      </c>
      <c r="H307" s="7">
        <v>21.923514220649501</v>
      </c>
      <c r="I307" s="13">
        <f t="shared" si="155"/>
        <v>-3.3602657866001806E-2</v>
      </c>
      <c r="J307" s="12"/>
      <c r="L307" s="16" t="s">
        <v>143</v>
      </c>
      <c r="M307" s="16" t="s">
        <v>155</v>
      </c>
      <c r="N307" s="19">
        <v>0.84889879389664991</v>
      </c>
      <c r="O307" s="20">
        <f>N307-$O$296</f>
        <v>-0.10008428458466945</v>
      </c>
      <c r="P307" s="20">
        <f t="shared" si="163"/>
        <v>1.0718360791096988</v>
      </c>
      <c r="Q307" s="17"/>
      <c r="R307" s="16"/>
      <c r="S307" s="22"/>
    </row>
    <row r="308" spans="1:19" ht="15" customHeight="1" x14ac:dyDescent="0.15">
      <c r="A308" s="2" t="s">
        <v>73</v>
      </c>
      <c r="B308" s="3" t="s">
        <v>107</v>
      </c>
      <c r="C308" s="6" t="s">
        <v>108</v>
      </c>
      <c r="D308" s="9" t="s">
        <v>140</v>
      </c>
      <c r="E308" s="9" t="s">
        <v>148</v>
      </c>
      <c r="F308" s="6" t="s">
        <v>35</v>
      </c>
      <c r="G308" s="7">
        <v>22.365944554547301</v>
      </c>
      <c r="H308" s="7">
        <v>22.115990964083601</v>
      </c>
      <c r="I308" s="13">
        <f t="shared" si="155"/>
        <v>0.24995359046370069</v>
      </c>
      <c r="J308" s="14">
        <f t="shared" ref="J308" si="164">AVERAGE(I308:I309)</f>
        <v>0.29406981478555139</v>
      </c>
      <c r="L308" s="16" t="s">
        <v>143</v>
      </c>
      <c r="M308" s="16" t="s">
        <v>157</v>
      </c>
      <c r="N308" s="19">
        <v>0.7627933612254516</v>
      </c>
      <c r="O308" s="20">
        <f>N308-$O$296</f>
        <v>-0.18618971725586775</v>
      </c>
      <c r="P308" s="20">
        <f t="shared" si="163"/>
        <v>1.1377548350501798</v>
      </c>
      <c r="Q308" s="17"/>
      <c r="R308" s="16"/>
      <c r="S308" s="22"/>
    </row>
    <row r="309" spans="1:19" ht="15" customHeight="1" x14ac:dyDescent="0.15">
      <c r="A309" s="2" t="s">
        <v>74</v>
      </c>
      <c r="B309" s="3" t="s">
        <v>107</v>
      </c>
      <c r="C309" s="6" t="s">
        <v>108</v>
      </c>
      <c r="D309" s="9"/>
      <c r="E309" s="9"/>
      <c r="F309" s="6" t="s">
        <v>35</v>
      </c>
      <c r="G309" s="7">
        <v>22.181675348925701</v>
      </c>
      <c r="H309" s="7">
        <v>21.843489309818299</v>
      </c>
      <c r="I309" s="13">
        <f t="shared" si="155"/>
        <v>0.33818603910740208</v>
      </c>
      <c r="J309" s="12"/>
      <c r="L309" s="16" t="s">
        <v>143</v>
      </c>
      <c r="M309" s="21" t="s">
        <v>168</v>
      </c>
      <c r="N309" s="19">
        <v>-1.0379830664164995</v>
      </c>
      <c r="O309" s="20">
        <f>N309-$O$296</f>
        <v>-1.9869661448978189</v>
      </c>
      <c r="P309" s="20">
        <f t="shared" si="163"/>
        <v>3.9640252298947676</v>
      </c>
      <c r="Q309" s="23"/>
      <c r="R309" s="23"/>
      <c r="S309" s="23"/>
    </row>
    <row r="310" spans="1:19" ht="15" customHeight="1" x14ac:dyDescent="0.15">
      <c r="A310" s="2" t="s">
        <v>75</v>
      </c>
      <c r="B310" s="3" t="s">
        <v>107</v>
      </c>
      <c r="C310" s="6" t="s">
        <v>108</v>
      </c>
      <c r="D310" s="9" t="s">
        <v>145</v>
      </c>
      <c r="E310" s="9" t="s">
        <v>149</v>
      </c>
      <c r="F310" s="6" t="s">
        <v>35</v>
      </c>
      <c r="G310" s="7">
        <v>22.551662056978799</v>
      </c>
      <c r="H310" s="7">
        <v>22.439394998217999</v>
      </c>
      <c r="I310" s="13">
        <f t="shared" si="155"/>
        <v>0.1122670587607999</v>
      </c>
      <c r="J310" s="14">
        <f t="shared" ref="J310" si="165">AVERAGE(I310:I311)</f>
        <v>0.22653633367329995</v>
      </c>
      <c r="L310" s="12"/>
      <c r="M310" s="12"/>
      <c r="N310" s="12"/>
      <c r="O310" s="13"/>
      <c r="P310" s="12"/>
      <c r="Q310" s="12"/>
      <c r="R310" s="12"/>
      <c r="S310" s="12"/>
    </row>
    <row r="311" spans="1:19" ht="15" customHeight="1" x14ac:dyDescent="0.15">
      <c r="A311" s="2" t="s">
        <v>76</v>
      </c>
      <c r="B311" s="3" t="s">
        <v>107</v>
      </c>
      <c r="C311" s="6" t="s">
        <v>108</v>
      </c>
      <c r="D311" s="9"/>
      <c r="E311" s="9"/>
      <c r="F311" s="6" t="s">
        <v>35</v>
      </c>
      <c r="G311" s="7">
        <v>22.753954893443701</v>
      </c>
      <c r="H311" s="7">
        <v>22.413149284857901</v>
      </c>
      <c r="I311" s="13">
        <f t="shared" si="155"/>
        <v>0.3408056085858</v>
      </c>
      <c r="J311" s="12"/>
      <c r="L311" s="12"/>
      <c r="M311" s="12" t="s">
        <v>179</v>
      </c>
      <c r="N311" s="12" t="s">
        <v>172</v>
      </c>
      <c r="O311" s="13">
        <f>AVERAGE(N313:N319)</f>
        <v>0.69494435104602148</v>
      </c>
      <c r="P311" s="12"/>
      <c r="Q311" s="12"/>
      <c r="R311" s="12"/>
      <c r="S311" s="12"/>
    </row>
    <row r="312" spans="1:19" ht="15" customHeight="1" x14ac:dyDescent="0.15">
      <c r="A312" s="2" t="s">
        <v>77</v>
      </c>
      <c r="B312" s="3" t="s">
        <v>107</v>
      </c>
      <c r="C312" s="6" t="s">
        <v>108</v>
      </c>
      <c r="D312" s="9" t="s">
        <v>145</v>
      </c>
      <c r="E312" s="9" t="s">
        <v>150</v>
      </c>
      <c r="F312" s="6" t="s">
        <v>35</v>
      </c>
      <c r="G312" s="7">
        <v>22.234274348405901</v>
      </c>
      <c r="H312" s="7">
        <v>21.8125954480162</v>
      </c>
      <c r="I312" s="13">
        <f t="shared" si="155"/>
        <v>0.42167890038970057</v>
      </c>
      <c r="J312" s="14">
        <f t="shared" ref="J312" si="166">AVERAGE(I312:I313)</f>
        <v>0.35261794170150118</v>
      </c>
      <c r="L312" s="12"/>
      <c r="M312" s="15" t="s">
        <v>108</v>
      </c>
      <c r="N312" s="16" t="s">
        <v>171</v>
      </c>
      <c r="O312" s="17" t="s">
        <v>174</v>
      </c>
      <c r="P312" s="16" t="s">
        <v>175</v>
      </c>
      <c r="Q312" s="16" t="s">
        <v>176</v>
      </c>
      <c r="R312" s="16" t="s">
        <v>177</v>
      </c>
      <c r="S312" s="16" t="s">
        <v>178</v>
      </c>
    </row>
    <row r="313" spans="1:19" ht="15" customHeight="1" x14ac:dyDescent="0.15">
      <c r="A313" s="2" t="s">
        <v>78</v>
      </c>
      <c r="B313" s="3" t="s">
        <v>107</v>
      </c>
      <c r="C313" s="6" t="s">
        <v>108</v>
      </c>
      <c r="D313" s="9"/>
      <c r="E313" s="9"/>
      <c r="F313" s="6" t="s">
        <v>35</v>
      </c>
      <c r="G313" s="7">
        <v>22.126776539598001</v>
      </c>
      <c r="H313" s="7">
        <v>21.8432195565847</v>
      </c>
      <c r="I313" s="13">
        <f t="shared" si="155"/>
        <v>0.28355698301330179</v>
      </c>
      <c r="J313" s="12"/>
      <c r="L313" s="24" t="s">
        <v>138</v>
      </c>
      <c r="M313" s="18" t="s">
        <v>139</v>
      </c>
      <c r="N313" s="19">
        <v>0.97571437165754915</v>
      </c>
      <c r="O313" s="20">
        <f>N313-$O$311</f>
        <v>0.28077002061152767</v>
      </c>
      <c r="P313" s="20">
        <f t="shared" ref="P313:P318" si="167">2^-O313</f>
        <v>0.82315155305130272</v>
      </c>
      <c r="Q313" s="17">
        <f>AVERAGE(P313:P319)</f>
        <v>1.0913205446934717</v>
      </c>
      <c r="R313" s="16">
        <f>STDEV(P313:P319)</f>
        <v>0.53340903508334914</v>
      </c>
      <c r="S313" s="16"/>
    </row>
    <row r="314" spans="1:19" ht="15" customHeight="1" x14ac:dyDescent="0.15">
      <c r="A314" s="2" t="s">
        <v>79</v>
      </c>
      <c r="B314" s="3" t="s">
        <v>107</v>
      </c>
      <c r="C314" s="6" t="s">
        <v>108</v>
      </c>
      <c r="D314" s="9" t="s">
        <v>138</v>
      </c>
      <c r="E314" s="9" t="s">
        <v>151</v>
      </c>
      <c r="F314" s="6" t="s">
        <v>35</v>
      </c>
      <c r="G314" s="7">
        <v>21.484424458852502</v>
      </c>
      <c r="H314" s="7">
        <v>21.774800346585501</v>
      </c>
      <c r="I314" s="13">
        <f t="shared" si="155"/>
        <v>-0.29037588773299916</v>
      </c>
      <c r="J314" s="14">
        <f t="shared" ref="J314" si="168">AVERAGE(I314:I315)</f>
        <v>-0.34804625095289943</v>
      </c>
      <c r="L314" s="24" t="s">
        <v>138</v>
      </c>
      <c r="M314" s="21" t="s">
        <v>142</v>
      </c>
      <c r="N314" s="19">
        <v>0.89188269986125057</v>
      </c>
      <c r="O314" s="20">
        <f>N314-$O$311</f>
        <v>0.19693834881522909</v>
      </c>
      <c r="P314" s="20">
        <f t="shared" si="167"/>
        <v>0.87239998554368303</v>
      </c>
      <c r="Q314" s="16"/>
      <c r="R314" s="16"/>
      <c r="S314" s="16"/>
    </row>
    <row r="315" spans="1:19" ht="15" customHeight="1" x14ac:dyDescent="0.15">
      <c r="A315" s="2" t="s">
        <v>80</v>
      </c>
      <c r="B315" s="3" t="s">
        <v>107</v>
      </c>
      <c r="C315" s="6" t="s">
        <v>108</v>
      </c>
      <c r="D315" s="9"/>
      <c r="E315" s="9"/>
      <c r="F315" s="6" t="s">
        <v>35</v>
      </c>
      <c r="G315" s="7">
        <v>21.500373458113</v>
      </c>
      <c r="H315" s="7">
        <v>21.906090072285799</v>
      </c>
      <c r="I315" s="13">
        <f t="shared" si="155"/>
        <v>-0.40571661417279969</v>
      </c>
      <c r="J315" s="12"/>
      <c r="L315" s="24" t="s">
        <v>138</v>
      </c>
      <c r="M315" s="21" t="s">
        <v>151</v>
      </c>
      <c r="N315" s="19">
        <v>-0.34804625095289943</v>
      </c>
      <c r="O315" s="20">
        <f>N315-$O$311</f>
        <v>-1.042990601998921</v>
      </c>
      <c r="P315" s="20">
        <f t="shared" si="167"/>
        <v>2.0604944847274806</v>
      </c>
      <c r="Q315" s="16"/>
      <c r="R315" s="16"/>
      <c r="S315" s="16"/>
    </row>
    <row r="316" spans="1:19" ht="15" customHeight="1" x14ac:dyDescent="0.15">
      <c r="A316" s="2" t="s">
        <v>81</v>
      </c>
      <c r="B316" s="3" t="s">
        <v>107</v>
      </c>
      <c r="C316" s="6" t="s">
        <v>108</v>
      </c>
      <c r="D316" s="9" t="s">
        <v>140</v>
      </c>
      <c r="E316" s="9" t="s">
        <v>152</v>
      </c>
      <c r="F316" s="6" t="s">
        <v>35</v>
      </c>
      <c r="G316" s="7">
        <v>23.0280127749018</v>
      </c>
      <c r="H316" s="7">
        <v>23.013213022698899</v>
      </c>
      <c r="I316" s="13">
        <f t="shared" si="155"/>
        <v>1.4799752202900862E-2</v>
      </c>
      <c r="J316" s="14">
        <f t="shared" ref="J316" si="169">AVERAGE(I316:I317)</f>
        <v>3.8750542580700653E-2</v>
      </c>
      <c r="L316" s="24" t="s">
        <v>138</v>
      </c>
      <c r="M316" s="21" t="s">
        <v>153</v>
      </c>
      <c r="N316" s="19">
        <v>1.1990580280027512</v>
      </c>
      <c r="O316" s="20">
        <f>N316-$O$311</f>
        <v>0.50411367695672971</v>
      </c>
      <c r="P316" s="20">
        <f t="shared" si="167"/>
        <v>0.70509342031451772</v>
      </c>
      <c r="Q316" s="16"/>
      <c r="R316" s="16"/>
      <c r="S316" s="16"/>
    </row>
    <row r="317" spans="1:19" ht="15" customHeight="1" x14ac:dyDescent="0.15">
      <c r="A317" s="2" t="s">
        <v>82</v>
      </c>
      <c r="B317" s="3" t="s">
        <v>107</v>
      </c>
      <c r="C317" s="6" t="s">
        <v>108</v>
      </c>
      <c r="D317" s="9"/>
      <c r="E317" s="9"/>
      <c r="F317" s="6" t="s">
        <v>35</v>
      </c>
      <c r="G317" s="7">
        <v>23.0517383708587</v>
      </c>
      <c r="H317" s="7">
        <v>22.9890370379002</v>
      </c>
      <c r="I317" s="13">
        <f t="shared" si="155"/>
        <v>6.2701332958500444E-2</v>
      </c>
      <c r="J317" s="12"/>
      <c r="L317" s="24" t="s">
        <v>138</v>
      </c>
      <c r="M317" s="21" t="s">
        <v>158</v>
      </c>
      <c r="N317" s="19">
        <v>1.3222002448376493</v>
      </c>
      <c r="O317" s="20">
        <f>N317-$O$311</f>
        <v>0.62725589379162783</v>
      </c>
      <c r="P317" s="20">
        <f t="shared" si="167"/>
        <v>0.64740665739002745</v>
      </c>
      <c r="Q317" s="16"/>
      <c r="R317" s="16"/>
      <c r="S317" s="16"/>
    </row>
    <row r="318" spans="1:19" ht="15" customHeight="1" x14ac:dyDescent="0.15">
      <c r="A318" s="9" t="s">
        <v>32</v>
      </c>
      <c r="B318" s="9" t="s">
        <v>107</v>
      </c>
      <c r="C318" s="9" t="s">
        <v>108</v>
      </c>
      <c r="D318" s="9" t="s">
        <v>138</v>
      </c>
      <c r="E318" s="9" t="s">
        <v>153</v>
      </c>
      <c r="F318" s="9" t="s">
        <v>35</v>
      </c>
      <c r="G318" s="10">
        <v>23.326317330094302</v>
      </c>
      <c r="H318" s="10">
        <v>22.217307599074701</v>
      </c>
      <c r="I318" s="13">
        <f t="shared" si="155"/>
        <v>1.1090097310196008</v>
      </c>
      <c r="J318" s="14">
        <f t="shared" ref="J318" si="170">AVERAGE(I318:I319)</f>
        <v>1.1990580280027512</v>
      </c>
      <c r="L318" s="24" t="s">
        <v>138</v>
      </c>
      <c r="M318" s="21" t="s">
        <v>159</v>
      </c>
      <c r="N318" s="19">
        <v>0.81827326708614834</v>
      </c>
      <c r="O318" s="20">
        <f>N318-$O$311</f>
        <v>0.12332891604012686</v>
      </c>
      <c r="P318" s="20">
        <f t="shared" si="167"/>
        <v>0.91806683092945818</v>
      </c>
      <c r="Q318" s="16"/>
      <c r="R318" s="16"/>
      <c r="S318" s="16"/>
    </row>
    <row r="319" spans="1:19" ht="15" customHeight="1" x14ac:dyDescent="0.15">
      <c r="A319" s="9" t="s">
        <v>36</v>
      </c>
      <c r="B319" s="9" t="s">
        <v>107</v>
      </c>
      <c r="C319" s="9" t="s">
        <v>108</v>
      </c>
      <c r="D319" s="9"/>
      <c r="E319" s="9"/>
      <c r="F319" s="9" t="s">
        <v>35</v>
      </c>
      <c r="G319" s="10">
        <v>23.251995358181201</v>
      </c>
      <c r="H319" s="10">
        <v>21.9628890331953</v>
      </c>
      <c r="I319" s="13">
        <f t="shared" si="155"/>
        <v>1.2891063249859016</v>
      </c>
      <c r="J319" s="12"/>
      <c r="L319" s="24" t="s">
        <v>138</v>
      </c>
      <c r="M319" s="21" t="s">
        <v>167</v>
      </c>
      <c r="N319" s="19">
        <v>5.5280968297015676E-3</v>
      </c>
      <c r="O319" s="20">
        <f>N319-$O$311</f>
        <v>-0.68941625421631991</v>
      </c>
      <c r="P319" s="20">
        <f>2^-O319</f>
        <v>1.6126308808978322</v>
      </c>
      <c r="Q319" s="17"/>
      <c r="R319" s="16"/>
      <c r="S319" s="22"/>
    </row>
    <row r="320" spans="1:19" ht="15" customHeight="1" x14ac:dyDescent="0.15">
      <c r="A320" s="9" t="s">
        <v>37</v>
      </c>
      <c r="B320" s="9" t="s">
        <v>107</v>
      </c>
      <c r="C320" s="9" t="s">
        <v>108</v>
      </c>
      <c r="D320" s="9" t="s">
        <v>145</v>
      </c>
      <c r="E320" s="9" t="s">
        <v>154</v>
      </c>
      <c r="F320" s="9" t="s">
        <v>35</v>
      </c>
      <c r="G320" s="10">
        <v>23.061615659563799</v>
      </c>
      <c r="H320" s="10">
        <v>21.744941451134299</v>
      </c>
      <c r="I320" s="13">
        <f t="shared" si="155"/>
        <v>1.3166742084295002</v>
      </c>
      <c r="J320" s="14">
        <f t="shared" ref="J320" si="171">AVERAGE(I320:I321)</f>
        <v>1.3514704231843009</v>
      </c>
      <c r="L320" s="16" t="s">
        <v>140</v>
      </c>
      <c r="M320" s="16" t="s">
        <v>141</v>
      </c>
      <c r="N320" s="19">
        <v>0.63365161851815088</v>
      </c>
      <c r="O320" s="20">
        <f>N320-$O$311</f>
        <v>-6.1292732527870597E-2</v>
      </c>
      <c r="P320" s="20">
        <f t="shared" ref="P320:P327" si="172">2^-O320</f>
        <v>1.043400284988423</v>
      </c>
      <c r="Q320" s="17">
        <f>AVERAGE(P320:P327)</f>
        <v>1.6900045860601374</v>
      </c>
      <c r="R320" s="16">
        <f>STDEV(P320:P327)</f>
        <v>0.44859671656135741</v>
      </c>
      <c r="S320" s="22">
        <f>TTEST(P313:P319,P320:P327,2,2)</f>
        <v>3.4393615315568435E-2</v>
      </c>
    </row>
    <row r="321" spans="1:19" ht="15" customHeight="1" x14ac:dyDescent="0.15">
      <c r="A321" s="9" t="s">
        <v>38</v>
      </c>
      <c r="B321" s="9" t="s">
        <v>107</v>
      </c>
      <c r="C321" s="9" t="s">
        <v>108</v>
      </c>
      <c r="D321" s="9"/>
      <c r="E321" s="9"/>
      <c r="F321" s="9" t="s">
        <v>35</v>
      </c>
      <c r="G321" s="10">
        <v>23.045990659816301</v>
      </c>
      <c r="H321" s="10">
        <v>21.659724021877199</v>
      </c>
      <c r="I321" s="13">
        <f t="shared" si="155"/>
        <v>1.3862666379391015</v>
      </c>
      <c r="J321" s="12"/>
      <c r="L321" s="16" t="s">
        <v>140</v>
      </c>
      <c r="M321" s="16" t="s">
        <v>147</v>
      </c>
      <c r="N321" s="19">
        <v>-7.5688600382900262E-2</v>
      </c>
      <c r="O321" s="20">
        <f>N321-$O$311</f>
        <v>-0.77063295142892174</v>
      </c>
      <c r="P321" s="20">
        <f t="shared" si="172"/>
        <v>1.7060180981288571</v>
      </c>
      <c r="Q321" s="17"/>
      <c r="R321" s="16"/>
      <c r="S321" s="22"/>
    </row>
    <row r="322" spans="1:19" ht="15" customHeight="1" x14ac:dyDescent="0.15">
      <c r="A322" s="9" t="s">
        <v>41</v>
      </c>
      <c r="B322" s="9" t="s">
        <v>107</v>
      </c>
      <c r="C322" s="9" t="s">
        <v>108</v>
      </c>
      <c r="D322" s="9" t="s">
        <v>143</v>
      </c>
      <c r="E322" s="9" t="s">
        <v>155</v>
      </c>
      <c r="F322" s="9" t="s">
        <v>35</v>
      </c>
      <c r="G322" s="10">
        <v>23.350005818611798</v>
      </c>
      <c r="H322" s="10">
        <v>22.4297911536508</v>
      </c>
      <c r="I322" s="13">
        <f t="shared" si="155"/>
        <v>0.92021466496099791</v>
      </c>
      <c r="J322" s="14">
        <f t="shared" ref="J322" si="173">AVERAGE(I322:I323)</f>
        <v>0.84889879389664991</v>
      </c>
      <c r="L322" s="16" t="s">
        <v>140</v>
      </c>
      <c r="M322" s="16" t="s">
        <v>148</v>
      </c>
      <c r="N322" s="19">
        <v>0.29406981478555139</v>
      </c>
      <c r="O322" s="20">
        <f>N322-$O$311</f>
        <v>-0.40087453626047009</v>
      </c>
      <c r="P322" s="20">
        <f t="shared" si="172"/>
        <v>1.3203080156503977</v>
      </c>
      <c r="Q322" s="17"/>
      <c r="R322" s="16"/>
      <c r="S322" s="22"/>
    </row>
    <row r="323" spans="1:19" ht="15" customHeight="1" x14ac:dyDescent="0.15">
      <c r="A323" s="9" t="s">
        <v>42</v>
      </c>
      <c r="B323" s="9" t="s">
        <v>107</v>
      </c>
      <c r="C323" s="9" t="s">
        <v>108</v>
      </c>
      <c r="D323" s="9"/>
      <c r="E323" s="9"/>
      <c r="F323" s="9" t="s">
        <v>35</v>
      </c>
      <c r="G323" s="10">
        <v>23.386082629243202</v>
      </c>
      <c r="H323" s="10">
        <v>22.6084997064109</v>
      </c>
      <c r="I323" s="13">
        <f t="shared" si="155"/>
        <v>0.7775829228323019</v>
      </c>
      <c r="J323" s="12"/>
      <c r="L323" s="16" t="s">
        <v>140</v>
      </c>
      <c r="M323" s="16" t="s">
        <v>152</v>
      </c>
      <c r="N323" s="19">
        <v>3.8750542580700653E-2</v>
      </c>
      <c r="O323" s="20">
        <f>N323-$O$311</f>
        <v>-0.65619380846532083</v>
      </c>
      <c r="P323" s="20">
        <f t="shared" si="172"/>
        <v>1.5759194634192932</v>
      </c>
      <c r="Q323" s="17"/>
      <c r="R323" s="16"/>
      <c r="S323" s="22"/>
    </row>
    <row r="324" spans="1:19" ht="15" customHeight="1" x14ac:dyDescent="0.15">
      <c r="A324" s="9" t="s">
        <v>39</v>
      </c>
      <c r="B324" s="9" t="s">
        <v>107</v>
      </c>
      <c r="C324" s="9" t="s">
        <v>108</v>
      </c>
      <c r="D324" s="9" t="s">
        <v>145</v>
      </c>
      <c r="E324" s="9" t="s">
        <v>156</v>
      </c>
      <c r="F324" s="9" t="s">
        <v>35</v>
      </c>
      <c r="G324" s="10">
        <v>23.6864359846758</v>
      </c>
      <c r="H324" s="10">
        <v>22.106173444957001</v>
      </c>
      <c r="I324" s="13">
        <f t="shared" si="155"/>
        <v>1.5802625397187988</v>
      </c>
      <c r="J324" s="14">
        <f t="shared" ref="J324" si="174">AVERAGE(I324:I325)</f>
        <v>1.4749512532322502</v>
      </c>
      <c r="L324" s="16" t="s">
        <v>140</v>
      </c>
      <c r="M324" s="16" t="s">
        <v>160</v>
      </c>
      <c r="N324" s="19">
        <v>-0.33679205963060177</v>
      </c>
      <c r="O324" s="20">
        <f>N324-$O$311</f>
        <v>-1.0317364106766234</v>
      </c>
      <c r="P324" s="20">
        <f t="shared" si="172"/>
        <v>2.0444834872923372</v>
      </c>
      <c r="Q324" s="17"/>
      <c r="R324" s="16"/>
      <c r="S324" s="22"/>
    </row>
    <row r="325" spans="1:19" ht="15" customHeight="1" x14ac:dyDescent="0.15">
      <c r="A325" s="9" t="s">
        <v>40</v>
      </c>
      <c r="B325" s="9" t="s">
        <v>107</v>
      </c>
      <c r="C325" s="9" t="s">
        <v>108</v>
      </c>
      <c r="D325" s="9"/>
      <c r="E325" s="9"/>
      <c r="F325" s="9" t="s">
        <v>35</v>
      </c>
      <c r="G325" s="10">
        <v>23.611334935850302</v>
      </c>
      <c r="H325" s="10">
        <v>22.2416949691046</v>
      </c>
      <c r="I325" s="13">
        <f t="shared" si="155"/>
        <v>1.3696399667457015</v>
      </c>
      <c r="J325" s="12"/>
      <c r="L325" s="16" t="s">
        <v>140</v>
      </c>
      <c r="M325" s="21" t="s">
        <v>162</v>
      </c>
      <c r="N325" s="19">
        <v>-6.7028185433549936E-2</v>
      </c>
      <c r="O325" s="20">
        <f>N325-$O$311</f>
        <v>-0.76197253647957142</v>
      </c>
      <c r="P325" s="20">
        <f t="shared" si="172"/>
        <v>1.695807647120777</v>
      </c>
      <c r="Q325" s="17"/>
      <c r="R325" s="16"/>
      <c r="S325" s="22"/>
    </row>
    <row r="326" spans="1:19" ht="15" customHeight="1" x14ac:dyDescent="0.15">
      <c r="A326" s="9" t="s">
        <v>73</v>
      </c>
      <c r="B326" s="9" t="s">
        <v>107</v>
      </c>
      <c r="C326" s="9" t="s">
        <v>108</v>
      </c>
      <c r="D326" s="9" t="s">
        <v>143</v>
      </c>
      <c r="E326" s="9" t="s">
        <v>157</v>
      </c>
      <c r="F326" s="9" t="s">
        <v>35</v>
      </c>
      <c r="G326" s="10">
        <v>23.4855825239854</v>
      </c>
      <c r="H326" s="10">
        <v>22.445741063019799</v>
      </c>
      <c r="I326" s="13">
        <f t="shared" si="155"/>
        <v>1.0398414609656008</v>
      </c>
      <c r="J326" s="14">
        <f t="shared" ref="J326" si="175">AVERAGE(I326:I327)</f>
        <v>0.7627933612254516</v>
      </c>
      <c r="L326" s="16" t="s">
        <v>140</v>
      </c>
      <c r="M326" s="21" t="s">
        <v>166</v>
      </c>
      <c r="N326" s="19">
        <v>1.4135418353850682E-2</v>
      </c>
      <c r="O326" s="20">
        <f>N326-$O$311</f>
        <v>-0.6808089326921708</v>
      </c>
      <c r="P326" s="20">
        <f t="shared" si="172"/>
        <v>1.6030383419233454</v>
      </c>
      <c r="Q326" s="16"/>
      <c r="R326" s="16"/>
      <c r="S326" s="22"/>
    </row>
    <row r="327" spans="1:19" ht="15" customHeight="1" x14ac:dyDescent="0.15">
      <c r="A327" s="9" t="s">
        <v>74</v>
      </c>
      <c r="B327" s="9" t="s">
        <v>107</v>
      </c>
      <c r="C327" s="9" t="s">
        <v>108</v>
      </c>
      <c r="D327" s="9"/>
      <c r="E327" s="9"/>
      <c r="F327" s="9" t="s">
        <v>35</v>
      </c>
      <c r="G327" s="10">
        <v>23.260185152450902</v>
      </c>
      <c r="H327" s="10">
        <v>22.774439890965599</v>
      </c>
      <c r="I327" s="13">
        <f t="shared" si="155"/>
        <v>0.48574526148530239</v>
      </c>
      <c r="J327" s="12"/>
      <c r="L327" s="16" t="s">
        <v>140</v>
      </c>
      <c r="M327" s="21" t="s">
        <v>170</v>
      </c>
      <c r="N327" s="19">
        <v>-0.64479812606160181</v>
      </c>
      <c r="O327" s="20">
        <f>N327-$O$311</f>
        <v>-1.3397424771076234</v>
      </c>
      <c r="P327" s="20">
        <f t="shared" si="172"/>
        <v>2.5310613499576671</v>
      </c>
      <c r="Q327" s="16"/>
      <c r="R327" s="16"/>
      <c r="S327" s="16"/>
    </row>
    <row r="328" spans="1:19" ht="15" customHeight="1" x14ac:dyDescent="0.15">
      <c r="A328" s="9" t="s">
        <v>75</v>
      </c>
      <c r="B328" s="9" t="s">
        <v>107</v>
      </c>
      <c r="C328" s="9" t="s">
        <v>108</v>
      </c>
      <c r="D328" s="9" t="s">
        <v>138</v>
      </c>
      <c r="E328" s="9" t="s">
        <v>158</v>
      </c>
      <c r="F328" s="9" t="s">
        <v>35</v>
      </c>
      <c r="G328" s="10">
        <v>23.528650551317899</v>
      </c>
      <c r="H328" s="10">
        <v>22.360442219945401</v>
      </c>
      <c r="I328" s="13">
        <f t="shared" si="155"/>
        <v>1.1682083313724974</v>
      </c>
      <c r="J328" s="14">
        <f t="shared" ref="J328" si="176">AVERAGE(I328:I329)</f>
        <v>1.3222002448376493</v>
      </c>
    </row>
    <row r="329" spans="1:19" ht="15" customHeight="1" x14ac:dyDescent="0.15">
      <c r="A329" s="9" t="s">
        <v>76</v>
      </c>
      <c r="B329" s="9" t="s">
        <v>107</v>
      </c>
      <c r="C329" s="9" t="s">
        <v>108</v>
      </c>
      <c r="D329" s="9"/>
      <c r="E329" s="9"/>
      <c r="F329" s="9" t="s">
        <v>35</v>
      </c>
      <c r="G329" s="10">
        <v>23.6770791754887</v>
      </c>
      <c r="H329" s="10">
        <v>22.200887017185899</v>
      </c>
      <c r="I329" s="13">
        <f t="shared" si="155"/>
        <v>1.4761921583028013</v>
      </c>
      <c r="J329" s="12"/>
    </row>
    <row r="330" spans="1:19" ht="15" customHeight="1" x14ac:dyDescent="0.15">
      <c r="A330" s="9" t="s">
        <v>163</v>
      </c>
      <c r="B330" s="9" t="s">
        <v>107</v>
      </c>
      <c r="C330" s="9" t="s">
        <v>108</v>
      </c>
      <c r="D330" s="9" t="s">
        <v>138</v>
      </c>
      <c r="E330" s="9" t="s">
        <v>159</v>
      </c>
      <c r="F330" s="9" t="s">
        <v>35</v>
      </c>
      <c r="G330" s="10">
        <v>23.143382851541698</v>
      </c>
      <c r="H330" s="10">
        <v>22.303438292698502</v>
      </c>
      <c r="I330" s="13">
        <f t="shared" si="155"/>
        <v>0.83994455884319663</v>
      </c>
      <c r="J330" s="14">
        <f t="shared" ref="J330" si="177">AVERAGE(I330:I331)</f>
        <v>0.81827326708614834</v>
      </c>
    </row>
    <row r="331" spans="1:19" ht="15" customHeight="1" x14ac:dyDescent="0.15">
      <c r="A331" s="9" t="s">
        <v>164</v>
      </c>
      <c r="B331" s="9" t="s">
        <v>107</v>
      </c>
      <c r="C331" s="9" t="s">
        <v>108</v>
      </c>
      <c r="D331" s="9"/>
      <c r="E331" s="9"/>
      <c r="F331" s="9" t="s">
        <v>35</v>
      </c>
      <c r="G331" s="10">
        <v>23.135571198228199</v>
      </c>
      <c r="H331" s="10">
        <v>22.338969222899099</v>
      </c>
      <c r="I331" s="13">
        <f t="shared" si="155"/>
        <v>0.79660197532910004</v>
      </c>
      <c r="J331" s="12"/>
    </row>
    <row r="332" spans="1:19" ht="15" customHeight="1" x14ac:dyDescent="0.15">
      <c r="A332" s="9" t="s">
        <v>77</v>
      </c>
      <c r="B332" s="9" t="s">
        <v>107</v>
      </c>
      <c r="C332" s="9" t="s">
        <v>108</v>
      </c>
      <c r="D332" s="9" t="s">
        <v>140</v>
      </c>
      <c r="E332" s="9" t="s">
        <v>160</v>
      </c>
      <c r="F332" s="9" t="s">
        <v>35</v>
      </c>
      <c r="G332" s="10">
        <v>22.035233263853598</v>
      </c>
      <c r="H332" s="10">
        <v>22.271954076359801</v>
      </c>
      <c r="I332" s="13">
        <f t="shared" si="155"/>
        <v>-0.2367208125062028</v>
      </c>
      <c r="J332" s="14">
        <f t="shared" ref="J332" si="178">AVERAGE(I332:I333)</f>
        <v>-0.33679205963060177</v>
      </c>
    </row>
    <row r="333" spans="1:19" ht="15" customHeight="1" x14ac:dyDescent="0.15">
      <c r="A333" s="9" t="s">
        <v>78</v>
      </c>
      <c r="B333" s="9" t="s">
        <v>107</v>
      </c>
      <c r="C333" s="9" t="s">
        <v>108</v>
      </c>
      <c r="D333" s="9"/>
      <c r="E333" s="9"/>
      <c r="F333" s="9" t="s">
        <v>35</v>
      </c>
      <c r="G333" s="10">
        <v>21.9737237384326</v>
      </c>
      <c r="H333" s="10">
        <v>22.410587045187601</v>
      </c>
      <c r="I333" s="13">
        <f t="shared" si="155"/>
        <v>-0.43686330675500074</v>
      </c>
      <c r="J333" s="12"/>
    </row>
    <row r="334" spans="1:19" ht="15" customHeight="1" x14ac:dyDescent="0.15">
      <c r="A334" s="9" t="s">
        <v>79</v>
      </c>
      <c r="B334" s="9" t="s">
        <v>107</v>
      </c>
      <c r="C334" s="9" t="s">
        <v>108</v>
      </c>
      <c r="D334" s="9" t="s">
        <v>145</v>
      </c>
      <c r="E334" s="9" t="s">
        <v>161</v>
      </c>
      <c r="F334" s="9" t="s">
        <v>35</v>
      </c>
      <c r="G334" s="10">
        <v>23.429637142197201</v>
      </c>
      <c r="H334" s="10">
        <v>22.695402357159701</v>
      </c>
      <c r="I334" s="13">
        <f t="shared" si="155"/>
        <v>0.73423478503750061</v>
      </c>
      <c r="J334" s="14">
        <f t="shared" ref="J334" si="179">AVERAGE(I334:I335)</f>
        <v>0.75607397741480042</v>
      </c>
    </row>
    <row r="335" spans="1:19" ht="15" customHeight="1" x14ac:dyDescent="0.15">
      <c r="A335" s="9" t="s">
        <v>80</v>
      </c>
      <c r="B335" s="9" t="s">
        <v>107</v>
      </c>
      <c r="C335" s="9" t="s">
        <v>108</v>
      </c>
      <c r="D335" s="9"/>
      <c r="E335" s="9"/>
      <c r="F335" s="9" t="s">
        <v>35</v>
      </c>
      <c r="G335" s="10">
        <v>23.4800334122802</v>
      </c>
      <c r="H335" s="10">
        <v>22.7021202424881</v>
      </c>
      <c r="I335" s="13">
        <f t="shared" si="155"/>
        <v>0.77791316979210023</v>
      </c>
      <c r="J335" s="12"/>
    </row>
    <row r="336" spans="1:19" ht="15" customHeight="1" x14ac:dyDescent="0.15">
      <c r="A336" s="9" t="s">
        <v>81</v>
      </c>
      <c r="B336" s="9" t="s">
        <v>107</v>
      </c>
      <c r="C336" s="9" t="s">
        <v>108</v>
      </c>
      <c r="D336" s="9" t="s">
        <v>140</v>
      </c>
      <c r="E336" s="9" t="s">
        <v>162</v>
      </c>
      <c r="F336" s="9" t="s">
        <v>35</v>
      </c>
      <c r="G336" s="10">
        <v>22.126936074581799</v>
      </c>
      <c r="H336" s="10">
        <v>22.1921986333791</v>
      </c>
      <c r="I336" s="13">
        <f t="shared" si="155"/>
        <v>-6.5262558797300585E-2</v>
      </c>
      <c r="J336" s="14">
        <f t="shared" ref="J336" si="180">AVERAGE(I336:I337)</f>
        <v>-6.7028185433549936E-2</v>
      </c>
    </row>
    <row r="337" spans="1:19" ht="15" customHeight="1" x14ac:dyDescent="0.15">
      <c r="A337" s="9" t="s">
        <v>82</v>
      </c>
      <c r="B337" s="9" t="s">
        <v>107</v>
      </c>
      <c r="C337" s="9" t="s">
        <v>108</v>
      </c>
      <c r="D337" s="9"/>
      <c r="E337" s="9"/>
      <c r="F337" s="9" t="s">
        <v>35</v>
      </c>
      <c r="G337" s="10">
        <v>22.210777457986701</v>
      </c>
      <c r="H337" s="10">
        <v>22.279571270056501</v>
      </c>
      <c r="I337" s="13">
        <f t="shared" si="155"/>
        <v>-6.8793812069799287E-2</v>
      </c>
      <c r="J337" s="12"/>
    </row>
    <row r="338" spans="1:19" ht="15" customHeight="1" x14ac:dyDescent="0.15">
      <c r="A338" s="9" t="s">
        <v>41</v>
      </c>
      <c r="B338" s="9" t="s">
        <v>107</v>
      </c>
      <c r="C338" s="9" t="s">
        <v>108</v>
      </c>
      <c r="D338" s="9" t="s">
        <v>145</v>
      </c>
      <c r="E338" s="9" t="s">
        <v>165</v>
      </c>
      <c r="F338" s="9" t="s">
        <v>35</v>
      </c>
      <c r="G338" s="10">
        <v>23.335059203330001</v>
      </c>
      <c r="H338" s="10">
        <v>21.1140338547902</v>
      </c>
      <c r="I338" s="13">
        <f t="shared" si="155"/>
        <v>2.2210253485398006</v>
      </c>
      <c r="J338" s="14">
        <f t="shared" ref="J338" si="181">AVERAGE(I338:I339)</f>
        <v>2.2521879543981012</v>
      </c>
    </row>
    <row r="339" spans="1:19" ht="15" customHeight="1" x14ac:dyDescent="0.15">
      <c r="A339" s="9" t="s">
        <v>42</v>
      </c>
      <c r="B339" s="9" t="s">
        <v>107</v>
      </c>
      <c r="C339" s="9" t="s">
        <v>108</v>
      </c>
      <c r="D339" s="9"/>
      <c r="E339" s="9"/>
      <c r="F339" s="9" t="s">
        <v>35</v>
      </c>
      <c r="G339" s="10">
        <v>23.386683853776201</v>
      </c>
      <c r="H339" s="10">
        <v>21.1033332935198</v>
      </c>
      <c r="I339" s="13">
        <f t="shared" si="155"/>
        <v>2.2833505602564017</v>
      </c>
      <c r="J339" s="12"/>
    </row>
    <row r="340" spans="1:19" ht="15" customHeight="1" x14ac:dyDescent="0.15">
      <c r="A340" s="9" t="s">
        <v>43</v>
      </c>
      <c r="B340" s="9" t="s">
        <v>107</v>
      </c>
      <c r="C340" s="9" t="s">
        <v>108</v>
      </c>
      <c r="D340" s="9" t="s">
        <v>140</v>
      </c>
      <c r="E340" s="9" t="s">
        <v>166</v>
      </c>
      <c r="F340" s="9" t="s">
        <v>35</v>
      </c>
      <c r="G340" s="10">
        <v>22.6950141285757</v>
      </c>
      <c r="H340" s="10">
        <v>22.656759457777</v>
      </c>
      <c r="I340" s="13">
        <f t="shared" si="155"/>
        <v>3.8254670798700374E-2</v>
      </c>
      <c r="J340" s="14">
        <f t="shared" ref="J340" si="182">AVERAGE(I340:I341)</f>
        <v>1.4135418353850682E-2</v>
      </c>
    </row>
    <row r="341" spans="1:19" ht="15" customHeight="1" x14ac:dyDescent="0.15">
      <c r="A341" s="9" t="s">
        <v>44</v>
      </c>
      <c r="B341" s="9" t="s">
        <v>107</v>
      </c>
      <c r="C341" s="9" t="s">
        <v>108</v>
      </c>
      <c r="D341" s="9"/>
      <c r="E341" s="9"/>
      <c r="F341" s="9" t="s">
        <v>35</v>
      </c>
      <c r="G341" s="10">
        <v>22.6990211665745</v>
      </c>
      <c r="H341" s="10">
        <v>22.709005000665499</v>
      </c>
      <c r="I341" s="13">
        <f t="shared" si="155"/>
        <v>-9.9838340909990109E-3</v>
      </c>
      <c r="J341" s="12"/>
    </row>
    <row r="342" spans="1:19" ht="15" customHeight="1" x14ac:dyDescent="0.15">
      <c r="A342" s="9" t="s">
        <v>45</v>
      </c>
      <c r="B342" s="9" t="s">
        <v>107</v>
      </c>
      <c r="C342" s="9" t="s">
        <v>108</v>
      </c>
      <c r="D342" s="9" t="s">
        <v>138</v>
      </c>
      <c r="E342" s="9" t="s">
        <v>167</v>
      </c>
      <c r="F342" s="9" t="s">
        <v>35</v>
      </c>
      <c r="G342" s="10">
        <v>22.599972366866901</v>
      </c>
      <c r="H342" s="10">
        <v>22.637669546621598</v>
      </c>
      <c r="I342" s="13">
        <f t="shared" si="155"/>
        <v>-3.7697179754697885E-2</v>
      </c>
      <c r="J342" s="14">
        <f t="shared" ref="J342" si="183">AVERAGE(I342:I343)</f>
        <v>5.5280968297015676E-3</v>
      </c>
    </row>
    <row r="343" spans="1:19" ht="15" customHeight="1" x14ac:dyDescent="0.15">
      <c r="A343" s="9" t="s">
        <v>46</v>
      </c>
      <c r="B343" s="9" t="s">
        <v>107</v>
      </c>
      <c r="C343" s="9" t="s">
        <v>108</v>
      </c>
      <c r="D343" s="9"/>
      <c r="E343" s="9"/>
      <c r="F343" s="9" t="s">
        <v>35</v>
      </c>
      <c r="G343" s="10">
        <v>22.7228514139574</v>
      </c>
      <c r="H343" s="10">
        <v>22.674098040543299</v>
      </c>
      <c r="I343" s="13">
        <f t="shared" si="155"/>
        <v>4.875337341410102E-2</v>
      </c>
      <c r="J343" s="12"/>
    </row>
    <row r="344" spans="1:19" ht="15" customHeight="1" x14ac:dyDescent="0.15">
      <c r="A344" s="9" t="s">
        <v>77</v>
      </c>
      <c r="B344" s="9" t="s">
        <v>107</v>
      </c>
      <c r="C344" s="9" t="s">
        <v>108</v>
      </c>
      <c r="D344" s="9" t="s">
        <v>143</v>
      </c>
      <c r="E344" s="9" t="s">
        <v>168</v>
      </c>
      <c r="F344" s="9" t="s">
        <v>35</v>
      </c>
      <c r="G344" s="10">
        <v>22.732020167790299</v>
      </c>
      <c r="H344" s="10">
        <v>23.469164610816701</v>
      </c>
      <c r="I344" s="13">
        <f t="shared" si="155"/>
        <v>-0.73714444302640203</v>
      </c>
      <c r="J344" s="14">
        <f t="shared" ref="J344" si="184">AVERAGE(I344:I345)</f>
        <v>-1.0379830664164995</v>
      </c>
    </row>
    <row r="345" spans="1:19" ht="15" customHeight="1" x14ac:dyDescent="0.15">
      <c r="A345" s="9" t="s">
        <v>78</v>
      </c>
      <c r="B345" s="9" t="s">
        <v>107</v>
      </c>
      <c r="C345" s="9" t="s">
        <v>108</v>
      </c>
      <c r="D345" s="9"/>
      <c r="E345" s="9"/>
      <c r="F345" s="9" t="s">
        <v>35</v>
      </c>
      <c r="G345" s="10">
        <v>22.633785242705201</v>
      </c>
      <c r="H345" s="10">
        <v>23.972606932511798</v>
      </c>
      <c r="I345" s="13">
        <f t="shared" si="155"/>
        <v>-1.338821689806597</v>
      </c>
      <c r="J345" s="12"/>
    </row>
    <row r="346" spans="1:19" ht="15" customHeight="1" x14ac:dyDescent="0.15">
      <c r="A346" s="9" t="s">
        <v>79</v>
      </c>
      <c r="B346" s="9" t="s">
        <v>107</v>
      </c>
      <c r="C346" s="9" t="s">
        <v>108</v>
      </c>
      <c r="D346" s="9" t="s">
        <v>145</v>
      </c>
      <c r="E346" s="9" t="s">
        <v>169</v>
      </c>
      <c r="F346" s="9" t="s">
        <v>35</v>
      </c>
      <c r="G346" s="10">
        <v>22.833937936602702</v>
      </c>
      <c r="H346" s="10">
        <v>22.705388109094599</v>
      </c>
      <c r="I346" s="13">
        <f t="shared" si="155"/>
        <v>0.12854982750810251</v>
      </c>
      <c r="J346" s="14">
        <f t="shared" ref="J346" si="185">AVERAGE(I346:I347)</f>
        <v>0.11573923890245119</v>
      </c>
    </row>
    <row r="347" spans="1:19" ht="15" customHeight="1" x14ac:dyDescent="0.15">
      <c r="A347" s="9" t="s">
        <v>80</v>
      </c>
      <c r="B347" s="9" t="s">
        <v>107</v>
      </c>
      <c r="C347" s="9" t="s">
        <v>108</v>
      </c>
      <c r="D347" s="9"/>
      <c r="E347" s="9"/>
      <c r="F347" s="9" t="s">
        <v>35</v>
      </c>
      <c r="G347" s="10">
        <v>22.787507832720699</v>
      </c>
      <c r="H347" s="10">
        <v>22.684579182423899</v>
      </c>
      <c r="I347" s="13">
        <f t="shared" si="155"/>
        <v>0.10292865029679987</v>
      </c>
      <c r="J347" s="12"/>
    </row>
    <row r="348" spans="1:19" ht="15" customHeight="1" x14ac:dyDescent="0.15">
      <c r="A348" s="9" t="s">
        <v>81</v>
      </c>
      <c r="B348" s="9" t="s">
        <v>107</v>
      </c>
      <c r="C348" s="9" t="s">
        <v>108</v>
      </c>
      <c r="D348" s="9" t="s">
        <v>140</v>
      </c>
      <c r="E348" s="9" t="s">
        <v>170</v>
      </c>
      <c r="F348" s="9" t="s">
        <v>35</v>
      </c>
      <c r="G348" s="10">
        <v>21.958109722313999</v>
      </c>
      <c r="H348" s="10">
        <v>22.613614531832901</v>
      </c>
      <c r="I348" s="13">
        <f t="shared" si="155"/>
        <v>-0.65550480951890222</v>
      </c>
      <c r="J348" s="14">
        <f t="shared" ref="J348" si="186">AVERAGE(I348:I349)</f>
        <v>-0.64479812606160181</v>
      </c>
    </row>
    <row r="349" spans="1:19" ht="15" customHeight="1" x14ac:dyDescent="0.15">
      <c r="A349" s="9" t="s">
        <v>82</v>
      </c>
      <c r="B349" s="9" t="s">
        <v>107</v>
      </c>
      <c r="C349" s="9" t="s">
        <v>108</v>
      </c>
      <c r="D349" s="9"/>
      <c r="E349" s="9"/>
      <c r="F349" s="9" t="s">
        <v>35</v>
      </c>
      <c r="G349" s="10">
        <v>22.101655674657898</v>
      </c>
      <c r="H349" s="10">
        <v>22.7357471172622</v>
      </c>
      <c r="I349" s="13">
        <f t="shared" si="155"/>
        <v>-0.63409144260430139</v>
      </c>
      <c r="J349" s="12"/>
    </row>
    <row r="350" spans="1:19" ht="15" customHeight="1" x14ac:dyDescent="0.15">
      <c r="A350" s="9"/>
      <c r="B350" s="9"/>
      <c r="C350" s="9"/>
      <c r="D350" s="9"/>
      <c r="E350" s="9"/>
      <c r="F350" s="9"/>
      <c r="G350" s="10"/>
      <c r="H350" s="10"/>
      <c r="I350" s="13"/>
      <c r="J350" s="12"/>
    </row>
    <row r="351" spans="1:19" ht="15" customHeight="1" x14ac:dyDescent="0.15">
      <c r="A351" s="2" t="s">
        <v>47</v>
      </c>
      <c r="B351" s="3" t="s">
        <v>33</v>
      </c>
      <c r="C351" s="6" t="s">
        <v>48</v>
      </c>
      <c r="D351" s="9" t="s">
        <v>138</v>
      </c>
      <c r="E351" s="9" t="s">
        <v>139</v>
      </c>
      <c r="F351" s="6" t="s">
        <v>35</v>
      </c>
      <c r="G351" s="7">
        <v>25.134156138046698</v>
      </c>
      <c r="H351" s="7">
        <v>22.0794830089961</v>
      </c>
      <c r="I351" s="13">
        <f t="shared" si="155"/>
        <v>3.0546731290505988</v>
      </c>
      <c r="J351" s="14">
        <f t="shared" ref="J351" si="187">AVERAGE(I351:I352)</f>
        <v>3.1258194687075989</v>
      </c>
      <c r="L351" s="12"/>
      <c r="M351" s="12" t="s">
        <v>173</v>
      </c>
      <c r="N351" s="12" t="s">
        <v>172</v>
      </c>
      <c r="O351" s="13">
        <f>AVERAGE(N353:N360)</f>
        <v>3.358096211528169</v>
      </c>
      <c r="P351" s="12"/>
      <c r="Q351" s="12"/>
      <c r="R351" s="12"/>
      <c r="S351" s="12"/>
    </row>
    <row r="352" spans="1:19" ht="15" customHeight="1" x14ac:dyDescent="0.15">
      <c r="A352" s="2" t="s">
        <v>49</v>
      </c>
      <c r="B352" s="3" t="s">
        <v>33</v>
      </c>
      <c r="C352" s="6" t="s">
        <v>48</v>
      </c>
      <c r="D352" s="9"/>
      <c r="E352" s="9"/>
      <c r="F352" s="6" t="s">
        <v>35</v>
      </c>
      <c r="G352" s="7">
        <v>25.103892430825599</v>
      </c>
      <c r="H352" s="7">
        <v>21.906926622461</v>
      </c>
      <c r="I352" s="13">
        <f t="shared" si="155"/>
        <v>3.1969658083645989</v>
      </c>
      <c r="J352" s="12"/>
      <c r="L352" s="12"/>
      <c r="M352" s="15" t="s">
        <v>48</v>
      </c>
      <c r="N352" s="16" t="s">
        <v>171</v>
      </c>
      <c r="O352" s="17" t="s">
        <v>174</v>
      </c>
      <c r="P352" s="16" t="s">
        <v>175</v>
      </c>
      <c r="Q352" s="16" t="s">
        <v>176</v>
      </c>
      <c r="R352" s="16" t="s">
        <v>177</v>
      </c>
      <c r="S352" s="16" t="s">
        <v>178</v>
      </c>
    </row>
    <row r="353" spans="1:19" ht="15" customHeight="1" x14ac:dyDescent="0.15">
      <c r="A353" s="2" t="s">
        <v>50</v>
      </c>
      <c r="B353" s="3" t="s">
        <v>33</v>
      </c>
      <c r="C353" s="6" t="s">
        <v>48</v>
      </c>
      <c r="D353" s="9" t="s">
        <v>140</v>
      </c>
      <c r="E353" s="9" t="s">
        <v>141</v>
      </c>
      <c r="F353" s="6" t="s">
        <v>35</v>
      </c>
      <c r="G353" s="7">
        <v>23.9963596865265</v>
      </c>
      <c r="H353" s="7">
        <v>21.9814065318592</v>
      </c>
      <c r="I353" s="13">
        <f t="shared" si="155"/>
        <v>2.0149531546672996</v>
      </c>
      <c r="J353" s="14">
        <f t="shared" ref="J353" si="188">AVERAGE(I353:I354)</f>
        <v>1.9797127133869008</v>
      </c>
      <c r="L353" s="16" t="s">
        <v>145</v>
      </c>
      <c r="M353" s="18" t="s">
        <v>146</v>
      </c>
      <c r="N353" s="19">
        <v>2.4497993426607501</v>
      </c>
      <c r="O353" s="20">
        <f>N353-$O$351</f>
        <v>-0.90829686886741889</v>
      </c>
      <c r="P353" s="20">
        <f t="shared" ref="P353:P359" si="189">2^-O353</f>
        <v>1.8768285554473447</v>
      </c>
      <c r="Q353" s="17">
        <f>AVERAGE(P353:P360)</f>
        <v>1.1923684155233398</v>
      </c>
      <c r="R353" s="16">
        <f>STDEV(P353:P360)</f>
        <v>0.69344129671834209</v>
      </c>
      <c r="S353" s="16"/>
    </row>
    <row r="354" spans="1:19" ht="15" customHeight="1" x14ac:dyDescent="0.15">
      <c r="A354" s="2" t="s">
        <v>51</v>
      </c>
      <c r="B354" s="3" t="s">
        <v>33</v>
      </c>
      <c r="C354" s="6" t="s">
        <v>48</v>
      </c>
      <c r="D354" s="9"/>
      <c r="E354" s="9"/>
      <c r="F354" s="6" t="s">
        <v>35</v>
      </c>
      <c r="G354" s="7">
        <v>23.885492314626401</v>
      </c>
      <c r="H354" s="7">
        <v>21.941020042519899</v>
      </c>
      <c r="I354" s="13">
        <f t="shared" si="155"/>
        <v>1.944472272106502</v>
      </c>
      <c r="J354" s="12"/>
      <c r="L354" s="16" t="s">
        <v>145</v>
      </c>
      <c r="M354" s="21" t="s">
        <v>149</v>
      </c>
      <c r="N354" s="19">
        <v>2.8123977673690987</v>
      </c>
      <c r="O354" s="20">
        <f>N354-$O$351</f>
        <v>-0.54569844415907021</v>
      </c>
      <c r="P354" s="20">
        <f t="shared" si="189"/>
        <v>1.4597268628879239</v>
      </c>
      <c r="Q354" s="16"/>
      <c r="R354" s="16"/>
      <c r="S354" s="16"/>
    </row>
    <row r="355" spans="1:19" ht="15" customHeight="1" x14ac:dyDescent="0.15">
      <c r="A355" s="2" t="s">
        <v>52</v>
      </c>
      <c r="B355" s="3" t="s">
        <v>33</v>
      </c>
      <c r="C355" s="6" t="s">
        <v>48</v>
      </c>
      <c r="D355" s="9" t="s">
        <v>138</v>
      </c>
      <c r="E355" s="9" t="s">
        <v>142</v>
      </c>
      <c r="F355" s="6" t="s">
        <v>35</v>
      </c>
      <c r="G355" s="7">
        <v>25.035801424541301</v>
      </c>
      <c r="H355" s="7">
        <v>22.077757767394299</v>
      </c>
      <c r="I355" s="13">
        <f t="shared" si="155"/>
        <v>2.9580436571470017</v>
      </c>
      <c r="J355" s="14">
        <f t="shared" ref="J355" si="190">AVERAGE(I355:I356)</f>
        <v>2.9658186544803513</v>
      </c>
      <c r="L355" s="16" t="s">
        <v>145</v>
      </c>
      <c r="M355" s="21" t="s">
        <v>150</v>
      </c>
      <c r="N355" s="19">
        <v>2.2053365895919015</v>
      </c>
      <c r="O355" s="20">
        <f>N355-$O$351</f>
        <v>-1.1527596219362675</v>
      </c>
      <c r="P355" s="20">
        <f t="shared" si="189"/>
        <v>2.2233878291219118</v>
      </c>
      <c r="Q355" s="16"/>
      <c r="R355" s="16"/>
      <c r="S355" s="16"/>
    </row>
    <row r="356" spans="1:19" ht="15" customHeight="1" x14ac:dyDescent="0.15">
      <c r="A356" s="2" t="s">
        <v>53</v>
      </c>
      <c r="B356" s="3" t="s">
        <v>33</v>
      </c>
      <c r="C356" s="6" t="s">
        <v>48</v>
      </c>
      <c r="D356" s="9"/>
      <c r="E356" s="9"/>
      <c r="F356" s="6" t="s">
        <v>35</v>
      </c>
      <c r="G356" s="7">
        <v>25.065067955045802</v>
      </c>
      <c r="H356" s="7">
        <v>22.091474303232101</v>
      </c>
      <c r="I356" s="13">
        <f t="shared" si="155"/>
        <v>2.9735936518137009</v>
      </c>
      <c r="J356" s="12"/>
      <c r="L356" s="16" t="s">
        <v>145</v>
      </c>
      <c r="M356" s="21" t="s">
        <v>154</v>
      </c>
      <c r="N356" s="19">
        <v>3.7199920133770004</v>
      </c>
      <c r="O356" s="20">
        <f>N356-$O$351</f>
        <v>0.36189580184883141</v>
      </c>
      <c r="P356" s="20">
        <f t="shared" si="189"/>
        <v>0.77814137551807505</v>
      </c>
      <c r="Q356" s="16"/>
      <c r="R356" s="16"/>
      <c r="S356" s="16"/>
    </row>
    <row r="357" spans="1:19" ht="15" customHeight="1" x14ac:dyDescent="0.15">
      <c r="A357" s="2" t="s">
        <v>54</v>
      </c>
      <c r="B357" s="3" t="s">
        <v>33</v>
      </c>
      <c r="C357" s="6" t="s">
        <v>48</v>
      </c>
      <c r="D357" s="9" t="s">
        <v>143</v>
      </c>
      <c r="E357" s="9" t="s">
        <v>144</v>
      </c>
      <c r="F357" s="6" t="s">
        <v>35</v>
      </c>
      <c r="G357" s="7">
        <v>24.0525226065186</v>
      </c>
      <c r="H357" s="7">
        <v>21.5087234458369</v>
      </c>
      <c r="I357" s="13">
        <f t="shared" si="155"/>
        <v>2.5437991606817008</v>
      </c>
      <c r="J357" s="14">
        <f t="shared" ref="J357" si="191">AVERAGE(I357:I358)</f>
        <v>2.4822324405332008</v>
      </c>
      <c r="L357" s="16" t="s">
        <v>145</v>
      </c>
      <c r="M357" s="18" t="s">
        <v>156</v>
      </c>
      <c r="N357" s="19">
        <v>4.2939088305388484</v>
      </c>
      <c r="O357" s="20">
        <f>N357-$O$351</f>
        <v>0.93581261901067947</v>
      </c>
      <c r="P357" s="20">
        <f t="shared" si="189"/>
        <v>0.5227479415576417</v>
      </c>
      <c r="Q357" s="17"/>
      <c r="R357" s="16"/>
      <c r="S357" s="22"/>
    </row>
    <row r="358" spans="1:19" ht="15" customHeight="1" x14ac:dyDescent="0.15">
      <c r="A358" s="2" t="s">
        <v>55</v>
      </c>
      <c r="B358" s="3" t="s">
        <v>33</v>
      </c>
      <c r="C358" s="6" t="s">
        <v>48</v>
      </c>
      <c r="D358" s="9"/>
      <c r="E358" s="9"/>
      <c r="F358" s="6" t="s">
        <v>35</v>
      </c>
      <c r="G358" s="7">
        <v>24.086752908682399</v>
      </c>
      <c r="H358" s="7">
        <v>21.666087188297698</v>
      </c>
      <c r="I358" s="13">
        <f t="shared" si="155"/>
        <v>2.4206657203847008</v>
      </c>
      <c r="J358" s="12"/>
      <c r="L358" s="16" t="s">
        <v>145</v>
      </c>
      <c r="M358" s="21" t="s">
        <v>161</v>
      </c>
      <c r="N358" s="19">
        <v>3.9064649179780488</v>
      </c>
      <c r="O358" s="20">
        <f>N358-$O$351</f>
        <v>0.54836870644987989</v>
      </c>
      <c r="P358" s="20">
        <f t="shared" si="189"/>
        <v>0.68379287415315648</v>
      </c>
      <c r="Q358" s="16"/>
      <c r="R358" s="16"/>
      <c r="S358" s="16"/>
    </row>
    <row r="359" spans="1:19" ht="15" customHeight="1" x14ac:dyDescent="0.15">
      <c r="A359" s="2" t="s">
        <v>56</v>
      </c>
      <c r="B359" s="3" t="s">
        <v>33</v>
      </c>
      <c r="C359" s="6" t="s">
        <v>48</v>
      </c>
      <c r="D359" s="9" t="s">
        <v>145</v>
      </c>
      <c r="E359" s="9" t="s">
        <v>146</v>
      </c>
      <c r="F359" s="6" t="s">
        <v>35</v>
      </c>
      <c r="G359" s="7">
        <v>24.5320391271472</v>
      </c>
      <c r="H359" s="7">
        <v>21.954555553203001</v>
      </c>
      <c r="I359" s="13">
        <f t="shared" si="155"/>
        <v>2.5774835739441997</v>
      </c>
      <c r="J359" s="14">
        <f t="shared" ref="J359" si="192">AVERAGE(I359:I360)</f>
        <v>2.4497993426607501</v>
      </c>
      <c r="L359" s="16" t="s">
        <v>145</v>
      </c>
      <c r="M359" s="21" t="s">
        <v>165</v>
      </c>
      <c r="N359" s="19">
        <v>4.8261735117018496</v>
      </c>
      <c r="O359" s="20">
        <f>N359-$O$351</f>
        <v>1.4680773001736807</v>
      </c>
      <c r="P359" s="20">
        <f t="shared" si="189"/>
        <v>0.36146370574855646</v>
      </c>
      <c r="Q359" s="16"/>
      <c r="R359" s="16"/>
      <c r="S359" s="16"/>
    </row>
    <row r="360" spans="1:19" ht="15" customHeight="1" x14ac:dyDescent="0.15">
      <c r="A360" s="2" t="s">
        <v>57</v>
      </c>
      <c r="B360" s="3" t="s">
        <v>33</v>
      </c>
      <c r="C360" s="6" t="s">
        <v>48</v>
      </c>
      <c r="D360" s="9"/>
      <c r="E360" s="9"/>
      <c r="F360" s="6" t="s">
        <v>35</v>
      </c>
      <c r="G360" s="7">
        <v>24.451181986186501</v>
      </c>
      <c r="H360" s="7">
        <v>22.129066874809201</v>
      </c>
      <c r="I360" s="13">
        <f t="shared" si="155"/>
        <v>2.3221151113773004</v>
      </c>
      <c r="J360" s="12"/>
      <c r="L360" s="16" t="s">
        <v>145</v>
      </c>
      <c r="M360" s="21" t="s">
        <v>169</v>
      </c>
      <c r="N360" s="19">
        <v>2.6506967190078523</v>
      </c>
      <c r="O360" s="20">
        <f>N360-$O$351</f>
        <v>-0.70739949252031664</v>
      </c>
      <c r="P360" s="20">
        <f>2^-O360</f>
        <v>1.6328581797521087</v>
      </c>
      <c r="Q360" s="17"/>
      <c r="R360" s="16"/>
      <c r="S360" s="22"/>
    </row>
    <row r="361" spans="1:19" ht="15" customHeight="1" x14ac:dyDescent="0.15">
      <c r="A361" s="2" t="s">
        <v>58</v>
      </c>
      <c r="B361" s="3" t="s">
        <v>33</v>
      </c>
      <c r="C361" s="6" t="s">
        <v>48</v>
      </c>
      <c r="D361" s="9" t="s">
        <v>140</v>
      </c>
      <c r="E361" s="9" t="s">
        <v>147</v>
      </c>
      <c r="F361" s="6" t="s">
        <v>35</v>
      </c>
      <c r="G361" s="7">
        <v>23.252387360846001</v>
      </c>
      <c r="H361" s="7">
        <v>21.975249408288398</v>
      </c>
      <c r="I361" s="13">
        <f t="shared" ref="I361:I404" si="193">G361-H361</f>
        <v>1.2771379525576023</v>
      </c>
      <c r="J361" s="14">
        <f t="shared" ref="J361" si="194">AVERAGE(I361:I362)</f>
        <v>1.3073780094599012</v>
      </c>
      <c r="L361" s="16" t="s">
        <v>143</v>
      </c>
      <c r="M361" s="16" t="s">
        <v>144</v>
      </c>
      <c r="N361" s="19">
        <v>2.4822324405332008</v>
      </c>
      <c r="O361" s="20">
        <f>N361-$O$351</f>
        <v>-0.87586377099496815</v>
      </c>
      <c r="P361" s="20">
        <f t="shared" ref="P361:P364" si="195">2^-O361</f>
        <v>1.8351064732996398</v>
      </c>
      <c r="Q361" s="17">
        <f>AVERAGE(P361:P364)</f>
        <v>2.4850392957451923</v>
      </c>
      <c r="R361" s="16">
        <f>STDEV(P361:P364)</f>
        <v>1.3124799681768586</v>
      </c>
      <c r="S361" s="22">
        <f>TTEST(P353:P360,P361:P364,2,2)</f>
        <v>4.539243700836991E-2</v>
      </c>
    </row>
    <row r="362" spans="1:19" ht="15" customHeight="1" x14ac:dyDescent="0.15">
      <c r="A362" s="2" t="s">
        <v>59</v>
      </c>
      <c r="B362" s="3" t="s">
        <v>33</v>
      </c>
      <c r="C362" s="6" t="s">
        <v>48</v>
      </c>
      <c r="D362" s="9"/>
      <c r="E362" s="9"/>
      <c r="F362" s="6" t="s">
        <v>35</v>
      </c>
      <c r="G362" s="7">
        <v>23.261132287011701</v>
      </c>
      <c r="H362" s="7">
        <v>21.923514220649501</v>
      </c>
      <c r="I362" s="13">
        <f t="shared" si="193"/>
        <v>1.3376180663622002</v>
      </c>
      <c r="J362" s="12"/>
      <c r="L362" s="16" t="s">
        <v>143</v>
      </c>
      <c r="M362" s="16" t="s">
        <v>155</v>
      </c>
      <c r="N362" s="19">
        <v>2.5546574976046514</v>
      </c>
      <c r="O362" s="20">
        <f>N362-$O$351</f>
        <v>-0.80343871392351751</v>
      </c>
      <c r="P362" s="20">
        <f t="shared" si="195"/>
        <v>1.7452560515608861</v>
      </c>
      <c r="Q362" s="17"/>
      <c r="R362" s="16"/>
      <c r="S362" s="22"/>
    </row>
    <row r="363" spans="1:19" ht="15" customHeight="1" x14ac:dyDescent="0.15">
      <c r="A363" s="2" t="s">
        <v>83</v>
      </c>
      <c r="B363" s="3" t="s">
        <v>33</v>
      </c>
      <c r="C363" s="6" t="s">
        <v>48</v>
      </c>
      <c r="D363" s="9" t="s">
        <v>140</v>
      </c>
      <c r="E363" s="9" t="s">
        <v>148</v>
      </c>
      <c r="F363" s="6" t="s">
        <v>35</v>
      </c>
      <c r="G363" s="7">
        <v>23.933040191614101</v>
      </c>
      <c r="H363" s="7">
        <v>22.115990964083601</v>
      </c>
      <c r="I363" s="13">
        <f t="shared" si="193"/>
        <v>1.8170492275305001</v>
      </c>
      <c r="J363" s="14">
        <f t="shared" ref="J363" si="196">AVERAGE(I363:I364)</f>
        <v>1.9176588019710508</v>
      </c>
      <c r="L363" s="16" t="s">
        <v>143</v>
      </c>
      <c r="M363" s="16" t="s">
        <v>157</v>
      </c>
      <c r="N363" s="19">
        <v>2.4255918253033997</v>
      </c>
      <c r="O363" s="20">
        <f>N363-$O$351</f>
        <v>-0.93250438622476928</v>
      </c>
      <c r="P363" s="20">
        <f t="shared" si="195"/>
        <v>1.9085862527290587</v>
      </c>
      <c r="Q363" s="17"/>
      <c r="R363" s="16"/>
      <c r="S363" s="22"/>
    </row>
    <row r="364" spans="1:19" ht="15" customHeight="1" x14ac:dyDescent="0.15">
      <c r="A364" s="2" t="s">
        <v>84</v>
      </c>
      <c r="B364" s="3" t="s">
        <v>33</v>
      </c>
      <c r="C364" s="6" t="s">
        <v>48</v>
      </c>
      <c r="D364" s="9"/>
      <c r="E364" s="9"/>
      <c r="F364" s="6" t="s">
        <v>35</v>
      </c>
      <c r="G364" s="7">
        <v>23.8617576862299</v>
      </c>
      <c r="H364" s="7">
        <v>21.843489309818299</v>
      </c>
      <c r="I364" s="13">
        <f t="shared" si="193"/>
        <v>2.0182683764116014</v>
      </c>
      <c r="J364" s="12"/>
      <c r="L364" s="16" t="s">
        <v>143</v>
      </c>
      <c r="M364" s="21" t="s">
        <v>168</v>
      </c>
      <c r="N364" s="19">
        <v>1.2038991622352508</v>
      </c>
      <c r="O364" s="20">
        <f>N364-$O$351</f>
        <v>-2.1541970492929181</v>
      </c>
      <c r="P364" s="20">
        <f t="shared" si="195"/>
        <v>4.4512084053911858</v>
      </c>
      <c r="Q364" s="23"/>
      <c r="R364" s="23"/>
      <c r="S364" s="23"/>
    </row>
    <row r="365" spans="1:19" ht="15" customHeight="1" x14ac:dyDescent="0.15">
      <c r="A365" s="2" t="s">
        <v>85</v>
      </c>
      <c r="B365" s="3" t="s">
        <v>33</v>
      </c>
      <c r="C365" s="6" t="s">
        <v>48</v>
      </c>
      <c r="D365" s="9" t="s">
        <v>145</v>
      </c>
      <c r="E365" s="9" t="s">
        <v>149</v>
      </c>
      <c r="F365" s="6" t="s">
        <v>35</v>
      </c>
      <c r="G365" s="7">
        <v>25.208266544536698</v>
      </c>
      <c r="H365" s="7">
        <v>22.439394998217999</v>
      </c>
      <c r="I365" s="13">
        <f t="shared" si="193"/>
        <v>2.7688715463186995</v>
      </c>
      <c r="J365" s="14">
        <f t="shared" ref="J365" si="197">AVERAGE(I365:I366)</f>
        <v>2.8123977673690987</v>
      </c>
      <c r="L365" s="12"/>
      <c r="M365" s="12"/>
      <c r="N365" s="12"/>
      <c r="O365" s="13"/>
      <c r="P365" s="12"/>
      <c r="Q365" s="12"/>
      <c r="R365" s="12"/>
      <c r="S365" s="12"/>
    </row>
    <row r="366" spans="1:19" ht="15" customHeight="1" x14ac:dyDescent="0.15">
      <c r="A366" s="2" t="s">
        <v>86</v>
      </c>
      <c r="B366" s="3" t="s">
        <v>33</v>
      </c>
      <c r="C366" s="6" t="s">
        <v>48</v>
      </c>
      <c r="D366" s="9"/>
      <c r="E366" s="9"/>
      <c r="F366" s="6" t="s">
        <v>35</v>
      </c>
      <c r="G366" s="7">
        <v>25.269073273277399</v>
      </c>
      <c r="H366" s="7">
        <v>22.413149284857901</v>
      </c>
      <c r="I366" s="13">
        <f t="shared" si="193"/>
        <v>2.855923988419498</v>
      </c>
      <c r="J366" s="12"/>
      <c r="L366" s="12"/>
      <c r="M366" s="12" t="s">
        <v>179</v>
      </c>
      <c r="N366" s="12" t="s">
        <v>172</v>
      </c>
      <c r="O366" s="13">
        <f>AVERAGE(N368:N374)</f>
        <v>3.2792804108151721</v>
      </c>
      <c r="P366" s="12"/>
      <c r="Q366" s="12"/>
      <c r="R366" s="12"/>
      <c r="S366" s="12"/>
    </row>
    <row r="367" spans="1:19" ht="15" customHeight="1" x14ac:dyDescent="0.15">
      <c r="A367" s="2" t="s">
        <v>89</v>
      </c>
      <c r="B367" s="3" t="s">
        <v>33</v>
      </c>
      <c r="C367" s="6" t="s">
        <v>48</v>
      </c>
      <c r="D367" s="9" t="s">
        <v>145</v>
      </c>
      <c r="E367" s="9" t="s">
        <v>150</v>
      </c>
      <c r="F367" s="6" t="s">
        <v>35</v>
      </c>
      <c r="G367" s="7">
        <v>23.985567775786102</v>
      </c>
      <c r="H367" s="7">
        <v>21.8125954480162</v>
      </c>
      <c r="I367" s="13">
        <f t="shared" si="193"/>
        <v>2.1729723277699016</v>
      </c>
      <c r="J367" s="14">
        <f t="shared" ref="J367" si="198">AVERAGE(I367:I368)</f>
        <v>2.2053365895919015</v>
      </c>
      <c r="L367" s="12"/>
      <c r="M367" s="15" t="s">
        <v>48</v>
      </c>
      <c r="N367" s="16" t="s">
        <v>171</v>
      </c>
      <c r="O367" s="17" t="s">
        <v>174</v>
      </c>
      <c r="P367" s="16" t="s">
        <v>175</v>
      </c>
      <c r="Q367" s="16" t="s">
        <v>176</v>
      </c>
      <c r="R367" s="16" t="s">
        <v>177</v>
      </c>
      <c r="S367" s="16" t="s">
        <v>178</v>
      </c>
    </row>
    <row r="368" spans="1:19" ht="15" customHeight="1" x14ac:dyDescent="0.15">
      <c r="A368" s="2" t="s">
        <v>90</v>
      </c>
      <c r="B368" s="3" t="s">
        <v>33</v>
      </c>
      <c r="C368" s="6" t="s">
        <v>48</v>
      </c>
      <c r="D368" s="9"/>
      <c r="E368" s="9"/>
      <c r="F368" s="6" t="s">
        <v>35</v>
      </c>
      <c r="G368" s="7">
        <v>24.080920407998601</v>
      </c>
      <c r="H368" s="7">
        <v>21.8432195565847</v>
      </c>
      <c r="I368" s="13">
        <f t="shared" si="193"/>
        <v>2.2377008514139014</v>
      </c>
      <c r="J368" s="12"/>
      <c r="L368" s="24" t="s">
        <v>138</v>
      </c>
      <c r="M368" s="18" t="s">
        <v>139</v>
      </c>
      <c r="N368" s="19">
        <v>3.1258194687075989</v>
      </c>
      <c r="O368" s="20">
        <f>N368-$O$366</f>
        <v>-0.15346094210757322</v>
      </c>
      <c r="P368" s="20">
        <f t="shared" ref="P368:P373" si="199">2^-O368</f>
        <v>1.1122344604677581</v>
      </c>
      <c r="Q368" s="17">
        <f>AVERAGE(P368:P374)</f>
        <v>1.2284770442798243</v>
      </c>
      <c r="R368" s="16">
        <f>STDEV(P368:P374)</f>
        <v>0.95745751610469088</v>
      </c>
      <c r="S368" s="16"/>
    </row>
    <row r="369" spans="1:19" ht="15" customHeight="1" x14ac:dyDescent="0.15">
      <c r="A369" s="2" t="s">
        <v>91</v>
      </c>
      <c r="B369" s="3" t="s">
        <v>33</v>
      </c>
      <c r="C369" s="6" t="s">
        <v>48</v>
      </c>
      <c r="D369" s="9" t="s">
        <v>138</v>
      </c>
      <c r="E369" s="9" t="s">
        <v>151</v>
      </c>
      <c r="F369" s="6" t="s">
        <v>35</v>
      </c>
      <c r="G369" s="7">
        <v>23.3909175880875</v>
      </c>
      <c r="H369" s="7">
        <v>21.774800346585501</v>
      </c>
      <c r="I369" s="13">
        <f t="shared" si="193"/>
        <v>1.6161172415019998</v>
      </c>
      <c r="J369" s="14">
        <f t="shared" ref="J369" si="200">AVERAGE(I369:I370)</f>
        <v>1.571896680682201</v>
      </c>
      <c r="L369" s="24" t="s">
        <v>138</v>
      </c>
      <c r="M369" s="21" t="s">
        <v>142</v>
      </c>
      <c r="N369" s="19">
        <v>2.9658186544803513</v>
      </c>
      <c r="O369" s="20">
        <f>N369-$O$366</f>
        <v>-0.31346175633482076</v>
      </c>
      <c r="P369" s="20">
        <f t="shared" si="199"/>
        <v>1.2426859585473806</v>
      </c>
      <c r="Q369" s="16"/>
      <c r="R369" s="16"/>
      <c r="S369" s="16"/>
    </row>
    <row r="370" spans="1:19" ht="15" customHeight="1" x14ac:dyDescent="0.15">
      <c r="A370" s="2" t="s">
        <v>92</v>
      </c>
      <c r="B370" s="3" t="s">
        <v>33</v>
      </c>
      <c r="C370" s="6" t="s">
        <v>48</v>
      </c>
      <c r="D370" s="9"/>
      <c r="E370" s="9"/>
      <c r="F370" s="6" t="s">
        <v>35</v>
      </c>
      <c r="G370" s="7">
        <v>23.433766192148202</v>
      </c>
      <c r="H370" s="7">
        <v>21.906090072285799</v>
      </c>
      <c r="I370" s="13">
        <f t="shared" si="193"/>
        <v>1.5276761198624023</v>
      </c>
      <c r="J370" s="12"/>
      <c r="L370" s="24" t="s">
        <v>138</v>
      </c>
      <c r="M370" s="21" t="s">
        <v>151</v>
      </c>
      <c r="N370" s="19">
        <v>1.571896680682201</v>
      </c>
      <c r="O370" s="20">
        <f>N370-$O$366</f>
        <v>-1.7073837301329711</v>
      </c>
      <c r="P370" s="20">
        <f t="shared" si="199"/>
        <v>3.2656806796109898</v>
      </c>
      <c r="Q370" s="16"/>
      <c r="R370" s="16"/>
      <c r="S370" s="16"/>
    </row>
    <row r="371" spans="1:19" ht="15" customHeight="1" x14ac:dyDescent="0.15">
      <c r="A371" s="2" t="s">
        <v>93</v>
      </c>
      <c r="B371" s="3" t="s">
        <v>33</v>
      </c>
      <c r="C371" s="6" t="s">
        <v>48</v>
      </c>
      <c r="D371" s="9" t="s">
        <v>140</v>
      </c>
      <c r="E371" s="9" t="s">
        <v>152</v>
      </c>
      <c r="F371" s="6" t="s">
        <v>35</v>
      </c>
      <c r="G371" s="7">
        <v>24.528723152702199</v>
      </c>
      <c r="H371" s="7">
        <v>23.013213022698899</v>
      </c>
      <c r="I371" s="13">
        <f t="shared" si="193"/>
        <v>1.5155101300032996</v>
      </c>
      <c r="J371" s="14">
        <f t="shared" ref="J371" si="201">AVERAGE(I371:I372)</f>
        <v>1.5116049631075992</v>
      </c>
      <c r="L371" s="24" t="s">
        <v>138</v>
      </c>
      <c r="M371" s="21" t="s">
        <v>153</v>
      </c>
      <c r="N371" s="19">
        <v>4.2275965335022985</v>
      </c>
      <c r="O371" s="20">
        <f>N371-$O$366</f>
        <v>0.94831612268712639</v>
      </c>
      <c r="P371" s="20">
        <f t="shared" si="199"/>
        <v>0.51823698221382841</v>
      </c>
      <c r="Q371" s="16"/>
      <c r="R371" s="16"/>
      <c r="S371" s="16"/>
    </row>
    <row r="372" spans="1:19" ht="15" customHeight="1" x14ac:dyDescent="0.15">
      <c r="A372" s="2" t="s">
        <v>94</v>
      </c>
      <c r="B372" s="3" t="s">
        <v>33</v>
      </c>
      <c r="C372" s="6" t="s">
        <v>48</v>
      </c>
      <c r="D372" s="9"/>
      <c r="E372" s="9"/>
      <c r="F372" s="6" t="s">
        <v>35</v>
      </c>
      <c r="G372" s="7">
        <v>24.496736834112099</v>
      </c>
      <c r="H372" s="7">
        <v>22.9890370379002</v>
      </c>
      <c r="I372" s="13">
        <f t="shared" si="193"/>
        <v>1.5076997962118988</v>
      </c>
      <c r="J372" s="12"/>
      <c r="L372" s="24" t="s">
        <v>138</v>
      </c>
      <c r="M372" s="21" t="s">
        <v>158</v>
      </c>
      <c r="N372" s="19">
        <v>4.4155124242868009</v>
      </c>
      <c r="O372" s="20">
        <f>N372-$O$366</f>
        <v>1.1362320134716288</v>
      </c>
      <c r="P372" s="20">
        <f t="shared" si="199"/>
        <v>0.4549462419372734</v>
      </c>
      <c r="Q372" s="16"/>
      <c r="R372" s="16"/>
      <c r="S372" s="16"/>
    </row>
    <row r="373" spans="1:19" ht="15" customHeight="1" x14ac:dyDescent="0.15">
      <c r="A373" s="9" t="s">
        <v>47</v>
      </c>
      <c r="B373" s="9" t="s">
        <v>33</v>
      </c>
      <c r="C373" s="9" t="s">
        <v>48</v>
      </c>
      <c r="D373" s="9" t="s">
        <v>138</v>
      </c>
      <c r="E373" s="9" t="s">
        <v>153</v>
      </c>
      <c r="F373" s="9" t="s">
        <v>35</v>
      </c>
      <c r="G373" s="10">
        <v>26.350052391197998</v>
      </c>
      <c r="H373" s="10">
        <v>22.217307599074701</v>
      </c>
      <c r="I373" s="13">
        <f t="shared" si="193"/>
        <v>4.1327447921232974</v>
      </c>
      <c r="J373" s="14">
        <f t="shared" ref="J373" si="202">AVERAGE(I373:I374)</f>
        <v>4.2275965335022985</v>
      </c>
      <c r="L373" s="24" t="s">
        <v>138</v>
      </c>
      <c r="M373" s="21" t="s">
        <v>159</v>
      </c>
      <c r="N373" s="19">
        <v>3.7018364723908999</v>
      </c>
      <c r="O373" s="20">
        <f>N373-$O$366</f>
        <v>0.42255606157572778</v>
      </c>
      <c r="P373" s="20">
        <f t="shared" si="199"/>
        <v>0.74610156442034337</v>
      </c>
      <c r="Q373" s="16"/>
      <c r="R373" s="16"/>
      <c r="S373" s="16"/>
    </row>
    <row r="374" spans="1:19" ht="15" customHeight="1" x14ac:dyDescent="0.15">
      <c r="A374" s="9" t="s">
        <v>49</v>
      </c>
      <c r="B374" s="9" t="s">
        <v>33</v>
      </c>
      <c r="C374" s="9" t="s">
        <v>48</v>
      </c>
      <c r="D374" s="9"/>
      <c r="E374" s="9"/>
      <c r="F374" s="9" t="s">
        <v>35</v>
      </c>
      <c r="G374" s="10">
        <v>26.285337308076599</v>
      </c>
      <c r="H374" s="10">
        <v>21.9628890331953</v>
      </c>
      <c r="I374" s="13">
        <f t="shared" si="193"/>
        <v>4.3224482748812996</v>
      </c>
      <c r="J374" s="12"/>
      <c r="L374" s="24" t="s">
        <v>138</v>
      </c>
      <c r="M374" s="21" t="s">
        <v>167</v>
      </c>
      <c r="N374" s="19">
        <v>2.9464826416560506</v>
      </c>
      <c r="O374" s="20">
        <f>N374-$O$366</f>
        <v>-0.33279776915912151</v>
      </c>
      <c r="P374" s="20">
        <f>2^-O374</f>
        <v>1.2594534227611958</v>
      </c>
      <c r="Q374" s="17"/>
      <c r="R374" s="16"/>
      <c r="S374" s="22"/>
    </row>
    <row r="375" spans="1:19" ht="15" customHeight="1" x14ac:dyDescent="0.15">
      <c r="A375" s="9" t="s">
        <v>50</v>
      </c>
      <c r="B375" s="9" t="s">
        <v>33</v>
      </c>
      <c r="C375" s="9" t="s">
        <v>48</v>
      </c>
      <c r="D375" s="9" t="s">
        <v>145</v>
      </c>
      <c r="E375" s="9" t="s">
        <v>154</v>
      </c>
      <c r="F375" s="9" t="s">
        <v>35</v>
      </c>
      <c r="G375" s="10">
        <v>25.4059270715812</v>
      </c>
      <c r="H375" s="10">
        <v>21.744941451134299</v>
      </c>
      <c r="I375" s="13">
        <f t="shared" si="193"/>
        <v>3.6609856204469011</v>
      </c>
      <c r="J375" s="14">
        <f t="shared" ref="J375" si="203">AVERAGE(I375:I376)</f>
        <v>3.7199920133770004</v>
      </c>
      <c r="L375" s="16" t="s">
        <v>140</v>
      </c>
      <c r="M375" s="16" t="s">
        <v>141</v>
      </c>
      <c r="N375" s="19">
        <v>1.9797127133869008</v>
      </c>
      <c r="O375" s="20">
        <f>N375-$O$366</f>
        <v>-1.2995676974282713</v>
      </c>
      <c r="P375" s="20">
        <f t="shared" ref="P375:P382" si="204">2^-O375</f>
        <v>2.4615511140780475</v>
      </c>
      <c r="Q375" s="17">
        <f>AVERAGE(P375:P382)</f>
        <v>3.167261015259931</v>
      </c>
      <c r="R375" s="16">
        <f>STDEV(P375:P382)</f>
        <v>0.58698656738128774</v>
      </c>
      <c r="S375" s="22">
        <f>TTEST(P368:P374,P375:P382,2,2)</f>
        <v>3.4574984702678482E-4</v>
      </c>
    </row>
    <row r="376" spans="1:19" ht="15" customHeight="1" x14ac:dyDescent="0.15">
      <c r="A376" s="9" t="s">
        <v>51</v>
      </c>
      <c r="B376" s="9" t="s">
        <v>33</v>
      </c>
      <c r="C376" s="9" t="s">
        <v>48</v>
      </c>
      <c r="D376" s="9"/>
      <c r="E376" s="9"/>
      <c r="F376" s="9" t="s">
        <v>35</v>
      </c>
      <c r="G376" s="10">
        <v>25.438722428184299</v>
      </c>
      <c r="H376" s="10">
        <v>21.659724021877199</v>
      </c>
      <c r="I376" s="13">
        <f t="shared" si="193"/>
        <v>3.7789984063070996</v>
      </c>
      <c r="J376" s="12"/>
      <c r="L376" s="16" t="s">
        <v>140</v>
      </c>
      <c r="M376" s="16" t="s">
        <v>147</v>
      </c>
      <c r="N376" s="19">
        <v>1.3073780094599012</v>
      </c>
      <c r="O376" s="20">
        <f>N376-$O$366</f>
        <v>-1.9719024013552708</v>
      </c>
      <c r="P376" s="20">
        <f t="shared" si="204"/>
        <v>3.9228506252483468</v>
      </c>
      <c r="Q376" s="17"/>
      <c r="R376" s="16"/>
      <c r="S376" s="22"/>
    </row>
    <row r="377" spans="1:19" ht="15" customHeight="1" x14ac:dyDescent="0.15">
      <c r="A377" s="9" t="s">
        <v>54</v>
      </c>
      <c r="B377" s="9" t="s">
        <v>33</v>
      </c>
      <c r="C377" s="9" t="s">
        <v>48</v>
      </c>
      <c r="D377" s="9" t="s">
        <v>143</v>
      </c>
      <c r="E377" s="9" t="s">
        <v>155</v>
      </c>
      <c r="F377" s="9" t="s">
        <v>35</v>
      </c>
      <c r="G377" s="10">
        <v>25.050990955353502</v>
      </c>
      <c r="H377" s="10">
        <v>22.4297911536508</v>
      </c>
      <c r="I377" s="13">
        <f t="shared" si="193"/>
        <v>2.6211998017027014</v>
      </c>
      <c r="J377" s="14">
        <f t="shared" ref="J377" si="205">AVERAGE(I377:I378)</f>
        <v>2.5546574976046514</v>
      </c>
      <c r="L377" s="16" t="s">
        <v>140</v>
      </c>
      <c r="M377" s="16" t="s">
        <v>148</v>
      </c>
      <c r="N377" s="19">
        <v>1.9176588019710508</v>
      </c>
      <c r="O377" s="20">
        <f>N377-$O$366</f>
        <v>-1.3616216088441213</v>
      </c>
      <c r="P377" s="20">
        <f t="shared" si="204"/>
        <v>2.569738593544689</v>
      </c>
      <c r="Q377" s="17"/>
      <c r="R377" s="16"/>
      <c r="S377" s="22"/>
    </row>
    <row r="378" spans="1:19" ht="15" customHeight="1" x14ac:dyDescent="0.15">
      <c r="A378" s="9" t="s">
        <v>55</v>
      </c>
      <c r="B378" s="9" t="s">
        <v>33</v>
      </c>
      <c r="C378" s="9" t="s">
        <v>48</v>
      </c>
      <c r="D378" s="9"/>
      <c r="E378" s="9"/>
      <c r="F378" s="9" t="s">
        <v>35</v>
      </c>
      <c r="G378" s="10">
        <v>25.096614899917501</v>
      </c>
      <c r="H378" s="10">
        <v>22.6084997064109</v>
      </c>
      <c r="I378" s="13">
        <f t="shared" si="193"/>
        <v>2.4881151935066015</v>
      </c>
      <c r="J378" s="12"/>
      <c r="L378" s="16" t="s">
        <v>140</v>
      </c>
      <c r="M378" s="16" t="s">
        <v>152</v>
      </c>
      <c r="N378" s="19">
        <v>1.5116049631075992</v>
      </c>
      <c r="O378" s="20">
        <f>N378-$O$366</f>
        <v>-1.7676754477075729</v>
      </c>
      <c r="P378" s="20">
        <f t="shared" si="204"/>
        <v>3.4050487365294244</v>
      </c>
      <c r="Q378" s="17"/>
      <c r="R378" s="16"/>
      <c r="S378" s="22"/>
    </row>
    <row r="379" spans="1:19" ht="15" customHeight="1" x14ac:dyDescent="0.15">
      <c r="A379" s="9" t="s">
        <v>52</v>
      </c>
      <c r="B379" s="9" t="s">
        <v>33</v>
      </c>
      <c r="C379" s="9" t="s">
        <v>48</v>
      </c>
      <c r="D379" s="9" t="s">
        <v>145</v>
      </c>
      <c r="E379" s="9" t="s">
        <v>156</v>
      </c>
      <c r="F379" s="9" t="s">
        <v>35</v>
      </c>
      <c r="G379" s="10">
        <v>26.421834751537599</v>
      </c>
      <c r="H379" s="10">
        <v>22.106173444957001</v>
      </c>
      <c r="I379" s="13">
        <f t="shared" si="193"/>
        <v>4.3156613065805978</v>
      </c>
      <c r="J379" s="14">
        <f t="shared" ref="J379" si="206">AVERAGE(I379:I380)</f>
        <v>4.2939088305388484</v>
      </c>
      <c r="L379" s="16" t="s">
        <v>140</v>
      </c>
      <c r="M379" s="16" t="s">
        <v>160</v>
      </c>
      <c r="N379" s="19">
        <v>1.5388221144035477</v>
      </c>
      <c r="O379" s="20">
        <f>N379-$O$366</f>
        <v>-1.7404582964116244</v>
      </c>
      <c r="P379" s="20">
        <f t="shared" si="204"/>
        <v>3.3414129653198943</v>
      </c>
      <c r="Q379" s="17"/>
      <c r="R379" s="16"/>
      <c r="S379" s="22"/>
    </row>
    <row r="380" spans="1:19" ht="15" customHeight="1" x14ac:dyDescent="0.15">
      <c r="A380" s="9" t="s">
        <v>53</v>
      </c>
      <c r="B380" s="9" t="s">
        <v>33</v>
      </c>
      <c r="C380" s="9" t="s">
        <v>48</v>
      </c>
      <c r="D380" s="9"/>
      <c r="E380" s="9"/>
      <c r="F380" s="9" t="s">
        <v>35</v>
      </c>
      <c r="G380" s="10">
        <v>26.513851323601699</v>
      </c>
      <c r="H380" s="10">
        <v>22.2416949691046</v>
      </c>
      <c r="I380" s="13">
        <f t="shared" si="193"/>
        <v>4.2721563544970991</v>
      </c>
      <c r="J380" s="12"/>
      <c r="L380" s="16" t="s">
        <v>140</v>
      </c>
      <c r="M380" s="21" t="s">
        <v>162</v>
      </c>
      <c r="N380" s="19">
        <v>1.9602012601741503</v>
      </c>
      <c r="O380" s="20">
        <f>N380-$O$366</f>
        <v>-1.3190791506410218</v>
      </c>
      <c r="P380" s="20">
        <f t="shared" si="204"/>
        <v>2.4950680270992551</v>
      </c>
      <c r="Q380" s="17"/>
      <c r="R380" s="16"/>
      <c r="S380" s="22"/>
    </row>
    <row r="381" spans="1:19" ht="15" customHeight="1" x14ac:dyDescent="0.15">
      <c r="A381" s="9" t="s">
        <v>83</v>
      </c>
      <c r="B381" s="9" t="s">
        <v>33</v>
      </c>
      <c r="C381" s="9" t="s">
        <v>48</v>
      </c>
      <c r="D381" s="9" t="s">
        <v>143</v>
      </c>
      <c r="E381" s="9" t="s">
        <v>157</v>
      </c>
      <c r="F381" s="9" t="s">
        <v>35</v>
      </c>
      <c r="G381" s="10">
        <v>25.044200904674899</v>
      </c>
      <c r="H381" s="10">
        <v>22.445741063019799</v>
      </c>
      <c r="I381" s="13">
        <f t="shared" si="193"/>
        <v>2.5984598416550995</v>
      </c>
      <c r="J381" s="14">
        <f t="shared" ref="J381" si="207">AVERAGE(I381:I382)</f>
        <v>2.4255918253033997</v>
      </c>
      <c r="L381" s="16" t="s">
        <v>140</v>
      </c>
      <c r="M381" s="21" t="s">
        <v>166</v>
      </c>
      <c r="N381" s="19">
        <v>1.5457480988546006</v>
      </c>
      <c r="O381" s="20">
        <f>N381-$O$366</f>
        <v>-1.7335323119605714</v>
      </c>
      <c r="P381" s="20">
        <f t="shared" si="204"/>
        <v>3.3254101984218312</v>
      </c>
      <c r="Q381" s="16"/>
      <c r="R381" s="16"/>
      <c r="S381" s="22"/>
    </row>
    <row r="382" spans="1:19" ht="15" customHeight="1" x14ac:dyDescent="0.15">
      <c r="A382" s="9" t="s">
        <v>84</v>
      </c>
      <c r="B382" s="9" t="s">
        <v>33</v>
      </c>
      <c r="C382" s="9" t="s">
        <v>48</v>
      </c>
      <c r="D382" s="9"/>
      <c r="E382" s="9"/>
      <c r="F382" s="9" t="s">
        <v>35</v>
      </c>
      <c r="G382" s="10">
        <v>25.027163699917299</v>
      </c>
      <c r="H382" s="10">
        <v>22.774439890965599</v>
      </c>
      <c r="I382" s="13">
        <f t="shared" si="193"/>
        <v>2.2527238089516999</v>
      </c>
      <c r="J382" s="12"/>
      <c r="L382" s="16" t="s">
        <v>140</v>
      </c>
      <c r="M382" s="21" t="s">
        <v>170</v>
      </c>
      <c r="N382" s="19">
        <v>1.3468382527597491</v>
      </c>
      <c r="O382" s="20">
        <f>N382-$O$366</f>
        <v>-1.932442158055423</v>
      </c>
      <c r="P382" s="20">
        <f t="shared" si="204"/>
        <v>3.8170078618379559</v>
      </c>
      <c r="Q382" s="16"/>
      <c r="R382" s="16"/>
      <c r="S382" s="16"/>
    </row>
    <row r="383" spans="1:19" ht="15" customHeight="1" x14ac:dyDescent="0.15">
      <c r="A383" s="9" t="s">
        <v>85</v>
      </c>
      <c r="B383" s="9" t="s">
        <v>33</v>
      </c>
      <c r="C383" s="9" t="s">
        <v>48</v>
      </c>
      <c r="D383" s="9" t="s">
        <v>138</v>
      </c>
      <c r="E383" s="9" t="s">
        <v>158</v>
      </c>
      <c r="F383" s="9" t="s">
        <v>35</v>
      </c>
      <c r="G383" s="10">
        <v>26.673355305651601</v>
      </c>
      <c r="H383" s="10">
        <v>22.360442219945401</v>
      </c>
      <c r="I383" s="13">
        <f t="shared" si="193"/>
        <v>4.3129130857061995</v>
      </c>
      <c r="J383" s="14">
        <f t="shared" ref="J383" si="208">AVERAGE(I383:I384)</f>
        <v>4.4155124242868009</v>
      </c>
    </row>
    <row r="384" spans="1:19" ht="15" customHeight="1" x14ac:dyDescent="0.15">
      <c r="A384" s="9" t="s">
        <v>86</v>
      </c>
      <c r="B384" s="9" t="s">
        <v>33</v>
      </c>
      <c r="C384" s="9" t="s">
        <v>48</v>
      </c>
      <c r="D384" s="9"/>
      <c r="E384" s="9"/>
      <c r="F384" s="9" t="s">
        <v>35</v>
      </c>
      <c r="G384" s="10">
        <v>26.718998780053301</v>
      </c>
      <c r="H384" s="10">
        <v>22.200887017185899</v>
      </c>
      <c r="I384" s="13">
        <f t="shared" si="193"/>
        <v>4.5181117628674023</v>
      </c>
      <c r="J384" s="12"/>
    </row>
    <row r="385" spans="1:10" ht="15" customHeight="1" x14ac:dyDescent="0.15">
      <c r="A385" s="9" t="s">
        <v>87</v>
      </c>
      <c r="B385" s="9" t="s">
        <v>33</v>
      </c>
      <c r="C385" s="9" t="s">
        <v>48</v>
      </c>
      <c r="D385" s="9" t="s">
        <v>138</v>
      </c>
      <c r="E385" s="9" t="s">
        <v>159</v>
      </c>
      <c r="F385" s="9" t="s">
        <v>35</v>
      </c>
      <c r="G385" s="10">
        <v>25.988955083112</v>
      </c>
      <c r="H385" s="10">
        <v>22.303438292698502</v>
      </c>
      <c r="I385" s="13">
        <f t="shared" si="193"/>
        <v>3.685516790413498</v>
      </c>
      <c r="J385" s="14">
        <f t="shared" ref="J385" si="209">AVERAGE(I385:I386)</f>
        <v>3.7018364723908999</v>
      </c>
    </row>
    <row r="386" spans="1:10" ht="15" customHeight="1" x14ac:dyDescent="0.15">
      <c r="A386" s="9" t="s">
        <v>88</v>
      </c>
      <c r="B386" s="9" t="s">
        <v>33</v>
      </c>
      <c r="C386" s="9" t="s">
        <v>48</v>
      </c>
      <c r="D386" s="9"/>
      <c r="E386" s="9"/>
      <c r="F386" s="9" t="s">
        <v>35</v>
      </c>
      <c r="G386" s="10">
        <v>26.057125377267401</v>
      </c>
      <c r="H386" s="10">
        <v>22.338969222899099</v>
      </c>
      <c r="I386" s="13">
        <f t="shared" si="193"/>
        <v>3.7181561543683017</v>
      </c>
      <c r="J386" s="12"/>
    </row>
    <row r="387" spans="1:10" ht="15" customHeight="1" x14ac:dyDescent="0.15">
      <c r="A387" s="9" t="s">
        <v>89</v>
      </c>
      <c r="B387" s="9" t="s">
        <v>33</v>
      </c>
      <c r="C387" s="9" t="s">
        <v>48</v>
      </c>
      <c r="D387" s="9" t="s">
        <v>140</v>
      </c>
      <c r="E387" s="9" t="s">
        <v>160</v>
      </c>
      <c r="F387" s="9" t="s">
        <v>35</v>
      </c>
      <c r="G387" s="10">
        <v>23.859232402750699</v>
      </c>
      <c r="H387" s="10">
        <v>22.271954076359801</v>
      </c>
      <c r="I387" s="13">
        <f t="shared" si="193"/>
        <v>1.5872783263908978</v>
      </c>
      <c r="J387" s="14">
        <f t="shared" ref="J387" si="210">AVERAGE(I387:I388)</f>
        <v>1.5388221144035477</v>
      </c>
    </row>
    <row r="388" spans="1:10" ht="15" customHeight="1" x14ac:dyDescent="0.15">
      <c r="A388" s="9" t="s">
        <v>90</v>
      </c>
      <c r="B388" s="9" t="s">
        <v>33</v>
      </c>
      <c r="C388" s="9" t="s">
        <v>48</v>
      </c>
      <c r="D388" s="9"/>
      <c r="E388" s="9"/>
      <c r="F388" s="9" t="s">
        <v>35</v>
      </c>
      <c r="G388" s="10">
        <v>23.900952947603798</v>
      </c>
      <c r="H388" s="10">
        <v>22.410587045187601</v>
      </c>
      <c r="I388" s="13">
        <f t="shared" si="193"/>
        <v>1.4903659024161975</v>
      </c>
      <c r="J388" s="12"/>
    </row>
    <row r="389" spans="1:10" ht="15" customHeight="1" x14ac:dyDescent="0.15">
      <c r="A389" s="9" t="s">
        <v>91</v>
      </c>
      <c r="B389" s="9" t="s">
        <v>33</v>
      </c>
      <c r="C389" s="9" t="s">
        <v>48</v>
      </c>
      <c r="D389" s="9" t="s">
        <v>145</v>
      </c>
      <c r="E389" s="9" t="s">
        <v>161</v>
      </c>
      <c r="F389" s="9" t="s">
        <v>35</v>
      </c>
      <c r="G389" s="10">
        <v>26.673968448417298</v>
      </c>
      <c r="H389" s="10">
        <v>22.695402357159701</v>
      </c>
      <c r="I389" s="13">
        <f t="shared" si="193"/>
        <v>3.9785660912575977</v>
      </c>
      <c r="J389" s="14">
        <f t="shared" ref="J389" si="211">AVERAGE(I389:I390)</f>
        <v>3.9064649179780488</v>
      </c>
    </row>
    <row r="390" spans="1:10" ht="15" customHeight="1" x14ac:dyDescent="0.15">
      <c r="A390" s="9" t="s">
        <v>92</v>
      </c>
      <c r="B390" s="9" t="s">
        <v>33</v>
      </c>
      <c r="C390" s="9" t="s">
        <v>48</v>
      </c>
      <c r="D390" s="9"/>
      <c r="E390" s="9"/>
      <c r="F390" s="9" t="s">
        <v>35</v>
      </c>
      <c r="G390" s="10">
        <v>26.5364839871866</v>
      </c>
      <c r="H390" s="10">
        <v>22.7021202424881</v>
      </c>
      <c r="I390" s="13">
        <f t="shared" si="193"/>
        <v>3.8343637446984999</v>
      </c>
      <c r="J390" s="12"/>
    </row>
    <row r="391" spans="1:10" ht="15" customHeight="1" x14ac:dyDescent="0.15">
      <c r="A391" s="9" t="s">
        <v>93</v>
      </c>
      <c r="B391" s="9" t="s">
        <v>33</v>
      </c>
      <c r="C391" s="9" t="s">
        <v>48</v>
      </c>
      <c r="D391" s="9" t="s">
        <v>140</v>
      </c>
      <c r="E391" s="9" t="s">
        <v>162</v>
      </c>
      <c r="F391" s="9" t="s">
        <v>35</v>
      </c>
      <c r="G391" s="10">
        <v>24.1479991630368</v>
      </c>
      <c r="H391" s="10">
        <v>22.1921986333791</v>
      </c>
      <c r="I391" s="13">
        <f t="shared" si="193"/>
        <v>1.9558005296577008</v>
      </c>
      <c r="J391" s="14">
        <f t="shared" ref="J391" si="212">AVERAGE(I391:I392)</f>
        <v>1.9602012601741503</v>
      </c>
    </row>
    <row r="392" spans="1:10" ht="15" customHeight="1" x14ac:dyDescent="0.15">
      <c r="A392" s="9" t="s">
        <v>94</v>
      </c>
      <c r="B392" s="9" t="s">
        <v>33</v>
      </c>
      <c r="C392" s="9" t="s">
        <v>48</v>
      </c>
      <c r="D392" s="9"/>
      <c r="E392" s="9"/>
      <c r="F392" s="9" t="s">
        <v>35</v>
      </c>
      <c r="G392" s="10">
        <v>24.2441732607471</v>
      </c>
      <c r="H392" s="10">
        <v>22.279571270056501</v>
      </c>
      <c r="I392" s="13">
        <f t="shared" si="193"/>
        <v>1.9646019906905998</v>
      </c>
      <c r="J392" s="12"/>
    </row>
    <row r="393" spans="1:10" ht="15" customHeight="1" x14ac:dyDescent="0.15">
      <c r="A393" s="9" t="s">
        <v>54</v>
      </c>
      <c r="B393" s="9" t="s">
        <v>33</v>
      </c>
      <c r="C393" s="9" t="s">
        <v>48</v>
      </c>
      <c r="D393" s="9" t="s">
        <v>145</v>
      </c>
      <c r="E393" s="9" t="s">
        <v>165</v>
      </c>
      <c r="F393" s="9" t="s">
        <v>35</v>
      </c>
      <c r="G393" s="10">
        <v>25.849039688568901</v>
      </c>
      <c r="H393" s="10">
        <v>21.1140338547902</v>
      </c>
      <c r="I393" s="13">
        <f t="shared" si="193"/>
        <v>4.7350058337787004</v>
      </c>
      <c r="J393" s="14">
        <f t="shared" ref="J393" si="213">AVERAGE(I393:I394)</f>
        <v>4.8261735117018496</v>
      </c>
    </row>
    <row r="394" spans="1:10" ht="15" customHeight="1" x14ac:dyDescent="0.15">
      <c r="A394" s="9" t="s">
        <v>55</v>
      </c>
      <c r="B394" s="9" t="s">
        <v>33</v>
      </c>
      <c r="C394" s="9" t="s">
        <v>48</v>
      </c>
      <c r="D394" s="9"/>
      <c r="E394" s="9"/>
      <c r="F394" s="9" t="s">
        <v>35</v>
      </c>
      <c r="G394" s="10">
        <v>26.020674483144798</v>
      </c>
      <c r="H394" s="10">
        <v>21.1033332935198</v>
      </c>
      <c r="I394" s="13">
        <f t="shared" si="193"/>
        <v>4.9173411896249988</v>
      </c>
      <c r="J394" s="12"/>
    </row>
    <row r="395" spans="1:10" ht="15" customHeight="1" x14ac:dyDescent="0.15">
      <c r="A395" s="9" t="s">
        <v>56</v>
      </c>
      <c r="B395" s="9" t="s">
        <v>33</v>
      </c>
      <c r="C395" s="9" t="s">
        <v>48</v>
      </c>
      <c r="D395" s="9" t="s">
        <v>140</v>
      </c>
      <c r="E395" s="9" t="s">
        <v>166</v>
      </c>
      <c r="F395" s="9" t="s">
        <v>35</v>
      </c>
      <c r="G395" s="10">
        <v>24.197843132438798</v>
      </c>
      <c r="H395" s="10">
        <v>22.656759457777</v>
      </c>
      <c r="I395" s="13">
        <f t="shared" si="193"/>
        <v>1.5410836746617989</v>
      </c>
      <c r="J395" s="14">
        <f t="shared" ref="J395" si="214">AVERAGE(I395:I396)</f>
        <v>1.5457480988546006</v>
      </c>
    </row>
    <row r="396" spans="1:10" ht="15" customHeight="1" x14ac:dyDescent="0.15">
      <c r="A396" s="9" t="s">
        <v>57</v>
      </c>
      <c r="B396" s="9" t="s">
        <v>33</v>
      </c>
      <c r="C396" s="9" t="s">
        <v>48</v>
      </c>
      <c r="D396" s="9"/>
      <c r="E396" s="9"/>
      <c r="F396" s="9" t="s">
        <v>35</v>
      </c>
      <c r="G396" s="10">
        <v>24.259417523712901</v>
      </c>
      <c r="H396" s="10">
        <v>22.709005000665499</v>
      </c>
      <c r="I396" s="13">
        <f t="shared" si="193"/>
        <v>1.5504125230474024</v>
      </c>
      <c r="J396" s="12"/>
    </row>
    <row r="397" spans="1:10" ht="15" customHeight="1" x14ac:dyDescent="0.15">
      <c r="A397" s="9" t="s">
        <v>58</v>
      </c>
      <c r="B397" s="9" t="s">
        <v>33</v>
      </c>
      <c r="C397" s="9" t="s">
        <v>48</v>
      </c>
      <c r="D397" s="9" t="s">
        <v>138</v>
      </c>
      <c r="E397" s="9" t="s">
        <v>167</v>
      </c>
      <c r="F397" s="9" t="s">
        <v>35</v>
      </c>
      <c r="G397" s="10">
        <v>25.610977300549099</v>
      </c>
      <c r="H397" s="10">
        <v>22.637669546621598</v>
      </c>
      <c r="I397" s="13">
        <f t="shared" si="193"/>
        <v>2.9733077539275001</v>
      </c>
      <c r="J397" s="14">
        <f t="shared" ref="J397" si="215">AVERAGE(I397:I398)</f>
        <v>2.9464826416560506</v>
      </c>
    </row>
    <row r="398" spans="1:10" ht="15" customHeight="1" x14ac:dyDescent="0.15">
      <c r="A398" s="9" t="s">
        <v>59</v>
      </c>
      <c r="B398" s="9" t="s">
        <v>33</v>
      </c>
      <c r="C398" s="9" t="s">
        <v>48</v>
      </c>
      <c r="D398" s="9"/>
      <c r="E398" s="9"/>
      <c r="F398" s="9" t="s">
        <v>35</v>
      </c>
      <c r="G398" s="10">
        <v>25.5937555699279</v>
      </c>
      <c r="H398" s="10">
        <v>22.674098040543299</v>
      </c>
      <c r="I398" s="13">
        <f t="shared" si="193"/>
        <v>2.919657529384601</v>
      </c>
      <c r="J398" s="12"/>
    </row>
    <row r="399" spans="1:10" ht="15" customHeight="1" x14ac:dyDescent="0.15">
      <c r="A399" s="9" t="s">
        <v>89</v>
      </c>
      <c r="B399" s="9" t="s">
        <v>33</v>
      </c>
      <c r="C399" s="9" t="s">
        <v>48</v>
      </c>
      <c r="D399" s="9" t="s">
        <v>143</v>
      </c>
      <c r="E399" s="9" t="s">
        <v>168</v>
      </c>
      <c r="F399" s="9" t="s">
        <v>35</v>
      </c>
      <c r="G399" s="10">
        <v>24.840345140751602</v>
      </c>
      <c r="H399" s="10">
        <v>23.469164610816701</v>
      </c>
      <c r="I399" s="13">
        <f t="shared" si="193"/>
        <v>1.3711805299349002</v>
      </c>
      <c r="J399" s="14">
        <f t="shared" ref="J399" si="216">AVERAGE(I399:I400)</f>
        <v>1.2038991622352508</v>
      </c>
    </row>
    <row r="400" spans="1:10" ht="15" customHeight="1" x14ac:dyDescent="0.15">
      <c r="A400" s="9" t="s">
        <v>90</v>
      </c>
      <c r="B400" s="9" t="s">
        <v>33</v>
      </c>
      <c r="C400" s="9" t="s">
        <v>48</v>
      </c>
      <c r="D400" s="9"/>
      <c r="E400" s="9"/>
      <c r="F400" s="9" t="s">
        <v>35</v>
      </c>
      <c r="G400" s="10">
        <v>25.0092247270474</v>
      </c>
      <c r="H400" s="10">
        <v>23.972606932511798</v>
      </c>
      <c r="I400" s="13">
        <f t="shared" si="193"/>
        <v>1.0366177945356014</v>
      </c>
      <c r="J400" s="12"/>
    </row>
    <row r="401" spans="1:10" ht="15" customHeight="1" x14ac:dyDescent="0.15">
      <c r="A401" s="9" t="s">
        <v>91</v>
      </c>
      <c r="B401" s="9" t="s">
        <v>33</v>
      </c>
      <c r="C401" s="9" t="s">
        <v>48</v>
      </c>
      <c r="D401" s="9" t="s">
        <v>145</v>
      </c>
      <c r="E401" s="9" t="s">
        <v>169</v>
      </c>
      <c r="F401" s="9" t="s">
        <v>35</v>
      </c>
      <c r="G401" s="10">
        <v>25.363511658024802</v>
      </c>
      <c r="H401" s="10">
        <v>22.705388109094599</v>
      </c>
      <c r="I401" s="13">
        <f t="shared" si="193"/>
        <v>2.6581235489302024</v>
      </c>
      <c r="J401" s="14">
        <f t="shared" ref="J401" si="217">AVERAGE(I401:I402)</f>
        <v>2.6506967190078523</v>
      </c>
    </row>
    <row r="402" spans="1:10" ht="15" customHeight="1" x14ac:dyDescent="0.15">
      <c r="A402" s="9" t="s">
        <v>92</v>
      </c>
      <c r="B402" s="9" t="s">
        <v>33</v>
      </c>
      <c r="C402" s="9" t="s">
        <v>48</v>
      </c>
      <c r="D402" s="9"/>
      <c r="E402" s="9"/>
      <c r="F402" s="9" t="s">
        <v>35</v>
      </c>
      <c r="G402" s="10">
        <v>25.327849071509402</v>
      </c>
      <c r="H402" s="10">
        <v>22.684579182423899</v>
      </c>
      <c r="I402" s="13">
        <f t="shared" si="193"/>
        <v>2.6432698890855022</v>
      </c>
      <c r="J402" s="12"/>
    </row>
    <row r="403" spans="1:10" ht="15" customHeight="1" x14ac:dyDescent="0.15">
      <c r="A403" s="9" t="s">
        <v>93</v>
      </c>
      <c r="B403" s="9" t="s">
        <v>33</v>
      </c>
      <c r="C403" s="9" t="s">
        <v>48</v>
      </c>
      <c r="D403" s="9" t="s">
        <v>140</v>
      </c>
      <c r="E403" s="9" t="s">
        <v>170</v>
      </c>
      <c r="F403" s="9" t="s">
        <v>35</v>
      </c>
      <c r="G403" s="10">
        <v>23.9575583167031</v>
      </c>
      <c r="H403" s="10">
        <v>22.613614531832901</v>
      </c>
      <c r="I403" s="13">
        <f t="shared" si="193"/>
        <v>1.3439437848701985</v>
      </c>
      <c r="J403" s="14">
        <f t="shared" ref="J403" si="218">AVERAGE(I403:I404)</f>
        <v>1.3468382527597491</v>
      </c>
    </row>
    <row r="404" spans="1:10" ht="15" customHeight="1" x14ac:dyDescent="0.15">
      <c r="A404" s="9" t="s">
        <v>94</v>
      </c>
      <c r="B404" s="9" t="s">
        <v>33</v>
      </c>
      <c r="C404" s="9" t="s">
        <v>48</v>
      </c>
      <c r="D404" s="9"/>
      <c r="E404" s="9"/>
      <c r="F404" s="9" t="s">
        <v>35</v>
      </c>
      <c r="G404" s="10">
        <v>24.0854798379115</v>
      </c>
      <c r="H404" s="10">
        <v>22.7357471172622</v>
      </c>
      <c r="I404" s="13">
        <f t="shared" si="193"/>
        <v>1.3497327206492997</v>
      </c>
      <c r="J404" s="12"/>
    </row>
    <row r="407" spans="1:10" ht="15" customHeight="1" x14ac:dyDescent="0.15">
      <c r="A407" s="2" t="s">
        <v>47</v>
      </c>
      <c r="B407" s="3" t="s">
        <v>135</v>
      </c>
      <c r="C407" s="6" t="s">
        <v>137</v>
      </c>
      <c r="F407" s="6" t="s">
        <v>35</v>
      </c>
      <c r="G407" s="7">
        <v>22.0794830089961</v>
      </c>
    </row>
    <row r="408" spans="1:10" ht="15" customHeight="1" x14ac:dyDescent="0.15">
      <c r="A408" s="2" t="s">
        <v>49</v>
      </c>
      <c r="B408" s="3" t="s">
        <v>135</v>
      </c>
      <c r="C408" s="6" t="s">
        <v>137</v>
      </c>
      <c r="F408" s="6" t="s">
        <v>35</v>
      </c>
      <c r="G408" s="7">
        <v>21.906926622461</v>
      </c>
    </row>
    <row r="409" spans="1:10" ht="15" customHeight="1" x14ac:dyDescent="0.15">
      <c r="A409" s="2" t="s">
        <v>50</v>
      </c>
      <c r="B409" s="3" t="s">
        <v>135</v>
      </c>
      <c r="C409" s="6" t="s">
        <v>137</v>
      </c>
      <c r="F409" s="6" t="s">
        <v>35</v>
      </c>
      <c r="G409" s="7">
        <v>21.9814065318592</v>
      </c>
    </row>
    <row r="410" spans="1:10" ht="15" customHeight="1" x14ac:dyDescent="0.15">
      <c r="A410" s="2" t="s">
        <v>51</v>
      </c>
      <c r="B410" s="3" t="s">
        <v>135</v>
      </c>
      <c r="C410" s="6" t="s">
        <v>137</v>
      </c>
      <c r="F410" s="6" t="s">
        <v>35</v>
      </c>
      <c r="G410" s="7">
        <v>21.941020042519899</v>
      </c>
    </row>
    <row r="411" spans="1:10" ht="15" customHeight="1" x14ac:dyDescent="0.15">
      <c r="A411" s="2" t="s">
        <v>52</v>
      </c>
      <c r="B411" s="3" t="s">
        <v>135</v>
      </c>
      <c r="C411" s="6" t="s">
        <v>137</v>
      </c>
      <c r="F411" s="6" t="s">
        <v>35</v>
      </c>
      <c r="G411" s="7">
        <v>22.077757767394299</v>
      </c>
    </row>
    <row r="412" spans="1:10" ht="15" customHeight="1" x14ac:dyDescent="0.15">
      <c r="A412" s="2" t="s">
        <v>53</v>
      </c>
      <c r="B412" s="3" t="s">
        <v>135</v>
      </c>
      <c r="C412" s="6" t="s">
        <v>137</v>
      </c>
      <c r="F412" s="6" t="s">
        <v>35</v>
      </c>
      <c r="G412" s="7">
        <v>22.091474303232101</v>
      </c>
    </row>
    <row r="413" spans="1:10" ht="15" customHeight="1" x14ac:dyDescent="0.15">
      <c r="A413" s="2" t="s">
        <v>54</v>
      </c>
      <c r="B413" s="3" t="s">
        <v>135</v>
      </c>
      <c r="C413" s="6" t="s">
        <v>137</v>
      </c>
      <c r="F413" s="6" t="s">
        <v>35</v>
      </c>
      <c r="G413" s="7">
        <v>21.5087234458369</v>
      </c>
    </row>
    <row r="414" spans="1:10" ht="15" customHeight="1" x14ac:dyDescent="0.15">
      <c r="A414" s="2" t="s">
        <v>55</v>
      </c>
      <c r="B414" s="3" t="s">
        <v>135</v>
      </c>
      <c r="C414" s="6" t="s">
        <v>137</v>
      </c>
      <c r="F414" s="6" t="s">
        <v>35</v>
      </c>
      <c r="G414" s="7">
        <v>21.666087188297698</v>
      </c>
    </row>
    <row r="415" spans="1:10" ht="15" customHeight="1" x14ac:dyDescent="0.15">
      <c r="A415" s="2" t="s">
        <v>56</v>
      </c>
      <c r="B415" s="3" t="s">
        <v>135</v>
      </c>
      <c r="C415" s="6" t="s">
        <v>137</v>
      </c>
      <c r="F415" s="6" t="s">
        <v>35</v>
      </c>
      <c r="G415" s="7">
        <v>21.954555553203001</v>
      </c>
    </row>
    <row r="416" spans="1:10" ht="15" customHeight="1" x14ac:dyDescent="0.15">
      <c r="A416" s="2" t="s">
        <v>57</v>
      </c>
      <c r="B416" s="3" t="s">
        <v>135</v>
      </c>
      <c r="C416" s="6" t="s">
        <v>137</v>
      </c>
      <c r="F416" s="6" t="s">
        <v>35</v>
      </c>
      <c r="G416" s="7">
        <v>22.129066874809201</v>
      </c>
    </row>
    <row r="417" spans="1:7" ht="15" customHeight="1" x14ac:dyDescent="0.15">
      <c r="A417" s="2" t="s">
        <v>58</v>
      </c>
      <c r="B417" s="3" t="s">
        <v>135</v>
      </c>
      <c r="C417" s="6" t="s">
        <v>137</v>
      </c>
      <c r="F417" s="6" t="s">
        <v>35</v>
      </c>
      <c r="G417" s="7">
        <v>21.975249408288398</v>
      </c>
    </row>
    <row r="418" spans="1:7" ht="15" customHeight="1" x14ac:dyDescent="0.15">
      <c r="A418" s="2" t="s">
        <v>59</v>
      </c>
      <c r="B418" s="3" t="s">
        <v>135</v>
      </c>
      <c r="C418" s="6" t="s">
        <v>137</v>
      </c>
      <c r="F418" s="6" t="s">
        <v>35</v>
      </c>
      <c r="G418" s="7">
        <v>21.923514220649501</v>
      </c>
    </row>
    <row r="419" spans="1:7" ht="15" customHeight="1" x14ac:dyDescent="0.15">
      <c r="A419" s="2" t="s">
        <v>110</v>
      </c>
      <c r="B419" s="3" t="s">
        <v>135</v>
      </c>
      <c r="C419" s="6" t="s">
        <v>137</v>
      </c>
      <c r="F419" s="6" t="s">
        <v>35</v>
      </c>
      <c r="G419" s="7">
        <v>22.169287662313799</v>
      </c>
    </row>
    <row r="420" spans="1:7" ht="15" customHeight="1" x14ac:dyDescent="0.15">
      <c r="A420" s="2" t="s">
        <v>112</v>
      </c>
      <c r="B420" s="3" t="s">
        <v>135</v>
      </c>
      <c r="C420" s="6" t="s">
        <v>137</v>
      </c>
      <c r="F420" s="6" t="s">
        <v>35</v>
      </c>
      <c r="G420" s="7">
        <v>21.9664990620211</v>
      </c>
    </row>
    <row r="421" spans="1:7" ht="15" customHeight="1" x14ac:dyDescent="0.15">
      <c r="A421" s="2" t="s">
        <v>113</v>
      </c>
      <c r="B421" s="3" t="s">
        <v>135</v>
      </c>
      <c r="C421" s="6" t="s">
        <v>137</v>
      </c>
      <c r="F421" s="6" t="s">
        <v>35</v>
      </c>
      <c r="G421" s="7">
        <v>21.873944141039502</v>
      </c>
    </row>
    <row r="422" spans="1:7" ht="15" customHeight="1" x14ac:dyDescent="0.15">
      <c r="A422" s="2" t="s">
        <v>114</v>
      </c>
      <c r="B422" s="3" t="s">
        <v>135</v>
      </c>
      <c r="C422" s="6" t="s">
        <v>137</v>
      </c>
      <c r="F422" s="6" t="s">
        <v>35</v>
      </c>
      <c r="G422" s="7">
        <v>21.897783004516</v>
      </c>
    </row>
    <row r="423" spans="1:7" ht="15" customHeight="1" x14ac:dyDescent="0.15">
      <c r="A423" s="2" t="s">
        <v>115</v>
      </c>
      <c r="B423" s="3" t="s">
        <v>135</v>
      </c>
      <c r="C423" s="6" t="s">
        <v>137</v>
      </c>
      <c r="F423" s="6" t="s">
        <v>35</v>
      </c>
      <c r="G423" s="7">
        <v>22.329464759526399</v>
      </c>
    </row>
    <row r="424" spans="1:7" ht="15" customHeight="1" x14ac:dyDescent="0.15">
      <c r="A424" s="2" t="s">
        <v>116</v>
      </c>
      <c r="B424" s="3" t="s">
        <v>135</v>
      </c>
      <c r="C424" s="6" t="s">
        <v>137</v>
      </c>
      <c r="F424" s="6" t="s">
        <v>35</v>
      </c>
      <c r="G424" s="7">
        <v>22.021964865695502</v>
      </c>
    </row>
    <row r="425" spans="1:7" ht="15" customHeight="1" x14ac:dyDescent="0.15">
      <c r="A425" s="2" t="s">
        <v>117</v>
      </c>
      <c r="B425" s="3" t="s">
        <v>135</v>
      </c>
      <c r="C425" s="6" t="s">
        <v>137</v>
      </c>
      <c r="F425" s="6" t="s">
        <v>35</v>
      </c>
      <c r="G425" s="7">
        <v>21.530992971891699</v>
      </c>
    </row>
    <row r="426" spans="1:7" ht="15" customHeight="1" x14ac:dyDescent="0.15">
      <c r="A426" s="2" t="s">
        <v>118</v>
      </c>
      <c r="B426" s="3" t="s">
        <v>135</v>
      </c>
      <c r="C426" s="6" t="s">
        <v>137</v>
      </c>
      <c r="F426" s="6" t="s">
        <v>35</v>
      </c>
      <c r="G426" s="7">
        <v>21.656585344690601</v>
      </c>
    </row>
    <row r="427" spans="1:7" ht="15" customHeight="1" x14ac:dyDescent="0.15">
      <c r="A427" s="2" t="s">
        <v>119</v>
      </c>
      <c r="B427" s="3" t="s">
        <v>135</v>
      </c>
      <c r="C427" s="6" t="s">
        <v>137</v>
      </c>
      <c r="F427" s="6" t="s">
        <v>35</v>
      </c>
      <c r="G427" s="7">
        <v>22.422556965977002</v>
      </c>
    </row>
    <row r="428" spans="1:7" ht="15" customHeight="1" x14ac:dyDescent="0.15">
      <c r="A428" s="2" t="s">
        <v>120</v>
      </c>
      <c r="B428" s="3" t="s">
        <v>135</v>
      </c>
      <c r="C428" s="6" t="s">
        <v>137</v>
      </c>
      <c r="F428" s="6" t="s">
        <v>35</v>
      </c>
      <c r="G428" s="7">
        <v>22.092320325304598</v>
      </c>
    </row>
    <row r="429" spans="1:7" ht="15" customHeight="1" x14ac:dyDescent="0.15">
      <c r="A429" s="2" t="s">
        <v>121</v>
      </c>
      <c r="B429" s="3" t="s">
        <v>135</v>
      </c>
      <c r="C429" s="6" t="s">
        <v>137</v>
      </c>
      <c r="F429" s="6" t="s">
        <v>35</v>
      </c>
      <c r="G429" s="7">
        <v>22.193984316725999</v>
      </c>
    </row>
    <row r="430" spans="1:7" ht="15" customHeight="1" x14ac:dyDescent="0.15">
      <c r="A430" s="2" t="s">
        <v>122</v>
      </c>
      <c r="B430" s="3" t="s">
        <v>135</v>
      </c>
      <c r="C430" s="6" t="s">
        <v>137</v>
      </c>
      <c r="F430" s="6" t="s">
        <v>35</v>
      </c>
      <c r="G430" s="7">
        <v>22.102579160455999</v>
      </c>
    </row>
    <row r="431" spans="1:7" ht="15" customHeight="1" x14ac:dyDescent="0.15">
      <c r="A431" s="2" t="s">
        <v>60</v>
      </c>
      <c r="B431" s="3" t="s">
        <v>135</v>
      </c>
      <c r="C431" s="6" t="s">
        <v>137</v>
      </c>
      <c r="F431" s="6" t="s">
        <v>35</v>
      </c>
      <c r="G431" s="7">
        <v>22.074535430729199</v>
      </c>
    </row>
    <row r="432" spans="1:7" ht="15" customHeight="1" x14ac:dyDescent="0.15">
      <c r="A432" s="2" t="s">
        <v>62</v>
      </c>
      <c r="B432" s="3" t="s">
        <v>135</v>
      </c>
      <c r="C432" s="6" t="s">
        <v>137</v>
      </c>
      <c r="F432" s="6" t="s">
        <v>35</v>
      </c>
      <c r="G432" s="7">
        <v>21.995641804546199</v>
      </c>
    </row>
    <row r="433" spans="1:7" ht="15" customHeight="1" x14ac:dyDescent="0.15">
      <c r="A433" s="2" t="s">
        <v>63</v>
      </c>
      <c r="B433" s="3" t="s">
        <v>135</v>
      </c>
      <c r="C433" s="6" t="s">
        <v>137</v>
      </c>
      <c r="F433" s="6" t="s">
        <v>35</v>
      </c>
      <c r="G433" s="7">
        <v>22.0874367987049</v>
      </c>
    </row>
    <row r="434" spans="1:7" ht="15" customHeight="1" x14ac:dyDescent="0.15">
      <c r="A434" s="2" t="s">
        <v>64</v>
      </c>
      <c r="B434" s="3" t="s">
        <v>135</v>
      </c>
      <c r="C434" s="6" t="s">
        <v>137</v>
      </c>
      <c r="F434" s="6" t="s">
        <v>35</v>
      </c>
      <c r="G434" s="7">
        <v>22.070048913080701</v>
      </c>
    </row>
    <row r="435" spans="1:7" ht="15" customHeight="1" x14ac:dyDescent="0.15">
      <c r="A435" s="2" t="s">
        <v>65</v>
      </c>
      <c r="B435" s="3" t="s">
        <v>135</v>
      </c>
      <c r="C435" s="6" t="s">
        <v>137</v>
      </c>
      <c r="F435" s="6" t="s">
        <v>35</v>
      </c>
      <c r="G435" s="7">
        <v>22.4378066496459</v>
      </c>
    </row>
    <row r="436" spans="1:7" ht="15" customHeight="1" x14ac:dyDescent="0.15">
      <c r="A436" s="2" t="s">
        <v>66</v>
      </c>
      <c r="B436" s="3" t="s">
        <v>135</v>
      </c>
      <c r="C436" s="6" t="s">
        <v>137</v>
      </c>
      <c r="F436" s="6" t="s">
        <v>35</v>
      </c>
      <c r="G436" s="7">
        <v>22.186320774100899</v>
      </c>
    </row>
    <row r="437" spans="1:7" ht="15" customHeight="1" x14ac:dyDescent="0.15">
      <c r="A437" s="2" t="s">
        <v>67</v>
      </c>
      <c r="B437" s="3" t="s">
        <v>135</v>
      </c>
      <c r="C437" s="6" t="s">
        <v>137</v>
      </c>
      <c r="F437" s="6" t="s">
        <v>35</v>
      </c>
      <c r="G437" s="7">
        <v>21.5890434041699</v>
      </c>
    </row>
    <row r="438" spans="1:7" ht="15" customHeight="1" x14ac:dyDescent="0.15">
      <c r="A438" s="2" t="s">
        <v>68</v>
      </c>
      <c r="B438" s="3" t="s">
        <v>135</v>
      </c>
      <c r="C438" s="6" t="s">
        <v>137</v>
      </c>
      <c r="F438" s="6" t="s">
        <v>35</v>
      </c>
      <c r="G438" s="7">
        <v>21.660113459027698</v>
      </c>
    </row>
    <row r="439" spans="1:7" ht="15" customHeight="1" x14ac:dyDescent="0.15">
      <c r="A439" s="2" t="s">
        <v>69</v>
      </c>
      <c r="B439" s="3" t="s">
        <v>135</v>
      </c>
      <c r="C439" s="6" t="s">
        <v>137</v>
      </c>
      <c r="F439" s="6" t="s">
        <v>35</v>
      </c>
      <c r="G439" s="7">
        <v>22.180064280202501</v>
      </c>
    </row>
    <row r="440" spans="1:7" ht="15" customHeight="1" x14ac:dyDescent="0.15">
      <c r="A440" s="2" t="s">
        <v>70</v>
      </c>
      <c r="B440" s="3" t="s">
        <v>135</v>
      </c>
      <c r="C440" s="6" t="s">
        <v>137</v>
      </c>
      <c r="F440" s="6" t="s">
        <v>35</v>
      </c>
      <c r="G440" s="7">
        <v>22.2126037720999</v>
      </c>
    </row>
    <row r="441" spans="1:7" ht="15" customHeight="1" x14ac:dyDescent="0.15">
      <c r="A441" s="2" t="s">
        <v>71</v>
      </c>
      <c r="B441" s="3" t="s">
        <v>135</v>
      </c>
      <c r="C441" s="6" t="s">
        <v>137</v>
      </c>
      <c r="F441" s="6" t="s">
        <v>35</v>
      </c>
      <c r="G441" s="7">
        <v>22.099489511261499</v>
      </c>
    </row>
    <row r="442" spans="1:7" ht="15" customHeight="1" x14ac:dyDescent="0.15">
      <c r="A442" s="2" t="s">
        <v>72</v>
      </c>
      <c r="B442" s="3" t="s">
        <v>135</v>
      </c>
      <c r="C442" s="6" t="s">
        <v>137</v>
      </c>
      <c r="F442" s="6" t="s">
        <v>35</v>
      </c>
      <c r="G442" s="7">
        <v>22.185381130596902</v>
      </c>
    </row>
    <row r="443" spans="1:7" ht="15" customHeight="1" x14ac:dyDescent="0.15">
      <c r="A443" s="2" t="s">
        <v>83</v>
      </c>
      <c r="B443" s="3" t="s">
        <v>135</v>
      </c>
      <c r="C443" s="6" t="s">
        <v>137</v>
      </c>
      <c r="F443" s="6" t="s">
        <v>35</v>
      </c>
      <c r="G443" s="7">
        <v>22.115990964083601</v>
      </c>
    </row>
    <row r="444" spans="1:7" ht="15" customHeight="1" x14ac:dyDescent="0.15">
      <c r="A444" s="2" t="s">
        <v>84</v>
      </c>
      <c r="B444" s="3" t="s">
        <v>135</v>
      </c>
      <c r="C444" s="6" t="s">
        <v>137</v>
      </c>
      <c r="F444" s="6" t="s">
        <v>35</v>
      </c>
      <c r="G444" s="7">
        <v>21.843489309818299</v>
      </c>
    </row>
    <row r="445" spans="1:7" ht="15" customHeight="1" x14ac:dyDescent="0.15">
      <c r="A445" s="2" t="s">
        <v>85</v>
      </c>
      <c r="B445" s="3" t="s">
        <v>135</v>
      </c>
      <c r="C445" s="6" t="s">
        <v>137</v>
      </c>
      <c r="F445" s="6" t="s">
        <v>35</v>
      </c>
      <c r="G445" s="7">
        <v>22.439394998217999</v>
      </c>
    </row>
    <row r="446" spans="1:7" ht="15" customHeight="1" x14ac:dyDescent="0.15">
      <c r="A446" s="2" t="s">
        <v>86</v>
      </c>
      <c r="B446" s="3" t="s">
        <v>135</v>
      </c>
      <c r="C446" s="6" t="s">
        <v>137</v>
      </c>
      <c r="F446" s="6" t="s">
        <v>35</v>
      </c>
      <c r="G446" s="7">
        <v>22.413149284857901</v>
      </c>
    </row>
    <row r="447" spans="1:7" ht="15" customHeight="1" x14ac:dyDescent="0.15">
      <c r="A447" s="2" t="s">
        <v>87</v>
      </c>
      <c r="B447" s="3" t="s">
        <v>135</v>
      </c>
      <c r="C447" s="6" t="s">
        <v>137</v>
      </c>
      <c r="F447" s="6" t="s">
        <v>35</v>
      </c>
      <c r="G447" s="7">
        <v>22.284594127107301</v>
      </c>
    </row>
    <row r="448" spans="1:7" ht="15" customHeight="1" x14ac:dyDescent="0.15">
      <c r="A448" s="2" t="s">
        <v>88</v>
      </c>
      <c r="B448" s="3" t="s">
        <v>135</v>
      </c>
      <c r="C448" s="6" t="s">
        <v>137</v>
      </c>
      <c r="F448" s="6" t="s">
        <v>35</v>
      </c>
      <c r="G448" s="7">
        <v>22.256587111826001</v>
      </c>
    </row>
    <row r="449" spans="1:7" ht="15" customHeight="1" x14ac:dyDescent="0.15">
      <c r="A449" s="2" t="s">
        <v>89</v>
      </c>
      <c r="B449" s="3" t="s">
        <v>135</v>
      </c>
      <c r="C449" s="6" t="s">
        <v>137</v>
      </c>
      <c r="F449" s="6" t="s">
        <v>35</v>
      </c>
      <c r="G449" s="7">
        <v>21.8125954480162</v>
      </c>
    </row>
    <row r="450" spans="1:7" ht="15" customHeight="1" x14ac:dyDescent="0.15">
      <c r="A450" s="2" t="s">
        <v>90</v>
      </c>
      <c r="B450" s="3" t="s">
        <v>135</v>
      </c>
      <c r="C450" s="6" t="s">
        <v>137</v>
      </c>
      <c r="F450" s="6" t="s">
        <v>35</v>
      </c>
      <c r="G450" s="7">
        <v>21.8432195565847</v>
      </c>
    </row>
    <row r="451" spans="1:7" ht="15" customHeight="1" x14ac:dyDescent="0.15">
      <c r="A451" s="2" t="s">
        <v>91</v>
      </c>
      <c r="B451" s="3" t="s">
        <v>135</v>
      </c>
      <c r="C451" s="6" t="s">
        <v>137</v>
      </c>
      <c r="F451" s="6" t="s">
        <v>35</v>
      </c>
      <c r="G451" s="7">
        <v>21.774800346585501</v>
      </c>
    </row>
    <row r="452" spans="1:7" ht="15" customHeight="1" x14ac:dyDescent="0.15">
      <c r="A452" s="2" t="s">
        <v>92</v>
      </c>
      <c r="B452" s="3" t="s">
        <v>135</v>
      </c>
      <c r="C452" s="6" t="s">
        <v>137</v>
      </c>
      <c r="F452" s="6" t="s">
        <v>35</v>
      </c>
      <c r="G452" s="7">
        <v>21.906090072285799</v>
      </c>
    </row>
    <row r="453" spans="1:7" ht="15" customHeight="1" x14ac:dyDescent="0.15">
      <c r="A453" s="2" t="s">
        <v>93</v>
      </c>
      <c r="B453" s="3" t="s">
        <v>135</v>
      </c>
      <c r="C453" s="6" t="s">
        <v>137</v>
      </c>
      <c r="F453" s="6" t="s">
        <v>35</v>
      </c>
      <c r="G453" s="7">
        <v>23.013213022698899</v>
      </c>
    </row>
    <row r="454" spans="1:7" ht="15" customHeight="1" x14ac:dyDescent="0.15">
      <c r="A454" s="2" t="s">
        <v>94</v>
      </c>
      <c r="B454" s="3" t="s">
        <v>135</v>
      </c>
      <c r="C454" s="6" t="s">
        <v>137</v>
      </c>
      <c r="F454" s="6" t="s">
        <v>35</v>
      </c>
      <c r="G454" s="7">
        <v>22.9890370379002</v>
      </c>
    </row>
    <row r="455" spans="1:7" ht="15" customHeight="1" x14ac:dyDescent="0.15">
      <c r="A455" s="2" t="s">
        <v>123</v>
      </c>
      <c r="B455" s="3" t="s">
        <v>135</v>
      </c>
      <c r="C455" s="6" t="s">
        <v>137</v>
      </c>
      <c r="F455" s="6" t="s">
        <v>35</v>
      </c>
      <c r="G455" s="7">
        <v>22.0550720660382</v>
      </c>
    </row>
    <row r="456" spans="1:7" ht="15" customHeight="1" x14ac:dyDescent="0.15">
      <c r="A456" s="2" t="s">
        <v>124</v>
      </c>
      <c r="B456" s="3" t="s">
        <v>135</v>
      </c>
      <c r="C456" s="6" t="s">
        <v>137</v>
      </c>
      <c r="F456" s="6" t="s">
        <v>35</v>
      </c>
      <c r="G456" s="7">
        <v>21.9895425230828</v>
      </c>
    </row>
    <row r="457" spans="1:7" ht="15" customHeight="1" x14ac:dyDescent="0.15">
      <c r="A457" s="2" t="s">
        <v>125</v>
      </c>
      <c r="B457" s="3" t="s">
        <v>135</v>
      </c>
      <c r="C457" s="6" t="s">
        <v>137</v>
      </c>
      <c r="F457" s="6" t="s">
        <v>35</v>
      </c>
      <c r="G457" s="7">
        <v>22.820959268082198</v>
      </c>
    </row>
    <row r="458" spans="1:7" ht="15" customHeight="1" x14ac:dyDescent="0.15">
      <c r="A458" s="2" t="s">
        <v>126</v>
      </c>
      <c r="B458" s="3" t="s">
        <v>135</v>
      </c>
      <c r="C458" s="6" t="s">
        <v>137</v>
      </c>
      <c r="F458" s="6" t="s">
        <v>35</v>
      </c>
      <c r="G458" s="7">
        <v>22.987779680136001</v>
      </c>
    </row>
    <row r="459" spans="1:7" ht="15" customHeight="1" x14ac:dyDescent="0.15">
      <c r="A459" s="2" t="s">
        <v>127</v>
      </c>
      <c r="B459" s="3" t="s">
        <v>135</v>
      </c>
      <c r="C459" s="6" t="s">
        <v>137</v>
      </c>
      <c r="F459" s="6" t="s">
        <v>35</v>
      </c>
      <c r="G459" s="7">
        <v>22.7128518628537</v>
      </c>
    </row>
    <row r="460" spans="1:7" ht="15" customHeight="1" x14ac:dyDescent="0.15">
      <c r="A460" s="2" t="s">
        <v>128</v>
      </c>
      <c r="B460" s="3" t="s">
        <v>135</v>
      </c>
      <c r="C460" s="6" t="s">
        <v>137</v>
      </c>
      <c r="F460" s="6" t="s">
        <v>35</v>
      </c>
      <c r="G460" s="7">
        <v>22.4149499455457</v>
      </c>
    </row>
    <row r="461" spans="1:7" ht="15" customHeight="1" x14ac:dyDescent="0.15">
      <c r="A461" s="2" t="s">
        <v>129</v>
      </c>
      <c r="B461" s="3" t="s">
        <v>135</v>
      </c>
      <c r="C461" s="6" t="s">
        <v>137</v>
      </c>
      <c r="F461" s="6" t="s">
        <v>35</v>
      </c>
      <c r="G461" s="7">
        <v>22.145877038858099</v>
      </c>
    </row>
    <row r="462" spans="1:7" ht="15" customHeight="1" x14ac:dyDescent="0.15">
      <c r="A462" s="2" t="s">
        <v>130</v>
      </c>
      <c r="B462" s="3" t="s">
        <v>135</v>
      </c>
      <c r="C462" s="6" t="s">
        <v>137</v>
      </c>
      <c r="F462" s="6" t="s">
        <v>35</v>
      </c>
      <c r="G462" s="7">
        <v>22.226988177028002</v>
      </c>
    </row>
    <row r="463" spans="1:7" ht="15" customHeight="1" x14ac:dyDescent="0.15">
      <c r="A463" s="2" t="s">
        <v>131</v>
      </c>
      <c r="B463" s="3" t="s">
        <v>135</v>
      </c>
      <c r="C463" s="6" t="s">
        <v>137</v>
      </c>
      <c r="F463" s="6" t="s">
        <v>35</v>
      </c>
      <c r="G463" s="7">
        <v>21.9357156421942</v>
      </c>
    </row>
    <row r="464" spans="1:7" ht="15" customHeight="1" x14ac:dyDescent="0.15">
      <c r="A464" s="2" t="s">
        <v>132</v>
      </c>
      <c r="B464" s="3" t="s">
        <v>135</v>
      </c>
      <c r="C464" s="6" t="s">
        <v>137</v>
      </c>
      <c r="F464" s="6" t="s">
        <v>35</v>
      </c>
      <c r="G464" s="7">
        <v>22.138094585490901</v>
      </c>
    </row>
    <row r="465" spans="1:7" ht="15" customHeight="1" x14ac:dyDescent="0.15">
      <c r="A465" s="2" t="s">
        <v>133</v>
      </c>
      <c r="B465" s="3" t="s">
        <v>135</v>
      </c>
      <c r="C465" s="6" t="s">
        <v>137</v>
      </c>
      <c r="F465" s="6" t="s">
        <v>35</v>
      </c>
      <c r="G465" s="7">
        <v>23.3300087919025</v>
      </c>
    </row>
    <row r="466" spans="1:7" ht="15" customHeight="1" x14ac:dyDescent="0.15">
      <c r="A466" s="2" t="s">
        <v>134</v>
      </c>
      <c r="B466" s="3" t="s">
        <v>135</v>
      </c>
      <c r="C466" s="6" t="s">
        <v>137</v>
      </c>
      <c r="F466" s="6" t="s">
        <v>35</v>
      </c>
      <c r="G466" s="7">
        <v>23.550513151373199</v>
      </c>
    </row>
    <row r="467" spans="1:7" ht="15" customHeight="1" x14ac:dyDescent="0.15">
      <c r="A467" s="2" t="s">
        <v>95</v>
      </c>
      <c r="B467" s="3" t="s">
        <v>135</v>
      </c>
      <c r="C467" s="6" t="s">
        <v>137</v>
      </c>
      <c r="F467" s="6" t="s">
        <v>35</v>
      </c>
      <c r="G467" s="7">
        <v>22.313893104130798</v>
      </c>
    </row>
    <row r="468" spans="1:7" ht="15" customHeight="1" x14ac:dyDescent="0.15">
      <c r="A468" s="2" t="s">
        <v>96</v>
      </c>
      <c r="B468" s="3" t="s">
        <v>135</v>
      </c>
      <c r="C468" s="6" t="s">
        <v>137</v>
      </c>
      <c r="F468" s="6" t="s">
        <v>35</v>
      </c>
      <c r="G468" s="7">
        <v>22.195705565523401</v>
      </c>
    </row>
    <row r="469" spans="1:7" ht="15" customHeight="1" x14ac:dyDescent="0.15">
      <c r="A469" s="2" t="s">
        <v>97</v>
      </c>
      <c r="B469" s="3" t="s">
        <v>135</v>
      </c>
      <c r="C469" s="6" t="s">
        <v>137</v>
      </c>
      <c r="F469" s="6" t="s">
        <v>35</v>
      </c>
      <c r="G469" s="7">
        <v>22.915727488998801</v>
      </c>
    </row>
    <row r="470" spans="1:7" ht="15" customHeight="1" x14ac:dyDescent="0.15">
      <c r="A470" s="2" t="s">
        <v>98</v>
      </c>
      <c r="B470" s="3" t="s">
        <v>135</v>
      </c>
      <c r="C470" s="6" t="s">
        <v>137</v>
      </c>
      <c r="F470" s="6" t="s">
        <v>35</v>
      </c>
      <c r="G470" s="7">
        <v>23.028415136251301</v>
      </c>
    </row>
    <row r="471" spans="1:7" ht="15" customHeight="1" x14ac:dyDescent="0.15">
      <c r="A471" s="2" t="s">
        <v>99</v>
      </c>
      <c r="B471" s="3" t="s">
        <v>135</v>
      </c>
      <c r="C471" s="6" t="s">
        <v>137</v>
      </c>
      <c r="F471" s="6" t="s">
        <v>35</v>
      </c>
      <c r="G471" s="7">
        <v>23.015296602240699</v>
      </c>
    </row>
    <row r="472" spans="1:7" ht="15" customHeight="1" x14ac:dyDescent="0.15">
      <c r="A472" s="2" t="s">
        <v>100</v>
      </c>
      <c r="B472" s="3" t="s">
        <v>135</v>
      </c>
      <c r="C472" s="6" t="s">
        <v>137</v>
      </c>
      <c r="F472" s="6" t="s">
        <v>35</v>
      </c>
      <c r="G472" s="7">
        <v>22.938252524123101</v>
      </c>
    </row>
    <row r="473" spans="1:7" ht="15" customHeight="1" x14ac:dyDescent="0.15">
      <c r="A473" s="2" t="s">
        <v>101</v>
      </c>
      <c r="B473" s="3" t="s">
        <v>135</v>
      </c>
      <c r="C473" s="6" t="s">
        <v>137</v>
      </c>
      <c r="F473" s="6" t="s">
        <v>35</v>
      </c>
      <c r="G473" s="7">
        <v>22.2782373469874</v>
      </c>
    </row>
    <row r="474" spans="1:7" ht="15" customHeight="1" x14ac:dyDescent="0.15">
      <c r="A474" s="2" t="s">
        <v>102</v>
      </c>
      <c r="B474" s="3" t="s">
        <v>135</v>
      </c>
      <c r="C474" s="6" t="s">
        <v>137</v>
      </c>
      <c r="F474" s="6" t="s">
        <v>35</v>
      </c>
      <c r="G474" s="7">
        <v>22.391028616728001</v>
      </c>
    </row>
    <row r="475" spans="1:7" ht="15" customHeight="1" x14ac:dyDescent="0.15">
      <c r="A475" s="2" t="s">
        <v>103</v>
      </c>
      <c r="B475" s="3" t="s">
        <v>135</v>
      </c>
      <c r="C475" s="6" t="s">
        <v>137</v>
      </c>
      <c r="F475" s="6" t="s">
        <v>35</v>
      </c>
      <c r="G475" s="7">
        <v>22.389743928422099</v>
      </c>
    </row>
    <row r="476" spans="1:7" ht="15" customHeight="1" x14ac:dyDescent="0.15">
      <c r="A476" s="2" t="s">
        <v>104</v>
      </c>
      <c r="B476" s="3" t="s">
        <v>135</v>
      </c>
      <c r="C476" s="6" t="s">
        <v>137</v>
      </c>
      <c r="F476" s="6" t="s">
        <v>35</v>
      </c>
      <c r="G476" s="7">
        <v>22.277514370414199</v>
      </c>
    </row>
    <row r="477" spans="1:7" ht="15" customHeight="1" x14ac:dyDescent="0.15">
      <c r="A477" s="2" t="s">
        <v>105</v>
      </c>
      <c r="B477" s="3" t="s">
        <v>135</v>
      </c>
      <c r="C477" s="6" t="s">
        <v>137</v>
      </c>
      <c r="F477" s="6" t="s">
        <v>35</v>
      </c>
      <c r="G477" s="7">
        <v>23.405677970829</v>
      </c>
    </row>
    <row r="478" spans="1:7" ht="15" customHeight="1" x14ac:dyDescent="0.15">
      <c r="A478" s="2" t="s">
        <v>106</v>
      </c>
      <c r="B478" s="3" t="s">
        <v>135</v>
      </c>
      <c r="C478" s="6" t="s">
        <v>137</v>
      </c>
      <c r="F478" s="6" t="s">
        <v>35</v>
      </c>
      <c r="G478" s="7">
        <v>23.599308101375001</v>
      </c>
    </row>
  </sheetData>
  <sortState ref="A21:H386">
    <sortCondition ref="C21:C260"/>
    <sortCondition ref="A21:A260"/>
  </sortState>
  <printOptions headings="1" gridLines="1"/>
  <pageMargins left="0" right="0" top="0" bottom="0" header="0" footer="0"/>
  <pageSetup paperSize="0" scale="0" pageOrder="overThenDown" orientation="portrait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20190312_TSI SLFN FAM P4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Dekrey, Emilie</dc:creator>
  <cp:lastModifiedBy>Dekrey, Emilie</cp:lastModifiedBy>
  <dcterms:created xsi:type="dcterms:W3CDTF">2019-03-13T13:46:23Z</dcterms:created>
  <dcterms:modified xsi:type="dcterms:W3CDTF">2019-03-13T21:01:57Z</dcterms:modified>
</cp:coreProperties>
</file>