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P:\UND-Basson Lab\qPCR\qED118- Slfn3KO Thymus, Spleen, IM\"/>
    </mc:Choice>
  </mc:AlternateContent>
  <xr:revisionPtr revIDLastSave="0" documentId="13_ncr:1_{A660FBD4-96C4-43C5-8EB9-C0F498B8DB61}" xr6:coauthVersionLast="36" xr6:coauthVersionMax="36" xr10:uidLastSave="{00000000-0000-0000-0000-000000000000}"/>
  <bookViews>
    <workbookView xWindow="0" yWindow="0" windowWidth="25200" windowHeight="11985" tabRatio="500" xr2:uid="{00000000-000D-0000-FFFF-FFFF00000000}"/>
  </bookViews>
  <sheets>
    <sheet name="20190312_TSI SLFN FAM P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92" i="1" l="1"/>
  <c r="O402" i="1" s="1"/>
  <c r="P402" i="1" s="1"/>
  <c r="O375" i="1"/>
  <c r="O390" i="1" s="1"/>
  <c r="P390" i="1" s="1"/>
  <c r="O333" i="1"/>
  <c r="O343" i="1" s="1"/>
  <c r="P343" i="1" s="1"/>
  <c r="O316" i="1"/>
  <c r="O324" i="1" s="1"/>
  <c r="P324" i="1" s="1"/>
  <c r="O274" i="1"/>
  <c r="O284" i="1" s="1"/>
  <c r="P284" i="1" s="1"/>
  <c r="O257" i="1"/>
  <c r="O262" i="1" s="1"/>
  <c r="P262" i="1" s="1"/>
  <c r="O215" i="1"/>
  <c r="O225" i="1" s="1"/>
  <c r="P225" i="1" s="1"/>
  <c r="O198" i="1"/>
  <c r="O206" i="1" s="1"/>
  <c r="P206" i="1" s="1"/>
  <c r="O156" i="1"/>
  <c r="O166" i="1" s="1"/>
  <c r="P166" i="1" s="1"/>
  <c r="O139" i="1"/>
  <c r="O141" i="1" s="1"/>
  <c r="P141" i="1" s="1"/>
  <c r="O97" i="1"/>
  <c r="O80" i="1"/>
  <c r="O84" i="1" s="1"/>
  <c r="P84" i="1" s="1"/>
  <c r="O37" i="1"/>
  <c r="O47" i="1" s="1"/>
  <c r="P47" i="1" s="1"/>
  <c r="O20" i="1"/>
  <c r="O34" i="1" s="1"/>
  <c r="P34" i="1" s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J391" i="1" s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376" i="1"/>
  <c r="I375" i="1"/>
  <c r="I318" i="1"/>
  <c r="I319" i="1"/>
  <c r="I320" i="1"/>
  <c r="I321" i="1"/>
  <c r="I322" i="1"/>
  <c r="I323" i="1"/>
  <c r="J322" i="1" s="1"/>
  <c r="I324" i="1"/>
  <c r="I325" i="1"/>
  <c r="I326" i="1"/>
  <c r="I327" i="1"/>
  <c r="J326" i="1" s="1"/>
  <c r="I328" i="1"/>
  <c r="I329" i="1"/>
  <c r="I330" i="1"/>
  <c r="I331" i="1"/>
  <c r="I332" i="1"/>
  <c r="I333" i="1"/>
  <c r="I334" i="1"/>
  <c r="I335" i="1"/>
  <c r="J334" i="1" s="1"/>
  <c r="I336" i="1"/>
  <c r="I337" i="1"/>
  <c r="I338" i="1"/>
  <c r="I339" i="1"/>
  <c r="I340" i="1"/>
  <c r="I341" i="1"/>
  <c r="I342" i="1"/>
  <c r="I343" i="1"/>
  <c r="J342" i="1" s="1"/>
  <c r="I344" i="1"/>
  <c r="I345" i="1"/>
  <c r="I346" i="1"/>
  <c r="I347" i="1"/>
  <c r="I348" i="1"/>
  <c r="I349" i="1"/>
  <c r="I350" i="1"/>
  <c r="I351" i="1"/>
  <c r="J350" i="1" s="1"/>
  <c r="I352" i="1"/>
  <c r="I353" i="1"/>
  <c r="I354" i="1"/>
  <c r="I355" i="1"/>
  <c r="J354" i="1" s="1"/>
  <c r="I356" i="1"/>
  <c r="I357" i="1"/>
  <c r="I358" i="1"/>
  <c r="I359" i="1"/>
  <c r="J358" i="1" s="1"/>
  <c r="I360" i="1"/>
  <c r="I361" i="1"/>
  <c r="I362" i="1"/>
  <c r="I363" i="1"/>
  <c r="I364" i="1"/>
  <c r="I365" i="1"/>
  <c r="J364" i="1" s="1"/>
  <c r="I366" i="1"/>
  <c r="I367" i="1"/>
  <c r="I368" i="1"/>
  <c r="I369" i="1"/>
  <c r="I370" i="1"/>
  <c r="I371" i="1"/>
  <c r="I372" i="1"/>
  <c r="I373" i="1"/>
  <c r="I317" i="1"/>
  <c r="I316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J295" i="1" s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258" i="1"/>
  <c r="I257" i="1"/>
  <c r="I200" i="1"/>
  <c r="I201" i="1"/>
  <c r="J200" i="1" s="1"/>
  <c r="I202" i="1"/>
  <c r="I203" i="1"/>
  <c r="I204" i="1"/>
  <c r="I205" i="1"/>
  <c r="I206" i="1"/>
  <c r="I207" i="1"/>
  <c r="I208" i="1"/>
  <c r="I209" i="1"/>
  <c r="J208" i="1" s="1"/>
  <c r="I210" i="1"/>
  <c r="I211" i="1"/>
  <c r="I212" i="1"/>
  <c r="I213" i="1"/>
  <c r="I214" i="1"/>
  <c r="I215" i="1"/>
  <c r="I216" i="1"/>
  <c r="I217" i="1"/>
  <c r="J216" i="1" s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J232" i="1" s="1"/>
  <c r="I234" i="1"/>
  <c r="I235" i="1"/>
  <c r="I236" i="1"/>
  <c r="I237" i="1"/>
  <c r="I238" i="1"/>
  <c r="I239" i="1"/>
  <c r="I240" i="1"/>
  <c r="I241" i="1"/>
  <c r="J240" i="1" s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199" i="1"/>
  <c r="I198" i="1"/>
  <c r="J198" i="1" s="1"/>
  <c r="I141" i="1"/>
  <c r="I142" i="1"/>
  <c r="I143" i="1"/>
  <c r="I144" i="1"/>
  <c r="I145" i="1"/>
  <c r="I146" i="1"/>
  <c r="I147" i="1"/>
  <c r="I148" i="1"/>
  <c r="J147" i="1" s="1"/>
  <c r="I149" i="1"/>
  <c r="I150" i="1"/>
  <c r="J149" i="1" s="1"/>
  <c r="I151" i="1"/>
  <c r="I152" i="1"/>
  <c r="I153" i="1"/>
  <c r="I154" i="1"/>
  <c r="I155" i="1"/>
  <c r="I156" i="1"/>
  <c r="J155" i="1" s="1"/>
  <c r="I157" i="1"/>
  <c r="I158" i="1"/>
  <c r="J157" i="1" s="1"/>
  <c r="I159" i="1"/>
  <c r="I160" i="1"/>
  <c r="I161" i="1"/>
  <c r="I162" i="1"/>
  <c r="I163" i="1"/>
  <c r="I164" i="1"/>
  <c r="J163" i="1" s="1"/>
  <c r="I165" i="1"/>
  <c r="I166" i="1"/>
  <c r="J165" i="1" s="1"/>
  <c r="I167" i="1"/>
  <c r="I168" i="1"/>
  <c r="I169" i="1"/>
  <c r="I170" i="1"/>
  <c r="I171" i="1"/>
  <c r="I172" i="1"/>
  <c r="J171" i="1" s="1"/>
  <c r="I173" i="1"/>
  <c r="I174" i="1"/>
  <c r="J173" i="1" s="1"/>
  <c r="I175" i="1"/>
  <c r="I176" i="1"/>
  <c r="I177" i="1"/>
  <c r="I178" i="1"/>
  <c r="I179" i="1"/>
  <c r="I180" i="1"/>
  <c r="J179" i="1" s="1"/>
  <c r="I181" i="1"/>
  <c r="I182" i="1"/>
  <c r="J181" i="1" s="1"/>
  <c r="I183" i="1"/>
  <c r="I184" i="1"/>
  <c r="I185" i="1"/>
  <c r="I186" i="1"/>
  <c r="I187" i="1"/>
  <c r="I188" i="1"/>
  <c r="J187" i="1" s="1"/>
  <c r="I189" i="1"/>
  <c r="I190" i="1"/>
  <c r="I191" i="1"/>
  <c r="I192" i="1"/>
  <c r="I193" i="1"/>
  <c r="I194" i="1"/>
  <c r="I195" i="1"/>
  <c r="I196" i="1"/>
  <c r="J195" i="1" s="1"/>
  <c r="I140" i="1"/>
  <c r="I139" i="1"/>
  <c r="I82" i="1"/>
  <c r="I83" i="1"/>
  <c r="I84" i="1"/>
  <c r="I85" i="1"/>
  <c r="I86" i="1"/>
  <c r="I87" i="1"/>
  <c r="J86" i="1" s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J102" i="1" s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81" i="1"/>
  <c r="I80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J77" i="1" s="1"/>
  <c r="I22" i="1"/>
  <c r="I21" i="1"/>
  <c r="O100" i="1" l="1"/>
  <c r="O101" i="1"/>
  <c r="O104" i="1"/>
  <c r="P104" i="1" s="1"/>
  <c r="O105" i="1"/>
  <c r="O102" i="1"/>
  <c r="P102" i="1" s="1"/>
  <c r="O103" i="1"/>
  <c r="P103" i="1" s="1"/>
  <c r="O107" i="1"/>
  <c r="P107" i="1" s="1"/>
  <c r="P105" i="1"/>
  <c r="J100" i="1"/>
  <c r="J84" i="1"/>
  <c r="J185" i="1"/>
  <c r="J90" i="1"/>
  <c r="J191" i="1"/>
  <c r="J177" i="1"/>
  <c r="J336" i="1"/>
  <c r="J320" i="1"/>
  <c r="J381" i="1"/>
  <c r="O164" i="1"/>
  <c r="P164" i="1" s="1"/>
  <c r="J139" i="1"/>
  <c r="J230" i="1"/>
  <c r="J214" i="1"/>
  <c r="J257" i="1"/>
  <c r="J307" i="1"/>
  <c r="J293" i="1"/>
  <c r="J362" i="1"/>
  <c r="J348" i="1"/>
  <c r="J332" i="1"/>
  <c r="J375" i="1"/>
  <c r="J425" i="1"/>
  <c r="J411" i="1"/>
  <c r="J403" i="1"/>
  <c r="J281" i="1"/>
  <c r="O229" i="1"/>
  <c r="P229" i="1" s="1"/>
  <c r="J250" i="1"/>
  <c r="J242" i="1"/>
  <c r="J393" i="1"/>
  <c r="J263" i="1"/>
  <c r="O278" i="1"/>
  <c r="P278" i="1" s="1"/>
  <c r="O281" i="1"/>
  <c r="P281" i="1" s="1"/>
  <c r="J124" i="1"/>
  <c r="J110" i="1"/>
  <c r="J395" i="1"/>
  <c r="J104" i="1"/>
  <c r="O203" i="1"/>
  <c r="P203" i="1" s="1"/>
  <c r="J318" i="1"/>
  <c r="O212" i="1"/>
  <c r="P212" i="1" s="1"/>
  <c r="J75" i="1"/>
  <c r="J67" i="1"/>
  <c r="J236" i="1"/>
  <c r="J228" i="1"/>
  <c r="J220" i="1"/>
  <c r="J212" i="1"/>
  <c r="J313" i="1"/>
  <c r="J305" i="1"/>
  <c r="J299" i="1"/>
  <c r="J291" i="1"/>
  <c r="J283" i="1"/>
  <c r="J259" i="1"/>
  <c r="J368" i="1"/>
  <c r="J387" i="1"/>
  <c r="J379" i="1"/>
  <c r="O228" i="1"/>
  <c r="P228" i="1" s="1"/>
  <c r="J145" i="1"/>
  <c r="J429" i="1"/>
  <c r="J415" i="1"/>
  <c r="J399" i="1"/>
  <c r="O277" i="1"/>
  <c r="P277" i="1" s="1"/>
  <c r="J65" i="1"/>
  <c r="J59" i="1"/>
  <c r="J51" i="1"/>
  <c r="J35" i="1"/>
  <c r="J128" i="1"/>
  <c r="J122" i="1"/>
  <c r="J114" i="1"/>
  <c r="J106" i="1"/>
  <c r="J311" i="1"/>
  <c r="J303" i="1"/>
  <c r="J385" i="1"/>
  <c r="O163" i="1"/>
  <c r="P163" i="1" s="1"/>
  <c r="J193" i="1"/>
  <c r="J204" i="1"/>
  <c r="O143" i="1"/>
  <c r="P143" i="1" s="1"/>
  <c r="J43" i="1"/>
  <c r="P100" i="1"/>
  <c r="O144" i="1"/>
  <c r="P144" i="1" s="1"/>
  <c r="O169" i="1"/>
  <c r="P169" i="1" s="1"/>
  <c r="O341" i="1"/>
  <c r="P341" i="1" s="1"/>
  <c r="J57" i="1"/>
  <c r="J41" i="1"/>
  <c r="J33" i="1"/>
  <c r="J25" i="1"/>
  <c r="J126" i="1"/>
  <c r="J112" i="1"/>
  <c r="J98" i="1"/>
  <c r="J82" i="1"/>
  <c r="J161" i="1"/>
  <c r="J153" i="1"/>
  <c r="J254" i="1"/>
  <c r="J246" i="1"/>
  <c r="J226" i="1"/>
  <c r="J218" i="1"/>
  <c r="J297" i="1"/>
  <c r="J273" i="1"/>
  <c r="J265" i="1"/>
  <c r="J316" i="1"/>
  <c r="J366" i="1"/>
  <c r="J346" i="1"/>
  <c r="J338" i="1"/>
  <c r="J431" i="1"/>
  <c r="J423" i="1"/>
  <c r="J417" i="1"/>
  <c r="J409" i="1"/>
  <c r="J401" i="1"/>
  <c r="O147" i="1"/>
  <c r="P147" i="1" s="1"/>
  <c r="O346" i="1"/>
  <c r="P346" i="1" s="1"/>
  <c r="O148" i="1"/>
  <c r="P148" i="1" s="1"/>
  <c r="O347" i="1"/>
  <c r="P347" i="1" s="1"/>
  <c r="J63" i="1"/>
  <c r="J47" i="1"/>
  <c r="J31" i="1"/>
  <c r="J132" i="1"/>
  <c r="J118" i="1"/>
  <c r="J88" i="1"/>
  <c r="J175" i="1"/>
  <c r="J167" i="1"/>
  <c r="J244" i="1"/>
  <c r="J309" i="1"/>
  <c r="J301" i="1"/>
  <c r="J279" i="1"/>
  <c r="J421" i="1"/>
  <c r="J377" i="1"/>
  <c r="O110" i="1"/>
  <c r="P110" i="1" s="1"/>
  <c r="O153" i="1"/>
  <c r="P153" i="1" s="1"/>
  <c r="J73" i="1"/>
  <c r="O111" i="1"/>
  <c r="P111" i="1" s="1"/>
  <c r="J61" i="1"/>
  <c r="J53" i="1"/>
  <c r="J45" i="1"/>
  <c r="J37" i="1"/>
  <c r="J29" i="1"/>
  <c r="J80" i="1"/>
  <c r="J130" i="1"/>
  <c r="J116" i="1"/>
  <c r="J141" i="1"/>
  <c r="J238" i="1"/>
  <c r="J413" i="1"/>
  <c r="J397" i="1"/>
  <c r="O113" i="1"/>
  <c r="P113" i="1" s="1"/>
  <c r="O160" i="1"/>
  <c r="P160" i="1" s="1"/>
  <c r="O282" i="1"/>
  <c r="P282" i="1" s="1"/>
  <c r="O406" i="1"/>
  <c r="P406" i="1" s="1"/>
  <c r="J370" i="1"/>
  <c r="J383" i="1"/>
  <c r="O53" i="1"/>
  <c r="P53" i="1" s="1"/>
  <c r="J69" i="1"/>
  <c r="J287" i="1"/>
  <c r="J405" i="1"/>
  <c r="O22" i="1"/>
  <c r="P22" i="1" s="1"/>
  <c r="O321" i="1"/>
  <c r="P321" i="1" s="1"/>
  <c r="J356" i="1"/>
  <c r="J389" i="1"/>
  <c r="O24" i="1"/>
  <c r="P24" i="1" s="1"/>
  <c r="O88" i="1"/>
  <c r="P88" i="1" s="1"/>
  <c r="J23" i="1"/>
  <c r="J92" i="1"/>
  <c r="J252" i="1"/>
  <c r="J271" i="1"/>
  <c r="O94" i="1"/>
  <c r="P94" i="1" s="1"/>
  <c r="J189" i="1"/>
  <c r="J169" i="1"/>
  <c r="J206" i="1"/>
  <c r="J277" i="1"/>
  <c r="J360" i="1"/>
  <c r="J340" i="1"/>
  <c r="O28" i="1"/>
  <c r="P28" i="1" s="1"/>
  <c r="O45" i="1"/>
  <c r="P45" i="1" s="1"/>
  <c r="O170" i="1"/>
  <c r="P170" i="1" s="1"/>
  <c r="O219" i="1"/>
  <c r="P219" i="1" s="1"/>
  <c r="O287" i="1"/>
  <c r="P287" i="1" s="1"/>
  <c r="O336" i="1"/>
  <c r="P336" i="1" s="1"/>
  <c r="O400" i="1"/>
  <c r="P400" i="1" s="1"/>
  <c r="J159" i="1"/>
  <c r="J210" i="1"/>
  <c r="J330" i="1"/>
  <c r="O40" i="1"/>
  <c r="P40" i="1" s="1"/>
  <c r="O395" i="1"/>
  <c r="P395" i="1" s="1"/>
  <c r="J108" i="1"/>
  <c r="J222" i="1"/>
  <c r="O396" i="1"/>
  <c r="P396" i="1" s="1"/>
  <c r="J55" i="1"/>
  <c r="J328" i="1"/>
  <c r="O330" i="1"/>
  <c r="P330" i="1" s="1"/>
  <c r="J285" i="1"/>
  <c r="O218" i="1"/>
  <c r="P218" i="1" s="1"/>
  <c r="O349" i="1"/>
  <c r="P349" i="1" s="1"/>
  <c r="J269" i="1"/>
  <c r="J372" i="1"/>
  <c r="O29" i="1"/>
  <c r="P29" i="1" s="1"/>
  <c r="O172" i="1"/>
  <c r="P172" i="1" s="1"/>
  <c r="O222" i="1"/>
  <c r="P222" i="1" s="1"/>
  <c r="O265" i="1"/>
  <c r="P265" i="1" s="1"/>
  <c r="O288" i="1"/>
  <c r="P288" i="1" s="1"/>
  <c r="O337" i="1"/>
  <c r="P337" i="1" s="1"/>
  <c r="O383" i="1"/>
  <c r="P383" i="1" s="1"/>
  <c r="O405" i="1"/>
  <c r="P405" i="1" s="1"/>
  <c r="O51" i="1"/>
  <c r="P51" i="1" s="1"/>
  <c r="J49" i="1"/>
  <c r="J151" i="1"/>
  <c r="J248" i="1"/>
  <c r="J344" i="1"/>
  <c r="J419" i="1"/>
  <c r="O320" i="1"/>
  <c r="P320" i="1" s="1"/>
  <c r="O408" i="1"/>
  <c r="P408" i="1" s="1"/>
  <c r="J134" i="1"/>
  <c r="J94" i="1"/>
  <c r="J202" i="1"/>
  <c r="O41" i="1"/>
  <c r="P41" i="1" s="1"/>
  <c r="J39" i="1"/>
  <c r="J183" i="1"/>
  <c r="J143" i="1"/>
  <c r="O44" i="1"/>
  <c r="P44" i="1" s="1"/>
  <c r="O231" i="1"/>
  <c r="P231" i="1" s="1"/>
  <c r="O399" i="1"/>
  <c r="P399" i="1" s="1"/>
  <c r="J120" i="1"/>
  <c r="J234" i="1"/>
  <c r="O25" i="1"/>
  <c r="P25" i="1" s="1"/>
  <c r="J21" i="1"/>
  <c r="J71" i="1"/>
  <c r="J27" i="1"/>
  <c r="J136" i="1"/>
  <c r="J96" i="1"/>
  <c r="J224" i="1"/>
  <c r="J289" i="1"/>
  <c r="J275" i="1"/>
  <c r="J267" i="1"/>
  <c r="J261" i="1"/>
  <c r="J352" i="1"/>
  <c r="J324" i="1"/>
  <c r="J427" i="1"/>
  <c r="J407" i="1"/>
  <c r="O50" i="1"/>
  <c r="P50" i="1" s="1"/>
  <c r="P101" i="1"/>
  <c r="O159" i="1"/>
  <c r="P159" i="1" s="1"/>
  <c r="O223" i="1"/>
  <c r="P223" i="1" s="1"/>
  <c r="O290" i="1"/>
  <c r="P290" i="1" s="1"/>
  <c r="O340" i="1"/>
  <c r="P340" i="1" s="1"/>
  <c r="O82" i="1"/>
  <c r="P82" i="1" s="1"/>
  <c r="O386" i="1"/>
  <c r="P386" i="1" s="1"/>
  <c r="O382" i="1"/>
  <c r="P382" i="1" s="1"/>
  <c r="O378" i="1"/>
  <c r="P378" i="1" s="1"/>
  <c r="O387" i="1"/>
  <c r="P387" i="1" s="1"/>
  <c r="O388" i="1"/>
  <c r="P388" i="1" s="1"/>
  <c r="O384" i="1"/>
  <c r="P384" i="1" s="1"/>
  <c r="O380" i="1"/>
  <c r="P380" i="1" s="1"/>
  <c r="O385" i="1"/>
  <c r="P385" i="1" s="1"/>
  <c r="O381" i="1"/>
  <c r="P381" i="1" s="1"/>
  <c r="O209" i="1"/>
  <c r="P209" i="1" s="1"/>
  <c r="O205" i="1"/>
  <c r="P205" i="1" s="1"/>
  <c r="O201" i="1"/>
  <c r="P201" i="1" s="1"/>
  <c r="O210" i="1"/>
  <c r="P210" i="1" s="1"/>
  <c r="O211" i="1"/>
  <c r="P211" i="1" s="1"/>
  <c r="O208" i="1"/>
  <c r="P208" i="1" s="1"/>
  <c r="O204" i="1"/>
  <c r="P204" i="1" s="1"/>
  <c r="O377" i="1"/>
  <c r="P377" i="1" s="1"/>
  <c r="O31" i="1"/>
  <c r="P31" i="1" s="1"/>
  <c r="O27" i="1"/>
  <c r="P27" i="1" s="1"/>
  <c r="O23" i="1"/>
  <c r="P23" i="1" s="1"/>
  <c r="O33" i="1"/>
  <c r="P33" i="1" s="1"/>
  <c r="O30" i="1"/>
  <c r="P30" i="1" s="1"/>
  <c r="O26" i="1"/>
  <c r="P26" i="1" s="1"/>
  <c r="O32" i="1"/>
  <c r="P32" i="1" s="1"/>
  <c r="O35" i="1"/>
  <c r="P35" i="1" s="1"/>
  <c r="O200" i="1"/>
  <c r="P200" i="1" s="1"/>
  <c r="O207" i="1"/>
  <c r="P207" i="1" s="1"/>
  <c r="O266" i="1"/>
  <c r="P266" i="1" s="1"/>
  <c r="O327" i="1"/>
  <c r="P327" i="1" s="1"/>
  <c r="O323" i="1"/>
  <c r="P323" i="1" s="1"/>
  <c r="O319" i="1"/>
  <c r="P319" i="1" s="1"/>
  <c r="O328" i="1"/>
  <c r="P328" i="1" s="1"/>
  <c r="O329" i="1"/>
  <c r="P329" i="1" s="1"/>
  <c r="O326" i="1"/>
  <c r="P326" i="1" s="1"/>
  <c r="O322" i="1"/>
  <c r="P322" i="1" s="1"/>
  <c r="O331" i="1"/>
  <c r="P331" i="1" s="1"/>
  <c r="O379" i="1"/>
  <c r="P379" i="1" s="1"/>
  <c r="O389" i="1"/>
  <c r="P389" i="1" s="1"/>
  <c r="O268" i="1"/>
  <c r="P268" i="1" s="1"/>
  <c r="O264" i="1"/>
  <c r="P264" i="1" s="1"/>
  <c r="O260" i="1"/>
  <c r="P260" i="1" s="1"/>
  <c r="O269" i="1"/>
  <c r="P269" i="1" s="1"/>
  <c r="O270" i="1"/>
  <c r="P270" i="1" s="1"/>
  <c r="O267" i="1"/>
  <c r="P267" i="1" s="1"/>
  <c r="O263" i="1"/>
  <c r="P263" i="1" s="1"/>
  <c r="O272" i="1"/>
  <c r="P272" i="1" s="1"/>
  <c r="O91" i="1"/>
  <c r="P91" i="1" s="1"/>
  <c r="O87" i="1"/>
  <c r="P87" i="1" s="1"/>
  <c r="O83" i="1"/>
  <c r="P83" i="1" s="1"/>
  <c r="O93" i="1"/>
  <c r="P93" i="1" s="1"/>
  <c r="O90" i="1"/>
  <c r="P90" i="1" s="1"/>
  <c r="O86" i="1"/>
  <c r="P86" i="1" s="1"/>
  <c r="O92" i="1"/>
  <c r="P92" i="1" s="1"/>
  <c r="O95" i="1"/>
  <c r="P95" i="1" s="1"/>
  <c r="O259" i="1"/>
  <c r="P259" i="1" s="1"/>
  <c r="O89" i="1"/>
  <c r="P89" i="1" s="1"/>
  <c r="O213" i="1"/>
  <c r="P213" i="1" s="1"/>
  <c r="O261" i="1"/>
  <c r="P261" i="1" s="1"/>
  <c r="O85" i="1"/>
  <c r="P85" i="1" s="1"/>
  <c r="O150" i="1"/>
  <c r="P150" i="1" s="1"/>
  <c r="O146" i="1"/>
  <c r="P146" i="1" s="1"/>
  <c r="O142" i="1"/>
  <c r="P142" i="1" s="1"/>
  <c r="O152" i="1"/>
  <c r="P152" i="1" s="1"/>
  <c r="O151" i="1"/>
  <c r="P151" i="1" s="1"/>
  <c r="O149" i="1"/>
  <c r="P149" i="1" s="1"/>
  <c r="O145" i="1"/>
  <c r="P145" i="1" s="1"/>
  <c r="O154" i="1"/>
  <c r="P154" i="1" s="1"/>
  <c r="O202" i="1"/>
  <c r="P202" i="1" s="1"/>
  <c r="O271" i="1"/>
  <c r="P271" i="1" s="1"/>
  <c r="O318" i="1"/>
  <c r="P318" i="1" s="1"/>
  <c r="O325" i="1"/>
  <c r="P325" i="1" s="1"/>
  <c r="O226" i="1"/>
  <c r="P226" i="1" s="1"/>
  <c r="O39" i="1"/>
  <c r="P39" i="1" s="1"/>
  <c r="O42" i="1"/>
  <c r="P42" i="1" s="1"/>
  <c r="O46" i="1"/>
  <c r="P46" i="1" s="1"/>
  <c r="O99" i="1"/>
  <c r="P99" i="1" s="1"/>
  <c r="O106" i="1"/>
  <c r="P106" i="1" s="1"/>
  <c r="O158" i="1"/>
  <c r="P158" i="1" s="1"/>
  <c r="O161" i="1"/>
  <c r="P161" i="1" s="1"/>
  <c r="O165" i="1"/>
  <c r="P165" i="1" s="1"/>
  <c r="O217" i="1"/>
  <c r="P217" i="1" s="1"/>
  <c r="O220" i="1"/>
  <c r="P220" i="1" s="1"/>
  <c r="O224" i="1"/>
  <c r="P224" i="1" s="1"/>
  <c r="O276" i="1"/>
  <c r="P276" i="1" s="1"/>
  <c r="O279" i="1"/>
  <c r="P279" i="1" s="1"/>
  <c r="O283" i="1"/>
  <c r="P283" i="1" s="1"/>
  <c r="O335" i="1"/>
  <c r="P335" i="1" s="1"/>
  <c r="O338" i="1"/>
  <c r="P338" i="1" s="1"/>
  <c r="O342" i="1"/>
  <c r="P342" i="1" s="1"/>
  <c r="O394" i="1"/>
  <c r="P394" i="1" s="1"/>
  <c r="O397" i="1"/>
  <c r="P397" i="1" s="1"/>
  <c r="O401" i="1"/>
  <c r="P401" i="1" s="1"/>
  <c r="O48" i="1"/>
  <c r="P48" i="1" s="1"/>
  <c r="O108" i="1"/>
  <c r="P108" i="1" s="1"/>
  <c r="O285" i="1"/>
  <c r="P285" i="1" s="1"/>
  <c r="O344" i="1"/>
  <c r="P344" i="1" s="1"/>
  <c r="O403" i="1"/>
  <c r="P403" i="1" s="1"/>
  <c r="O49" i="1"/>
  <c r="P49" i="1" s="1"/>
  <c r="O52" i="1"/>
  <c r="P52" i="1" s="1"/>
  <c r="O109" i="1"/>
  <c r="P109" i="1" s="1"/>
  <c r="O112" i="1"/>
  <c r="P112" i="1" s="1"/>
  <c r="O168" i="1"/>
  <c r="P168" i="1" s="1"/>
  <c r="O171" i="1"/>
  <c r="P171" i="1" s="1"/>
  <c r="O227" i="1"/>
  <c r="P227" i="1" s="1"/>
  <c r="O230" i="1"/>
  <c r="P230" i="1" s="1"/>
  <c r="O286" i="1"/>
  <c r="P286" i="1" s="1"/>
  <c r="O289" i="1"/>
  <c r="P289" i="1" s="1"/>
  <c r="O345" i="1"/>
  <c r="P345" i="1" s="1"/>
  <c r="O348" i="1"/>
  <c r="P348" i="1" s="1"/>
  <c r="O404" i="1"/>
  <c r="P404" i="1" s="1"/>
  <c r="O407" i="1"/>
  <c r="P407" i="1" s="1"/>
  <c r="O167" i="1"/>
  <c r="P167" i="1" s="1"/>
  <c r="O43" i="1"/>
  <c r="P43" i="1" s="1"/>
  <c r="O162" i="1"/>
  <c r="P162" i="1" s="1"/>
  <c r="O221" i="1"/>
  <c r="P221" i="1" s="1"/>
  <c r="O280" i="1"/>
  <c r="P280" i="1" s="1"/>
  <c r="O339" i="1"/>
  <c r="P339" i="1" s="1"/>
  <c r="O398" i="1"/>
  <c r="P398" i="1" s="1"/>
  <c r="R141" i="1" l="1"/>
  <c r="R402" i="1"/>
  <c r="Q343" i="1"/>
  <c r="Q225" i="1"/>
  <c r="S150" i="1"/>
  <c r="R107" i="1"/>
  <c r="Q166" i="1"/>
  <c r="R284" i="1"/>
  <c r="R22" i="1"/>
  <c r="Q402" i="1"/>
  <c r="Q47" i="1"/>
  <c r="S47" i="1"/>
  <c r="R166" i="1"/>
  <c r="Q22" i="1"/>
  <c r="R47" i="1"/>
  <c r="Q276" i="1"/>
  <c r="S284" i="1"/>
  <c r="R276" i="1"/>
  <c r="Q284" i="1"/>
  <c r="Q217" i="1"/>
  <c r="R217" i="1"/>
  <c r="S225" i="1"/>
  <c r="R225" i="1"/>
  <c r="R327" i="1"/>
  <c r="Q327" i="1"/>
  <c r="S327" i="1"/>
  <c r="S31" i="1"/>
  <c r="R31" i="1"/>
  <c r="Q31" i="1"/>
  <c r="Q335" i="1"/>
  <c r="R335" i="1"/>
  <c r="S343" i="1"/>
  <c r="Q386" i="1"/>
  <c r="R386" i="1"/>
  <c r="R82" i="1"/>
  <c r="Q82" i="1"/>
  <c r="S91" i="1"/>
  <c r="Q99" i="1"/>
  <c r="S107" i="1"/>
  <c r="R99" i="1"/>
  <c r="Q141" i="1"/>
  <c r="Q107" i="1"/>
  <c r="Q39" i="1"/>
  <c r="R39" i="1"/>
  <c r="R150" i="1"/>
  <c r="Q150" i="1"/>
  <c r="R200" i="1"/>
  <c r="Q200" i="1"/>
  <c r="S209" i="1"/>
  <c r="Q209" i="1"/>
  <c r="R209" i="1"/>
  <c r="S386" i="1"/>
  <c r="R377" i="1"/>
  <c r="Q377" i="1"/>
  <c r="R343" i="1"/>
  <c r="Q158" i="1"/>
  <c r="R158" i="1"/>
  <c r="S166" i="1"/>
  <c r="Q394" i="1"/>
  <c r="S402" i="1"/>
  <c r="R394" i="1"/>
  <c r="R318" i="1"/>
  <c r="Q318" i="1"/>
  <c r="R259" i="1"/>
  <c r="Q259" i="1"/>
  <c r="S268" i="1"/>
  <c r="R91" i="1"/>
  <c r="Q91" i="1"/>
  <c r="R268" i="1"/>
  <c r="Q268" i="1"/>
</calcChain>
</file>

<file path=xl/sharedStrings.xml><?xml version="1.0" encoding="utf-8"?>
<sst xmlns="http://schemas.openxmlformats.org/spreadsheetml/2006/main" count="2861" uniqueCount="183">
  <si>
    <t>File Name</t>
  </si>
  <si>
    <t>20190312_TSI SLFN FAM P6.pcrd</t>
  </si>
  <si>
    <t>Created By User</t>
  </si>
  <si>
    <t>Notes</t>
  </si>
  <si>
    <t>ID</t>
  </si>
  <si>
    <t>Run Started</t>
  </si>
  <si>
    <t>03/12/2019 22:42:02 UTC</t>
  </si>
  <si>
    <t>Run Ended</t>
  </si>
  <si>
    <t>03/12/2019 23:53:47 UTC</t>
  </si>
  <si>
    <t>Sample Vol</t>
  </si>
  <si>
    <t>Lid Temp</t>
  </si>
  <si>
    <t>Protocol File Name</t>
  </si>
  <si>
    <t>Unknown.prcl</t>
  </si>
  <si>
    <t>Plate Setup File Name</t>
  </si>
  <si>
    <t>DefaultPlate.pltd</t>
  </si>
  <si>
    <t>Base Serial Number</t>
  </si>
  <si>
    <t>CT031118</t>
  </si>
  <si>
    <t>Optical Head Serial Number</t>
  </si>
  <si>
    <t>785BR9482</t>
  </si>
  <si>
    <t>CFX Manager Version</t>
  </si>
  <si>
    <t xml:space="preserve">3.1.1517.0823. </t>
  </si>
  <si>
    <t>Well group</t>
  </si>
  <si>
    <t>All Wells</t>
  </si>
  <si>
    <t>Amplification step</t>
  </si>
  <si>
    <t>Melt step</t>
  </si>
  <si>
    <t>Well</t>
  </si>
  <si>
    <t>Fluor</t>
  </si>
  <si>
    <t>Target</t>
  </si>
  <si>
    <t>Content</t>
  </si>
  <si>
    <t>Sample</t>
  </si>
  <si>
    <t>Cq</t>
  </si>
  <si>
    <t>Starting Quantity (SQ)</t>
  </si>
  <si>
    <t>A01</t>
  </si>
  <si>
    <t>Cy5</t>
  </si>
  <si>
    <t>Slfn5</t>
  </si>
  <si>
    <t>IM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</si>
  <si>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</si>
  <si>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</si>
  <si>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</si>
  <si>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</si>
  <si>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</si>
  <si>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</si>
  <si>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</si>
  <si>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</si>
  <si>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</si>
  <si>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</si>
  <si>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</si>
  <si>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</si>
  <si>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Slfn9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</si>
  <si>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</si>
  <si>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</si>
  <si>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</si>
  <si>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</si>
  <si>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</si>
  <si>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</si>
  <si>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</si>
  <si>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</si>
  <si>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</si>
  <si>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</si>
  <si>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</si>
  <si>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D01</t>
  </si>
  <si>
    <t>Slfn4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</si>
  <si>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</si>
  <si>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</si>
  <si>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</si>
  <si>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</si>
  <si>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</si>
  <si>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</si>
  <si>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</si>
  <si>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</si>
  <si>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</si>
  <si>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</si>
  <si>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</si>
  <si>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</si>
  <si>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</si>
  <si>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</si>
  <si>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</si>
  <si>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</si>
  <si>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</si>
  <si>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</si>
  <si>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</si>
  <si>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</si>
  <si>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</si>
  <si>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</si>
  <si>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</si>
  <si>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</si>
  <si>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</si>
  <si>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</si>
  <si>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</si>
  <si>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</si>
  <si>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</si>
  <si>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</si>
  <si>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</si>
  <si>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</si>
  <si>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</si>
  <si>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</si>
  <si>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</si>
  <si>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</si>
  <si>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</si>
  <si>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</si>
  <si>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</si>
  <si>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</si>
  <si>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</si>
  <si>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</si>
  <si>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</si>
  <si>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</si>
  <si>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</si>
  <si>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</si>
  <si>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</si>
  <si>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FAM</t>
  </si>
  <si>
    <t>Slfn8</t>
  </si>
  <si>
    <t>Slfn1</t>
  </si>
  <si>
    <t>C01</t>
  </si>
  <si>
    <t>Slfn3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</si>
  <si>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</si>
  <si>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</si>
  <si>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</si>
  <si>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</si>
  <si>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</si>
  <si>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</si>
  <si>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</si>
  <si>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</si>
  <si>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</si>
  <si>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</si>
  <si>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</si>
  <si>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</si>
  <si>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</si>
  <si>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</si>
  <si>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</si>
  <si>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</si>
  <si>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</si>
  <si>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</si>
  <si>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</si>
  <si>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</si>
  <si>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</si>
  <si>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</si>
  <si>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</si>
  <si>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HEX</t>
  </si>
  <si>
    <t>Slfn2</t>
  </si>
  <si>
    <t>RPLP0</t>
  </si>
  <si>
    <t>F WT</t>
  </si>
  <si>
    <t>95</t>
  </si>
  <si>
    <t>F KO</t>
  </si>
  <si>
    <t>96</t>
  </si>
  <si>
    <t>97</t>
  </si>
  <si>
    <t>M KO</t>
  </si>
  <si>
    <t>98</t>
  </si>
  <si>
    <t>M WT</t>
  </si>
  <si>
    <t>99</t>
  </si>
  <si>
    <t>3</t>
  </si>
  <si>
    <t>4</t>
  </si>
  <si>
    <t>7</t>
  </si>
  <si>
    <t>Sex Genotype</t>
  </si>
  <si>
    <t>9</t>
  </si>
  <si>
    <t>11</t>
  </si>
  <si>
    <t>14</t>
  </si>
  <si>
    <t>16</t>
  </si>
  <si>
    <t>17</t>
  </si>
  <si>
    <t>18</t>
  </si>
  <si>
    <t>20</t>
  </si>
  <si>
    <t>21</t>
  </si>
  <si>
    <t>23</t>
  </si>
  <si>
    <t>24</t>
  </si>
  <si>
    <t>26</t>
  </si>
  <si>
    <t>27</t>
  </si>
  <si>
    <t>28</t>
  </si>
  <si>
    <t>32</t>
  </si>
  <si>
    <t>42</t>
  </si>
  <si>
    <t>43</t>
  </si>
  <si>
    <t>45</t>
  </si>
  <si>
    <t>46</t>
  </si>
  <si>
    <t>49</t>
  </si>
  <si>
    <t>59</t>
  </si>
  <si>
    <t>53</t>
  </si>
  <si>
    <t>dCt</t>
  </si>
  <si>
    <t>Ave. dCt</t>
  </si>
  <si>
    <t>Male</t>
  </si>
  <si>
    <t>ddCt</t>
  </si>
  <si>
    <t>Fold Change</t>
  </si>
  <si>
    <t>Ave. Fold</t>
  </si>
  <si>
    <t>Std dev</t>
  </si>
  <si>
    <t>Ttest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</si>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</sst>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;\-###0"/>
    <numFmt numFmtId="165" formatCode="###0.00;\-###0.00"/>
    <numFmt numFmtId="166" formatCode="###0.00000;\-###0.00000"/>
    <numFmt numFmtId="167" formatCode="0.000"/>
  </numFmts>
  <fonts count="11" x14ac:knownFonts="1">
    <font>
      <sz val="8.25"/>
      <name val="Microsoft Sans Serif"/>
      <charset val="1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  <protection locked="0"/>
    </xf>
  </cellStyleXfs>
  <cellXfs count="23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</xf>
    <xf numFmtId="166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165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2" fontId="9" fillId="0" borderId="0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2" fontId="9" fillId="0" borderId="2" xfId="0" applyNumberFormat="1" applyFont="1" applyFill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vertical="center"/>
    </xf>
    <xf numFmtId="165" fontId="9" fillId="0" borderId="2" xfId="0" applyNumberFormat="1" applyFont="1" applyFill="1" applyBorder="1" applyAlignment="1" applyProtection="1">
      <alignment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Fill="1" applyBorder="1" applyAlignment="1" applyProtection="1">
      <alignment vertical="center"/>
    </xf>
    <xf numFmtId="167" fontId="0" fillId="0" borderId="2" xfId="0" applyNumberForma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0"/>
  <sheetViews>
    <sheetView tabSelected="1" topLeftCell="B128" workbookViewId="0">
      <selection activeCell="W156" sqref="W156"/>
    </sheetView>
  </sheetViews>
  <sheetFormatPr defaultColWidth="10" defaultRowHeight="15" customHeight="1" x14ac:dyDescent="0.15"/>
  <cols>
    <col min="1" max="1" width="10" style="2" customWidth="1"/>
    <col min="2" max="2" width="10" style="3" customWidth="1"/>
    <col min="3" max="4" width="13.33203125" style="6" customWidth="1"/>
    <col min="5" max="5" width="11.6640625" style="6" customWidth="1"/>
    <col min="6" max="6" width="15" style="6" customWidth="1"/>
    <col min="7" max="7" width="15" style="7" customWidth="1"/>
    <col min="8" max="8" width="18.33203125" style="8" customWidth="1"/>
    <col min="9" max="9" width="10" style="1" customWidth="1"/>
    <col min="10" max="11" width="10" style="1"/>
    <col min="12" max="14" width="10" style="12"/>
    <col min="15" max="15" width="12" style="13" customWidth="1"/>
    <col min="16" max="19" width="10" style="12"/>
    <col min="20" max="16384" width="10" style="1"/>
  </cols>
  <sheetData>
    <row r="1" spans="1:2" ht="15" customHeight="1" x14ac:dyDescent="0.15">
      <c r="A1" s="2" t="s">
        <v>0</v>
      </c>
      <c r="B1" s="3" t="s">
        <v>1</v>
      </c>
    </row>
    <row r="2" spans="1:2" ht="15" customHeight="1" x14ac:dyDescent="0.15">
      <c r="A2" s="2" t="s">
        <v>2</v>
      </c>
    </row>
    <row r="3" spans="1:2" ht="15" customHeight="1" x14ac:dyDescent="0.15">
      <c r="A3" s="2" t="s">
        <v>3</v>
      </c>
    </row>
    <row r="4" spans="1:2" ht="15" customHeight="1" x14ac:dyDescent="0.15">
      <c r="A4" s="2" t="s">
        <v>4</v>
      </c>
    </row>
    <row r="5" spans="1:2" ht="15" customHeight="1" x14ac:dyDescent="0.15">
      <c r="A5" s="2" t="s">
        <v>5</v>
      </c>
      <c r="B5" s="3" t="s">
        <v>6</v>
      </c>
    </row>
    <row r="6" spans="1:2" ht="15" customHeight="1" x14ac:dyDescent="0.15">
      <c r="A6" s="2" t="s">
        <v>7</v>
      </c>
      <c r="B6" s="3" t="s">
        <v>8</v>
      </c>
    </row>
    <row r="7" spans="1:2" ht="15" customHeight="1" x14ac:dyDescent="0.15">
      <c r="A7" s="2" t="s">
        <v>9</v>
      </c>
      <c r="B7" s="4">
        <v>20</v>
      </c>
    </row>
    <row r="8" spans="1:2" ht="15" customHeight="1" x14ac:dyDescent="0.15">
      <c r="A8" s="2" t="s">
        <v>10</v>
      </c>
      <c r="B8" s="4">
        <v>105</v>
      </c>
    </row>
    <row r="9" spans="1:2" ht="15" customHeight="1" x14ac:dyDescent="0.15">
      <c r="A9" s="2" t="s">
        <v>11</v>
      </c>
      <c r="B9" s="3" t="s">
        <v>12</v>
      </c>
    </row>
    <row r="10" spans="1:2" ht="15" customHeight="1" x14ac:dyDescent="0.15">
      <c r="A10" s="2" t="s">
        <v>13</v>
      </c>
      <c r="B10" s="3" t="s">
        <v>14</v>
      </c>
    </row>
    <row r="11" spans="1:2" ht="15" customHeight="1" x14ac:dyDescent="0.15">
      <c r="A11" s="2" t="s">
        <v>15</v>
      </c>
      <c r="B11" s="3" t="s">
        <v>16</v>
      </c>
    </row>
    <row r="12" spans="1:2" ht="15" customHeight="1" x14ac:dyDescent="0.15">
      <c r="A12" s="2" t="s">
        <v>17</v>
      </c>
      <c r="B12" s="3" t="s">
        <v>18</v>
      </c>
    </row>
    <row r="13" spans="1:2" ht="15" customHeight="1" x14ac:dyDescent="0.15">
      <c r="A13" s="2" t="s">
        <v>19</v>
      </c>
      <c r="B13" s="3" t="s">
        <v>20</v>
      </c>
    </row>
    <row r="15" spans="1:2" ht="15" customHeight="1" x14ac:dyDescent="0.15">
      <c r="A15" s="2" t="s">
        <v>21</v>
      </c>
      <c r="B15" s="3" t="s">
        <v>22</v>
      </c>
    </row>
    <row r="16" spans="1:2" ht="15" customHeight="1" x14ac:dyDescent="0.15">
      <c r="A16" s="2" t="s">
        <v>23</v>
      </c>
      <c r="B16" s="5">
        <v>3</v>
      </c>
    </row>
    <row r="17" spans="1:19" ht="15" customHeight="1" x14ac:dyDescent="0.15">
      <c r="A17" s="2" t="s">
        <v>24</v>
      </c>
    </row>
    <row r="20" spans="1:19" ht="15" customHeight="1" x14ac:dyDescent="0.15">
      <c r="A20" s="6" t="s">
        <v>25</v>
      </c>
      <c r="B20" s="6" t="s">
        <v>26</v>
      </c>
      <c r="C20" s="6" t="s">
        <v>27</v>
      </c>
      <c r="D20" s="9" t="s">
        <v>152</v>
      </c>
      <c r="E20" s="6" t="s">
        <v>28</v>
      </c>
      <c r="F20" s="6" t="s">
        <v>29</v>
      </c>
      <c r="G20" s="6" t="s">
        <v>30</v>
      </c>
      <c r="H20" s="6" t="s">
        <v>31</v>
      </c>
      <c r="I20" s="12" t="s">
        <v>174</v>
      </c>
      <c r="J20" s="12" t="s">
        <v>175</v>
      </c>
      <c r="M20" s="12" t="s">
        <v>176</v>
      </c>
      <c r="N20" s="12" t="s">
        <v>175</v>
      </c>
      <c r="O20" s="13">
        <f>AVERAGE(N22:N30)</f>
        <v>5.681184289123312</v>
      </c>
    </row>
    <row r="21" spans="1:19" ht="15" customHeight="1" x14ac:dyDescent="0.15">
      <c r="A21" s="2" t="s">
        <v>47</v>
      </c>
      <c r="B21" s="3" t="s">
        <v>109</v>
      </c>
      <c r="C21" s="6" t="s">
        <v>111</v>
      </c>
      <c r="D21" s="9" t="s">
        <v>140</v>
      </c>
      <c r="E21" s="9" t="s">
        <v>141</v>
      </c>
      <c r="F21" s="6" t="s">
        <v>35</v>
      </c>
      <c r="G21" s="7">
        <v>27.183953628628199</v>
      </c>
      <c r="H21" s="7">
        <v>22.889040596970101</v>
      </c>
      <c r="I21" s="13">
        <f t="shared" ref="I21:I22" si="0">G21-H21</f>
        <v>4.2949130316580977</v>
      </c>
      <c r="J21" s="14">
        <f>AVERAGE(I21:I22)</f>
        <v>4.4321153711872991</v>
      </c>
      <c r="M21" s="15" t="s">
        <v>111</v>
      </c>
      <c r="N21" s="16" t="s">
        <v>174</v>
      </c>
      <c r="O21" s="17" t="s">
        <v>177</v>
      </c>
      <c r="P21" s="16" t="s">
        <v>178</v>
      </c>
      <c r="Q21" s="16" t="s">
        <v>179</v>
      </c>
      <c r="R21" s="16" t="s">
        <v>180</v>
      </c>
      <c r="S21" s="16" t="s">
        <v>181</v>
      </c>
    </row>
    <row r="22" spans="1:19" ht="15" customHeight="1" x14ac:dyDescent="0.15">
      <c r="A22" s="2" t="s">
        <v>49</v>
      </c>
      <c r="B22" s="3" t="s">
        <v>109</v>
      </c>
      <c r="C22" s="6" t="s">
        <v>111</v>
      </c>
      <c r="D22" s="9"/>
      <c r="E22" s="9"/>
      <c r="F22" s="6" t="s">
        <v>35</v>
      </c>
      <c r="G22" s="7">
        <v>27.122792987238501</v>
      </c>
      <c r="H22" s="7">
        <v>22.553475276522001</v>
      </c>
      <c r="I22" s="13">
        <f t="shared" si="0"/>
        <v>4.5693177107165006</v>
      </c>
      <c r="J22" s="12"/>
      <c r="L22" s="16" t="s">
        <v>147</v>
      </c>
      <c r="M22" s="18" t="s">
        <v>148</v>
      </c>
      <c r="N22" s="19">
        <v>6.1869941727042495</v>
      </c>
      <c r="O22" s="20">
        <f>N22-$O$20</f>
        <v>0.50580988358093748</v>
      </c>
      <c r="P22" s="20">
        <f t="shared" ref="P22:P28" si="1">2^-O22</f>
        <v>0.70426491442791583</v>
      </c>
      <c r="Q22" s="17">
        <f>AVERAGE(P22:P30)</f>
        <v>1.3059801810890816</v>
      </c>
      <c r="R22" s="16">
        <f>STDEV(P22:P30)</f>
        <v>1.0076955156194394</v>
      </c>
      <c r="S22" s="16"/>
    </row>
    <row r="23" spans="1:19" ht="15" customHeight="1" x14ac:dyDescent="0.15">
      <c r="A23" s="2" t="s">
        <v>50</v>
      </c>
      <c r="B23" s="3" t="s">
        <v>109</v>
      </c>
      <c r="C23" s="6" t="s">
        <v>111</v>
      </c>
      <c r="D23" s="9" t="s">
        <v>142</v>
      </c>
      <c r="E23" s="9" t="s">
        <v>143</v>
      </c>
      <c r="F23" s="6" t="s">
        <v>35</v>
      </c>
      <c r="G23" s="7">
        <v>29.076355260918699</v>
      </c>
      <c r="H23" s="7">
        <v>23.592311753522502</v>
      </c>
      <c r="I23" s="13">
        <f t="shared" ref="I23:I78" si="2">G23-H23</f>
        <v>5.4840435073961977</v>
      </c>
      <c r="J23" s="14">
        <f t="shared" ref="J23" si="3">AVERAGE(I23:I24)</f>
        <v>5.5881516536581994</v>
      </c>
      <c r="L23" s="16" t="s">
        <v>147</v>
      </c>
      <c r="M23" s="21" t="s">
        <v>151</v>
      </c>
      <c r="N23" s="19">
        <v>5.5046566574434497</v>
      </c>
      <c r="O23" s="20">
        <f t="shared" ref="O23:O35" si="4">N23-$O$20</f>
        <v>-0.1765276316798623</v>
      </c>
      <c r="P23" s="20">
        <f t="shared" si="1"/>
        <v>1.1301604685288889</v>
      </c>
      <c r="Q23" s="16"/>
      <c r="R23" s="16"/>
      <c r="S23" s="16"/>
    </row>
    <row r="24" spans="1:19" ht="15" customHeight="1" x14ac:dyDescent="0.15">
      <c r="A24" s="2" t="s">
        <v>51</v>
      </c>
      <c r="B24" s="3" t="s">
        <v>109</v>
      </c>
      <c r="C24" s="6" t="s">
        <v>111</v>
      </c>
      <c r="D24" s="9"/>
      <c r="E24" s="9"/>
      <c r="F24" s="6" t="s">
        <v>35</v>
      </c>
      <c r="G24" s="7">
        <v>29.234551063311802</v>
      </c>
      <c r="H24" s="7">
        <v>23.542291263391601</v>
      </c>
      <c r="I24" s="13">
        <f t="shared" si="2"/>
        <v>5.6922597999202011</v>
      </c>
      <c r="J24" s="12"/>
      <c r="L24" s="16" t="s">
        <v>147</v>
      </c>
      <c r="M24" s="21" t="s">
        <v>153</v>
      </c>
      <c r="N24" s="19">
        <v>7.3363257439118499</v>
      </c>
      <c r="O24" s="20">
        <f t="shared" si="4"/>
        <v>1.6551414547885379</v>
      </c>
      <c r="P24" s="20">
        <f t="shared" si="1"/>
        <v>0.31750661290642435</v>
      </c>
      <c r="Q24" s="16"/>
      <c r="R24" s="16"/>
      <c r="S24" s="16"/>
    </row>
    <row r="25" spans="1:19" ht="15" customHeight="1" x14ac:dyDescent="0.15">
      <c r="A25" s="2" t="s">
        <v>52</v>
      </c>
      <c r="B25" s="3" t="s">
        <v>109</v>
      </c>
      <c r="C25" s="6" t="s">
        <v>111</v>
      </c>
      <c r="D25" s="9" t="s">
        <v>140</v>
      </c>
      <c r="E25" s="9" t="s">
        <v>144</v>
      </c>
      <c r="F25" s="6" t="s">
        <v>35</v>
      </c>
      <c r="G25" s="7">
        <v>27.550198825498299</v>
      </c>
      <c r="H25" s="7">
        <v>23.015856284946601</v>
      </c>
      <c r="I25" s="13">
        <f t="shared" si="2"/>
        <v>4.5343425405516982</v>
      </c>
      <c r="J25" s="14">
        <f t="shared" ref="J25" si="5">AVERAGE(I25:I26)</f>
        <v>4.5893640576006494</v>
      </c>
      <c r="L25" s="16" t="s">
        <v>147</v>
      </c>
      <c r="M25" s="21" t="s">
        <v>157</v>
      </c>
      <c r="N25" s="19">
        <v>5.2697699745870494</v>
      </c>
      <c r="O25" s="20">
        <f t="shared" si="4"/>
        <v>-0.41141431453626254</v>
      </c>
      <c r="P25" s="20">
        <f t="shared" si="1"/>
        <v>1.329989000851252</v>
      </c>
      <c r="Q25" s="16"/>
      <c r="R25" s="16"/>
      <c r="S25" s="16"/>
    </row>
    <row r="26" spans="1:19" ht="15" customHeight="1" x14ac:dyDescent="0.15">
      <c r="A26" s="2" t="s">
        <v>53</v>
      </c>
      <c r="B26" s="3" t="s">
        <v>109</v>
      </c>
      <c r="C26" s="6" t="s">
        <v>111</v>
      </c>
      <c r="D26" s="9"/>
      <c r="E26" s="9"/>
      <c r="F26" s="6" t="s">
        <v>35</v>
      </c>
      <c r="G26" s="7">
        <v>27.593386494563202</v>
      </c>
      <c r="H26" s="7">
        <v>22.949000919913601</v>
      </c>
      <c r="I26" s="13">
        <f t="shared" si="2"/>
        <v>4.6443855746496006</v>
      </c>
      <c r="J26" s="12"/>
      <c r="L26" s="16" t="s">
        <v>147</v>
      </c>
      <c r="M26" s="18" t="s">
        <v>159</v>
      </c>
      <c r="N26" s="19">
        <v>5.4626028103168487</v>
      </c>
      <c r="O26" s="20">
        <f t="shared" si="4"/>
        <v>-0.21858147880646328</v>
      </c>
      <c r="P26" s="20">
        <f t="shared" si="1"/>
        <v>1.1635889320272252</v>
      </c>
      <c r="Q26" s="17"/>
      <c r="R26" s="16"/>
      <c r="S26" s="22"/>
    </row>
    <row r="27" spans="1:19" ht="15" customHeight="1" x14ac:dyDescent="0.15">
      <c r="A27" s="2" t="s">
        <v>54</v>
      </c>
      <c r="B27" s="3" t="s">
        <v>109</v>
      </c>
      <c r="C27" s="6" t="s">
        <v>111</v>
      </c>
      <c r="D27" s="9" t="s">
        <v>145</v>
      </c>
      <c r="E27" s="9" t="s">
        <v>146</v>
      </c>
      <c r="F27" s="6" t="s">
        <v>35</v>
      </c>
      <c r="G27" s="7">
        <v>28.2811584106603</v>
      </c>
      <c r="H27" s="7">
        <v>22.744520639289899</v>
      </c>
      <c r="I27" s="13">
        <f t="shared" si="2"/>
        <v>5.5366377713704011</v>
      </c>
      <c r="J27" s="14">
        <f t="shared" ref="J27" si="6">AVERAGE(I27:I28)</f>
        <v>5.4255568519172499</v>
      </c>
      <c r="L27" s="16" t="s">
        <v>147</v>
      </c>
      <c r="M27" s="21" t="s">
        <v>166</v>
      </c>
      <c r="N27" s="19">
        <v>7.2362830213756517</v>
      </c>
      <c r="O27" s="20">
        <f t="shared" si="4"/>
        <v>1.5550987322523397</v>
      </c>
      <c r="P27" s="20">
        <f t="shared" si="1"/>
        <v>0.34030523920460287</v>
      </c>
      <c r="Q27" s="16"/>
      <c r="R27" s="16"/>
      <c r="S27" s="16"/>
    </row>
    <row r="28" spans="1:19" ht="15" customHeight="1" x14ac:dyDescent="0.15">
      <c r="A28" s="2" t="s">
        <v>55</v>
      </c>
      <c r="B28" s="3" t="s">
        <v>109</v>
      </c>
      <c r="C28" s="6" t="s">
        <v>111</v>
      </c>
      <c r="D28" s="9"/>
      <c r="E28" s="9"/>
      <c r="F28" s="6" t="s">
        <v>35</v>
      </c>
      <c r="G28" s="7">
        <v>28.324380072833499</v>
      </c>
      <c r="H28" s="7">
        <v>23.0099041403694</v>
      </c>
      <c r="I28" s="13">
        <f t="shared" si="2"/>
        <v>5.3144759324640987</v>
      </c>
      <c r="J28" s="12"/>
      <c r="L28" s="16" t="s">
        <v>147</v>
      </c>
      <c r="M28" s="21" t="s">
        <v>167</v>
      </c>
      <c r="N28" s="19">
        <v>3.9596095614700495</v>
      </c>
      <c r="O28" s="20">
        <f t="shared" si="4"/>
        <v>-1.7215747276532625</v>
      </c>
      <c r="P28" s="20">
        <f t="shared" si="1"/>
        <v>3.2979618900450083</v>
      </c>
      <c r="Q28" s="16"/>
      <c r="R28" s="16"/>
      <c r="S28" s="16"/>
    </row>
    <row r="29" spans="1:19" ht="15" customHeight="1" x14ac:dyDescent="0.15">
      <c r="A29" s="2" t="s">
        <v>56</v>
      </c>
      <c r="B29" s="3" t="s">
        <v>109</v>
      </c>
      <c r="C29" s="6" t="s">
        <v>111</v>
      </c>
      <c r="D29" s="9" t="s">
        <v>147</v>
      </c>
      <c r="E29" s="9" t="s">
        <v>148</v>
      </c>
      <c r="F29" s="6" t="s">
        <v>35</v>
      </c>
      <c r="G29" s="7">
        <v>29.8226936192141</v>
      </c>
      <c r="H29" s="7">
        <v>23.627216981132701</v>
      </c>
      <c r="I29" s="13">
        <f t="shared" si="2"/>
        <v>6.1954766380813986</v>
      </c>
      <c r="J29" s="14">
        <f t="shared" ref="J29" si="7">AVERAGE(I29:I30)</f>
        <v>6.1869941727042495</v>
      </c>
      <c r="L29" s="16" t="s">
        <v>147</v>
      </c>
      <c r="M29" s="21" t="s">
        <v>171</v>
      </c>
      <c r="N29" s="19">
        <v>4.3078985729025501</v>
      </c>
      <c r="O29" s="20">
        <f t="shared" si="4"/>
        <v>-1.3732857162207619</v>
      </c>
      <c r="P29" s="20">
        <f>2^-O29</f>
        <v>2.590598997924114</v>
      </c>
      <c r="Q29" s="17"/>
      <c r="R29" s="16"/>
      <c r="S29" s="22"/>
    </row>
    <row r="30" spans="1:19" ht="15" customHeight="1" x14ac:dyDescent="0.15">
      <c r="A30" s="2" t="s">
        <v>57</v>
      </c>
      <c r="B30" s="3" t="s">
        <v>109</v>
      </c>
      <c r="C30" s="6" t="s">
        <v>111</v>
      </c>
      <c r="D30" s="9"/>
      <c r="E30" s="9"/>
      <c r="F30" s="6" t="s">
        <v>35</v>
      </c>
      <c r="G30" s="7">
        <v>29.8013187723834</v>
      </c>
      <c r="H30" s="7">
        <v>23.6228070650563</v>
      </c>
      <c r="I30" s="13">
        <f t="shared" si="2"/>
        <v>6.1785117073271003</v>
      </c>
      <c r="J30" s="12"/>
      <c r="L30" s="16" t="s">
        <v>147</v>
      </c>
      <c r="M30" s="16" t="s">
        <v>173</v>
      </c>
      <c r="N30" s="19">
        <v>5.8665180873981004</v>
      </c>
      <c r="O30" s="20">
        <f t="shared" si="4"/>
        <v>0.18533379827478846</v>
      </c>
      <c r="P30" s="20">
        <f t="shared" ref="P30:P35" si="8">2^-O30</f>
        <v>0.87944557388630384</v>
      </c>
      <c r="Q30" s="17"/>
      <c r="R30" s="16"/>
      <c r="S30" s="22"/>
    </row>
    <row r="31" spans="1:19" ht="15" customHeight="1" x14ac:dyDescent="0.15">
      <c r="A31" s="2" t="s">
        <v>58</v>
      </c>
      <c r="B31" s="3" t="s">
        <v>109</v>
      </c>
      <c r="C31" s="6" t="s">
        <v>111</v>
      </c>
      <c r="D31" s="9" t="s">
        <v>142</v>
      </c>
      <c r="E31" s="9" t="s">
        <v>149</v>
      </c>
      <c r="F31" s="6" t="s">
        <v>35</v>
      </c>
      <c r="G31" s="7">
        <v>29.513600765759001</v>
      </c>
      <c r="H31" s="7">
        <v>23.093475282002601</v>
      </c>
      <c r="I31" s="13">
        <f t="shared" si="2"/>
        <v>6.4201254837564008</v>
      </c>
      <c r="J31" s="14">
        <f t="shared" ref="J31" si="9">AVERAGE(I31:I32)</f>
        <v>6.2373041413361001</v>
      </c>
      <c r="L31" s="16" t="s">
        <v>145</v>
      </c>
      <c r="M31" s="16" t="s">
        <v>146</v>
      </c>
      <c r="N31" s="19">
        <v>5.4255568519172499</v>
      </c>
      <c r="O31" s="20">
        <f t="shared" si="4"/>
        <v>-0.25562743720606207</v>
      </c>
      <c r="P31" s="20">
        <f t="shared" si="8"/>
        <v>1.1938548451728332</v>
      </c>
      <c r="Q31" s="17">
        <f>AVERAGE(P31:P35)</f>
        <v>1.6628373666163019</v>
      </c>
      <c r="R31" s="16">
        <f>STDEV(P31:P35)</f>
        <v>0.49917506620827756</v>
      </c>
      <c r="S31" s="22">
        <f>TTEST(P22:P30,P31:P35,2,2)</f>
        <v>0.47711889683851949</v>
      </c>
    </row>
    <row r="32" spans="1:19" ht="15" customHeight="1" x14ac:dyDescent="0.15">
      <c r="A32" s="2" t="s">
        <v>59</v>
      </c>
      <c r="B32" s="3" t="s">
        <v>109</v>
      </c>
      <c r="C32" s="6" t="s">
        <v>111</v>
      </c>
      <c r="D32" s="9"/>
      <c r="E32" s="9"/>
      <c r="F32" s="6" t="s">
        <v>35</v>
      </c>
      <c r="G32" s="7">
        <v>29.349569419107901</v>
      </c>
      <c r="H32" s="7">
        <v>23.295086620192102</v>
      </c>
      <c r="I32" s="13">
        <f t="shared" si="2"/>
        <v>6.0544827989157994</v>
      </c>
      <c r="J32" s="12"/>
      <c r="L32" s="16" t="s">
        <v>145</v>
      </c>
      <c r="M32" s="16" t="s">
        <v>158</v>
      </c>
      <c r="N32" s="19">
        <v>5.2376222176895002</v>
      </c>
      <c r="O32" s="20">
        <f t="shared" si="4"/>
        <v>-0.44356207143381177</v>
      </c>
      <c r="P32" s="20">
        <f t="shared" si="8"/>
        <v>1.3599579759280989</v>
      </c>
      <c r="Q32" s="17"/>
      <c r="R32" s="16"/>
      <c r="S32" s="22"/>
    </row>
    <row r="33" spans="1:19" ht="15" customHeight="1" x14ac:dyDescent="0.15">
      <c r="A33" s="2" t="s">
        <v>85</v>
      </c>
      <c r="B33" s="3" t="s">
        <v>109</v>
      </c>
      <c r="C33" s="6" t="s">
        <v>111</v>
      </c>
      <c r="D33" s="9" t="s">
        <v>142</v>
      </c>
      <c r="E33" s="9" t="s">
        <v>150</v>
      </c>
      <c r="F33" s="6" t="s">
        <v>35</v>
      </c>
      <c r="G33" s="7">
        <v>31.0853223565137</v>
      </c>
      <c r="H33" s="7">
        <v>23.372987529020801</v>
      </c>
      <c r="I33" s="13">
        <f t="shared" si="2"/>
        <v>7.7123348274928993</v>
      </c>
      <c r="J33" s="14">
        <f t="shared" ref="J33" si="10">AVERAGE(I33:I34)</f>
        <v>7.7085197011556481</v>
      </c>
      <c r="L33" s="16" t="s">
        <v>145</v>
      </c>
      <c r="M33" s="16" t="s">
        <v>161</v>
      </c>
      <c r="N33" s="19">
        <v>4.5700381735910494</v>
      </c>
      <c r="O33" s="20">
        <f t="shared" si="4"/>
        <v>-1.1111461155322626</v>
      </c>
      <c r="P33" s="20">
        <f t="shared" si="8"/>
        <v>2.1601718898655569</v>
      </c>
      <c r="Q33" s="17"/>
      <c r="R33" s="16"/>
      <c r="S33" s="22"/>
    </row>
    <row r="34" spans="1:19" ht="15" customHeight="1" x14ac:dyDescent="0.15">
      <c r="A34" s="2" t="s">
        <v>86</v>
      </c>
      <c r="B34" s="3" t="s">
        <v>109</v>
      </c>
      <c r="C34" s="6" t="s">
        <v>111</v>
      </c>
      <c r="D34" s="9"/>
      <c r="E34" s="9"/>
      <c r="F34" s="6" t="s">
        <v>35</v>
      </c>
      <c r="G34" s="7">
        <v>30.918414273279598</v>
      </c>
      <c r="H34" s="7">
        <v>23.213709698461201</v>
      </c>
      <c r="I34" s="13">
        <f t="shared" si="2"/>
        <v>7.7047045748183969</v>
      </c>
      <c r="J34" s="12"/>
      <c r="L34" s="16" t="s">
        <v>145</v>
      </c>
      <c r="M34" s="16" t="s">
        <v>162</v>
      </c>
      <c r="N34" s="19">
        <v>5.2451413672917511</v>
      </c>
      <c r="O34" s="20">
        <f t="shared" si="4"/>
        <v>-0.4360429218315609</v>
      </c>
      <c r="P34" s="20">
        <f t="shared" si="8"/>
        <v>1.3528884804349601</v>
      </c>
      <c r="Q34" s="17"/>
      <c r="R34" s="16"/>
      <c r="S34" s="22"/>
    </row>
    <row r="35" spans="1:19" ht="15" customHeight="1" x14ac:dyDescent="0.15">
      <c r="A35" s="2" t="s">
        <v>87</v>
      </c>
      <c r="B35" s="3" t="s">
        <v>109</v>
      </c>
      <c r="C35" s="6" t="s">
        <v>111</v>
      </c>
      <c r="D35" s="9" t="s">
        <v>147</v>
      </c>
      <c r="E35" s="9" t="s">
        <v>151</v>
      </c>
      <c r="F35" s="6" t="s">
        <v>35</v>
      </c>
      <c r="G35" s="7">
        <v>28.371616923232001</v>
      </c>
      <c r="H35" s="7">
        <v>22.8785171116923</v>
      </c>
      <c r="I35" s="13">
        <f t="shared" si="2"/>
        <v>5.4930998115397003</v>
      </c>
      <c r="J35" s="14">
        <f t="shared" ref="J35" si="11">AVERAGE(I35:I36)</f>
        <v>5.5046566574434497</v>
      </c>
      <c r="L35" s="16" t="s">
        <v>145</v>
      </c>
      <c r="M35" s="21" t="s">
        <v>170</v>
      </c>
      <c r="N35" s="19">
        <v>4.5129828038046007</v>
      </c>
      <c r="O35" s="20">
        <f t="shared" si="4"/>
        <v>-1.1682014853187113</v>
      </c>
      <c r="P35" s="20">
        <f t="shared" si="8"/>
        <v>2.2473136416800594</v>
      </c>
      <c r="Q35" s="16"/>
      <c r="R35" s="16"/>
      <c r="S35" s="16"/>
    </row>
    <row r="36" spans="1:19" ht="15" customHeight="1" x14ac:dyDescent="0.15">
      <c r="A36" s="2" t="s">
        <v>88</v>
      </c>
      <c r="B36" s="3" t="s">
        <v>109</v>
      </c>
      <c r="C36" s="6" t="s">
        <v>111</v>
      </c>
      <c r="F36" s="6" t="s">
        <v>35</v>
      </c>
      <c r="G36" s="7">
        <v>28.412393618699799</v>
      </c>
      <c r="H36" s="7">
        <v>22.8961801153526</v>
      </c>
      <c r="I36" s="13">
        <f t="shared" si="2"/>
        <v>5.5162135033471991</v>
      </c>
      <c r="J36" s="12"/>
    </row>
    <row r="37" spans="1:19" ht="15" customHeight="1" x14ac:dyDescent="0.15">
      <c r="A37" s="2" t="s">
        <v>91</v>
      </c>
      <c r="B37" s="3" t="s">
        <v>109</v>
      </c>
      <c r="C37" s="6" t="s">
        <v>111</v>
      </c>
      <c r="D37" s="9" t="s">
        <v>147</v>
      </c>
      <c r="E37" s="9" t="s">
        <v>153</v>
      </c>
      <c r="F37" s="6" t="s">
        <v>35</v>
      </c>
      <c r="G37" s="7">
        <v>30.2825205639048</v>
      </c>
      <c r="H37" s="7">
        <v>22.831031761421499</v>
      </c>
      <c r="I37" s="13">
        <f t="shared" si="2"/>
        <v>7.4514888024833006</v>
      </c>
      <c r="J37" s="14">
        <f t="shared" ref="J37" si="12">AVERAGE(I37:I38)</f>
        <v>7.3363257439118499</v>
      </c>
      <c r="M37" s="12" t="s">
        <v>182</v>
      </c>
      <c r="N37" s="12" t="s">
        <v>175</v>
      </c>
      <c r="O37" s="13">
        <f>AVERAGE(N39:N46)</f>
        <v>6.1798395090993754</v>
      </c>
    </row>
    <row r="38" spans="1:19" ht="15" customHeight="1" x14ac:dyDescent="0.15">
      <c r="A38" s="2" t="s">
        <v>92</v>
      </c>
      <c r="B38" s="3" t="s">
        <v>109</v>
      </c>
      <c r="C38" s="6" t="s">
        <v>111</v>
      </c>
      <c r="D38" s="9"/>
      <c r="E38" s="9"/>
      <c r="F38" s="6" t="s">
        <v>35</v>
      </c>
      <c r="G38" s="7">
        <v>30.184356100552201</v>
      </c>
      <c r="H38" s="7">
        <v>22.963193415211801</v>
      </c>
      <c r="I38" s="13">
        <f t="shared" si="2"/>
        <v>7.2211626853403992</v>
      </c>
      <c r="J38" s="12"/>
      <c r="M38" s="15" t="s">
        <v>111</v>
      </c>
      <c r="N38" s="16" t="s">
        <v>174</v>
      </c>
      <c r="O38" s="17" t="s">
        <v>177</v>
      </c>
      <c r="P38" s="16" t="s">
        <v>178</v>
      </c>
      <c r="Q38" s="16" t="s">
        <v>179</v>
      </c>
      <c r="R38" s="16" t="s">
        <v>180</v>
      </c>
      <c r="S38" s="16" t="s">
        <v>181</v>
      </c>
    </row>
    <row r="39" spans="1:19" ht="15" customHeight="1" x14ac:dyDescent="0.15">
      <c r="A39" s="2" t="s">
        <v>93</v>
      </c>
      <c r="B39" s="3" t="s">
        <v>109</v>
      </c>
      <c r="C39" s="6" t="s">
        <v>111</v>
      </c>
      <c r="D39" s="9" t="s">
        <v>140</v>
      </c>
      <c r="E39" s="9" t="s">
        <v>154</v>
      </c>
      <c r="F39" s="6" t="s">
        <v>35</v>
      </c>
      <c r="G39" s="7">
        <v>31.301889763031301</v>
      </c>
      <c r="H39" s="7">
        <v>22.145662951570898</v>
      </c>
      <c r="I39" s="13">
        <f t="shared" si="2"/>
        <v>9.1562268114604031</v>
      </c>
      <c r="J39" s="14">
        <f t="shared" ref="J39" si="13">AVERAGE(I39:I40)</f>
        <v>9.2909115567265026</v>
      </c>
      <c r="L39" s="21" t="s">
        <v>140</v>
      </c>
      <c r="M39" s="18" t="s">
        <v>141</v>
      </c>
      <c r="N39" s="19">
        <v>4.4321153711872991</v>
      </c>
      <c r="O39" s="20">
        <f>N39-$O$37</f>
        <v>-1.7477241379120763</v>
      </c>
      <c r="P39" s="20">
        <f t="shared" ref="P39:P45" si="14">2^-O39</f>
        <v>3.3582837627704198</v>
      </c>
      <c r="Q39" s="17">
        <f>AVERAGE(P39:P46)</f>
        <v>1.6443719796637062</v>
      </c>
      <c r="R39" s="16">
        <f>STDEV(P39:P46)</f>
        <v>1.3357843206265783</v>
      </c>
      <c r="S39" s="16"/>
    </row>
    <row r="40" spans="1:19" ht="15" customHeight="1" x14ac:dyDescent="0.15">
      <c r="A40" s="2" t="s">
        <v>94</v>
      </c>
      <c r="B40" s="3" t="s">
        <v>109</v>
      </c>
      <c r="C40" s="6" t="s">
        <v>111</v>
      </c>
      <c r="D40" s="9"/>
      <c r="E40" s="9"/>
      <c r="F40" s="6" t="s">
        <v>35</v>
      </c>
      <c r="G40" s="7">
        <v>31.526963850048801</v>
      </c>
      <c r="H40" s="7">
        <v>22.101367548056199</v>
      </c>
      <c r="I40" s="13">
        <f t="shared" si="2"/>
        <v>9.4255963019926021</v>
      </c>
      <c r="J40" s="12"/>
      <c r="L40" s="21" t="s">
        <v>140</v>
      </c>
      <c r="M40" s="21" t="s">
        <v>144</v>
      </c>
      <c r="N40" s="19">
        <v>4.5893640576006494</v>
      </c>
      <c r="O40" s="20">
        <f t="shared" ref="O40:O53" si="15">N40-$O$37</f>
        <v>-1.590475451498726</v>
      </c>
      <c r="P40" s="20">
        <f t="shared" si="14"/>
        <v>3.0114857901337797</v>
      </c>
      <c r="Q40" s="16"/>
      <c r="R40" s="16"/>
      <c r="S40" s="16"/>
    </row>
    <row r="41" spans="1:19" ht="15" customHeight="1" x14ac:dyDescent="0.15">
      <c r="A41" s="2" t="s">
        <v>95</v>
      </c>
      <c r="B41" s="3" t="s">
        <v>109</v>
      </c>
      <c r="C41" s="6" t="s">
        <v>111</v>
      </c>
      <c r="D41" s="9" t="s">
        <v>142</v>
      </c>
      <c r="E41" s="9" t="s">
        <v>155</v>
      </c>
      <c r="F41" s="6" t="s">
        <v>35</v>
      </c>
      <c r="G41" s="7">
        <v>28.079060900073401</v>
      </c>
      <c r="H41" s="7">
        <v>22.948115934685799</v>
      </c>
      <c r="I41" s="13">
        <f t="shared" si="2"/>
        <v>5.1309449653876023</v>
      </c>
      <c r="J41" s="14">
        <f t="shared" ref="J41" si="16">AVERAGE(I41:I42)</f>
        <v>5.0745847246486004</v>
      </c>
      <c r="L41" s="21" t="s">
        <v>140</v>
      </c>
      <c r="M41" s="21" t="s">
        <v>154</v>
      </c>
      <c r="N41" s="19">
        <v>9.2909115567265026</v>
      </c>
      <c r="O41" s="20">
        <f t="shared" si="15"/>
        <v>3.1110720476271272</v>
      </c>
      <c r="P41" s="20">
        <f t="shared" si="14"/>
        <v>0.11573747278738235</v>
      </c>
      <c r="Q41" s="16"/>
      <c r="R41" s="16"/>
      <c r="S41" s="16"/>
    </row>
    <row r="42" spans="1:19" ht="15" customHeight="1" x14ac:dyDescent="0.15">
      <c r="A42" s="2" t="s">
        <v>96</v>
      </c>
      <c r="B42" s="3" t="s">
        <v>109</v>
      </c>
      <c r="C42" s="6" t="s">
        <v>111</v>
      </c>
      <c r="D42" s="9"/>
      <c r="E42" s="9"/>
      <c r="F42" s="6" t="s">
        <v>35</v>
      </c>
      <c r="G42" s="7">
        <v>28.1147863149668</v>
      </c>
      <c r="H42" s="7">
        <v>23.096561831057201</v>
      </c>
      <c r="I42" s="13">
        <f t="shared" si="2"/>
        <v>5.0182244839095986</v>
      </c>
      <c r="J42" s="12"/>
      <c r="L42" s="21" t="s">
        <v>140</v>
      </c>
      <c r="M42" s="21" t="s">
        <v>156</v>
      </c>
      <c r="N42" s="19">
        <v>6.0769392835708498</v>
      </c>
      <c r="O42" s="20">
        <f t="shared" si="15"/>
        <v>-0.10290022552852562</v>
      </c>
      <c r="P42" s="20">
        <f t="shared" si="14"/>
        <v>1.0739301977645139</v>
      </c>
      <c r="Q42" s="16"/>
      <c r="R42" s="16"/>
      <c r="S42" s="16"/>
    </row>
    <row r="43" spans="1:19" ht="15" customHeight="1" x14ac:dyDescent="0.15">
      <c r="A43" s="10" t="s">
        <v>47</v>
      </c>
      <c r="B43" s="10" t="s">
        <v>109</v>
      </c>
      <c r="C43" s="10" t="s">
        <v>111</v>
      </c>
      <c r="D43" s="10" t="s">
        <v>140</v>
      </c>
      <c r="E43" s="10" t="s">
        <v>156</v>
      </c>
      <c r="F43" s="10" t="s">
        <v>35</v>
      </c>
      <c r="G43" s="11">
        <v>29.540762547090502</v>
      </c>
      <c r="H43" s="11">
        <v>23.5218578741855</v>
      </c>
      <c r="I43" s="13">
        <f t="shared" si="2"/>
        <v>6.018904672905002</v>
      </c>
      <c r="J43" s="14">
        <f t="shared" ref="J43" si="17">AVERAGE(I43:I44)</f>
        <v>6.0769392835708498</v>
      </c>
      <c r="L43" s="21" t="s">
        <v>140</v>
      </c>
      <c r="M43" s="18" t="s">
        <v>160</v>
      </c>
      <c r="N43" s="19">
        <v>5.7936408022268004</v>
      </c>
      <c r="O43" s="20">
        <f t="shared" si="15"/>
        <v>-0.38619870687257496</v>
      </c>
      <c r="P43" s="20">
        <f t="shared" si="14"/>
        <v>1.3069452511291548</v>
      </c>
      <c r="Q43" s="17"/>
      <c r="R43" s="16"/>
      <c r="S43" s="22"/>
    </row>
    <row r="44" spans="1:19" ht="15" customHeight="1" x14ac:dyDescent="0.15">
      <c r="A44" s="10" t="s">
        <v>49</v>
      </c>
      <c r="B44" s="10" t="s">
        <v>109</v>
      </c>
      <c r="C44" s="10" t="s">
        <v>111</v>
      </c>
      <c r="D44" s="10"/>
      <c r="E44" s="10"/>
      <c r="F44" s="10" t="s">
        <v>35</v>
      </c>
      <c r="G44" s="11">
        <v>29.436506606189798</v>
      </c>
      <c r="H44" s="11">
        <v>23.301532711953101</v>
      </c>
      <c r="I44" s="13">
        <f t="shared" si="2"/>
        <v>6.1349738942366976</v>
      </c>
      <c r="J44" s="12"/>
      <c r="L44" s="21" t="s">
        <v>140</v>
      </c>
      <c r="M44" s="21" t="s">
        <v>163</v>
      </c>
      <c r="N44" s="19">
        <v>8.4251418625315502</v>
      </c>
      <c r="O44" s="20">
        <f t="shared" si="15"/>
        <v>2.2453023534321748</v>
      </c>
      <c r="P44" s="20">
        <f t="shared" si="14"/>
        <v>0.21090974290054867</v>
      </c>
      <c r="Q44" s="16"/>
      <c r="R44" s="16"/>
      <c r="S44" s="16"/>
    </row>
    <row r="45" spans="1:19" ht="15" customHeight="1" x14ac:dyDescent="0.15">
      <c r="A45" s="10" t="s">
        <v>50</v>
      </c>
      <c r="B45" s="10" t="s">
        <v>109</v>
      </c>
      <c r="C45" s="10" t="s">
        <v>111</v>
      </c>
      <c r="D45" s="10" t="s">
        <v>147</v>
      </c>
      <c r="E45" s="10" t="s">
        <v>157</v>
      </c>
      <c r="F45" s="10" t="s">
        <v>35</v>
      </c>
      <c r="G45" s="11">
        <v>27.004896961197499</v>
      </c>
      <c r="H45" s="11">
        <v>21.754056004665301</v>
      </c>
      <c r="I45" s="13">
        <f t="shared" si="2"/>
        <v>5.2508409565321976</v>
      </c>
      <c r="J45" s="14">
        <f t="shared" ref="J45" si="18">AVERAGE(I45:I46)</f>
        <v>5.2697699745870494</v>
      </c>
      <c r="L45" s="21" t="s">
        <v>140</v>
      </c>
      <c r="M45" s="21" t="s">
        <v>164</v>
      </c>
      <c r="N45" s="19">
        <v>6.3135019285098508</v>
      </c>
      <c r="O45" s="20">
        <f t="shared" si="15"/>
        <v>0.13366241941047541</v>
      </c>
      <c r="P45" s="20">
        <f t="shared" si="14"/>
        <v>0.91151454373860785</v>
      </c>
      <c r="Q45" s="16"/>
      <c r="R45" s="16"/>
      <c r="S45" s="16"/>
    </row>
    <row r="46" spans="1:19" ht="15" customHeight="1" x14ac:dyDescent="0.15">
      <c r="A46" s="10" t="s">
        <v>51</v>
      </c>
      <c r="B46" s="10" t="s">
        <v>109</v>
      </c>
      <c r="C46" s="10" t="s">
        <v>111</v>
      </c>
      <c r="D46" s="10"/>
      <c r="E46" s="10"/>
      <c r="F46" s="10" t="s">
        <v>35</v>
      </c>
      <c r="G46" s="11">
        <v>27.121585397850101</v>
      </c>
      <c r="H46" s="11">
        <v>21.8328864052082</v>
      </c>
      <c r="I46" s="13">
        <f t="shared" si="2"/>
        <v>5.2886989926419012</v>
      </c>
      <c r="J46" s="12"/>
      <c r="L46" s="21" t="s">
        <v>140</v>
      </c>
      <c r="M46" s="21" t="s">
        <v>169</v>
      </c>
      <c r="N46" s="19">
        <v>4.5171012104414991</v>
      </c>
      <c r="O46" s="20">
        <f t="shared" si="15"/>
        <v>-1.6627382986578763</v>
      </c>
      <c r="P46" s="20">
        <f>2^-O46</f>
        <v>3.1661690760852408</v>
      </c>
      <c r="Q46" s="17"/>
      <c r="R46" s="16"/>
      <c r="S46" s="22"/>
    </row>
    <row r="47" spans="1:19" ht="15" customHeight="1" x14ac:dyDescent="0.15">
      <c r="A47" s="10" t="s">
        <v>54</v>
      </c>
      <c r="B47" s="10" t="s">
        <v>109</v>
      </c>
      <c r="C47" s="10" t="s">
        <v>111</v>
      </c>
      <c r="D47" s="10" t="s">
        <v>145</v>
      </c>
      <c r="E47" s="10" t="s">
        <v>158</v>
      </c>
      <c r="F47" s="10" t="s">
        <v>35</v>
      </c>
      <c r="G47" s="11">
        <v>28.4270711658477</v>
      </c>
      <c r="H47" s="11">
        <v>23.2193574699231</v>
      </c>
      <c r="I47" s="13">
        <f t="shared" si="2"/>
        <v>5.2077136959245998</v>
      </c>
      <c r="J47" s="14">
        <f t="shared" ref="J47" si="19">AVERAGE(I47:I48)</f>
        <v>5.2376222176895002</v>
      </c>
      <c r="L47" s="16" t="s">
        <v>142</v>
      </c>
      <c r="M47" s="16" t="s">
        <v>143</v>
      </c>
      <c r="N47" s="19">
        <v>5.5881516536581994</v>
      </c>
      <c r="O47" s="20">
        <f t="shared" si="15"/>
        <v>-0.59168785544117597</v>
      </c>
      <c r="P47" s="20">
        <f t="shared" ref="P47:P53" si="20">2^-O47</f>
        <v>1.5070088146590426</v>
      </c>
      <c r="Q47" s="17">
        <f>AVERAGE(P47:P53)</f>
        <v>2.4791314359403707</v>
      </c>
      <c r="R47" s="16">
        <f>STDEV(P47:P53)</f>
        <v>2.2850442905366872</v>
      </c>
      <c r="S47" s="22">
        <f>TTEST(P39:P46,P47:P53,2,2)</f>
        <v>0.39560985846506713</v>
      </c>
    </row>
    <row r="48" spans="1:19" ht="15" customHeight="1" x14ac:dyDescent="0.15">
      <c r="A48" s="10" t="s">
        <v>55</v>
      </c>
      <c r="B48" s="10" t="s">
        <v>109</v>
      </c>
      <c r="C48" s="10" t="s">
        <v>111</v>
      </c>
      <c r="D48" s="10"/>
      <c r="E48" s="10"/>
      <c r="F48" s="10" t="s">
        <v>35</v>
      </c>
      <c r="G48" s="11">
        <v>28.451183478784301</v>
      </c>
      <c r="H48" s="11">
        <v>23.183652739329901</v>
      </c>
      <c r="I48" s="13">
        <f t="shared" si="2"/>
        <v>5.2675307394544006</v>
      </c>
      <c r="J48" s="12"/>
      <c r="L48" s="16" t="s">
        <v>142</v>
      </c>
      <c r="M48" s="16" t="s">
        <v>149</v>
      </c>
      <c r="N48" s="19">
        <v>6.2373041413361001</v>
      </c>
      <c r="O48" s="20">
        <f t="shared" si="15"/>
        <v>5.7464632236724711E-2</v>
      </c>
      <c r="P48" s="20">
        <f t="shared" si="20"/>
        <v>0.96095139595859125</v>
      </c>
      <c r="Q48" s="17"/>
      <c r="R48" s="16"/>
      <c r="S48" s="22"/>
    </row>
    <row r="49" spans="1:19" ht="15" customHeight="1" x14ac:dyDescent="0.15">
      <c r="A49" s="10" t="s">
        <v>52</v>
      </c>
      <c r="B49" s="10" t="s">
        <v>109</v>
      </c>
      <c r="C49" s="10" t="s">
        <v>111</v>
      </c>
      <c r="D49" s="10" t="s">
        <v>147</v>
      </c>
      <c r="E49" s="10" t="s">
        <v>159</v>
      </c>
      <c r="F49" s="10" t="s">
        <v>35</v>
      </c>
      <c r="G49" s="11">
        <v>28.2439563702698</v>
      </c>
      <c r="H49" s="11">
        <v>22.7874143394389</v>
      </c>
      <c r="I49" s="13">
        <f t="shared" si="2"/>
        <v>5.4565420308308994</v>
      </c>
      <c r="J49" s="14">
        <f t="shared" ref="J49" si="21">AVERAGE(I49:I50)</f>
        <v>5.4626028103168487</v>
      </c>
      <c r="L49" s="16" t="s">
        <v>142</v>
      </c>
      <c r="M49" s="16" t="s">
        <v>150</v>
      </c>
      <c r="N49" s="19">
        <v>7.7085197011556481</v>
      </c>
      <c r="O49" s="20">
        <f t="shared" si="15"/>
        <v>1.5286801920562727</v>
      </c>
      <c r="P49" s="20">
        <f t="shared" si="20"/>
        <v>0.34659429383218165</v>
      </c>
      <c r="Q49" s="17"/>
      <c r="R49" s="16"/>
      <c r="S49" s="22"/>
    </row>
    <row r="50" spans="1:19" ht="15" customHeight="1" x14ac:dyDescent="0.15">
      <c r="A50" s="10" t="s">
        <v>53</v>
      </c>
      <c r="B50" s="10" t="s">
        <v>109</v>
      </c>
      <c r="C50" s="10" t="s">
        <v>111</v>
      </c>
      <c r="D50" s="10"/>
      <c r="E50" s="10"/>
      <c r="F50" s="10" t="s">
        <v>35</v>
      </c>
      <c r="G50" s="11">
        <v>28.280564983652798</v>
      </c>
      <c r="H50" s="11">
        <v>22.81190139385</v>
      </c>
      <c r="I50" s="13">
        <f t="shared" si="2"/>
        <v>5.468663589802798</v>
      </c>
      <c r="J50" s="12"/>
      <c r="L50" s="16" t="s">
        <v>142</v>
      </c>
      <c r="M50" s="16" t="s">
        <v>155</v>
      </c>
      <c r="N50" s="19">
        <v>5.0745847246486004</v>
      </c>
      <c r="O50" s="20">
        <f t="shared" si="15"/>
        <v>-1.105254784450775</v>
      </c>
      <c r="P50" s="20">
        <f t="shared" si="20"/>
        <v>2.1513686857977277</v>
      </c>
      <c r="Q50" s="17"/>
      <c r="R50" s="16"/>
      <c r="S50" s="22"/>
    </row>
    <row r="51" spans="1:19" ht="15" customHeight="1" x14ac:dyDescent="0.15">
      <c r="A51" s="10" t="s">
        <v>56</v>
      </c>
      <c r="B51" s="10" t="s">
        <v>109</v>
      </c>
      <c r="C51" s="10" t="s">
        <v>111</v>
      </c>
      <c r="D51" s="10" t="s">
        <v>140</v>
      </c>
      <c r="E51" s="10" t="s">
        <v>160</v>
      </c>
      <c r="F51" s="10" t="s">
        <v>35</v>
      </c>
      <c r="G51" s="11">
        <v>28.8591451259847</v>
      </c>
      <c r="H51" s="11">
        <v>23.1135784550107</v>
      </c>
      <c r="I51" s="13">
        <f t="shared" si="2"/>
        <v>5.7455666709740001</v>
      </c>
      <c r="J51" s="14">
        <f t="shared" ref="J51" si="22">AVERAGE(I51:I52)</f>
        <v>5.7936408022268004</v>
      </c>
      <c r="L51" s="16" t="s">
        <v>142</v>
      </c>
      <c r="M51" s="16" t="s">
        <v>165</v>
      </c>
      <c r="N51" s="19">
        <v>6.1916927911985002</v>
      </c>
      <c r="O51" s="20">
        <f t="shared" si="15"/>
        <v>1.185328209912484E-2</v>
      </c>
      <c r="P51" s="20">
        <f t="shared" si="20"/>
        <v>0.99181759058165542</v>
      </c>
      <c r="Q51" s="17"/>
      <c r="R51" s="16"/>
      <c r="S51" s="22"/>
    </row>
    <row r="52" spans="1:19" ht="15" customHeight="1" x14ac:dyDescent="0.15">
      <c r="A52" s="10" t="s">
        <v>57</v>
      </c>
      <c r="B52" s="10" t="s">
        <v>109</v>
      </c>
      <c r="C52" s="10" t="s">
        <v>111</v>
      </c>
      <c r="D52" s="10"/>
      <c r="E52" s="10"/>
      <c r="F52" s="10" t="s">
        <v>35</v>
      </c>
      <c r="G52" s="11">
        <v>28.7970903557522</v>
      </c>
      <c r="H52" s="11">
        <v>22.955375422272599</v>
      </c>
      <c r="I52" s="13">
        <f t="shared" si="2"/>
        <v>5.8417149334796008</v>
      </c>
      <c r="J52" s="12"/>
      <c r="L52" s="16" t="s">
        <v>142</v>
      </c>
      <c r="M52" s="21" t="s">
        <v>168</v>
      </c>
      <c r="N52" s="19">
        <v>3.8001895024779486</v>
      </c>
      <c r="O52" s="20">
        <f t="shared" si="15"/>
        <v>-2.3796500066214268</v>
      </c>
      <c r="P52" s="20">
        <f t="shared" si="20"/>
        <v>5.2041047688092021</v>
      </c>
      <c r="Q52" s="16"/>
      <c r="R52" s="16"/>
      <c r="S52" s="22"/>
    </row>
    <row r="53" spans="1:19" ht="15" customHeight="1" x14ac:dyDescent="0.15">
      <c r="A53" s="10" t="s">
        <v>58</v>
      </c>
      <c r="B53" s="10" t="s">
        <v>109</v>
      </c>
      <c r="C53" s="10" t="s">
        <v>111</v>
      </c>
      <c r="D53" s="10" t="s">
        <v>145</v>
      </c>
      <c r="E53" s="10" t="s">
        <v>161</v>
      </c>
      <c r="F53" s="10" t="s">
        <v>35</v>
      </c>
      <c r="G53" s="11">
        <v>27.448344470753899</v>
      </c>
      <c r="H53" s="11">
        <v>22.8914562339369</v>
      </c>
      <c r="I53" s="13">
        <f t="shared" si="2"/>
        <v>4.5568882368169987</v>
      </c>
      <c r="J53" s="14">
        <f t="shared" ref="J53" si="23">AVERAGE(I53:I54)</f>
        <v>4.5700381735910494</v>
      </c>
      <c r="L53" s="16" t="s">
        <v>142</v>
      </c>
      <c r="M53" s="21" t="s">
        <v>172</v>
      </c>
      <c r="N53" s="19">
        <v>3.5494166792613004</v>
      </c>
      <c r="O53" s="20">
        <f t="shared" si="15"/>
        <v>-2.630422829838075</v>
      </c>
      <c r="P53" s="20">
        <f t="shared" si="20"/>
        <v>6.1920745019441954</v>
      </c>
      <c r="Q53" s="16"/>
      <c r="R53" s="16"/>
      <c r="S53" s="16"/>
    </row>
    <row r="54" spans="1:19" ht="15" customHeight="1" x14ac:dyDescent="0.15">
      <c r="A54" s="10" t="s">
        <v>59</v>
      </c>
      <c r="B54" s="10" t="s">
        <v>109</v>
      </c>
      <c r="C54" s="10" t="s">
        <v>111</v>
      </c>
      <c r="D54" s="10"/>
      <c r="E54" s="10"/>
      <c r="F54" s="10" t="s">
        <v>35</v>
      </c>
      <c r="G54" s="11">
        <v>27.6757712586327</v>
      </c>
      <c r="H54" s="11">
        <v>23.0925831482676</v>
      </c>
      <c r="I54" s="13">
        <f t="shared" si="2"/>
        <v>4.5831881103651</v>
      </c>
      <c r="J54" s="12"/>
    </row>
    <row r="55" spans="1:19" ht="15" customHeight="1" x14ac:dyDescent="0.15">
      <c r="A55" s="10" t="s">
        <v>85</v>
      </c>
      <c r="B55" s="10" t="s">
        <v>109</v>
      </c>
      <c r="C55" s="10" t="s">
        <v>111</v>
      </c>
      <c r="D55" s="10" t="s">
        <v>145</v>
      </c>
      <c r="E55" s="10" t="s">
        <v>162</v>
      </c>
      <c r="F55" s="10" t="s">
        <v>35</v>
      </c>
      <c r="G55" s="11">
        <v>27.708708835081801</v>
      </c>
      <c r="H55" s="11">
        <v>22.505784740452999</v>
      </c>
      <c r="I55" s="13">
        <f t="shared" si="2"/>
        <v>5.202924094628802</v>
      </c>
      <c r="J55" s="14">
        <f t="shared" ref="J55" si="24">AVERAGE(I55:I56)</f>
        <v>5.2451413672917511</v>
      </c>
    </row>
    <row r="56" spans="1:19" ht="15" customHeight="1" x14ac:dyDescent="0.15">
      <c r="A56" s="10" t="s">
        <v>86</v>
      </c>
      <c r="B56" s="10" t="s">
        <v>109</v>
      </c>
      <c r="C56" s="10" t="s">
        <v>111</v>
      </c>
      <c r="D56" s="10"/>
      <c r="E56" s="10"/>
      <c r="F56" s="10" t="s">
        <v>35</v>
      </c>
      <c r="G56" s="11">
        <v>27.594839532495701</v>
      </c>
      <c r="H56" s="11">
        <v>22.307480892541001</v>
      </c>
      <c r="I56" s="13">
        <f t="shared" si="2"/>
        <v>5.2873586399547001</v>
      </c>
      <c r="J56" s="12"/>
    </row>
    <row r="57" spans="1:19" ht="15" customHeight="1" x14ac:dyDescent="0.15">
      <c r="A57" s="10" t="s">
        <v>87</v>
      </c>
      <c r="B57" s="10" t="s">
        <v>109</v>
      </c>
      <c r="C57" s="10" t="s">
        <v>111</v>
      </c>
      <c r="D57" s="10" t="s">
        <v>140</v>
      </c>
      <c r="E57" s="10" t="s">
        <v>163</v>
      </c>
      <c r="F57" s="10" t="s">
        <v>35</v>
      </c>
      <c r="G57" s="11">
        <v>31.6729834233664</v>
      </c>
      <c r="H57" s="11">
        <v>23.361886896635099</v>
      </c>
      <c r="I57" s="13">
        <f t="shared" si="2"/>
        <v>8.3110965267313013</v>
      </c>
      <c r="J57" s="14">
        <f t="shared" ref="J57" si="25">AVERAGE(I57:I58)</f>
        <v>8.4251418625315502</v>
      </c>
    </row>
    <row r="58" spans="1:19" ht="15" customHeight="1" x14ac:dyDescent="0.15">
      <c r="A58" s="10" t="s">
        <v>88</v>
      </c>
      <c r="B58" s="10" t="s">
        <v>109</v>
      </c>
      <c r="C58" s="10" t="s">
        <v>111</v>
      </c>
      <c r="D58" s="10"/>
      <c r="E58" s="10"/>
      <c r="F58" s="10" t="s">
        <v>35</v>
      </c>
      <c r="G58" s="11">
        <v>32.221026581154099</v>
      </c>
      <c r="H58" s="11">
        <v>23.6818393828223</v>
      </c>
      <c r="I58" s="13">
        <f t="shared" si="2"/>
        <v>8.5391871983317991</v>
      </c>
      <c r="J58" s="12"/>
    </row>
    <row r="59" spans="1:19" ht="15" customHeight="1" x14ac:dyDescent="0.15">
      <c r="A59" s="10" t="s">
        <v>89</v>
      </c>
      <c r="B59" s="10" t="s">
        <v>109</v>
      </c>
      <c r="C59" s="10" t="s">
        <v>111</v>
      </c>
      <c r="D59" s="10" t="s">
        <v>140</v>
      </c>
      <c r="E59" s="10" t="s">
        <v>164</v>
      </c>
      <c r="F59" s="10" t="s">
        <v>35</v>
      </c>
      <c r="G59" s="11">
        <v>29.150779713905202</v>
      </c>
      <c r="H59" s="11">
        <v>22.751175847071199</v>
      </c>
      <c r="I59" s="13">
        <f t="shared" si="2"/>
        <v>6.3996038668340027</v>
      </c>
      <c r="J59" s="14">
        <f t="shared" ref="J59" si="26">AVERAGE(I59:I60)</f>
        <v>6.3135019285098508</v>
      </c>
    </row>
    <row r="60" spans="1:19" ht="15" customHeight="1" x14ac:dyDescent="0.15">
      <c r="A60" s="10" t="s">
        <v>90</v>
      </c>
      <c r="B60" s="10" t="s">
        <v>109</v>
      </c>
      <c r="C60" s="10" t="s">
        <v>111</v>
      </c>
      <c r="D60" s="10"/>
      <c r="E60" s="10"/>
      <c r="F60" s="10" t="s">
        <v>35</v>
      </c>
      <c r="G60" s="11">
        <v>29.0127874116803</v>
      </c>
      <c r="H60" s="11">
        <v>22.785387421494601</v>
      </c>
      <c r="I60" s="13">
        <f t="shared" si="2"/>
        <v>6.2273999901856989</v>
      </c>
      <c r="J60" s="12"/>
    </row>
    <row r="61" spans="1:19" ht="15" customHeight="1" x14ac:dyDescent="0.15">
      <c r="A61" s="10" t="s">
        <v>91</v>
      </c>
      <c r="B61" s="10" t="s">
        <v>109</v>
      </c>
      <c r="C61" s="10" t="s">
        <v>111</v>
      </c>
      <c r="D61" s="10" t="s">
        <v>142</v>
      </c>
      <c r="E61" s="10" t="s">
        <v>165</v>
      </c>
      <c r="F61" s="10" t="s">
        <v>35</v>
      </c>
      <c r="G61" s="11">
        <v>30.0560645613932</v>
      </c>
      <c r="H61" s="11">
        <v>23.758292996862199</v>
      </c>
      <c r="I61" s="13">
        <f t="shared" si="2"/>
        <v>6.2977715645310006</v>
      </c>
      <c r="J61" s="14">
        <f t="shared" ref="J61" si="27">AVERAGE(I61:I62)</f>
        <v>6.1916927911985002</v>
      </c>
    </row>
    <row r="62" spans="1:19" ht="15" customHeight="1" x14ac:dyDescent="0.15">
      <c r="A62" s="10" t="s">
        <v>92</v>
      </c>
      <c r="B62" s="10" t="s">
        <v>109</v>
      </c>
      <c r="C62" s="10" t="s">
        <v>111</v>
      </c>
      <c r="D62" s="10"/>
      <c r="E62" s="10"/>
      <c r="F62" s="10" t="s">
        <v>35</v>
      </c>
      <c r="G62" s="11">
        <v>30.0959983434532</v>
      </c>
      <c r="H62" s="11">
        <v>24.0103843255872</v>
      </c>
      <c r="I62" s="13">
        <f t="shared" si="2"/>
        <v>6.0856140178659999</v>
      </c>
      <c r="J62" s="12"/>
    </row>
    <row r="63" spans="1:19" ht="15" customHeight="1" x14ac:dyDescent="0.15">
      <c r="A63" s="10" t="s">
        <v>93</v>
      </c>
      <c r="B63" s="10" t="s">
        <v>109</v>
      </c>
      <c r="C63" s="10" t="s">
        <v>111</v>
      </c>
      <c r="D63" s="10" t="s">
        <v>147</v>
      </c>
      <c r="E63" s="10" t="s">
        <v>166</v>
      </c>
      <c r="F63" s="10" t="s">
        <v>35</v>
      </c>
      <c r="G63" s="11">
        <v>30.541382078242801</v>
      </c>
      <c r="H63" s="11">
        <v>23.3770380641486</v>
      </c>
      <c r="I63" s="13">
        <f t="shared" si="2"/>
        <v>7.1643440140942012</v>
      </c>
      <c r="J63" s="14">
        <f t="shared" ref="J63" si="28">AVERAGE(I63:I64)</f>
        <v>7.2362830213756517</v>
      </c>
    </row>
    <row r="64" spans="1:19" ht="15" customHeight="1" x14ac:dyDescent="0.15">
      <c r="A64" s="10" t="s">
        <v>94</v>
      </c>
      <c r="B64" s="10" t="s">
        <v>109</v>
      </c>
      <c r="C64" s="10" t="s">
        <v>111</v>
      </c>
      <c r="D64" s="10"/>
      <c r="E64" s="10"/>
      <c r="F64" s="10" t="s">
        <v>35</v>
      </c>
      <c r="G64" s="11">
        <v>30.495136525569901</v>
      </c>
      <c r="H64" s="11">
        <v>23.186914496912799</v>
      </c>
      <c r="I64" s="13">
        <f t="shared" si="2"/>
        <v>7.3082220286571022</v>
      </c>
      <c r="J64" s="12"/>
    </row>
    <row r="65" spans="1:15" ht="15" customHeight="1" x14ac:dyDescent="0.15">
      <c r="A65" s="10" t="s">
        <v>47</v>
      </c>
      <c r="B65" s="10" t="s">
        <v>109</v>
      </c>
      <c r="C65" s="10" t="s">
        <v>111</v>
      </c>
      <c r="D65" s="10" t="s">
        <v>147</v>
      </c>
      <c r="E65" s="10" t="s">
        <v>167</v>
      </c>
      <c r="F65" s="10" t="s">
        <v>35</v>
      </c>
      <c r="G65" s="11">
        <v>27.7359679209959</v>
      </c>
      <c r="H65" s="11">
        <v>23.9182445857302</v>
      </c>
      <c r="I65" s="13">
        <f t="shared" si="2"/>
        <v>3.8177233352657005</v>
      </c>
      <c r="J65" s="14">
        <f t="shared" ref="J65" si="29">AVERAGE(I65:I66)</f>
        <v>3.9596095614700495</v>
      </c>
    </row>
    <row r="66" spans="1:15" ht="15" customHeight="1" x14ac:dyDescent="0.15">
      <c r="A66" s="10" t="s">
        <v>49</v>
      </c>
      <c r="B66" s="10" t="s">
        <v>109</v>
      </c>
      <c r="C66" s="10" t="s">
        <v>111</v>
      </c>
      <c r="D66" s="10"/>
      <c r="E66" s="10"/>
      <c r="F66" s="10" t="s">
        <v>35</v>
      </c>
      <c r="G66" s="11">
        <v>27.843434742169698</v>
      </c>
      <c r="H66" s="11">
        <v>23.7419389544953</v>
      </c>
      <c r="I66" s="13">
        <f t="shared" si="2"/>
        <v>4.1014957876743985</v>
      </c>
      <c r="J66" s="12"/>
    </row>
    <row r="67" spans="1:15" ht="15" customHeight="1" x14ac:dyDescent="0.15">
      <c r="A67" s="10" t="s">
        <v>50</v>
      </c>
      <c r="B67" s="10" t="s">
        <v>109</v>
      </c>
      <c r="C67" s="10" t="s">
        <v>111</v>
      </c>
      <c r="D67" s="10" t="s">
        <v>142</v>
      </c>
      <c r="E67" s="10" t="s">
        <v>168</v>
      </c>
      <c r="F67" s="10" t="s">
        <v>35</v>
      </c>
      <c r="G67" s="11">
        <v>27.6727349897773</v>
      </c>
      <c r="H67" s="11">
        <v>23.890151222027502</v>
      </c>
      <c r="I67" s="13">
        <f t="shared" si="2"/>
        <v>3.7825837677497987</v>
      </c>
      <c r="J67" s="14">
        <f t="shared" ref="J67" si="30">AVERAGE(I67:I68)</f>
        <v>3.8001895024779486</v>
      </c>
    </row>
    <row r="68" spans="1:15" ht="15" customHeight="1" x14ac:dyDescent="0.15">
      <c r="A68" s="10" t="s">
        <v>51</v>
      </c>
      <c r="B68" s="10" t="s">
        <v>109</v>
      </c>
      <c r="C68" s="10" t="s">
        <v>111</v>
      </c>
      <c r="D68" s="10"/>
      <c r="E68" s="10"/>
      <c r="F68" s="10" t="s">
        <v>35</v>
      </c>
      <c r="G68" s="11">
        <v>27.632156404854499</v>
      </c>
      <c r="H68" s="11">
        <v>23.8143611676484</v>
      </c>
      <c r="I68" s="13">
        <f t="shared" si="2"/>
        <v>3.8177952372060986</v>
      </c>
      <c r="J68" s="12"/>
    </row>
    <row r="69" spans="1:15" ht="15" customHeight="1" x14ac:dyDescent="0.15">
      <c r="A69" s="10" t="s">
        <v>52</v>
      </c>
      <c r="B69" s="10" t="s">
        <v>109</v>
      </c>
      <c r="C69" s="10" t="s">
        <v>111</v>
      </c>
      <c r="D69" s="10" t="s">
        <v>140</v>
      </c>
      <c r="E69" s="10" t="s">
        <v>169</v>
      </c>
      <c r="F69" s="10" t="s">
        <v>35</v>
      </c>
      <c r="G69" s="11">
        <v>28.1636371634802</v>
      </c>
      <c r="H69" s="11">
        <v>23.524261433148101</v>
      </c>
      <c r="I69" s="13">
        <f t="shared" si="2"/>
        <v>4.6393757303320982</v>
      </c>
      <c r="J69" s="14">
        <f t="shared" ref="J69" si="31">AVERAGE(I69:I70)</f>
        <v>4.5171012104414991</v>
      </c>
    </row>
    <row r="70" spans="1:15" ht="15" customHeight="1" x14ac:dyDescent="0.15">
      <c r="A70" s="10" t="s">
        <v>53</v>
      </c>
      <c r="B70" s="10" t="s">
        <v>109</v>
      </c>
      <c r="C70" s="10" t="s">
        <v>111</v>
      </c>
      <c r="D70" s="10"/>
      <c r="E70" s="10"/>
      <c r="F70" s="10" t="s">
        <v>35</v>
      </c>
      <c r="G70" s="11">
        <v>28.1495881790025</v>
      </c>
      <c r="H70" s="11">
        <v>23.754761488451599</v>
      </c>
      <c r="I70" s="13">
        <f t="shared" si="2"/>
        <v>4.3948266905509001</v>
      </c>
      <c r="J70" s="12"/>
    </row>
    <row r="71" spans="1:15" ht="15" customHeight="1" x14ac:dyDescent="0.15">
      <c r="A71" s="10" t="s">
        <v>85</v>
      </c>
      <c r="B71" s="10" t="s">
        <v>109</v>
      </c>
      <c r="C71" s="10" t="s">
        <v>111</v>
      </c>
      <c r="D71" s="10" t="s">
        <v>145</v>
      </c>
      <c r="E71" s="10" t="s">
        <v>170</v>
      </c>
      <c r="F71" s="10" t="s">
        <v>35</v>
      </c>
      <c r="G71" s="11">
        <v>28.613653603350201</v>
      </c>
      <c r="H71" s="11">
        <v>24.1350590465008</v>
      </c>
      <c r="I71" s="13">
        <f t="shared" si="2"/>
        <v>4.4785945568494014</v>
      </c>
      <c r="J71" s="14">
        <f t="shared" ref="J71" si="32">AVERAGE(I71:I72)</f>
        <v>4.5129828038046007</v>
      </c>
    </row>
    <row r="72" spans="1:15" ht="15" customHeight="1" x14ac:dyDescent="0.15">
      <c r="A72" s="10" t="s">
        <v>86</v>
      </c>
      <c r="B72" s="10" t="s">
        <v>109</v>
      </c>
      <c r="C72" s="10" t="s">
        <v>111</v>
      </c>
      <c r="D72" s="10"/>
      <c r="E72" s="10"/>
      <c r="F72" s="10" t="s">
        <v>35</v>
      </c>
      <c r="G72" s="11">
        <v>28.3771378825978</v>
      </c>
      <c r="H72" s="11">
        <v>23.829766831838</v>
      </c>
      <c r="I72" s="13">
        <f t="shared" si="2"/>
        <v>4.5473710507598</v>
      </c>
      <c r="J72" s="12"/>
    </row>
    <row r="73" spans="1:15" ht="15" customHeight="1" x14ac:dyDescent="0.15">
      <c r="A73" s="10" t="s">
        <v>87</v>
      </c>
      <c r="B73" s="10" t="s">
        <v>109</v>
      </c>
      <c r="C73" s="10" t="s">
        <v>111</v>
      </c>
      <c r="D73" s="10" t="s">
        <v>147</v>
      </c>
      <c r="E73" s="10" t="s">
        <v>171</v>
      </c>
      <c r="F73" s="10" t="s">
        <v>35</v>
      </c>
      <c r="G73" s="11">
        <v>27.972939573253601</v>
      </c>
      <c r="H73" s="11">
        <v>23.623271035941801</v>
      </c>
      <c r="I73" s="13">
        <f t="shared" si="2"/>
        <v>4.3496685373117998</v>
      </c>
      <c r="J73" s="14">
        <f t="shared" ref="J73" si="33">AVERAGE(I73:I74)</f>
        <v>4.3078985729025501</v>
      </c>
    </row>
    <row r="74" spans="1:15" ht="15" customHeight="1" x14ac:dyDescent="0.15">
      <c r="A74" s="10" t="s">
        <v>88</v>
      </c>
      <c r="B74" s="10" t="s">
        <v>109</v>
      </c>
      <c r="C74" s="10" t="s">
        <v>111</v>
      </c>
      <c r="D74" s="10"/>
      <c r="E74" s="10"/>
      <c r="F74" s="10" t="s">
        <v>35</v>
      </c>
      <c r="G74" s="11">
        <v>27.815244489118399</v>
      </c>
      <c r="H74" s="11">
        <v>23.549115880625099</v>
      </c>
      <c r="I74" s="13">
        <f t="shared" si="2"/>
        <v>4.2661286084933003</v>
      </c>
      <c r="J74" s="12"/>
    </row>
    <row r="75" spans="1:15" ht="15" customHeight="1" x14ac:dyDescent="0.15">
      <c r="A75" s="10" t="s">
        <v>58</v>
      </c>
      <c r="B75" s="10" t="s">
        <v>109</v>
      </c>
      <c r="C75" s="10" t="s">
        <v>111</v>
      </c>
      <c r="D75" s="10" t="s">
        <v>147</v>
      </c>
      <c r="E75" s="10" t="s">
        <v>173</v>
      </c>
      <c r="F75" s="10" t="s">
        <v>35</v>
      </c>
      <c r="G75" s="11">
        <v>28.5372622748623</v>
      </c>
      <c r="H75" s="11">
        <v>22.656432898975599</v>
      </c>
      <c r="I75" s="13">
        <f t="shared" si="2"/>
        <v>5.8808293758867016</v>
      </c>
      <c r="J75" s="14">
        <f t="shared" ref="J75" si="34">AVERAGE(I75:I76)</f>
        <v>5.8665180873981004</v>
      </c>
    </row>
    <row r="76" spans="1:15" ht="15" customHeight="1" x14ac:dyDescent="0.15">
      <c r="A76" s="10" t="s">
        <v>59</v>
      </c>
      <c r="B76" s="10" t="s">
        <v>109</v>
      </c>
      <c r="C76" s="10" t="s">
        <v>111</v>
      </c>
      <c r="D76" s="10"/>
      <c r="E76" s="10"/>
      <c r="F76" s="10" t="s">
        <v>35</v>
      </c>
      <c r="G76" s="11">
        <v>28.613610932785001</v>
      </c>
      <c r="H76" s="11">
        <v>22.761404133875502</v>
      </c>
      <c r="I76" s="13">
        <f t="shared" si="2"/>
        <v>5.8522067989094992</v>
      </c>
      <c r="J76" s="12"/>
    </row>
    <row r="77" spans="1:15" ht="15" customHeight="1" x14ac:dyDescent="0.15">
      <c r="A77" s="10" t="s">
        <v>89</v>
      </c>
      <c r="B77" s="10" t="s">
        <v>109</v>
      </c>
      <c r="C77" s="10" t="s">
        <v>111</v>
      </c>
      <c r="D77" s="10" t="s">
        <v>142</v>
      </c>
      <c r="E77" s="10" t="s">
        <v>172</v>
      </c>
      <c r="F77" s="10" t="s">
        <v>35</v>
      </c>
      <c r="G77" s="11">
        <v>27.458290580390202</v>
      </c>
      <c r="H77" s="11">
        <v>23.870895164005901</v>
      </c>
      <c r="I77" s="13">
        <f t="shared" si="2"/>
        <v>3.5873954163843003</v>
      </c>
      <c r="J77" s="14">
        <f t="shared" ref="J77" si="35">AVERAGE(I77:I78)</f>
        <v>3.5494166792613004</v>
      </c>
    </row>
    <row r="78" spans="1:15" ht="15" customHeight="1" x14ac:dyDescent="0.15">
      <c r="A78" s="10" t="s">
        <v>90</v>
      </c>
      <c r="B78" s="10" t="s">
        <v>109</v>
      </c>
      <c r="C78" s="10" t="s">
        <v>111</v>
      </c>
      <c r="D78" s="10"/>
      <c r="E78" s="10"/>
      <c r="F78" s="10" t="s">
        <v>35</v>
      </c>
      <c r="G78" s="11">
        <v>27.5627213143052</v>
      </c>
      <c r="H78" s="11">
        <v>24.0512833721669</v>
      </c>
      <c r="I78" s="13">
        <f t="shared" si="2"/>
        <v>3.5114379421383006</v>
      </c>
      <c r="J78" s="12"/>
    </row>
    <row r="79" spans="1:15" ht="15" customHeight="1" x14ac:dyDescent="0.15">
      <c r="D79" s="9"/>
      <c r="E79" s="9"/>
      <c r="I79" s="13"/>
      <c r="J79" s="14"/>
    </row>
    <row r="80" spans="1:15" ht="15" customHeight="1" x14ac:dyDescent="0.15">
      <c r="A80" s="2" t="s">
        <v>32</v>
      </c>
      <c r="B80" s="3" t="s">
        <v>137</v>
      </c>
      <c r="C80" s="6" t="s">
        <v>138</v>
      </c>
      <c r="D80" s="9" t="s">
        <v>140</v>
      </c>
      <c r="E80" s="9" t="s">
        <v>141</v>
      </c>
      <c r="F80" s="6" t="s">
        <v>35</v>
      </c>
      <c r="G80" s="7">
        <v>21.531766315949799</v>
      </c>
      <c r="H80" s="7">
        <v>22.889040596970101</v>
      </c>
      <c r="I80" s="13">
        <f t="shared" ref="I80:I81" si="36">G80-H80</f>
        <v>-1.3572742810203025</v>
      </c>
      <c r="J80" s="14">
        <f t="shared" ref="J80:J136" si="37">AVERAGE(I80:I81)</f>
        <v>-1.186499382099802</v>
      </c>
      <c r="M80" s="12" t="s">
        <v>176</v>
      </c>
      <c r="N80" s="12" t="s">
        <v>175</v>
      </c>
      <c r="O80" s="13">
        <f>AVERAGE(N82:N90)</f>
        <v>0.38111457395640003</v>
      </c>
    </row>
    <row r="81" spans="1:19" ht="15" customHeight="1" x14ac:dyDescent="0.15">
      <c r="A81" s="2" t="s">
        <v>36</v>
      </c>
      <c r="B81" s="3" t="s">
        <v>137</v>
      </c>
      <c r="C81" s="6" t="s">
        <v>138</v>
      </c>
      <c r="D81" s="9"/>
      <c r="E81" s="9"/>
      <c r="F81" s="6" t="s">
        <v>35</v>
      </c>
      <c r="G81" s="7">
        <v>21.537750793342699</v>
      </c>
      <c r="H81" s="7">
        <v>22.553475276522001</v>
      </c>
      <c r="I81" s="13">
        <f t="shared" si="36"/>
        <v>-1.0157244831793015</v>
      </c>
      <c r="J81" s="12"/>
      <c r="M81" s="15" t="s">
        <v>138</v>
      </c>
      <c r="N81" s="16" t="s">
        <v>174</v>
      </c>
      <c r="O81" s="17" t="s">
        <v>177</v>
      </c>
      <c r="P81" s="16" t="s">
        <v>178</v>
      </c>
      <c r="Q81" s="16" t="s">
        <v>179</v>
      </c>
      <c r="R81" s="16" t="s">
        <v>180</v>
      </c>
      <c r="S81" s="16" t="s">
        <v>181</v>
      </c>
    </row>
    <row r="82" spans="1:19" ht="15" customHeight="1" x14ac:dyDescent="0.15">
      <c r="A82" s="2" t="s">
        <v>37</v>
      </c>
      <c r="B82" s="3" t="s">
        <v>137</v>
      </c>
      <c r="C82" s="6" t="s">
        <v>138</v>
      </c>
      <c r="D82" s="9" t="s">
        <v>142</v>
      </c>
      <c r="E82" s="9" t="s">
        <v>143</v>
      </c>
      <c r="F82" s="6" t="s">
        <v>35</v>
      </c>
      <c r="G82" s="7">
        <v>23.119485936851301</v>
      </c>
      <c r="H82" s="7">
        <v>23.592311753522502</v>
      </c>
      <c r="I82" s="13">
        <f t="shared" ref="I82:I137" si="38">G82-H82</f>
        <v>-0.47282581667120027</v>
      </c>
      <c r="J82" s="14">
        <f t="shared" si="37"/>
        <v>-0.46969428768110077</v>
      </c>
      <c r="L82" s="16" t="s">
        <v>147</v>
      </c>
      <c r="M82" s="18" t="s">
        <v>148</v>
      </c>
      <c r="N82" s="19">
        <v>-0.30681925219905004</v>
      </c>
      <c r="O82" s="20">
        <f>N82-$O$80</f>
        <v>-0.68793382615545007</v>
      </c>
      <c r="P82" s="20">
        <f t="shared" ref="P82:P88" si="39">2^-O82</f>
        <v>1.6109746878714433</v>
      </c>
      <c r="Q82" s="17">
        <f>AVERAGE(P82:P90)</f>
        <v>1.2135080152975759</v>
      </c>
      <c r="R82" s="16">
        <f>STDEV(P82:P90)</f>
        <v>0.61728042800164218</v>
      </c>
      <c r="S82" s="16"/>
    </row>
    <row r="83" spans="1:19" ht="15" customHeight="1" x14ac:dyDescent="0.15">
      <c r="A83" s="2" t="s">
        <v>38</v>
      </c>
      <c r="B83" s="3" t="s">
        <v>137</v>
      </c>
      <c r="C83" s="6" t="s">
        <v>138</v>
      </c>
      <c r="D83" s="9"/>
      <c r="E83" s="9"/>
      <c r="F83" s="6" t="s">
        <v>35</v>
      </c>
      <c r="G83" s="7">
        <v>23.075728504700599</v>
      </c>
      <c r="H83" s="7">
        <v>23.542291263391601</v>
      </c>
      <c r="I83" s="13">
        <f t="shared" si="38"/>
        <v>-0.46656275869100128</v>
      </c>
      <c r="J83" s="12"/>
      <c r="L83" s="16" t="s">
        <v>147</v>
      </c>
      <c r="M83" s="21" t="s">
        <v>151</v>
      </c>
      <c r="N83" s="19">
        <v>4.3096507657850225E-2</v>
      </c>
      <c r="O83" s="20">
        <f t="shared" ref="O83:O95" si="40">N83-$O$80</f>
        <v>-0.3380180662985498</v>
      </c>
      <c r="P83" s="20">
        <f t="shared" si="39"/>
        <v>1.264018927162049</v>
      </c>
      <c r="Q83" s="16"/>
      <c r="R83" s="16"/>
      <c r="S83" s="16"/>
    </row>
    <row r="84" spans="1:19" ht="15" customHeight="1" x14ac:dyDescent="0.15">
      <c r="A84" s="2" t="s">
        <v>39</v>
      </c>
      <c r="B84" s="3" t="s">
        <v>137</v>
      </c>
      <c r="C84" s="6" t="s">
        <v>138</v>
      </c>
      <c r="D84" s="9" t="s">
        <v>140</v>
      </c>
      <c r="E84" s="9" t="s">
        <v>144</v>
      </c>
      <c r="F84" s="6" t="s">
        <v>35</v>
      </c>
      <c r="G84" s="7">
        <v>22.1539557557651</v>
      </c>
      <c r="H84" s="7">
        <v>23.015856284946601</v>
      </c>
      <c r="I84" s="13">
        <f t="shared" si="38"/>
        <v>-0.86190052918150073</v>
      </c>
      <c r="J84" s="14">
        <f t="shared" si="37"/>
        <v>-0.86538579275305061</v>
      </c>
      <c r="L84" s="16" t="s">
        <v>147</v>
      </c>
      <c r="M84" s="21" t="s">
        <v>153</v>
      </c>
      <c r="N84" s="19">
        <v>2.0658556712717004</v>
      </c>
      <c r="O84" s="20">
        <f t="shared" si="40"/>
        <v>1.6847410973153005</v>
      </c>
      <c r="P84" s="20">
        <f t="shared" si="39"/>
        <v>0.31105873018977503</v>
      </c>
      <c r="Q84" s="16"/>
      <c r="R84" s="16"/>
      <c r="S84" s="16"/>
    </row>
    <row r="85" spans="1:19" ht="15" customHeight="1" x14ac:dyDescent="0.15">
      <c r="A85" s="2" t="s">
        <v>40</v>
      </c>
      <c r="B85" s="3" t="s">
        <v>137</v>
      </c>
      <c r="C85" s="6" t="s">
        <v>138</v>
      </c>
      <c r="D85" s="9"/>
      <c r="E85" s="9"/>
      <c r="F85" s="6" t="s">
        <v>35</v>
      </c>
      <c r="G85" s="7">
        <v>22.080129863589001</v>
      </c>
      <c r="H85" s="7">
        <v>22.949000919913601</v>
      </c>
      <c r="I85" s="13">
        <f t="shared" si="38"/>
        <v>-0.86887105632460049</v>
      </c>
      <c r="J85" s="12"/>
      <c r="L85" s="16" t="s">
        <v>147</v>
      </c>
      <c r="M85" s="21" t="s">
        <v>157</v>
      </c>
      <c r="N85" s="19">
        <v>-0.15277564458595094</v>
      </c>
      <c r="O85" s="20">
        <f t="shared" si="40"/>
        <v>-0.53389021854235097</v>
      </c>
      <c r="P85" s="20">
        <f t="shared" si="39"/>
        <v>1.4478279961393186</v>
      </c>
      <c r="Q85" s="16"/>
      <c r="R85" s="16"/>
      <c r="S85" s="16"/>
    </row>
    <row r="86" spans="1:19" ht="15" customHeight="1" x14ac:dyDescent="0.15">
      <c r="A86" s="2" t="s">
        <v>41</v>
      </c>
      <c r="B86" s="3" t="s">
        <v>137</v>
      </c>
      <c r="C86" s="6" t="s">
        <v>138</v>
      </c>
      <c r="D86" s="9" t="s">
        <v>145</v>
      </c>
      <c r="E86" s="9" t="s">
        <v>146</v>
      </c>
      <c r="F86" s="6" t="s">
        <v>35</v>
      </c>
      <c r="G86" s="7">
        <v>23.2753941529818</v>
      </c>
      <c r="H86" s="7">
        <v>22.744520639289899</v>
      </c>
      <c r="I86" s="13">
        <f t="shared" si="38"/>
        <v>0.53087351369190117</v>
      </c>
      <c r="J86" s="14">
        <f t="shared" si="37"/>
        <v>0.41368802109965053</v>
      </c>
      <c r="L86" s="16" t="s">
        <v>147</v>
      </c>
      <c r="M86" s="18" t="s">
        <v>159</v>
      </c>
      <c r="N86" s="19">
        <v>8.0785938461049867E-2</v>
      </c>
      <c r="O86" s="20">
        <f t="shared" si="40"/>
        <v>-0.30032863549535016</v>
      </c>
      <c r="P86" s="20">
        <f t="shared" si="39"/>
        <v>1.2314248910816374</v>
      </c>
      <c r="Q86" s="17"/>
      <c r="R86" s="16"/>
      <c r="S86" s="22"/>
    </row>
    <row r="87" spans="1:19" ht="15" customHeight="1" x14ac:dyDescent="0.15">
      <c r="A87" s="2" t="s">
        <v>42</v>
      </c>
      <c r="B87" s="3" t="s">
        <v>137</v>
      </c>
      <c r="C87" s="6" t="s">
        <v>138</v>
      </c>
      <c r="D87" s="9"/>
      <c r="E87" s="9"/>
      <c r="F87" s="6" t="s">
        <v>35</v>
      </c>
      <c r="G87" s="7">
        <v>23.3064066688768</v>
      </c>
      <c r="H87" s="7">
        <v>23.0099041403694</v>
      </c>
      <c r="I87" s="13">
        <f t="shared" si="38"/>
        <v>0.29650252850739989</v>
      </c>
      <c r="J87" s="12"/>
      <c r="L87" s="16" t="s">
        <v>147</v>
      </c>
      <c r="M87" s="21" t="s">
        <v>166</v>
      </c>
      <c r="N87" s="19">
        <v>2.44688496011225</v>
      </c>
      <c r="O87" s="20">
        <f t="shared" si="40"/>
        <v>2.0657703861558501</v>
      </c>
      <c r="P87" s="20">
        <f t="shared" si="39"/>
        <v>0.23885874691833589</v>
      </c>
      <c r="Q87" s="16"/>
      <c r="R87" s="16"/>
      <c r="S87" s="16"/>
    </row>
    <row r="88" spans="1:19" ht="15" customHeight="1" x14ac:dyDescent="0.15">
      <c r="A88" s="2" t="s">
        <v>43</v>
      </c>
      <c r="B88" s="3" t="s">
        <v>137</v>
      </c>
      <c r="C88" s="6" t="s">
        <v>138</v>
      </c>
      <c r="D88" s="9" t="s">
        <v>147</v>
      </c>
      <c r="E88" s="9" t="s">
        <v>148</v>
      </c>
      <c r="F88" s="6" t="s">
        <v>35</v>
      </c>
      <c r="G88" s="7">
        <v>23.3104527087227</v>
      </c>
      <c r="H88" s="7">
        <v>23.627216981132701</v>
      </c>
      <c r="I88" s="13">
        <f t="shared" si="38"/>
        <v>-0.31676427241000127</v>
      </c>
      <c r="J88" s="14">
        <f t="shared" si="37"/>
        <v>-0.30681925219905004</v>
      </c>
      <c r="L88" s="16" t="s">
        <v>147</v>
      </c>
      <c r="M88" s="21" t="s">
        <v>167</v>
      </c>
      <c r="N88" s="19">
        <v>-0.77557516055765063</v>
      </c>
      <c r="O88" s="20">
        <f t="shared" si="40"/>
        <v>-1.1566897345140505</v>
      </c>
      <c r="P88" s="20">
        <f t="shared" si="39"/>
        <v>2.2294529205372009</v>
      </c>
      <c r="Q88" s="16"/>
      <c r="R88" s="16"/>
      <c r="S88" s="16"/>
    </row>
    <row r="89" spans="1:19" ht="15" customHeight="1" x14ac:dyDescent="0.15">
      <c r="A89" s="2" t="s">
        <v>44</v>
      </c>
      <c r="B89" s="3" t="s">
        <v>137</v>
      </c>
      <c r="C89" s="6" t="s">
        <v>138</v>
      </c>
      <c r="D89" s="9"/>
      <c r="E89" s="9"/>
      <c r="F89" s="6" t="s">
        <v>35</v>
      </c>
      <c r="G89" s="7">
        <v>23.325932833068201</v>
      </c>
      <c r="H89" s="7">
        <v>23.6228070650563</v>
      </c>
      <c r="I89" s="13">
        <f t="shared" si="38"/>
        <v>-0.29687423198809881</v>
      </c>
      <c r="J89" s="12"/>
      <c r="L89" s="16" t="s">
        <v>147</v>
      </c>
      <c r="M89" s="21" t="s">
        <v>171</v>
      </c>
      <c r="N89" s="19">
        <v>-0.10573800462174887</v>
      </c>
      <c r="O89" s="20">
        <f t="shared" si="40"/>
        <v>-0.4868525785781489</v>
      </c>
      <c r="P89" s="20">
        <f>2^-O89</f>
        <v>1.4013842416756106</v>
      </c>
      <c r="Q89" s="17"/>
      <c r="R89" s="16"/>
      <c r="S89" s="22"/>
    </row>
    <row r="90" spans="1:19" ht="15" customHeight="1" x14ac:dyDescent="0.15">
      <c r="A90" s="2" t="s">
        <v>45</v>
      </c>
      <c r="B90" s="3" t="s">
        <v>137</v>
      </c>
      <c r="C90" s="6" t="s">
        <v>138</v>
      </c>
      <c r="D90" s="9" t="s">
        <v>142</v>
      </c>
      <c r="E90" s="9" t="s">
        <v>149</v>
      </c>
      <c r="F90" s="6" t="s">
        <v>35</v>
      </c>
      <c r="G90" s="7">
        <v>24.4051899511032</v>
      </c>
      <c r="H90" s="7">
        <v>23.093475282002601</v>
      </c>
      <c r="I90" s="13">
        <f t="shared" si="38"/>
        <v>1.3117146691005992</v>
      </c>
      <c r="J90" s="14">
        <f t="shared" si="37"/>
        <v>1.1499408545635497</v>
      </c>
      <c r="L90" s="16" t="s">
        <v>147</v>
      </c>
      <c r="M90" s="16" t="s">
        <v>173</v>
      </c>
      <c r="N90" s="19">
        <v>0.1343161500691501</v>
      </c>
      <c r="O90" s="20">
        <f t="shared" si="40"/>
        <v>-0.24679842388724993</v>
      </c>
      <c r="P90" s="20">
        <f t="shared" ref="P90:P95" si="41">2^-O90</f>
        <v>1.1865709961028119</v>
      </c>
      <c r="Q90" s="17"/>
      <c r="R90" s="16"/>
      <c r="S90" s="22"/>
    </row>
    <row r="91" spans="1:19" ht="15" customHeight="1" x14ac:dyDescent="0.15">
      <c r="A91" s="2" t="s">
        <v>46</v>
      </c>
      <c r="B91" s="3" t="s">
        <v>137</v>
      </c>
      <c r="C91" s="6" t="s">
        <v>138</v>
      </c>
      <c r="D91" s="9"/>
      <c r="E91" s="9"/>
      <c r="F91" s="6" t="s">
        <v>35</v>
      </c>
      <c r="G91" s="7">
        <v>24.283253660218602</v>
      </c>
      <c r="H91" s="7">
        <v>23.295086620192102</v>
      </c>
      <c r="I91" s="13">
        <f t="shared" si="38"/>
        <v>0.98816704002650013</v>
      </c>
      <c r="J91" s="12"/>
      <c r="L91" s="16" t="s">
        <v>145</v>
      </c>
      <c r="M91" s="16" t="s">
        <v>146</v>
      </c>
      <c r="N91" s="19">
        <v>0.41368802109965053</v>
      </c>
      <c r="O91" s="20">
        <f t="shared" si="40"/>
        <v>3.25734471432505E-2</v>
      </c>
      <c r="P91" s="20">
        <f t="shared" si="41"/>
        <v>0.97767478683244469</v>
      </c>
      <c r="Q91" s="17">
        <f>AVERAGE(P91:P95)</f>
        <v>1.1408317115433089</v>
      </c>
      <c r="R91" s="16">
        <f>STDEV(P91:P95)</f>
        <v>0.35364735961885996</v>
      </c>
      <c r="S91" s="22">
        <f>TTEST(P82:P90,P91:P95,2,2)</f>
        <v>0.81467834587642285</v>
      </c>
    </row>
    <row r="92" spans="1:19" ht="15" customHeight="1" x14ac:dyDescent="0.15">
      <c r="A92" s="2" t="s">
        <v>73</v>
      </c>
      <c r="B92" s="3" t="s">
        <v>137</v>
      </c>
      <c r="C92" s="6" t="s">
        <v>138</v>
      </c>
      <c r="D92" s="9" t="s">
        <v>142</v>
      </c>
      <c r="E92" s="9" t="s">
        <v>150</v>
      </c>
      <c r="F92" s="6" t="s">
        <v>35</v>
      </c>
      <c r="G92" s="7">
        <v>25.204055575115198</v>
      </c>
      <c r="H92" s="7">
        <v>23.372987529020801</v>
      </c>
      <c r="I92" s="13">
        <f t="shared" si="38"/>
        <v>1.8310680460943978</v>
      </c>
      <c r="J92" s="14">
        <f t="shared" si="37"/>
        <v>1.8883137859495474</v>
      </c>
      <c r="L92" s="16" t="s">
        <v>145</v>
      </c>
      <c r="M92" s="16" t="s">
        <v>158</v>
      </c>
      <c r="N92" s="19">
        <v>0.68915205320285011</v>
      </c>
      <c r="O92" s="20">
        <f t="shared" si="40"/>
        <v>0.30803747924645009</v>
      </c>
      <c r="P92" s="20">
        <f t="shared" si="41"/>
        <v>0.80773979336057411</v>
      </c>
      <c r="Q92" s="17"/>
      <c r="R92" s="16"/>
      <c r="S92" s="22"/>
    </row>
    <row r="93" spans="1:19" ht="15" customHeight="1" x14ac:dyDescent="0.15">
      <c r="A93" s="2" t="s">
        <v>74</v>
      </c>
      <c r="B93" s="3" t="s">
        <v>137</v>
      </c>
      <c r="C93" s="6" t="s">
        <v>138</v>
      </c>
      <c r="D93" s="9"/>
      <c r="E93" s="9"/>
      <c r="F93" s="6" t="s">
        <v>35</v>
      </c>
      <c r="G93" s="7">
        <v>25.159269224265898</v>
      </c>
      <c r="H93" s="7">
        <v>23.213709698461201</v>
      </c>
      <c r="I93" s="13">
        <f t="shared" si="38"/>
        <v>1.9455595258046969</v>
      </c>
      <c r="J93" s="12"/>
      <c r="L93" s="16" t="s">
        <v>145</v>
      </c>
      <c r="M93" s="16" t="s">
        <v>161</v>
      </c>
      <c r="N93" s="19">
        <v>-0.31305008534270051</v>
      </c>
      <c r="O93" s="20">
        <f t="shared" si="40"/>
        <v>-0.69416465929910054</v>
      </c>
      <c r="P93" s="20">
        <f t="shared" si="41"/>
        <v>1.6179473475791022</v>
      </c>
      <c r="Q93" s="17"/>
      <c r="R93" s="16"/>
      <c r="S93" s="22"/>
    </row>
    <row r="94" spans="1:19" ht="15" customHeight="1" x14ac:dyDescent="0.15">
      <c r="A94" s="2" t="s">
        <v>75</v>
      </c>
      <c r="B94" s="3" t="s">
        <v>137</v>
      </c>
      <c r="C94" s="6" t="s">
        <v>138</v>
      </c>
      <c r="D94" s="9" t="s">
        <v>147</v>
      </c>
      <c r="E94" s="9" t="s">
        <v>151</v>
      </c>
      <c r="F94" s="6" t="s">
        <v>35</v>
      </c>
      <c r="G94" s="7">
        <v>22.9438545083249</v>
      </c>
      <c r="H94" s="7">
        <v>22.8785171116923</v>
      </c>
      <c r="I94" s="13">
        <f t="shared" si="38"/>
        <v>6.5337396632600075E-2</v>
      </c>
      <c r="J94" s="14">
        <f t="shared" si="37"/>
        <v>4.3096507657850225E-2</v>
      </c>
      <c r="L94" s="16" t="s">
        <v>145</v>
      </c>
      <c r="M94" s="16" t="s">
        <v>162</v>
      </c>
      <c r="N94" s="19">
        <v>-0.11466626978119976</v>
      </c>
      <c r="O94" s="20">
        <f t="shared" si="40"/>
        <v>-0.49578084373759979</v>
      </c>
      <c r="P94" s="20">
        <f t="shared" si="41"/>
        <v>1.4100837418540764</v>
      </c>
      <c r="Q94" s="17"/>
      <c r="R94" s="16"/>
      <c r="S94" s="22"/>
    </row>
    <row r="95" spans="1:19" ht="15" customHeight="1" x14ac:dyDescent="0.15">
      <c r="A95" s="2" t="s">
        <v>76</v>
      </c>
      <c r="B95" s="3" t="s">
        <v>137</v>
      </c>
      <c r="C95" s="6" t="s">
        <v>138</v>
      </c>
      <c r="F95" s="6" t="s">
        <v>35</v>
      </c>
      <c r="G95" s="7">
        <v>22.9170357340357</v>
      </c>
      <c r="H95" s="7">
        <v>22.8961801153526</v>
      </c>
      <c r="I95" s="13">
        <f t="shared" si="38"/>
        <v>2.0855618683100374E-2</v>
      </c>
      <c r="J95" s="12"/>
      <c r="L95" s="16" t="s">
        <v>145</v>
      </c>
      <c r="M95" s="21" t="s">
        <v>170</v>
      </c>
      <c r="N95" s="19">
        <v>0.54808219970034955</v>
      </c>
      <c r="O95" s="20">
        <f t="shared" si="40"/>
        <v>0.16696762574394952</v>
      </c>
      <c r="P95" s="20">
        <f t="shared" si="41"/>
        <v>0.89071288809034732</v>
      </c>
      <c r="Q95" s="16"/>
      <c r="R95" s="16"/>
      <c r="S95" s="16"/>
    </row>
    <row r="96" spans="1:19" ht="15" customHeight="1" x14ac:dyDescent="0.15">
      <c r="A96" s="2" t="s">
        <v>79</v>
      </c>
      <c r="B96" s="3" t="s">
        <v>137</v>
      </c>
      <c r="C96" s="6" t="s">
        <v>138</v>
      </c>
      <c r="D96" s="9" t="s">
        <v>147</v>
      </c>
      <c r="E96" s="9" t="s">
        <v>153</v>
      </c>
      <c r="F96" s="6" t="s">
        <v>35</v>
      </c>
      <c r="G96" s="7">
        <v>24.893073347895701</v>
      </c>
      <c r="H96" s="7">
        <v>22.831031761421499</v>
      </c>
      <c r="I96" s="13">
        <f t="shared" si="38"/>
        <v>2.0620415864742014</v>
      </c>
      <c r="J96" s="14">
        <f t="shared" si="37"/>
        <v>2.0658556712717004</v>
      </c>
    </row>
    <row r="97" spans="1:19" ht="15" customHeight="1" x14ac:dyDescent="0.15">
      <c r="A97" s="2" t="s">
        <v>80</v>
      </c>
      <c r="B97" s="3" t="s">
        <v>137</v>
      </c>
      <c r="C97" s="6" t="s">
        <v>138</v>
      </c>
      <c r="D97" s="9"/>
      <c r="E97" s="9"/>
      <c r="F97" s="6" t="s">
        <v>35</v>
      </c>
      <c r="G97" s="7">
        <v>25.032863171281001</v>
      </c>
      <c r="H97" s="7">
        <v>22.963193415211801</v>
      </c>
      <c r="I97" s="13">
        <f t="shared" si="38"/>
        <v>2.0696697560691995</v>
      </c>
      <c r="J97" s="12"/>
      <c r="M97" s="12" t="s">
        <v>182</v>
      </c>
      <c r="N97" s="12" t="s">
        <v>175</v>
      </c>
      <c r="O97" s="13">
        <f>AVERAGE(N99:N106)</f>
        <v>0.9678962399944564</v>
      </c>
    </row>
    <row r="98" spans="1:19" ht="15" customHeight="1" x14ac:dyDescent="0.15">
      <c r="A98" s="2" t="s">
        <v>81</v>
      </c>
      <c r="B98" s="3" t="s">
        <v>137</v>
      </c>
      <c r="C98" s="6" t="s">
        <v>138</v>
      </c>
      <c r="D98" s="9" t="s">
        <v>140</v>
      </c>
      <c r="E98" s="9" t="s">
        <v>154</v>
      </c>
      <c r="F98" s="6" t="s">
        <v>35</v>
      </c>
      <c r="G98" s="7">
        <v>25.532743448506999</v>
      </c>
      <c r="H98" s="7">
        <v>22.145662951570898</v>
      </c>
      <c r="I98" s="13">
        <f t="shared" si="38"/>
        <v>3.3870804969361004</v>
      </c>
      <c r="J98" s="14">
        <f t="shared" si="37"/>
        <v>3.4131407205317501</v>
      </c>
      <c r="M98" s="15" t="s">
        <v>138</v>
      </c>
      <c r="N98" s="16" t="s">
        <v>174</v>
      </c>
      <c r="O98" s="17" t="s">
        <v>177</v>
      </c>
      <c r="P98" s="16" t="s">
        <v>178</v>
      </c>
      <c r="Q98" s="16" t="s">
        <v>179</v>
      </c>
      <c r="R98" s="16" t="s">
        <v>180</v>
      </c>
      <c r="S98" s="16" t="s">
        <v>181</v>
      </c>
    </row>
    <row r="99" spans="1:19" ht="15" customHeight="1" x14ac:dyDescent="0.15">
      <c r="A99" s="2" t="s">
        <v>82</v>
      </c>
      <c r="B99" s="3" t="s">
        <v>137</v>
      </c>
      <c r="C99" s="6" t="s">
        <v>138</v>
      </c>
      <c r="D99" s="9"/>
      <c r="E99" s="9"/>
      <c r="F99" s="6" t="s">
        <v>35</v>
      </c>
      <c r="G99" s="7">
        <v>25.540568492183599</v>
      </c>
      <c r="H99" s="7">
        <v>22.101367548056199</v>
      </c>
      <c r="I99" s="13">
        <f t="shared" si="38"/>
        <v>3.4392009441273999</v>
      </c>
      <c r="J99" s="12"/>
      <c r="L99" s="21" t="s">
        <v>140</v>
      </c>
      <c r="M99" s="18" t="s">
        <v>141</v>
      </c>
      <c r="N99" s="19">
        <v>-1.1864993820998</v>
      </c>
      <c r="O99" s="20">
        <f>N99-$O$97</f>
        <v>-2.1543956220942562</v>
      </c>
      <c r="P99" s="20">
        <f t="shared" ref="P99:P105" si="42">2^-O99</f>
        <v>4.4518211126712766</v>
      </c>
      <c r="Q99" s="17">
        <f>AVERAGE(P99:P106)</f>
        <v>1.7187661436395922</v>
      </c>
      <c r="R99" s="16">
        <f>STDEV(P99:P106)</f>
        <v>1.6611177827768369</v>
      </c>
      <c r="S99" s="16"/>
    </row>
    <row r="100" spans="1:19" ht="15" customHeight="1" x14ac:dyDescent="0.15">
      <c r="A100" s="2" t="s">
        <v>83</v>
      </c>
      <c r="B100" s="3" t="s">
        <v>137</v>
      </c>
      <c r="C100" s="6" t="s">
        <v>138</v>
      </c>
      <c r="D100" s="9" t="s">
        <v>142</v>
      </c>
      <c r="E100" s="9" t="s">
        <v>155</v>
      </c>
      <c r="F100" s="6" t="s">
        <v>35</v>
      </c>
      <c r="G100" s="7">
        <v>23.395514906308499</v>
      </c>
      <c r="H100" s="7">
        <v>22.948115934685799</v>
      </c>
      <c r="I100" s="13">
        <f t="shared" si="38"/>
        <v>0.44739897162270026</v>
      </c>
      <c r="J100" s="14">
        <f t="shared" si="37"/>
        <v>0.35354490817960027</v>
      </c>
      <c r="L100" s="21" t="s">
        <v>140</v>
      </c>
      <c r="M100" s="21" t="s">
        <v>144</v>
      </c>
      <c r="N100" s="19">
        <v>-0.86538579275305061</v>
      </c>
      <c r="O100" s="20">
        <f t="shared" ref="O100:O113" si="43">N100-$O$97</f>
        <v>-1.833282032747507</v>
      </c>
      <c r="P100" s="20">
        <f t="shared" si="42"/>
        <v>3.5634681574558567</v>
      </c>
      <c r="Q100" s="16"/>
      <c r="R100" s="16"/>
      <c r="S100" s="16"/>
    </row>
    <row r="101" spans="1:19" ht="15" customHeight="1" x14ac:dyDescent="0.15">
      <c r="A101" s="2" t="s">
        <v>84</v>
      </c>
      <c r="B101" s="3" t="s">
        <v>137</v>
      </c>
      <c r="C101" s="6" t="s">
        <v>138</v>
      </c>
      <c r="D101" s="9"/>
      <c r="E101" s="9"/>
      <c r="F101" s="6" t="s">
        <v>35</v>
      </c>
      <c r="G101" s="7">
        <v>23.356252675793701</v>
      </c>
      <c r="H101" s="7">
        <v>23.096561831057201</v>
      </c>
      <c r="I101" s="13">
        <f t="shared" si="38"/>
        <v>0.25969084473650028</v>
      </c>
      <c r="J101" s="12"/>
      <c r="L101" s="21" t="s">
        <v>140</v>
      </c>
      <c r="M101" s="21" t="s">
        <v>154</v>
      </c>
      <c r="N101" s="19">
        <v>3.4131407205317501</v>
      </c>
      <c r="O101" s="20">
        <f t="shared" si="43"/>
        <v>2.4452444805372937</v>
      </c>
      <c r="P101" s="20">
        <f t="shared" si="42"/>
        <v>0.18361496094919899</v>
      </c>
      <c r="Q101" s="16"/>
      <c r="R101" s="16"/>
      <c r="S101" s="16"/>
    </row>
    <row r="102" spans="1:19" ht="15" customHeight="1" x14ac:dyDescent="0.15">
      <c r="A102" s="10" t="s">
        <v>32</v>
      </c>
      <c r="B102" s="10" t="s">
        <v>137</v>
      </c>
      <c r="C102" s="10" t="s">
        <v>138</v>
      </c>
      <c r="D102" s="10" t="s">
        <v>140</v>
      </c>
      <c r="E102" s="10" t="s">
        <v>156</v>
      </c>
      <c r="F102" s="10" t="s">
        <v>35</v>
      </c>
      <c r="G102" s="11">
        <v>25.0498505032986</v>
      </c>
      <c r="H102" s="11">
        <v>23.5218578741855</v>
      </c>
      <c r="I102" s="13">
        <f t="shared" si="38"/>
        <v>1.5279926291131005</v>
      </c>
      <c r="J102" s="14">
        <f t="shared" si="37"/>
        <v>1.6271999579814</v>
      </c>
      <c r="L102" s="21" t="s">
        <v>140</v>
      </c>
      <c r="M102" s="21" t="s">
        <v>156</v>
      </c>
      <c r="N102" s="19">
        <v>1.6271999579814</v>
      </c>
      <c r="O102" s="20">
        <f t="shared" si="43"/>
        <v>0.65930371798694365</v>
      </c>
      <c r="P102" s="20">
        <f t="shared" si="42"/>
        <v>0.63318381417114067</v>
      </c>
      <c r="Q102" s="16"/>
      <c r="R102" s="16"/>
      <c r="S102" s="16"/>
    </row>
    <row r="103" spans="1:19" ht="15" customHeight="1" x14ac:dyDescent="0.15">
      <c r="A103" s="10" t="s">
        <v>36</v>
      </c>
      <c r="B103" s="10" t="s">
        <v>137</v>
      </c>
      <c r="C103" s="10" t="s">
        <v>138</v>
      </c>
      <c r="D103" s="10"/>
      <c r="E103" s="10"/>
      <c r="F103" s="10" t="s">
        <v>35</v>
      </c>
      <c r="G103" s="11">
        <v>25.0279399988028</v>
      </c>
      <c r="H103" s="11">
        <v>23.301532711953101</v>
      </c>
      <c r="I103" s="13">
        <f t="shared" si="38"/>
        <v>1.7264072868496996</v>
      </c>
      <c r="J103" s="12"/>
      <c r="L103" s="21" t="s">
        <v>140</v>
      </c>
      <c r="M103" s="18" t="s">
        <v>160</v>
      </c>
      <c r="N103" s="19">
        <v>0.8979524335562008</v>
      </c>
      <c r="O103" s="20">
        <f t="shared" si="43"/>
        <v>-6.9943806438255596E-2</v>
      </c>
      <c r="P103" s="20">
        <f t="shared" si="42"/>
        <v>1.0496757975252931</v>
      </c>
      <c r="Q103" s="17"/>
      <c r="R103" s="16"/>
      <c r="S103" s="22"/>
    </row>
    <row r="104" spans="1:19" ht="15" customHeight="1" x14ac:dyDescent="0.15">
      <c r="A104" s="10" t="s">
        <v>37</v>
      </c>
      <c r="B104" s="10" t="s">
        <v>137</v>
      </c>
      <c r="C104" s="10" t="s">
        <v>138</v>
      </c>
      <c r="D104" s="10" t="s">
        <v>147</v>
      </c>
      <c r="E104" s="10" t="s">
        <v>157</v>
      </c>
      <c r="F104" s="10" t="s">
        <v>35</v>
      </c>
      <c r="G104" s="11">
        <v>21.5940802241571</v>
      </c>
      <c r="H104" s="11">
        <v>21.754056004665301</v>
      </c>
      <c r="I104" s="13">
        <f t="shared" si="38"/>
        <v>-0.15997578050820138</v>
      </c>
      <c r="J104" s="14">
        <f t="shared" si="37"/>
        <v>-0.15277564458595094</v>
      </c>
      <c r="L104" s="21" t="s">
        <v>140</v>
      </c>
      <c r="M104" s="21" t="s">
        <v>163</v>
      </c>
      <c r="N104" s="19">
        <v>3.0391958370702508</v>
      </c>
      <c r="O104" s="20">
        <f t="shared" si="43"/>
        <v>2.0712995970757944</v>
      </c>
      <c r="P104" s="20">
        <f t="shared" si="42"/>
        <v>0.23794505916397779</v>
      </c>
      <c r="Q104" s="16"/>
      <c r="R104" s="16"/>
      <c r="S104" s="16"/>
    </row>
    <row r="105" spans="1:19" ht="15" customHeight="1" x14ac:dyDescent="0.15">
      <c r="A105" s="10" t="s">
        <v>38</v>
      </c>
      <c r="B105" s="10" t="s">
        <v>137</v>
      </c>
      <c r="C105" s="10" t="s">
        <v>138</v>
      </c>
      <c r="D105" s="10"/>
      <c r="E105" s="10"/>
      <c r="F105" s="10" t="s">
        <v>35</v>
      </c>
      <c r="G105" s="11">
        <v>21.687310896544499</v>
      </c>
      <c r="H105" s="11">
        <v>21.8328864052082</v>
      </c>
      <c r="I105" s="13">
        <f t="shared" si="38"/>
        <v>-0.1455755086637005</v>
      </c>
      <c r="J105" s="12"/>
      <c r="L105" s="21" t="s">
        <v>140</v>
      </c>
      <c r="M105" s="21" t="s">
        <v>164</v>
      </c>
      <c r="N105" s="19">
        <v>1.3734765663685007</v>
      </c>
      <c r="O105" s="20">
        <f t="shared" si="43"/>
        <v>0.40558032637404429</v>
      </c>
      <c r="P105" s="20">
        <f t="shared" si="42"/>
        <v>0.75493255887465471</v>
      </c>
      <c r="Q105" s="16"/>
      <c r="R105" s="16"/>
      <c r="S105" s="16"/>
    </row>
    <row r="106" spans="1:19" ht="15" customHeight="1" x14ac:dyDescent="0.15">
      <c r="A106" s="10" t="s">
        <v>41</v>
      </c>
      <c r="B106" s="10" t="s">
        <v>137</v>
      </c>
      <c r="C106" s="10" t="s">
        <v>138</v>
      </c>
      <c r="D106" s="10" t="s">
        <v>145</v>
      </c>
      <c r="E106" s="10" t="s">
        <v>158</v>
      </c>
      <c r="F106" s="10" t="s">
        <v>35</v>
      </c>
      <c r="G106" s="11">
        <v>23.8879970257609</v>
      </c>
      <c r="H106" s="11">
        <v>23.2193574699231</v>
      </c>
      <c r="I106" s="13">
        <f t="shared" si="38"/>
        <v>0.66863955583779955</v>
      </c>
      <c r="J106" s="14">
        <f t="shared" si="37"/>
        <v>0.68915205320285011</v>
      </c>
      <c r="L106" s="21" t="s">
        <v>140</v>
      </c>
      <c r="M106" s="21" t="s">
        <v>169</v>
      </c>
      <c r="N106" s="19">
        <v>-0.55591042069960039</v>
      </c>
      <c r="O106" s="20">
        <f t="shared" si="43"/>
        <v>-1.5238066606940568</v>
      </c>
      <c r="P106" s="20">
        <f>2^-O106</f>
        <v>2.8754876883053373</v>
      </c>
      <c r="Q106" s="17"/>
      <c r="R106" s="16"/>
      <c r="S106" s="22"/>
    </row>
    <row r="107" spans="1:19" ht="15" customHeight="1" x14ac:dyDescent="0.15">
      <c r="A107" s="10" t="s">
        <v>42</v>
      </c>
      <c r="B107" s="10" t="s">
        <v>137</v>
      </c>
      <c r="C107" s="10" t="s">
        <v>138</v>
      </c>
      <c r="D107" s="10"/>
      <c r="E107" s="10"/>
      <c r="F107" s="10" t="s">
        <v>35</v>
      </c>
      <c r="G107" s="11">
        <v>23.893317289897801</v>
      </c>
      <c r="H107" s="11">
        <v>23.183652739329901</v>
      </c>
      <c r="I107" s="13">
        <f t="shared" si="38"/>
        <v>0.70966455056790068</v>
      </c>
      <c r="J107" s="12"/>
      <c r="L107" s="16" t="s">
        <v>142</v>
      </c>
      <c r="M107" s="16" t="s">
        <v>143</v>
      </c>
      <c r="N107" s="19">
        <v>-0.46969428768110077</v>
      </c>
      <c r="O107" s="20">
        <f t="shared" si="43"/>
        <v>-1.4375905276755572</v>
      </c>
      <c r="P107" s="20">
        <f t="shared" ref="P107:P113" si="44">2^-O107</f>
        <v>2.7086810555771517</v>
      </c>
      <c r="Q107" s="17">
        <f>AVERAGE(P107:P113)</f>
        <v>1.7431347909571653</v>
      </c>
      <c r="R107" s="16">
        <f>STDEV(P107:P113)</f>
        <v>1.0810902787703636</v>
      </c>
      <c r="S107" s="22">
        <f>TTEST(P99:P106,P107:P113,2,2)</f>
        <v>0.97410857624859537</v>
      </c>
    </row>
    <row r="108" spans="1:19" ht="15" customHeight="1" x14ac:dyDescent="0.15">
      <c r="A108" s="10" t="s">
        <v>39</v>
      </c>
      <c r="B108" s="10" t="s">
        <v>137</v>
      </c>
      <c r="C108" s="10" t="s">
        <v>138</v>
      </c>
      <c r="D108" s="10" t="s">
        <v>147</v>
      </c>
      <c r="E108" s="10" t="s">
        <v>159</v>
      </c>
      <c r="F108" s="10" t="s">
        <v>35</v>
      </c>
      <c r="G108" s="11">
        <v>22.860354453894502</v>
      </c>
      <c r="H108" s="11">
        <v>22.7874143394389</v>
      </c>
      <c r="I108" s="13">
        <f t="shared" si="38"/>
        <v>7.2940114455601446E-2</v>
      </c>
      <c r="J108" s="14">
        <f t="shared" si="37"/>
        <v>8.0785938461049867E-2</v>
      </c>
      <c r="L108" s="16" t="s">
        <v>142</v>
      </c>
      <c r="M108" s="16" t="s">
        <v>149</v>
      </c>
      <c r="N108" s="19">
        <v>1.1499408545635497</v>
      </c>
      <c r="O108" s="20">
        <f t="shared" si="43"/>
        <v>0.18204461456909327</v>
      </c>
      <c r="P108" s="20">
        <f t="shared" si="44"/>
        <v>0.8814528990283218</v>
      </c>
      <c r="Q108" s="17"/>
      <c r="R108" s="16"/>
      <c r="S108" s="22"/>
    </row>
    <row r="109" spans="1:19" ht="15" customHeight="1" x14ac:dyDescent="0.15">
      <c r="A109" s="10" t="s">
        <v>40</v>
      </c>
      <c r="B109" s="10" t="s">
        <v>137</v>
      </c>
      <c r="C109" s="10" t="s">
        <v>138</v>
      </c>
      <c r="D109" s="10"/>
      <c r="E109" s="10"/>
      <c r="F109" s="10" t="s">
        <v>35</v>
      </c>
      <c r="G109" s="11">
        <v>22.900533156316499</v>
      </c>
      <c r="H109" s="11">
        <v>22.81190139385</v>
      </c>
      <c r="I109" s="13">
        <f t="shared" si="38"/>
        <v>8.8631762466498287E-2</v>
      </c>
      <c r="J109" s="12"/>
      <c r="L109" s="16" t="s">
        <v>142</v>
      </c>
      <c r="M109" s="16" t="s">
        <v>150</v>
      </c>
      <c r="N109" s="19">
        <v>1.8883137859495474</v>
      </c>
      <c r="O109" s="20">
        <f t="shared" si="43"/>
        <v>0.92041754595509095</v>
      </c>
      <c r="P109" s="20">
        <f t="shared" si="44"/>
        <v>0.52835608090941244</v>
      </c>
      <c r="Q109" s="17"/>
      <c r="R109" s="16"/>
      <c r="S109" s="22"/>
    </row>
    <row r="110" spans="1:19" ht="15" customHeight="1" x14ac:dyDescent="0.15">
      <c r="A110" s="10" t="s">
        <v>43</v>
      </c>
      <c r="B110" s="10" t="s">
        <v>137</v>
      </c>
      <c r="C110" s="10" t="s">
        <v>138</v>
      </c>
      <c r="D110" s="10" t="s">
        <v>140</v>
      </c>
      <c r="E110" s="10" t="s">
        <v>160</v>
      </c>
      <c r="F110" s="10" t="s">
        <v>35</v>
      </c>
      <c r="G110" s="11">
        <v>23.981275169262101</v>
      </c>
      <c r="H110" s="11">
        <v>23.1135784550107</v>
      </c>
      <c r="I110" s="13">
        <f t="shared" si="38"/>
        <v>0.8676967142514016</v>
      </c>
      <c r="J110" s="14">
        <f t="shared" si="37"/>
        <v>0.8979524335562008</v>
      </c>
      <c r="L110" s="16" t="s">
        <v>142</v>
      </c>
      <c r="M110" s="16" t="s">
        <v>155</v>
      </c>
      <c r="N110" s="19">
        <v>0.35354490817960027</v>
      </c>
      <c r="O110" s="20">
        <f t="shared" si="43"/>
        <v>-0.61435133181485613</v>
      </c>
      <c r="P110" s="20">
        <f t="shared" si="44"/>
        <v>1.5308695289096106</v>
      </c>
      <c r="Q110" s="17"/>
      <c r="R110" s="16"/>
      <c r="S110" s="22"/>
    </row>
    <row r="111" spans="1:19" ht="15" customHeight="1" x14ac:dyDescent="0.15">
      <c r="A111" s="10" t="s">
        <v>44</v>
      </c>
      <c r="B111" s="10" t="s">
        <v>137</v>
      </c>
      <c r="C111" s="10" t="s">
        <v>138</v>
      </c>
      <c r="D111" s="10"/>
      <c r="E111" s="10"/>
      <c r="F111" s="10" t="s">
        <v>35</v>
      </c>
      <c r="G111" s="11">
        <v>23.883583575133599</v>
      </c>
      <c r="H111" s="11">
        <v>22.955375422272599</v>
      </c>
      <c r="I111" s="13">
        <f t="shared" si="38"/>
        <v>0.928208152861</v>
      </c>
      <c r="J111" s="12"/>
      <c r="L111" s="16" t="s">
        <v>142</v>
      </c>
      <c r="M111" s="16" t="s">
        <v>165</v>
      </c>
      <c r="N111" s="19">
        <v>1.4431626561249491</v>
      </c>
      <c r="O111" s="20">
        <f t="shared" si="43"/>
        <v>0.4752664161304927</v>
      </c>
      <c r="P111" s="20">
        <f t="shared" si="44"/>
        <v>0.71933394151300944</v>
      </c>
      <c r="Q111" s="17"/>
      <c r="R111" s="16"/>
      <c r="S111" s="22"/>
    </row>
    <row r="112" spans="1:19" ht="15" customHeight="1" x14ac:dyDescent="0.15">
      <c r="A112" s="10" t="s">
        <v>45</v>
      </c>
      <c r="B112" s="10" t="s">
        <v>137</v>
      </c>
      <c r="C112" s="10" t="s">
        <v>138</v>
      </c>
      <c r="D112" s="10" t="s">
        <v>145</v>
      </c>
      <c r="E112" s="10" t="s">
        <v>161</v>
      </c>
      <c r="F112" s="10" t="s">
        <v>35</v>
      </c>
      <c r="G112" s="11">
        <v>22.7923267188533</v>
      </c>
      <c r="H112" s="11">
        <v>22.8914562339369</v>
      </c>
      <c r="I112" s="13">
        <f t="shared" si="38"/>
        <v>-9.9129515083600239E-2</v>
      </c>
      <c r="J112" s="14">
        <f t="shared" si="37"/>
        <v>-0.31305008534270051</v>
      </c>
      <c r="L112" s="16" t="s">
        <v>142</v>
      </c>
      <c r="M112" s="21" t="s">
        <v>168</v>
      </c>
      <c r="N112" s="19">
        <v>-0.53337395979094993</v>
      </c>
      <c r="O112" s="20">
        <f t="shared" si="43"/>
        <v>-1.5012701997854063</v>
      </c>
      <c r="P112" s="20">
        <f t="shared" si="44"/>
        <v>2.8309184686859084</v>
      </c>
      <c r="Q112" s="16"/>
      <c r="R112" s="16"/>
      <c r="S112" s="22"/>
    </row>
    <row r="113" spans="1:19" ht="15" customHeight="1" x14ac:dyDescent="0.15">
      <c r="A113" s="10" t="s">
        <v>46</v>
      </c>
      <c r="B113" s="10" t="s">
        <v>137</v>
      </c>
      <c r="C113" s="10" t="s">
        <v>138</v>
      </c>
      <c r="D113" s="10"/>
      <c r="E113" s="10"/>
      <c r="F113" s="10" t="s">
        <v>35</v>
      </c>
      <c r="G113" s="11">
        <v>22.565612492665799</v>
      </c>
      <c r="H113" s="11">
        <v>23.0925831482676</v>
      </c>
      <c r="I113" s="13">
        <f t="shared" si="38"/>
        <v>-0.52697065560180079</v>
      </c>
      <c r="J113" s="12"/>
      <c r="L113" s="16" t="s">
        <v>142</v>
      </c>
      <c r="M113" s="21" t="s">
        <v>172</v>
      </c>
      <c r="N113" s="19">
        <v>-0.61818706959240011</v>
      </c>
      <c r="O113" s="20">
        <f t="shared" si="43"/>
        <v>-1.5860833095868565</v>
      </c>
      <c r="P113" s="20">
        <f t="shared" si="44"/>
        <v>3.0023315620767428</v>
      </c>
      <c r="Q113" s="16"/>
      <c r="R113" s="16"/>
      <c r="S113" s="16"/>
    </row>
    <row r="114" spans="1:19" ht="15" customHeight="1" x14ac:dyDescent="0.15">
      <c r="A114" s="10" t="s">
        <v>73</v>
      </c>
      <c r="B114" s="10" t="s">
        <v>137</v>
      </c>
      <c r="C114" s="10" t="s">
        <v>138</v>
      </c>
      <c r="D114" s="10" t="s">
        <v>145</v>
      </c>
      <c r="E114" s="10" t="s">
        <v>162</v>
      </c>
      <c r="F114" s="10" t="s">
        <v>35</v>
      </c>
      <c r="G114" s="11">
        <v>22.425680280575701</v>
      </c>
      <c r="H114" s="11">
        <v>22.505784740452999</v>
      </c>
      <c r="I114" s="13">
        <f t="shared" si="38"/>
        <v>-8.0104459877297529E-2</v>
      </c>
      <c r="J114" s="14">
        <f t="shared" si="37"/>
        <v>-0.11466626978119976</v>
      </c>
    </row>
    <row r="115" spans="1:19" ht="15" customHeight="1" x14ac:dyDescent="0.15">
      <c r="A115" s="10" t="s">
        <v>74</v>
      </c>
      <c r="B115" s="10" t="s">
        <v>137</v>
      </c>
      <c r="C115" s="10" t="s">
        <v>138</v>
      </c>
      <c r="D115" s="10"/>
      <c r="E115" s="10"/>
      <c r="F115" s="10" t="s">
        <v>35</v>
      </c>
      <c r="G115" s="11">
        <v>22.158252812855899</v>
      </c>
      <c r="H115" s="11">
        <v>22.307480892541001</v>
      </c>
      <c r="I115" s="13">
        <f t="shared" si="38"/>
        <v>-0.14922807968510199</v>
      </c>
      <c r="J115" s="12"/>
    </row>
    <row r="116" spans="1:19" ht="15" customHeight="1" x14ac:dyDescent="0.15">
      <c r="A116" s="10" t="s">
        <v>75</v>
      </c>
      <c r="B116" s="10" t="s">
        <v>137</v>
      </c>
      <c r="C116" s="10" t="s">
        <v>138</v>
      </c>
      <c r="D116" s="10" t="s">
        <v>140</v>
      </c>
      <c r="E116" s="10" t="s">
        <v>163</v>
      </c>
      <c r="F116" s="10" t="s">
        <v>35</v>
      </c>
      <c r="G116" s="11">
        <v>26.615144116971599</v>
      </c>
      <c r="H116" s="11">
        <v>23.361886896635099</v>
      </c>
      <c r="I116" s="13">
        <f t="shared" si="38"/>
        <v>3.2532572203365007</v>
      </c>
      <c r="J116" s="14">
        <f t="shared" si="37"/>
        <v>3.0391958370702508</v>
      </c>
    </row>
    <row r="117" spans="1:19" ht="15" customHeight="1" x14ac:dyDescent="0.15">
      <c r="A117" s="10" t="s">
        <v>76</v>
      </c>
      <c r="B117" s="10" t="s">
        <v>137</v>
      </c>
      <c r="C117" s="10" t="s">
        <v>138</v>
      </c>
      <c r="D117" s="10"/>
      <c r="E117" s="10"/>
      <c r="F117" s="10" t="s">
        <v>35</v>
      </c>
      <c r="G117" s="11">
        <v>26.506973836626301</v>
      </c>
      <c r="H117" s="11">
        <v>23.6818393828223</v>
      </c>
      <c r="I117" s="13">
        <f t="shared" si="38"/>
        <v>2.8251344538040009</v>
      </c>
      <c r="J117" s="12"/>
    </row>
    <row r="118" spans="1:19" ht="15" customHeight="1" x14ac:dyDescent="0.15">
      <c r="A118" s="10" t="s">
        <v>77</v>
      </c>
      <c r="B118" s="10" t="s">
        <v>137</v>
      </c>
      <c r="C118" s="10" t="s">
        <v>138</v>
      </c>
      <c r="D118" s="10" t="s">
        <v>140</v>
      </c>
      <c r="E118" s="10" t="s">
        <v>164</v>
      </c>
      <c r="F118" s="10" t="s">
        <v>35</v>
      </c>
      <c r="G118" s="11">
        <v>24.175999363805101</v>
      </c>
      <c r="H118" s="11">
        <v>22.751175847071199</v>
      </c>
      <c r="I118" s="13">
        <f t="shared" si="38"/>
        <v>1.4248235167339018</v>
      </c>
      <c r="J118" s="14">
        <f t="shared" si="37"/>
        <v>1.3734765663685007</v>
      </c>
    </row>
    <row r="119" spans="1:19" ht="15" customHeight="1" x14ac:dyDescent="0.15">
      <c r="A119" s="10" t="s">
        <v>78</v>
      </c>
      <c r="B119" s="10" t="s">
        <v>137</v>
      </c>
      <c r="C119" s="10" t="s">
        <v>138</v>
      </c>
      <c r="D119" s="10"/>
      <c r="E119" s="10"/>
      <c r="F119" s="10" t="s">
        <v>35</v>
      </c>
      <c r="G119" s="11">
        <v>24.107517037497701</v>
      </c>
      <c r="H119" s="11">
        <v>22.785387421494601</v>
      </c>
      <c r="I119" s="13">
        <f t="shared" si="38"/>
        <v>1.3221296160030995</v>
      </c>
      <c r="J119" s="12"/>
    </row>
    <row r="120" spans="1:19" ht="15" customHeight="1" x14ac:dyDescent="0.15">
      <c r="A120" s="10" t="s">
        <v>79</v>
      </c>
      <c r="B120" s="10" t="s">
        <v>137</v>
      </c>
      <c r="C120" s="10" t="s">
        <v>138</v>
      </c>
      <c r="D120" s="10" t="s">
        <v>142</v>
      </c>
      <c r="E120" s="10" t="s">
        <v>165</v>
      </c>
      <c r="F120" s="10" t="s">
        <v>35</v>
      </c>
      <c r="G120" s="11">
        <v>25.342450639582498</v>
      </c>
      <c r="H120" s="11">
        <v>23.758292996862199</v>
      </c>
      <c r="I120" s="13">
        <f t="shared" si="38"/>
        <v>1.5841576427202995</v>
      </c>
      <c r="J120" s="14">
        <f t="shared" si="37"/>
        <v>1.4431626561249491</v>
      </c>
    </row>
    <row r="121" spans="1:19" ht="15" customHeight="1" x14ac:dyDescent="0.15">
      <c r="A121" s="10" t="s">
        <v>80</v>
      </c>
      <c r="B121" s="10" t="s">
        <v>137</v>
      </c>
      <c r="C121" s="10" t="s">
        <v>138</v>
      </c>
      <c r="D121" s="10"/>
      <c r="E121" s="10"/>
      <c r="F121" s="10" t="s">
        <v>35</v>
      </c>
      <c r="G121" s="11">
        <v>25.312551995116799</v>
      </c>
      <c r="H121" s="11">
        <v>24.0103843255872</v>
      </c>
      <c r="I121" s="13">
        <f t="shared" si="38"/>
        <v>1.3021676695295987</v>
      </c>
      <c r="J121" s="12"/>
    </row>
    <row r="122" spans="1:19" ht="15" customHeight="1" x14ac:dyDescent="0.15">
      <c r="A122" s="10" t="s">
        <v>81</v>
      </c>
      <c r="B122" s="10" t="s">
        <v>137</v>
      </c>
      <c r="C122" s="10" t="s">
        <v>138</v>
      </c>
      <c r="D122" s="10" t="s">
        <v>147</v>
      </c>
      <c r="E122" s="10" t="s">
        <v>166</v>
      </c>
      <c r="F122" s="10" t="s">
        <v>35</v>
      </c>
      <c r="G122" s="11">
        <v>25.8026988359636</v>
      </c>
      <c r="H122" s="11">
        <v>23.3770380641486</v>
      </c>
      <c r="I122" s="13">
        <f t="shared" si="38"/>
        <v>2.4256607718150001</v>
      </c>
      <c r="J122" s="14">
        <f t="shared" si="37"/>
        <v>2.44688496011225</v>
      </c>
    </row>
    <row r="123" spans="1:19" ht="15" customHeight="1" x14ac:dyDescent="0.15">
      <c r="A123" s="10" t="s">
        <v>82</v>
      </c>
      <c r="B123" s="10" t="s">
        <v>137</v>
      </c>
      <c r="C123" s="10" t="s">
        <v>138</v>
      </c>
      <c r="D123" s="10"/>
      <c r="E123" s="10"/>
      <c r="F123" s="10" t="s">
        <v>35</v>
      </c>
      <c r="G123" s="11">
        <v>25.655023645322299</v>
      </c>
      <c r="H123" s="11">
        <v>23.186914496912799</v>
      </c>
      <c r="I123" s="13">
        <f t="shared" si="38"/>
        <v>2.4681091484094999</v>
      </c>
      <c r="J123" s="12"/>
    </row>
    <row r="124" spans="1:19" ht="15" customHeight="1" x14ac:dyDescent="0.15">
      <c r="A124" s="10" t="s">
        <v>32</v>
      </c>
      <c r="B124" s="10" t="s">
        <v>137</v>
      </c>
      <c r="C124" s="10" t="s">
        <v>138</v>
      </c>
      <c r="D124" s="10" t="s">
        <v>147</v>
      </c>
      <c r="E124" s="10" t="s">
        <v>167</v>
      </c>
      <c r="F124" s="10" t="s">
        <v>35</v>
      </c>
      <c r="G124" s="11">
        <v>23.020412161637999</v>
      </c>
      <c r="H124" s="11">
        <v>23.9182445857302</v>
      </c>
      <c r="I124" s="13">
        <f t="shared" si="38"/>
        <v>-0.89783242409220065</v>
      </c>
      <c r="J124" s="14">
        <f t="shared" si="37"/>
        <v>-0.77557516055765063</v>
      </c>
    </row>
    <row r="125" spans="1:19" ht="15" customHeight="1" x14ac:dyDescent="0.15">
      <c r="A125" s="10" t="s">
        <v>36</v>
      </c>
      <c r="B125" s="10" t="s">
        <v>137</v>
      </c>
      <c r="C125" s="10" t="s">
        <v>138</v>
      </c>
      <c r="D125" s="10"/>
      <c r="E125" s="10"/>
      <c r="F125" s="10" t="s">
        <v>35</v>
      </c>
      <c r="G125" s="11">
        <v>23.088621057472199</v>
      </c>
      <c r="H125" s="11">
        <v>23.7419389544953</v>
      </c>
      <c r="I125" s="13">
        <f t="shared" si="38"/>
        <v>-0.65331789702310061</v>
      </c>
      <c r="J125" s="12"/>
    </row>
    <row r="126" spans="1:19" ht="15" customHeight="1" x14ac:dyDescent="0.15">
      <c r="A126" s="10" t="s">
        <v>37</v>
      </c>
      <c r="B126" s="10" t="s">
        <v>137</v>
      </c>
      <c r="C126" s="10" t="s">
        <v>138</v>
      </c>
      <c r="D126" s="10" t="s">
        <v>142</v>
      </c>
      <c r="E126" s="10" t="s">
        <v>168</v>
      </c>
      <c r="F126" s="10" t="s">
        <v>35</v>
      </c>
      <c r="G126" s="11">
        <v>23.282957257731301</v>
      </c>
      <c r="H126" s="11">
        <v>23.890151222027502</v>
      </c>
      <c r="I126" s="13">
        <f t="shared" si="38"/>
        <v>-0.60719396429620076</v>
      </c>
      <c r="J126" s="14">
        <f t="shared" si="37"/>
        <v>-0.53337395979094993</v>
      </c>
    </row>
    <row r="127" spans="1:19" ht="15" customHeight="1" x14ac:dyDescent="0.15">
      <c r="A127" s="10" t="s">
        <v>38</v>
      </c>
      <c r="B127" s="10" t="s">
        <v>137</v>
      </c>
      <c r="C127" s="10" t="s">
        <v>138</v>
      </c>
      <c r="D127" s="10"/>
      <c r="E127" s="10"/>
      <c r="F127" s="10" t="s">
        <v>35</v>
      </c>
      <c r="G127" s="11">
        <v>23.354807212362701</v>
      </c>
      <c r="H127" s="11">
        <v>23.8143611676484</v>
      </c>
      <c r="I127" s="13">
        <f t="shared" si="38"/>
        <v>-0.45955395528569909</v>
      </c>
      <c r="J127" s="12"/>
    </row>
    <row r="128" spans="1:19" ht="15" customHeight="1" x14ac:dyDescent="0.15">
      <c r="A128" s="10" t="s">
        <v>39</v>
      </c>
      <c r="B128" s="10" t="s">
        <v>137</v>
      </c>
      <c r="C128" s="10" t="s">
        <v>138</v>
      </c>
      <c r="D128" s="10" t="s">
        <v>140</v>
      </c>
      <c r="E128" s="10" t="s">
        <v>169</v>
      </c>
      <c r="F128" s="10" t="s">
        <v>35</v>
      </c>
      <c r="G128" s="11">
        <v>23.137617446448299</v>
      </c>
      <c r="H128" s="11">
        <v>23.524261433148101</v>
      </c>
      <c r="I128" s="13">
        <f t="shared" si="38"/>
        <v>-0.38664398669980216</v>
      </c>
      <c r="J128" s="14">
        <f t="shared" si="37"/>
        <v>-0.55591042069960039</v>
      </c>
    </row>
    <row r="129" spans="1:19" ht="15" customHeight="1" x14ac:dyDescent="0.15">
      <c r="A129" s="10" t="s">
        <v>40</v>
      </c>
      <c r="B129" s="10" t="s">
        <v>137</v>
      </c>
      <c r="C129" s="10" t="s">
        <v>138</v>
      </c>
      <c r="D129" s="10"/>
      <c r="E129" s="10"/>
      <c r="F129" s="10" t="s">
        <v>35</v>
      </c>
      <c r="G129" s="11">
        <v>23.029584633752201</v>
      </c>
      <c r="H129" s="11">
        <v>23.754761488451599</v>
      </c>
      <c r="I129" s="13">
        <f t="shared" si="38"/>
        <v>-0.72517685469939863</v>
      </c>
      <c r="J129" s="12"/>
    </row>
    <row r="130" spans="1:19" ht="15" customHeight="1" x14ac:dyDescent="0.15">
      <c r="A130" s="10" t="s">
        <v>73</v>
      </c>
      <c r="B130" s="10" t="s">
        <v>137</v>
      </c>
      <c r="C130" s="10" t="s">
        <v>138</v>
      </c>
      <c r="D130" s="10" t="s">
        <v>145</v>
      </c>
      <c r="E130" s="10" t="s">
        <v>170</v>
      </c>
      <c r="F130" s="10" t="s">
        <v>35</v>
      </c>
      <c r="G130" s="11">
        <v>24.623171488422301</v>
      </c>
      <c r="H130" s="11">
        <v>24.1350590465008</v>
      </c>
      <c r="I130" s="13">
        <f t="shared" si="38"/>
        <v>0.48811244192150127</v>
      </c>
      <c r="J130" s="14">
        <f t="shared" si="37"/>
        <v>0.54808219970034955</v>
      </c>
    </row>
    <row r="131" spans="1:19" ht="15" customHeight="1" x14ac:dyDescent="0.15">
      <c r="A131" s="10" t="s">
        <v>74</v>
      </c>
      <c r="B131" s="10" t="s">
        <v>137</v>
      </c>
      <c r="C131" s="10" t="s">
        <v>138</v>
      </c>
      <c r="D131" s="10"/>
      <c r="E131" s="10"/>
      <c r="F131" s="10" t="s">
        <v>35</v>
      </c>
      <c r="G131" s="11">
        <v>24.437818789317198</v>
      </c>
      <c r="H131" s="11">
        <v>23.829766831838</v>
      </c>
      <c r="I131" s="13">
        <f t="shared" si="38"/>
        <v>0.60805195747919782</v>
      </c>
      <c r="J131" s="12"/>
    </row>
    <row r="132" spans="1:19" ht="15" customHeight="1" x14ac:dyDescent="0.15">
      <c r="A132" s="10" t="s">
        <v>75</v>
      </c>
      <c r="B132" s="10" t="s">
        <v>137</v>
      </c>
      <c r="C132" s="10" t="s">
        <v>138</v>
      </c>
      <c r="D132" s="10" t="s">
        <v>147</v>
      </c>
      <c r="E132" s="10" t="s">
        <v>171</v>
      </c>
      <c r="F132" s="10" t="s">
        <v>35</v>
      </c>
      <c r="G132" s="11">
        <v>23.438380190920601</v>
      </c>
      <c r="H132" s="11">
        <v>23.623271035941801</v>
      </c>
      <c r="I132" s="13">
        <f t="shared" si="38"/>
        <v>-0.18489084502120079</v>
      </c>
      <c r="J132" s="14">
        <f t="shared" si="37"/>
        <v>-0.10573800462174887</v>
      </c>
    </row>
    <row r="133" spans="1:19" ht="15" customHeight="1" x14ac:dyDescent="0.15">
      <c r="A133" s="10" t="s">
        <v>76</v>
      </c>
      <c r="B133" s="10" t="s">
        <v>137</v>
      </c>
      <c r="C133" s="10" t="s">
        <v>138</v>
      </c>
      <c r="D133" s="10"/>
      <c r="E133" s="10"/>
      <c r="F133" s="10" t="s">
        <v>35</v>
      </c>
      <c r="G133" s="11">
        <v>23.522530716402802</v>
      </c>
      <c r="H133" s="11">
        <v>23.549115880625099</v>
      </c>
      <c r="I133" s="13">
        <f t="shared" si="38"/>
        <v>-2.6585164222296953E-2</v>
      </c>
      <c r="J133" s="12"/>
    </row>
    <row r="134" spans="1:19" ht="15" customHeight="1" x14ac:dyDescent="0.15">
      <c r="A134" s="10" t="s">
        <v>45</v>
      </c>
      <c r="B134" s="10" t="s">
        <v>137</v>
      </c>
      <c r="C134" s="10" t="s">
        <v>138</v>
      </c>
      <c r="D134" s="10" t="s">
        <v>147</v>
      </c>
      <c r="E134" s="10" t="s">
        <v>173</v>
      </c>
      <c r="F134" s="10" t="s">
        <v>35</v>
      </c>
      <c r="G134" s="11">
        <v>22.9253493836259</v>
      </c>
      <c r="H134" s="11">
        <v>22.656432898975599</v>
      </c>
      <c r="I134" s="13">
        <f t="shared" si="38"/>
        <v>0.26891648465030116</v>
      </c>
      <c r="J134" s="14">
        <f t="shared" si="37"/>
        <v>0.1343161500691501</v>
      </c>
    </row>
    <row r="135" spans="1:19" ht="15" customHeight="1" x14ac:dyDescent="0.15">
      <c r="A135" s="10" t="s">
        <v>46</v>
      </c>
      <c r="B135" s="10" t="s">
        <v>137</v>
      </c>
      <c r="C135" s="10" t="s">
        <v>138</v>
      </c>
      <c r="D135" s="10"/>
      <c r="E135" s="10"/>
      <c r="F135" s="10" t="s">
        <v>35</v>
      </c>
      <c r="G135" s="11">
        <v>22.761119949363501</v>
      </c>
      <c r="H135" s="11">
        <v>22.761404133875502</v>
      </c>
      <c r="I135" s="13">
        <f t="shared" si="38"/>
        <v>-2.8418451200096229E-4</v>
      </c>
      <c r="J135" s="12"/>
    </row>
    <row r="136" spans="1:19" ht="15" customHeight="1" x14ac:dyDescent="0.15">
      <c r="A136" s="10" t="s">
        <v>77</v>
      </c>
      <c r="B136" s="10" t="s">
        <v>137</v>
      </c>
      <c r="C136" s="10" t="s">
        <v>138</v>
      </c>
      <c r="D136" s="10" t="s">
        <v>142</v>
      </c>
      <c r="E136" s="10" t="s">
        <v>172</v>
      </c>
      <c r="F136" s="10" t="s">
        <v>35</v>
      </c>
      <c r="G136" s="11">
        <v>23.274149544227299</v>
      </c>
      <c r="H136" s="11">
        <v>23.870895164005901</v>
      </c>
      <c r="I136" s="13">
        <f t="shared" si="38"/>
        <v>-0.59674561977860208</v>
      </c>
      <c r="J136" s="14">
        <f t="shared" si="37"/>
        <v>-0.61818706959240011</v>
      </c>
    </row>
    <row r="137" spans="1:19" ht="15" customHeight="1" x14ac:dyDescent="0.15">
      <c r="A137" s="10" t="s">
        <v>78</v>
      </c>
      <c r="B137" s="10" t="s">
        <v>137</v>
      </c>
      <c r="C137" s="10" t="s">
        <v>138</v>
      </c>
      <c r="D137" s="10"/>
      <c r="E137" s="10"/>
      <c r="F137" s="10" t="s">
        <v>35</v>
      </c>
      <c r="G137" s="11">
        <v>23.411654852760702</v>
      </c>
      <c r="H137" s="11">
        <v>24.0512833721669</v>
      </c>
      <c r="I137" s="13">
        <f t="shared" si="38"/>
        <v>-0.63962851940619814</v>
      </c>
      <c r="J137" s="12"/>
    </row>
    <row r="138" spans="1:19" ht="15" customHeight="1" x14ac:dyDescent="0.15">
      <c r="D138" s="9"/>
      <c r="E138" s="9"/>
      <c r="I138" s="13"/>
      <c r="J138" s="12"/>
    </row>
    <row r="139" spans="1:19" ht="15" customHeight="1" x14ac:dyDescent="0.15">
      <c r="A139" s="2" t="s">
        <v>112</v>
      </c>
      <c r="B139" s="3" t="s">
        <v>109</v>
      </c>
      <c r="C139" s="6" t="s">
        <v>113</v>
      </c>
      <c r="D139" s="9" t="s">
        <v>140</v>
      </c>
      <c r="E139" s="9" t="s">
        <v>141</v>
      </c>
      <c r="F139" s="6" t="s">
        <v>35</v>
      </c>
      <c r="G139" s="7">
        <v>28.2934746268356</v>
      </c>
      <c r="H139" s="7">
        <v>22.845599140094901</v>
      </c>
      <c r="I139" s="13">
        <f t="shared" ref="I139:I140" si="45">G139-H139</f>
        <v>5.4478754867406991</v>
      </c>
      <c r="J139" s="14">
        <f t="shared" ref="J139:J195" si="46">AVERAGE(I139:I140)</f>
        <v>5.6436767331236997</v>
      </c>
      <c r="M139" s="12" t="s">
        <v>176</v>
      </c>
      <c r="N139" s="12" t="s">
        <v>175</v>
      </c>
      <c r="O139" s="13">
        <f>AVERAGE(N141:N149)</f>
        <v>6.3743753686811893</v>
      </c>
    </row>
    <row r="140" spans="1:19" ht="15" customHeight="1" x14ac:dyDescent="0.15">
      <c r="A140" s="2" t="s">
        <v>114</v>
      </c>
      <c r="B140" s="3" t="s">
        <v>109</v>
      </c>
      <c r="C140" s="6" t="s">
        <v>113</v>
      </c>
      <c r="D140" s="9"/>
      <c r="E140" s="9"/>
      <c r="F140" s="6" t="s">
        <v>35</v>
      </c>
      <c r="G140" s="7">
        <v>28.142959626653901</v>
      </c>
      <c r="H140" s="7">
        <v>22.303481647147201</v>
      </c>
      <c r="I140" s="13">
        <f t="shared" si="45"/>
        <v>5.8394779795067002</v>
      </c>
      <c r="J140" s="12"/>
      <c r="M140" s="15" t="s">
        <v>113</v>
      </c>
      <c r="N140" s="16" t="s">
        <v>174</v>
      </c>
      <c r="O140" s="17" t="s">
        <v>177</v>
      </c>
      <c r="P140" s="16" t="s">
        <v>178</v>
      </c>
      <c r="Q140" s="16" t="s">
        <v>179</v>
      </c>
      <c r="R140" s="16" t="s">
        <v>180</v>
      </c>
      <c r="S140" s="16" t="s">
        <v>181</v>
      </c>
    </row>
    <row r="141" spans="1:19" ht="15" customHeight="1" x14ac:dyDescent="0.15">
      <c r="A141" s="2" t="s">
        <v>115</v>
      </c>
      <c r="B141" s="3" t="s">
        <v>109</v>
      </c>
      <c r="C141" s="6" t="s">
        <v>113</v>
      </c>
      <c r="D141" s="9" t="s">
        <v>142</v>
      </c>
      <c r="E141" s="9" t="s">
        <v>143</v>
      </c>
      <c r="F141" s="6" t="s">
        <v>35</v>
      </c>
      <c r="G141" s="7">
        <v>48.4541892543511</v>
      </c>
      <c r="H141" s="7">
        <v>23.470388021243298</v>
      </c>
      <c r="I141" s="13">
        <f t="shared" ref="I141:I196" si="47">G141-H141</f>
        <v>24.983801233107801</v>
      </c>
      <c r="J141" s="14">
        <f t="shared" si="46"/>
        <v>25.696520300333251</v>
      </c>
      <c r="L141" s="16" t="s">
        <v>147</v>
      </c>
      <c r="M141" s="18" t="s">
        <v>148</v>
      </c>
      <c r="N141" s="19">
        <v>8.291871663177151</v>
      </c>
      <c r="O141" s="20">
        <f>N141-$O$139</f>
        <v>1.9174962944959617</v>
      </c>
      <c r="P141" s="20">
        <f t="shared" ref="P141:P147" si="48">2^-O141</f>
        <v>0.26471350520220749</v>
      </c>
      <c r="Q141" s="17">
        <f>AVERAGE(P141:P149)</f>
        <v>1.3543966720643847</v>
      </c>
      <c r="R141" s="16">
        <f>STDEV(P141:P149)</f>
        <v>1.0255807711602141</v>
      </c>
      <c r="S141" s="16"/>
    </row>
    <row r="142" spans="1:19" ht="15" customHeight="1" x14ac:dyDescent="0.15">
      <c r="A142" s="2" t="s">
        <v>116</v>
      </c>
      <c r="B142" s="3" t="s">
        <v>109</v>
      </c>
      <c r="C142" s="6" t="s">
        <v>113</v>
      </c>
      <c r="D142" s="9"/>
      <c r="E142" s="9"/>
      <c r="F142" s="6" t="s">
        <v>35</v>
      </c>
      <c r="G142" s="7">
        <v>50</v>
      </c>
      <c r="H142" s="7">
        <v>23.590760632441299</v>
      </c>
      <c r="I142" s="13">
        <f t="shared" si="47"/>
        <v>26.409239367558701</v>
      </c>
      <c r="J142" s="12"/>
      <c r="L142" s="16" t="s">
        <v>147</v>
      </c>
      <c r="M142" s="21" t="s">
        <v>151</v>
      </c>
      <c r="N142" s="19">
        <v>6.6502393926043002</v>
      </c>
      <c r="O142" s="20">
        <f t="shared" ref="O142:O154" si="49">N142-$O$139</f>
        <v>0.27586402392311093</v>
      </c>
      <c r="P142" s="20">
        <f t="shared" si="48"/>
        <v>0.8259555087586008</v>
      </c>
      <c r="Q142" s="16"/>
      <c r="R142" s="16"/>
      <c r="S142" s="16"/>
    </row>
    <row r="143" spans="1:19" ht="15" customHeight="1" x14ac:dyDescent="0.15">
      <c r="A143" s="2" t="s">
        <v>117</v>
      </c>
      <c r="B143" s="3" t="s">
        <v>109</v>
      </c>
      <c r="C143" s="6" t="s">
        <v>113</v>
      </c>
      <c r="D143" s="9" t="s">
        <v>140</v>
      </c>
      <c r="E143" s="9" t="s">
        <v>144</v>
      </c>
      <c r="F143" s="6" t="s">
        <v>35</v>
      </c>
      <c r="G143" s="7">
        <v>28.360824522919099</v>
      </c>
      <c r="H143" s="7">
        <v>23.128885282912801</v>
      </c>
      <c r="I143" s="13">
        <f t="shared" si="47"/>
        <v>5.2319392400062981</v>
      </c>
      <c r="J143" s="14">
        <f t="shared" si="46"/>
        <v>5.2111089904914003</v>
      </c>
      <c r="L143" s="16" t="s">
        <v>147</v>
      </c>
      <c r="M143" s="21" t="s">
        <v>153</v>
      </c>
      <c r="N143" s="19">
        <v>8.6514026411488505</v>
      </c>
      <c r="O143" s="20">
        <f t="shared" si="49"/>
        <v>2.2770272724676612</v>
      </c>
      <c r="P143" s="20">
        <f t="shared" si="48"/>
        <v>0.2063224518059058</v>
      </c>
      <c r="Q143" s="16"/>
      <c r="R143" s="16"/>
      <c r="S143" s="16"/>
    </row>
    <row r="144" spans="1:19" ht="15" customHeight="1" x14ac:dyDescent="0.15">
      <c r="A144" s="2" t="s">
        <v>118</v>
      </c>
      <c r="B144" s="3" t="s">
        <v>109</v>
      </c>
      <c r="C144" s="6" t="s">
        <v>113</v>
      </c>
      <c r="D144" s="9"/>
      <c r="E144" s="9"/>
      <c r="F144" s="6" t="s">
        <v>35</v>
      </c>
      <c r="G144" s="7">
        <v>28.062967873646802</v>
      </c>
      <c r="H144" s="7">
        <v>22.872689132670299</v>
      </c>
      <c r="I144" s="13">
        <f t="shared" si="47"/>
        <v>5.1902787409765025</v>
      </c>
      <c r="J144" s="12"/>
      <c r="L144" s="16" t="s">
        <v>147</v>
      </c>
      <c r="M144" s="21" t="s">
        <v>157</v>
      </c>
      <c r="N144" s="19">
        <v>5.6933354370890026</v>
      </c>
      <c r="O144" s="20">
        <f t="shared" si="49"/>
        <v>-0.68103993159218668</v>
      </c>
      <c r="P144" s="20">
        <f t="shared" si="48"/>
        <v>1.6032950349390434</v>
      </c>
      <c r="Q144" s="16"/>
      <c r="R144" s="16"/>
      <c r="S144" s="16"/>
    </row>
    <row r="145" spans="1:19" ht="15" customHeight="1" x14ac:dyDescent="0.15">
      <c r="A145" s="2" t="s">
        <v>119</v>
      </c>
      <c r="B145" s="3" t="s">
        <v>109</v>
      </c>
      <c r="C145" s="6" t="s">
        <v>113</v>
      </c>
      <c r="D145" s="9" t="s">
        <v>145</v>
      </c>
      <c r="E145" s="9" t="s">
        <v>146</v>
      </c>
      <c r="F145" s="6" t="s">
        <v>35</v>
      </c>
      <c r="G145" s="7">
        <v>41.8682081414359</v>
      </c>
      <c r="H145" s="7">
        <v>22.6563977819958</v>
      </c>
      <c r="I145" s="13">
        <f t="shared" si="47"/>
        <v>19.211810359440101</v>
      </c>
      <c r="J145" s="14">
        <f t="shared" si="46"/>
        <v>17.794464878976552</v>
      </c>
      <c r="L145" s="16" t="s">
        <v>147</v>
      </c>
      <c r="M145" s="18" t="s">
        <v>159</v>
      </c>
      <c r="N145" s="19">
        <v>6.1293764259620005</v>
      </c>
      <c r="O145" s="20">
        <f t="shared" si="49"/>
        <v>-0.24499894271918876</v>
      </c>
      <c r="P145" s="20">
        <f t="shared" si="48"/>
        <v>1.1850919024452251</v>
      </c>
      <c r="Q145" s="17"/>
      <c r="R145" s="16"/>
      <c r="S145" s="22"/>
    </row>
    <row r="146" spans="1:19" ht="15" customHeight="1" x14ac:dyDescent="0.15">
      <c r="A146" s="2" t="s">
        <v>120</v>
      </c>
      <c r="B146" s="3" t="s">
        <v>109</v>
      </c>
      <c r="C146" s="6" t="s">
        <v>113</v>
      </c>
      <c r="D146" s="9"/>
      <c r="E146" s="9"/>
      <c r="F146" s="6" t="s">
        <v>35</v>
      </c>
      <c r="G146" s="7">
        <v>39.050630254904803</v>
      </c>
      <c r="H146" s="7">
        <v>22.6735108563918</v>
      </c>
      <c r="I146" s="13">
        <f t="shared" si="47"/>
        <v>16.377119398513003</v>
      </c>
      <c r="J146" s="12"/>
      <c r="L146" s="16" t="s">
        <v>147</v>
      </c>
      <c r="M146" s="21" t="s">
        <v>166</v>
      </c>
      <c r="N146" s="19">
        <v>5.6939367662511504</v>
      </c>
      <c r="O146" s="20">
        <f t="shared" si="49"/>
        <v>-0.68043860243003884</v>
      </c>
      <c r="P146" s="20">
        <f t="shared" si="48"/>
        <v>1.6026269054065534</v>
      </c>
      <c r="Q146" s="16"/>
      <c r="R146" s="16"/>
      <c r="S146" s="16"/>
    </row>
    <row r="147" spans="1:19" ht="15" customHeight="1" x14ac:dyDescent="0.15">
      <c r="A147" s="2" t="s">
        <v>121</v>
      </c>
      <c r="B147" s="3" t="s">
        <v>109</v>
      </c>
      <c r="C147" s="6" t="s">
        <v>113</v>
      </c>
      <c r="D147" s="9" t="s">
        <v>147</v>
      </c>
      <c r="E147" s="9" t="s">
        <v>148</v>
      </c>
      <c r="F147" s="6" t="s">
        <v>35</v>
      </c>
      <c r="G147" s="7">
        <v>31.9682096633694</v>
      </c>
      <c r="H147" s="7">
        <v>23.701995537491399</v>
      </c>
      <c r="I147" s="13">
        <f t="shared" si="47"/>
        <v>8.2662141258780011</v>
      </c>
      <c r="J147" s="14">
        <f t="shared" si="46"/>
        <v>8.291871663177151</v>
      </c>
      <c r="L147" s="16" t="s">
        <v>147</v>
      </c>
      <c r="M147" s="21" t="s">
        <v>167</v>
      </c>
      <c r="N147" s="19">
        <v>4.4893044910757993</v>
      </c>
      <c r="O147" s="20">
        <f t="shared" si="49"/>
        <v>-1.8850708776053899</v>
      </c>
      <c r="P147" s="20">
        <f t="shared" si="48"/>
        <v>3.693710705341386</v>
      </c>
      <c r="Q147" s="16"/>
      <c r="R147" s="16"/>
      <c r="S147" s="16"/>
    </row>
    <row r="148" spans="1:19" ht="15" customHeight="1" x14ac:dyDescent="0.15">
      <c r="A148" s="2" t="s">
        <v>122</v>
      </c>
      <c r="B148" s="3" t="s">
        <v>109</v>
      </c>
      <c r="C148" s="6" t="s">
        <v>113</v>
      </c>
      <c r="D148" s="9"/>
      <c r="E148" s="9"/>
      <c r="F148" s="6" t="s">
        <v>35</v>
      </c>
      <c r="G148" s="7">
        <v>32.073296956350902</v>
      </c>
      <c r="H148" s="7">
        <v>23.755767755874601</v>
      </c>
      <c r="I148" s="13">
        <f t="shared" si="47"/>
        <v>8.3175292004763008</v>
      </c>
      <c r="J148" s="12"/>
      <c r="L148" s="16" t="s">
        <v>147</v>
      </c>
      <c r="M148" s="21" t="s">
        <v>171</v>
      </c>
      <c r="N148" s="19">
        <v>5.896763688993099</v>
      </c>
      <c r="O148" s="20">
        <f t="shared" si="49"/>
        <v>-0.47761167968809026</v>
      </c>
      <c r="P148" s="20">
        <f>2^-O148</f>
        <v>1.3924366376215243</v>
      </c>
      <c r="Q148" s="17"/>
      <c r="R148" s="16"/>
      <c r="S148" s="22"/>
    </row>
    <row r="149" spans="1:19" ht="15" customHeight="1" x14ac:dyDescent="0.15">
      <c r="A149" s="2" t="s">
        <v>123</v>
      </c>
      <c r="B149" s="3" t="s">
        <v>109</v>
      </c>
      <c r="C149" s="6" t="s">
        <v>113</v>
      </c>
      <c r="D149" s="9" t="s">
        <v>142</v>
      </c>
      <c r="E149" s="9" t="s">
        <v>149</v>
      </c>
      <c r="F149" s="6" t="s">
        <v>35</v>
      </c>
      <c r="G149" s="7">
        <v>50</v>
      </c>
      <c r="H149" s="7">
        <v>23.177790260729701</v>
      </c>
      <c r="I149" s="13">
        <f t="shared" si="47"/>
        <v>26.822209739270299</v>
      </c>
      <c r="J149" s="14">
        <f t="shared" si="46"/>
        <v>21.547899258923</v>
      </c>
      <c r="L149" s="16" t="s">
        <v>147</v>
      </c>
      <c r="M149" s="16" t="s">
        <v>173</v>
      </c>
      <c r="N149" s="19">
        <v>5.8731478118293499</v>
      </c>
      <c r="O149" s="20">
        <f t="shared" si="49"/>
        <v>-0.5012275568518394</v>
      </c>
      <c r="P149" s="20">
        <f t="shared" ref="P149:P154" si="50">2^-O149</f>
        <v>1.4154173970590171</v>
      </c>
      <c r="Q149" s="17"/>
      <c r="R149" s="16"/>
      <c r="S149" s="22"/>
    </row>
    <row r="150" spans="1:19" ht="15" customHeight="1" x14ac:dyDescent="0.15">
      <c r="A150" s="2" t="s">
        <v>124</v>
      </c>
      <c r="B150" s="3" t="s">
        <v>109</v>
      </c>
      <c r="C150" s="6" t="s">
        <v>113</v>
      </c>
      <c r="D150" s="9"/>
      <c r="E150" s="9"/>
      <c r="F150" s="6" t="s">
        <v>35</v>
      </c>
      <c r="G150" s="7">
        <v>39.386893373773098</v>
      </c>
      <c r="H150" s="7">
        <v>23.113304595197398</v>
      </c>
      <c r="I150" s="13">
        <f t="shared" si="47"/>
        <v>16.2735887785757</v>
      </c>
      <c r="J150" s="12"/>
      <c r="L150" s="16" t="s">
        <v>145</v>
      </c>
      <c r="M150" s="16" t="s">
        <v>146</v>
      </c>
      <c r="N150" s="19">
        <v>17.794464878976552</v>
      </c>
      <c r="O150" s="20">
        <f t="shared" si="49"/>
        <v>11.420089510295362</v>
      </c>
      <c r="P150" s="20">
        <f t="shared" si="50"/>
        <v>3.6493078744408755E-4</v>
      </c>
      <c r="Q150" s="17">
        <f>AVERAGE(P150:P154)</f>
        <v>2.3170496690684645E-3</v>
      </c>
      <c r="R150" s="16">
        <f>STDEV(P150:P154)</f>
        <v>3.1650711810704544E-3</v>
      </c>
      <c r="S150" s="22">
        <f>TTEST(P141:P149,P150:P154,2,2)</f>
        <v>1.3455531006143089E-2</v>
      </c>
    </row>
    <row r="151" spans="1:19" ht="15" customHeight="1" x14ac:dyDescent="0.15">
      <c r="A151" s="2" t="s">
        <v>125</v>
      </c>
      <c r="B151" s="3" t="s">
        <v>109</v>
      </c>
      <c r="C151" s="6" t="s">
        <v>113</v>
      </c>
      <c r="D151" s="9" t="s">
        <v>142</v>
      </c>
      <c r="E151" s="9" t="s">
        <v>150</v>
      </c>
      <c r="F151" s="6" t="s">
        <v>35</v>
      </c>
      <c r="G151" s="7">
        <v>50</v>
      </c>
      <c r="H151" s="7">
        <v>23.444054239614299</v>
      </c>
      <c r="I151" s="13">
        <f t="shared" si="47"/>
        <v>26.555945760385701</v>
      </c>
      <c r="J151" s="14">
        <f t="shared" si="46"/>
        <v>26.584706979961151</v>
      </c>
      <c r="L151" s="16" t="s">
        <v>145</v>
      </c>
      <c r="M151" s="16" t="s">
        <v>158</v>
      </c>
      <c r="N151" s="19">
        <v>18.29471184306205</v>
      </c>
      <c r="O151" s="20">
        <f t="shared" si="49"/>
        <v>11.920336474380861</v>
      </c>
      <c r="P151" s="20">
        <f t="shared" si="50"/>
        <v>2.5800086546237048E-4</v>
      </c>
      <c r="Q151" s="17"/>
      <c r="R151" s="16"/>
      <c r="S151" s="22"/>
    </row>
    <row r="152" spans="1:19" ht="15" customHeight="1" x14ac:dyDescent="0.15">
      <c r="A152" s="2" t="s">
        <v>126</v>
      </c>
      <c r="B152" s="3" t="s">
        <v>109</v>
      </c>
      <c r="C152" s="6" t="s">
        <v>113</v>
      </c>
      <c r="D152" s="9"/>
      <c r="E152" s="9"/>
      <c r="F152" s="6" t="s">
        <v>35</v>
      </c>
      <c r="G152" s="7">
        <v>50</v>
      </c>
      <c r="H152" s="7">
        <v>23.386531800463398</v>
      </c>
      <c r="I152" s="13">
        <f t="shared" si="47"/>
        <v>26.613468199536602</v>
      </c>
      <c r="J152" s="12"/>
      <c r="L152" s="16" t="s">
        <v>145</v>
      </c>
      <c r="M152" s="16" t="s">
        <v>161</v>
      </c>
      <c r="N152" s="19">
        <v>13.46999042245535</v>
      </c>
      <c r="O152" s="20">
        <f t="shared" si="49"/>
        <v>7.0956150537741607</v>
      </c>
      <c r="P152" s="20">
        <f t="shared" si="50"/>
        <v>7.3115092055504273E-3</v>
      </c>
      <c r="Q152" s="17"/>
      <c r="R152" s="16"/>
      <c r="S152" s="22"/>
    </row>
    <row r="153" spans="1:19" ht="15" customHeight="1" x14ac:dyDescent="0.15">
      <c r="A153" s="2" t="s">
        <v>127</v>
      </c>
      <c r="B153" s="3" t="s">
        <v>109</v>
      </c>
      <c r="C153" s="6" t="s">
        <v>113</v>
      </c>
      <c r="D153" s="9" t="s">
        <v>147</v>
      </c>
      <c r="E153" s="9" t="s">
        <v>151</v>
      </c>
      <c r="F153" s="6" t="s">
        <v>35</v>
      </c>
      <c r="G153" s="7">
        <v>29.644124296266899</v>
      </c>
      <c r="H153" s="7">
        <v>23.0467676486393</v>
      </c>
      <c r="I153" s="13">
        <f t="shared" si="47"/>
        <v>6.5973566476275991</v>
      </c>
      <c r="J153" s="14">
        <f t="shared" si="46"/>
        <v>6.6502393926043002</v>
      </c>
      <c r="L153" s="16" t="s">
        <v>145</v>
      </c>
      <c r="M153" s="16" t="s">
        <v>162</v>
      </c>
      <c r="N153" s="19">
        <v>23.000263146337851</v>
      </c>
      <c r="O153" s="20">
        <f t="shared" si="49"/>
        <v>16.625887777656661</v>
      </c>
      <c r="P153" s="20">
        <f t="shared" si="50"/>
        <v>9.888014039587324E-6</v>
      </c>
      <c r="Q153" s="17"/>
      <c r="R153" s="16"/>
      <c r="S153" s="22"/>
    </row>
    <row r="154" spans="1:19" ht="15" customHeight="1" x14ac:dyDescent="0.15">
      <c r="A154" s="2" t="s">
        <v>128</v>
      </c>
      <c r="B154" s="3" t="s">
        <v>109</v>
      </c>
      <c r="C154" s="6" t="s">
        <v>113</v>
      </c>
      <c r="F154" s="6" t="s">
        <v>35</v>
      </c>
      <c r="G154" s="7">
        <v>29.794158117556002</v>
      </c>
      <c r="H154" s="7">
        <v>23.091035979975</v>
      </c>
      <c r="I154" s="13">
        <f t="shared" si="47"/>
        <v>6.7031221375810013</v>
      </c>
      <c r="J154" s="12"/>
      <c r="L154" s="16" t="s">
        <v>145</v>
      </c>
      <c r="M154" s="21" t="s">
        <v>170</v>
      </c>
      <c r="N154" s="19">
        <v>14.475856820665953</v>
      </c>
      <c r="O154" s="20">
        <f t="shared" si="49"/>
        <v>8.101481451984764</v>
      </c>
      <c r="P154" s="20">
        <f t="shared" si="50"/>
        <v>3.6409194728458504E-3</v>
      </c>
      <c r="Q154" s="16"/>
      <c r="R154" s="16"/>
      <c r="S154" s="16"/>
    </row>
    <row r="155" spans="1:19" ht="15" customHeight="1" x14ac:dyDescent="0.15">
      <c r="A155" s="2" t="s">
        <v>131</v>
      </c>
      <c r="B155" s="3" t="s">
        <v>109</v>
      </c>
      <c r="C155" s="6" t="s">
        <v>113</v>
      </c>
      <c r="D155" s="9" t="s">
        <v>147</v>
      </c>
      <c r="E155" s="9" t="s">
        <v>153</v>
      </c>
      <c r="F155" s="6" t="s">
        <v>35</v>
      </c>
      <c r="G155" s="7">
        <v>31.7300310616533</v>
      </c>
      <c r="H155" s="7">
        <v>23.188485391704699</v>
      </c>
      <c r="I155" s="13">
        <f t="shared" si="47"/>
        <v>8.5415456699486008</v>
      </c>
      <c r="J155" s="14">
        <f t="shared" si="46"/>
        <v>8.6514026411488505</v>
      </c>
    </row>
    <row r="156" spans="1:19" ht="15" customHeight="1" x14ac:dyDescent="0.15">
      <c r="A156" s="2" t="s">
        <v>132</v>
      </c>
      <c r="B156" s="3" t="s">
        <v>109</v>
      </c>
      <c r="C156" s="6" t="s">
        <v>113</v>
      </c>
      <c r="D156" s="9"/>
      <c r="E156" s="9"/>
      <c r="F156" s="6" t="s">
        <v>35</v>
      </c>
      <c r="G156" s="7">
        <v>32.0202734099297</v>
      </c>
      <c r="H156" s="7">
        <v>23.2590137975806</v>
      </c>
      <c r="I156" s="13">
        <f t="shared" si="47"/>
        <v>8.7612596123491002</v>
      </c>
      <c r="J156" s="12"/>
      <c r="M156" s="12" t="s">
        <v>182</v>
      </c>
      <c r="N156" s="12" t="s">
        <v>175</v>
      </c>
      <c r="O156" s="13">
        <f>AVERAGE(N158:N165)</f>
        <v>6.1627801615676496</v>
      </c>
    </row>
    <row r="157" spans="1:19" ht="15" customHeight="1" x14ac:dyDescent="0.15">
      <c r="A157" s="2" t="s">
        <v>133</v>
      </c>
      <c r="B157" s="3" t="s">
        <v>109</v>
      </c>
      <c r="C157" s="6" t="s">
        <v>113</v>
      </c>
      <c r="D157" s="9" t="s">
        <v>140</v>
      </c>
      <c r="E157" s="9" t="s">
        <v>154</v>
      </c>
      <c r="F157" s="6" t="s">
        <v>35</v>
      </c>
      <c r="G157" s="7">
        <v>29.3678798187293</v>
      </c>
      <c r="H157" s="7">
        <v>22.213312045013001</v>
      </c>
      <c r="I157" s="13">
        <f t="shared" si="47"/>
        <v>7.1545677737162983</v>
      </c>
      <c r="J157" s="14">
        <f t="shared" si="46"/>
        <v>7.1965996340809983</v>
      </c>
      <c r="M157" s="15" t="s">
        <v>113</v>
      </c>
      <c r="N157" s="16" t="s">
        <v>174</v>
      </c>
      <c r="O157" s="17" t="s">
        <v>177</v>
      </c>
      <c r="P157" s="16" t="s">
        <v>178</v>
      </c>
      <c r="Q157" s="16" t="s">
        <v>179</v>
      </c>
      <c r="R157" s="16" t="s">
        <v>180</v>
      </c>
      <c r="S157" s="16" t="s">
        <v>181</v>
      </c>
    </row>
    <row r="158" spans="1:19" ht="15" customHeight="1" x14ac:dyDescent="0.15">
      <c r="A158" s="2" t="s">
        <v>134</v>
      </c>
      <c r="B158" s="3" t="s">
        <v>109</v>
      </c>
      <c r="C158" s="6" t="s">
        <v>113</v>
      </c>
      <c r="D158" s="9"/>
      <c r="E158" s="9"/>
      <c r="F158" s="6" t="s">
        <v>35</v>
      </c>
      <c r="G158" s="7">
        <v>29.500572369255199</v>
      </c>
      <c r="H158" s="7">
        <v>22.2619408748095</v>
      </c>
      <c r="I158" s="13">
        <f t="shared" si="47"/>
        <v>7.2386314944456984</v>
      </c>
      <c r="J158" s="12"/>
      <c r="L158" s="21" t="s">
        <v>140</v>
      </c>
      <c r="M158" s="18" t="s">
        <v>141</v>
      </c>
      <c r="N158" s="19">
        <v>5.6436767331236997</v>
      </c>
      <c r="O158" s="20">
        <f>N158-$O$156</f>
        <v>-0.51910342844394997</v>
      </c>
      <c r="P158" s="20">
        <f t="shared" ref="P158:P164" si="51">2^-O158</f>
        <v>1.4330643847017692</v>
      </c>
      <c r="Q158" s="17">
        <f>AVERAGE(P158:P165)</f>
        <v>1.3228610076519356</v>
      </c>
      <c r="R158" s="16">
        <f>STDEV(P158:P165)</f>
        <v>0.97469487793747212</v>
      </c>
      <c r="S158" s="16"/>
    </row>
    <row r="159" spans="1:19" ht="15" customHeight="1" x14ac:dyDescent="0.15">
      <c r="A159" s="2" t="s">
        <v>135</v>
      </c>
      <c r="B159" s="3" t="s">
        <v>109</v>
      </c>
      <c r="C159" s="6" t="s">
        <v>113</v>
      </c>
      <c r="D159" s="9" t="s">
        <v>142</v>
      </c>
      <c r="E159" s="9" t="s">
        <v>155</v>
      </c>
      <c r="F159" s="6" t="s">
        <v>35</v>
      </c>
      <c r="G159" s="7">
        <v>41.236040075210603</v>
      </c>
      <c r="H159" s="7">
        <v>23.307435664329301</v>
      </c>
      <c r="I159" s="13">
        <f t="shared" si="47"/>
        <v>17.928604410881302</v>
      </c>
      <c r="J159" s="14">
        <f t="shared" si="46"/>
        <v>18.993354990138648</v>
      </c>
      <c r="L159" s="21" t="s">
        <v>140</v>
      </c>
      <c r="M159" s="21" t="s">
        <v>144</v>
      </c>
      <c r="N159" s="19">
        <v>5.2111089904914003</v>
      </c>
      <c r="O159" s="20">
        <f t="shared" ref="O159:O172" si="52">N159-$O$156</f>
        <v>-0.95167117107624932</v>
      </c>
      <c r="P159" s="20">
        <f t="shared" si="51"/>
        <v>1.9341117729975661</v>
      </c>
      <c r="Q159" s="16"/>
      <c r="R159" s="16"/>
      <c r="S159" s="16"/>
    </row>
    <row r="160" spans="1:19" ht="15" customHeight="1" x14ac:dyDescent="0.15">
      <c r="A160" s="2" t="s">
        <v>136</v>
      </c>
      <c r="B160" s="3" t="s">
        <v>109</v>
      </c>
      <c r="C160" s="6" t="s">
        <v>113</v>
      </c>
      <c r="D160" s="9"/>
      <c r="E160" s="9"/>
      <c r="F160" s="6" t="s">
        <v>35</v>
      </c>
      <c r="G160" s="7">
        <v>43.507376867590899</v>
      </c>
      <c r="H160" s="7">
        <v>23.449271298194901</v>
      </c>
      <c r="I160" s="13">
        <f t="shared" si="47"/>
        <v>20.058105569395998</v>
      </c>
      <c r="J160" s="12"/>
      <c r="L160" s="21" t="s">
        <v>140</v>
      </c>
      <c r="M160" s="21" t="s">
        <v>154</v>
      </c>
      <c r="N160" s="19">
        <v>7.1965996340809983</v>
      </c>
      <c r="O160" s="20">
        <f t="shared" si="52"/>
        <v>1.0338194725133487</v>
      </c>
      <c r="P160" s="20">
        <f t="shared" si="51"/>
        <v>0.48841537710824756</v>
      </c>
      <c r="Q160" s="16"/>
      <c r="R160" s="16"/>
      <c r="S160" s="16"/>
    </row>
    <row r="161" spans="1:19" ht="15" customHeight="1" x14ac:dyDescent="0.15">
      <c r="A161" s="10" t="s">
        <v>112</v>
      </c>
      <c r="B161" s="10" t="s">
        <v>109</v>
      </c>
      <c r="C161" s="10" t="s">
        <v>113</v>
      </c>
      <c r="D161" s="10" t="s">
        <v>140</v>
      </c>
      <c r="E161" s="10" t="s">
        <v>156</v>
      </c>
      <c r="F161" s="10" t="s">
        <v>35</v>
      </c>
      <c r="G161" s="11">
        <v>30.316287141834302</v>
      </c>
      <c r="H161" s="11">
        <v>23.5499553580769</v>
      </c>
      <c r="I161" s="13">
        <f t="shared" si="47"/>
        <v>6.7663317837574013</v>
      </c>
      <c r="J161" s="14">
        <f t="shared" si="46"/>
        <v>6.7791583436978513</v>
      </c>
      <c r="L161" s="21" t="s">
        <v>140</v>
      </c>
      <c r="M161" s="21" t="s">
        <v>156</v>
      </c>
      <c r="N161" s="19">
        <v>6.7791583436978513</v>
      </c>
      <c r="O161" s="20">
        <f t="shared" si="52"/>
        <v>0.61637818213020168</v>
      </c>
      <c r="P161" s="20">
        <f t="shared" si="51"/>
        <v>0.65230645850506952</v>
      </c>
      <c r="Q161" s="16"/>
      <c r="R161" s="16"/>
      <c r="S161" s="16"/>
    </row>
    <row r="162" spans="1:19" ht="15" customHeight="1" x14ac:dyDescent="0.15">
      <c r="A162" s="10" t="s">
        <v>114</v>
      </c>
      <c r="B162" s="10" t="s">
        <v>109</v>
      </c>
      <c r="C162" s="10" t="s">
        <v>113</v>
      </c>
      <c r="D162" s="10"/>
      <c r="E162" s="10"/>
      <c r="F162" s="10" t="s">
        <v>35</v>
      </c>
      <c r="G162" s="11">
        <v>30.208455588965901</v>
      </c>
      <c r="H162" s="11">
        <v>23.416470685327599</v>
      </c>
      <c r="I162" s="13">
        <f t="shared" si="47"/>
        <v>6.7919849036383013</v>
      </c>
      <c r="J162" s="12"/>
      <c r="L162" s="21" t="s">
        <v>140</v>
      </c>
      <c r="M162" s="18" t="s">
        <v>160</v>
      </c>
      <c r="N162" s="19">
        <v>7.323569221515001</v>
      </c>
      <c r="O162" s="20">
        <f t="shared" si="52"/>
        <v>1.1607890599473514</v>
      </c>
      <c r="P162" s="20">
        <f t="shared" si="51"/>
        <v>0.44726784226128979</v>
      </c>
      <c r="Q162" s="17"/>
      <c r="R162" s="16"/>
      <c r="S162" s="22"/>
    </row>
    <row r="163" spans="1:19" ht="15" customHeight="1" x14ac:dyDescent="0.15">
      <c r="A163" s="10" t="s">
        <v>115</v>
      </c>
      <c r="B163" s="10" t="s">
        <v>109</v>
      </c>
      <c r="C163" s="10" t="s">
        <v>113</v>
      </c>
      <c r="D163" s="10" t="s">
        <v>147</v>
      </c>
      <c r="E163" s="10" t="s">
        <v>157</v>
      </c>
      <c r="F163" s="10" t="s">
        <v>35</v>
      </c>
      <c r="G163" s="11">
        <v>27.319714423530201</v>
      </c>
      <c r="H163" s="11">
        <v>21.613265437386499</v>
      </c>
      <c r="I163" s="13">
        <f t="shared" si="47"/>
        <v>5.7064489861437018</v>
      </c>
      <c r="J163" s="14">
        <f t="shared" si="46"/>
        <v>5.6933354370890026</v>
      </c>
      <c r="L163" s="21" t="s">
        <v>140</v>
      </c>
      <c r="M163" s="21" t="s">
        <v>163</v>
      </c>
      <c r="N163" s="19">
        <v>7.6118649290507516</v>
      </c>
      <c r="O163" s="20">
        <f t="shared" si="52"/>
        <v>1.449084767483102</v>
      </c>
      <c r="P163" s="20">
        <f t="shared" si="51"/>
        <v>0.36625369829308718</v>
      </c>
      <c r="Q163" s="16"/>
      <c r="R163" s="16"/>
      <c r="S163" s="16"/>
    </row>
    <row r="164" spans="1:19" ht="15" customHeight="1" x14ac:dyDescent="0.15">
      <c r="A164" s="10" t="s">
        <v>116</v>
      </c>
      <c r="B164" s="10" t="s">
        <v>109</v>
      </c>
      <c r="C164" s="10" t="s">
        <v>113</v>
      </c>
      <c r="D164" s="10"/>
      <c r="E164" s="10"/>
      <c r="F164" s="10" t="s">
        <v>35</v>
      </c>
      <c r="G164" s="11">
        <v>27.477284262699602</v>
      </c>
      <c r="H164" s="11">
        <v>21.797062374665298</v>
      </c>
      <c r="I164" s="13">
        <f t="shared" si="47"/>
        <v>5.6802218880343034</v>
      </c>
      <c r="J164" s="12"/>
      <c r="L164" s="21" t="s">
        <v>140</v>
      </c>
      <c r="M164" s="21" t="s">
        <v>164</v>
      </c>
      <c r="N164" s="19">
        <v>4.7195719288280493</v>
      </c>
      <c r="O164" s="20">
        <f t="shared" si="52"/>
        <v>-1.4432082327396003</v>
      </c>
      <c r="P164" s="20">
        <f t="shared" si="51"/>
        <v>2.719248940832026</v>
      </c>
      <c r="Q164" s="16"/>
      <c r="R164" s="16"/>
      <c r="S164" s="16"/>
    </row>
    <row r="165" spans="1:19" ht="15" customHeight="1" x14ac:dyDescent="0.15">
      <c r="A165" s="10" t="s">
        <v>119</v>
      </c>
      <c r="B165" s="10" t="s">
        <v>109</v>
      </c>
      <c r="C165" s="10" t="s">
        <v>113</v>
      </c>
      <c r="D165" s="10" t="s">
        <v>145</v>
      </c>
      <c r="E165" s="10" t="s">
        <v>158</v>
      </c>
      <c r="F165" s="10" t="s">
        <v>35</v>
      </c>
      <c r="G165" s="11">
        <v>43.429337103443601</v>
      </c>
      <c r="H165" s="11">
        <v>23.1204360217641</v>
      </c>
      <c r="I165" s="13">
        <f t="shared" si="47"/>
        <v>20.308901081679501</v>
      </c>
      <c r="J165" s="14">
        <f t="shared" si="46"/>
        <v>18.29471184306205</v>
      </c>
      <c r="L165" s="21" t="s">
        <v>140</v>
      </c>
      <c r="M165" s="21" t="s">
        <v>169</v>
      </c>
      <c r="N165" s="19">
        <v>4.816691511753449</v>
      </c>
      <c r="O165" s="20">
        <f t="shared" si="52"/>
        <v>-1.3460886498142006</v>
      </c>
      <c r="P165" s="20">
        <f>2^-O165</f>
        <v>2.542219586516429</v>
      </c>
      <c r="Q165" s="17"/>
      <c r="R165" s="16"/>
      <c r="S165" s="22"/>
    </row>
    <row r="166" spans="1:19" ht="15" customHeight="1" x14ac:dyDescent="0.15">
      <c r="A166" s="10" t="s">
        <v>120</v>
      </c>
      <c r="B166" s="10" t="s">
        <v>109</v>
      </c>
      <c r="C166" s="10" t="s">
        <v>113</v>
      </c>
      <c r="D166" s="10"/>
      <c r="E166" s="10"/>
      <c r="F166" s="10" t="s">
        <v>35</v>
      </c>
      <c r="G166" s="11">
        <v>39.520696090758499</v>
      </c>
      <c r="H166" s="11">
        <v>23.2401734863139</v>
      </c>
      <c r="I166" s="13">
        <f t="shared" si="47"/>
        <v>16.280522604444599</v>
      </c>
      <c r="J166" s="12"/>
      <c r="L166" s="16" t="s">
        <v>142</v>
      </c>
      <c r="M166" s="16" t="s">
        <v>143</v>
      </c>
      <c r="N166" s="19">
        <v>25.696520300333251</v>
      </c>
      <c r="O166" s="20">
        <f t="shared" si="52"/>
        <v>19.533740138765602</v>
      </c>
      <c r="P166" s="20">
        <f t="shared" ref="P166:P172" si="53">2^-O166</f>
        <v>1.3175232587638575E-6</v>
      </c>
      <c r="Q166" s="17">
        <f>AVERAGE(P166:P172)</f>
        <v>5.7199426100607194E-4</v>
      </c>
      <c r="R166" s="16">
        <f>STDEV(P166:P172)</f>
        <v>1.070756629697296E-3</v>
      </c>
      <c r="S166" s="22">
        <f>TTEST(P158:P165,P166:P172,2,2)</f>
        <v>3.4088047295930393E-3</v>
      </c>
    </row>
    <row r="167" spans="1:19" ht="15" customHeight="1" x14ac:dyDescent="0.15">
      <c r="A167" s="10" t="s">
        <v>117</v>
      </c>
      <c r="B167" s="10" t="s">
        <v>109</v>
      </c>
      <c r="C167" s="10" t="s">
        <v>113</v>
      </c>
      <c r="D167" s="10" t="s">
        <v>147</v>
      </c>
      <c r="E167" s="10" t="s">
        <v>159</v>
      </c>
      <c r="F167" s="10" t="s">
        <v>35</v>
      </c>
      <c r="G167" s="11">
        <v>28.915761471681101</v>
      </c>
      <c r="H167" s="11">
        <v>22.723939069870902</v>
      </c>
      <c r="I167" s="13">
        <f t="shared" si="47"/>
        <v>6.1918224018101995</v>
      </c>
      <c r="J167" s="14">
        <f t="shared" si="46"/>
        <v>6.1293764259620005</v>
      </c>
      <c r="L167" s="16" t="s">
        <v>142</v>
      </c>
      <c r="M167" s="16" t="s">
        <v>149</v>
      </c>
      <c r="N167" s="19">
        <v>21.547899258923</v>
      </c>
      <c r="O167" s="20">
        <f t="shared" si="52"/>
        <v>15.38511909735535</v>
      </c>
      <c r="P167" s="20">
        <f t="shared" si="53"/>
        <v>2.3367791277208461E-5</v>
      </c>
      <c r="Q167" s="17"/>
      <c r="R167" s="16"/>
      <c r="S167" s="22"/>
    </row>
    <row r="168" spans="1:19" ht="15" customHeight="1" x14ac:dyDescent="0.15">
      <c r="A168" s="10" t="s">
        <v>118</v>
      </c>
      <c r="B168" s="10" t="s">
        <v>109</v>
      </c>
      <c r="C168" s="10" t="s">
        <v>113</v>
      </c>
      <c r="D168" s="10"/>
      <c r="E168" s="10"/>
      <c r="F168" s="10" t="s">
        <v>35</v>
      </c>
      <c r="G168" s="11">
        <v>28.6922002127403</v>
      </c>
      <c r="H168" s="11">
        <v>22.625269762626498</v>
      </c>
      <c r="I168" s="13">
        <f t="shared" si="47"/>
        <v>6.0669304501138015</v>
      </c>
      <c r="J168" s="12"/>
      <c r="L168" s="16" t="s">
        <v>142</v>
      </c>
      <c r="M168" s="16" t="s">
        <v>150</v>
      </c>
      <c r="N168" s="19">
        <v>26.584706979961151</v>
      </c>
      <c r="O168" s="20">
        <f t="shared" si="52"/>
        <v>20.421926818393501</v>
      </c>
      <c r="P168" s="20">
        <f t="shared" si="53"/>
        <v>7.1184831015244329E-7</v>
      </c>
      <c r="Q168" s="17"/>
      <c r="R168" s="16"/>
      <c r="S168" s="22"/>
    </row>
    <row r="169" spans="1:19" ht="15" customHeight="1" x14ac:dyDescent="0.15">
      <c r="A169" s="10" t="s">
        <v>121</v>
      </c>
      <c r="B169" s="10" t="s">
        <v>109</v>
      </c>
      <c r="C169" s="10" t="s">
        <v>113</v>
      </c>
      <c r="D169" s="10" t="s">
        <v>140</v>
      </c>
      <c r="E169" s="10" t="s">
        <v>160</v>
      </c>
      <c r="F169" s="10" t="s">
        <v>35</v>
      </c>
      <c r="G169" s="11">
        <v>30.532955479728301</v>
      </c>
      <c r="H169" s="11">
        <v>23.146341855266101</v>
      </c>
      <c r="I169" s="13">
        <f t="shared" si="47"/>
        <v>7.3866136244621998</v>
      </c>
      <c r="J169" s="14">
        <f t="shared" si="46"/>
        <v>7.323569221515001</v>
      </c>
      <c r="L169" s="16" t="s">
        <v>142</v>
      </c>
      <c r="M169" s="16" t="s">
        <v>155</v>
      </c>
      <c r="N169" s="19">
        <v>18.993354990138648</v>
      </c>
      <c r="O169" s="20">
        <f t="shared" si="52"/>
        <v>12.830574828570999</v>
      </c>
      <c r="P169" s="20">
        <f t="shared" si="53"/>
        <v>1.3728153134459604E-4</v>
      </c>
      <c r="Q169" s="17"/>
      <c r="R169" s="16"/>
      <c r="S169" s="22"/>
    </row>
    <row r="170" spans="1:19" ht="15" customHeight="1" x14ac:dyDescent="0.15">
      <c r="A170" s="10" t="s">
        <v>122</v>
      </c>
      <c r="B170" s="10" t="s">
        <v>109</v>
      </c>
      <c r="C170" s="10" t="s">
        <v>113</v>
      </c>
      <c r="D170" s="10"/>
      <c r="E170" s="10"/>
      <c r="F170" s="10" t="s">
        <v>35</v>
      </c>
      <c r="G170" s="11">
        <v>30.187573083871001</v>
      </c>
      <c r="H170" s="11">
        <v>22.927048265303199</v>
      </c>
      <c r="I170" s="13">
        <f t="shared" si="47"/>
        <v>7.2605248185678022</v>
      </c>
      <c r="J170" s="12"/>
      <c r="L170" s="16" t="s">
        <v>142</v>
      </c>
      <c r="M170" s="16" t="s">
        <v>165</v>
      </c>
      <c r="N170" s="19">
        <v>14.6027201080592</v>
      </c>
      <c r="O170" s="20">
        <f t="shared" si="52"/>
        <v>8.4399399464915508</v>
      </c>
      <c r="P170" s="20">
        <f t="shared" si="53"/>
        <v>2.8795519265253076E-3</v>
      </c>
      <c r="Q170" s="17"/>
      <c r="R170" s="16"/>
      <c r="S170" s="22"/>
    </row>
    <row r="171" spans="1:19" ht="15" customHeight="1" x14ac:dyDescent="0.15">
      <c r="A171" s="10" t="s">
        <v>123</v>
      </c>
      <c r="B171" s="10" t="s">
        <v>109</v>
      </c>
      <c r="C171" s="10" t="s">
        <v>113</v>
      </c>
      <c r="D171" s="10" t="s">
        <v>145</v>
      </c>
      <c r="E171" s="10" t="s">
        <v>161</v>
      </c>
      <c r="F171" s="10" t="s">
        <v>35</v>
      </c>
      <c r="G171" s="11">
        <v>36.127469840695099</v>
      </c>
      <c r="H171" s="11">
        <v>22.917887741973601</v>
      </c>
      <c r="I171" s="13">
        <f t="shared" si="47"/>
        <v>13.209582098721498</v>
      </c>
      <c r="J171" s="14">
        <f t="shared" si="46"/>
        <v>13.46999042245535</v>
      </c>
      <c r="L171" s="16" t="s">
        <v>142</v>
      </c>
      <c r="M171" s="21" t="s">
        <v>168</v>
      </c>
      <c r="N171" s="19">
        <v>20.921638720589648</v>
      </c>
      <c r="O171" s="20">
        <f t="shared" si="52"/>
        <v>14.758858559021999</v>
      </c>
      <c r="P171" s="20">
        <f t="shared" si="53"/>
        <v>3.6069562278046134E-5</v>
      </c>
      <c r="Q171" s="16"/>
      <c r="R171" s="16"/>
      <c r="S171" s="22"/>
    </row>
    <row r="172" spans="1:19" ht="15" customHeight="1" x14ac:dyDescent="0.15">
      <c r="A172" s="10" t="s">
        <v>124</v>
      </c>
      <c r="B172" s="10" t="s">
        <v>109</v>
      </c>
      <c r="C172" s="10" t="s">
        <v>113</v>
      </c>
      <c r="D172" s="10"/>
      <c r="E172" s="10"/>
      <c r="F172" s="10" t="s">
        <v>35</v>
      </c>
      <c r="G172" s="11">
        <v>36.820195674716203</v>
      </c>
      <c r="H172" s="11">
        <v>23.089796928527001</v>
      </c>
      <c r="I172" s="13">
        <f t="shared" si="47"/>
        <v>13.730398746189202</v>
      </c>
      <c r="J172" s="12"/>
      <c r="L172" s="16" t="s">
        <v>142</v>
      </c>
      <c r="M172" s="21" t="s">
        <v>172</v>
      </c>
      <c r="N172" s="19">
        <v>16.240010714916501</v>
      </c>
      <c r="O172" s="20">
        <f t="shared" si="52"/>
        <v>10.077230553348851</v>
      </c>
      <c r="P172" s="20">
        <f t="shared" si="53"/>
        <v>9.2565964404842885E-4</v>
      </c>
      <c r="Q172" s="16"/>
      <c r="R172" s="16"/>
      <c r="S172" s="16"/>
    </row>
    <row r="173" spans="1:19" ht="15" customHeight="1" x14ac:dyDescent="0.15">
      <c r="A173" s="10" t="s">
        <v>125</v>
      </c>
      <c r="B173" s="10" t="s">
        <v>109</v>
      </c>
      <c r="C173" s="10" t="s">
        <v>113</v>
      </c>
      <c r="D173" s="10" t="s">
        <v>145</v>
      </c>
      <c r="E173" s="10" t="s">
        <v>162</v>
      </c>
      <c r="F173" s="10" t="s">
        <v>35</v>
      </c>
      <c r="G173" s="11">
        <v>45.454597160938498</v>
      </c>
      <c r="H173" s="11">
        <v>22.396711254557101</v>
      </c>
      <c r="I173" s="13">
        <f t="shared" si="47"/>
        <v>23.057885906381397</v>
      </c>
      <c r="J173" s="14">
        <f t="shared" si="46"/>
        <v>23.000263146337851</v>
      </c>
    </row>
    <row r="174" spans="1:19" ht="15" customHeight="1" x14ac:dyDescent="0.15">
      <c r="A174" s="10" t="s">
        <v>126</v>
      </c>
      <c r="B174" s="10" t="s">
        <v>109</v>
      </c>
      <c r="C174" s="10" t="s">
        <v>113</v>
      </c>
      <c r="D174" s="10"/>
      <c r="E174" s="10"/>
      <c r="F174" s="10" t="s">
        <v>35</v>
      </c>
      <c r="G174" s="11">
        <v>45.2243952695598</v>
      </c>
      <c r="H174" s="11">
        <v>22.281754883265499</v>
      </c>
      <c r="I174" s="13">
        <f t="shared" si="47"/>
        <v>22.9426403862943</v>
      </c>
      <c r="J174" s="12"/>
    </row>
    <row r="175" spans="1:19" ht="15" customHeight="1" x14ac:dyDescent="0.15">
      <c r="A175" s="10" t="s">
        <v>127</v>
      </c>
      <c r="B175" s="10" t="s">
        <v>109</v>
      </c>
      <c r="C175" s="10" t="s">
        <v>113</v>
      </c>
      <c r="D175" s="10" t="s">
        <v>140</v>
      </c>
      <c r="E175" s="10" t="s">
        <v>163</v>
      </c>
      <c r="F175" s="10" t="s">
        <v>35</v>
      </c>
      <c r="G175" s="11">
        <v>31.199282918495602</v>
      </c>
      <c r="H175" s="11">
        <v>23.523007146873098</v>
      </c>
      <c r="I175" s="13">
        <f t="shared" si="47"/>
        <v>7.6762757716225032</v>
      </c>
      <c r="J175" s="14">
        <f t="shared" si="46"/>
        <v>7.6118649290507516</v>
      </c>
    </row>
    <row r="176" spans="1:19" ht="15" customHeight="1" x14ac:dyDescent="0.15">
      <c r="A176" s="10" t="s">
        <v>128</v>
      </c>
      <c r="B176" s="10" t="s">
        <v>109</v>
      </c>
      <c r="C176" s="10" t="s">
        <v>113</v>
      </c>
      <c r="D176" s="10"/>
      <c r="E176" s="10"/>
      <c r="F176" s="10" t="s">
        <v>35</v>
      </c>
      <c r="G176" s="11">
        <v>31.2130591590468</v>
      </c>
      <c r="H176" s="11">
        <v>23.6656050725678</v>
      </c>
      <c r="I176" s="13">
        <f t="shared" si="47"/>
        <v>7.5474540864790001</v>
      </c>
      <c r="J176" s="12"/>
    </row>
    <row r="177" spans="1:10" ht="15" customHeight="1" x14ac:dyDescent="0.15">
      <c r="A177" s="10" t="s">
        <v>129</v>
      </c>
      <c r="B177" s="10" t="s">
        <v>109</v>
      </c>
      <c r="C177" s="10" t="s">
        <v>113</v>
      </c>
      <c r="D177" s="10" t="s">
        <v>140</v>
      </c>
      <c r="E177" s="10" t="s">
        <v>164</v>
      </c>
      <c r="F177" s="10" t="s">
        <v>35</v>
      </c>
      <c r="G177" s="11">
        <v>27.835547863787099</v>
      </c>
      <c r="H177" s="11">
        <v>23.103781629948099</v>
      </c>
      <c r="I177" s="13">
        <f t="shared" si="47"/>
        <v>4.7317662338390001</v>
      </c>
      <c r="J177" s="14">
        <f t="shared" si="46"/>
        <v>4.7195719288280493</v>
      </c>
    </row>
    <row r="178" spans="1:10" ht="15" customHeight="1" x14ac:dyDescent="0.15">
      <c r="A178" s="10" t="s">
        <v>130</v>
      </c>
      <c r="B178" s="10" t="s">
        <v>109</v>
      </c>
      <c r="C178" s="10" t="s">
        <v>113</v>
      </c>
      <c r="D178" s="10"/>
      <c r="E178" s="10"/>
      <c r="F178" s="10" t="s">
        <v>35</v>
      </c>
      <c r="G178" s="11">
        <v>27.881366612557098</v>
      </c>
      <c r="H178" s="11">
        <v>23.17398898874</v>
      </c>
      <c r="I178" s="13">
        <f t="shared" si="47"/>
        <v>4.7073776238170986</v>
      </c>
      <c r="J178" s="12"/>
    </row>
    <row r="179" spans="1:10" ht="15" customHeight="1" x14ac:dyDescent="0.15">
      <c r="A179" s="10" t="s">
        <v>131</v>
      </c>
      <c r="B179" s="10" t="s">
        <v>109</v>
      </c>
      <c r="C179" s="10" t="s">
        <v>113</v>
      </c>
      <c r="D179" s="10" t="s">
        <v>142</v>
      </c>
      <c r="E179" s="10" t="s">
        <v>165</v>
      </c>
      <c r="F179" s="10" t="s">
        <v>35</v>
      </c>
      <c r="G179" s="11">
        <v>38.146356823417698</v>
      </c>
      <c r="H179" s="11">
        <v>24.008562611104601</v>
      </c>
      <c r="I179" s="13">
        <f t="shared" si="47"/>
        <v>14.137794212313096</v>
      </c>
      <c r="J179" s="14">
        <f t="shared" si="46"/>
        <v>14.6027201080592</v>
      </c>
    </row>
    <row r="180" spans="1:10" ht="15" customHeight="1" x14ac:dyDescent="0.15">
      <c r="A180" s="10" t="s">
        <v>132</v>
      </c>
      <c r="B180" s="10" t="s">
        <v>109</v>
      </c>
      <c r="C180" s="10" t="s">
        <v>113</v>
      </c>
      <c r="D180" s="10"/>
      <c r="E180" s="10"/>
      <c r="F180" s="10" t="s">
        <v>35</v>
      </c>
      <c r="G180" s="11">
        <v>39.224631821909803</v>
      </c>
      <c r="H180" s="11">
        <v>24.156985818104499</v>
      </c>
      <c r="I180" s="13">
        <f t="shared" si="47"/>
        <v>15.067646003805304</v>
      </c>
      <c r="J180" s="12"/>
    </row>
    <row r="181" spans="1:10" ht="15" customHeight="1" x14ac:dyDescent="0.15">
      <c r="A181" s="10" t="s">
        <v>133</v>
      </c>
      <c r="B181" s="10" t="s">
        <v>109</v>
      </c>
      <c r="C181" s="10" t="s">
        <v>113</v>
      </c>
      <c r="D181" s="10" t="s">
        <v>147</v>
      </c>
      <c r="E181" s="10" t="s">
        <v>166</v>
      </c>
      <c r="F181" s="10" t="s">
        <v>35</v>
      </c>
      <c r="G181" s="11">
        <v>28.960594485754701</v>
      </c>
      <c r="H181" s="11">
        <v>23.146222126504799</v>
      </c>
      <c r="I181" s="13">
        <f t="shared" si="47"/>
        <v>5.8143723592499015</v>
      </c>
      <c r="J181" s="14">
        <f t="shared" si="46"/>
        <v>5.6939367662511504</v>
      </c>
    </row>
    <row r="182" spans="1:10" ht="15" customHeight="1" x14ac:dyDescent="0.15">
      <c r="A182" s="10" t="s">
        <v>134</v>
      </c>
      <c r="B182" s="10" t="s">
        <v>109</v>
      </c>
      <c r="C182" s="10" t="s">
        <v>113</v>
      </c>
      <c r="D182" s="10"/>
      <c r="E182" s="10"/>
      <c r="F182" s="10" t="s">
        <v>35</v>
      </c>
      <c r="G182" s="11">
        <v>28.991821341807601</v>
      </c>
      <c r="H182" s="11">
        <v>23.418320168555201</v>
      </c>
      <c r="I182" s="13">
        <f t="shared" si="47"/>
        <v>5.5735011732523994</v>
      </c>
      <c r="J182" s="12"/>
    </row>
    <row r="183" spans="1:10" ht="15" customHeight="1" x14ac:dyDescent="0.15">
      <c r="A183" s="10" t="s">
        <v>112</v>
      </c>
      <c r="B183" s="10" t="s">
        <v>109</v>
      </c>
      <c r="C183" s="10" t="s">
        <v>113</v>
      </c>
      <c r="D183" s="10" t="s">
        <v>147</v>
      </c>
      <c r="E183" s="10" t="s">
        <v>167</v>
      </c>
      <c r="F183" s="10" t="s">
        <v>35</v>
      </c>
      <c r="G183" s="11">
        <v>28.329375339256199</v>
      </c>
      <c r="H183" s="11">
        <v>24.043044024571099</v>
      </c>
      <c r="I183" s="13">
        <f t="shared" si="47"/>
        <v>4.2863313146850999</v>
      </c>
      <c r="J183" s="14">
        <f t="shared" si="46"/>
        <v>4.4893044910757993</v>
      </c>
    </row>
    <row r="184" spans="1:10" ht="15" customHeight="1" x14ac:dyDescent="0.15">
      <c r="A184" s="10" t="s">
        <v>114</v>
      </c>
      <c r="B184" s="10" t="s">
        <v>109</v>
      </c>
      <c r="C184" s="10" t="s">
        <v>113</v>
      </c>
      <c r="D184" s="10"/>
      <c r="E184" s="10"/>
      <c r="F184" s="10" t="s">
        <v>35</v>
      </c>
      <c r="G184" s="11">
        <v>28.3642246792101</v>
      </c>
      <c r="H184" s="11">
        <v>23.671947011743601</v>
      </c>
      <c r="I184" s="13">
        <f t="shared" si="47"/>
        <v>4.6922776674664988</v>
      </c>
      <c r="J184" s="12"/>
    </row>
    <row r="185" spans="1:10" ht="15" customHeight="1" x14ac:dyDescent="0.15">
      <c r="A185" s="10" t="s">
        <v>115</v>
      </c>
      <c r="B185" s="10" t="s">
        <v>109</v>
      </c>
      <c r="C185" s="10" t="s">
        <v>113</v>
      </c>
      <c r="D185" s="10" t="s">
        <v>142</v>
      </c>
      <c r="E185" s="10" t="s">
        <v>168</v>
      </c>
      <c r="F185" s="10" t="s">
        <v>35</v>
      </c>
      <c r="G185" s="11">
        <v>40.614788041761898</v>
      </c>
      <c r="H185" s="11">
        <v>23.7959025175848</v>
      </c>
      <c r="I185" s="13">
        <f t="shared" si="47"/>
        <v>16.818885524177098</v>
      </c>
      <c r="J185" s="14">
        <f t="shared" si="46"/>
        <v>20.921638720589648</v>
      </c>
    </row>
    <row r="186" spans="1:10" ht="15" customHeight="1" x14ac:dyDescent="0.15">
      <c r="A186" s="10" t="s">
        <v>116</v>
      </c>
      <c r="B186" s="10" t="s">
        <v>109</v>
      </c>
      <c r="C186" s="10" t="s">
        <v>113</v>
      </c>
      <c r="D186" s="10"/>
      <c r="E186" s="10"/>
      <c r="F186" s="10" t="s">
        <v>35</v>
      </c>
      <c r="G186" s="11">
        <v>48.641445299373302</v>
      </c>
      <c r="H186" s="11">
        <v>23.6170533823711</v>
      </c>
      <c r="I186" s="13">
        <f t="shared" si="47"/>
        <v>25.024391917002202</v>
      </c>
      <c r="J186" s="12"/>
    </row>
    <row r="187" spans="1:10" ht="15" customHeight="1" x14ac:dyDescent="0.15">
      <c r="A187" s="10" t="s">
        <v>117</v>
      </c>
      <c r="B187" s="10" t="s">
        <v>109</v>
      </c>
      <c r="C187" s="10" t="s">
        <v>113</v>
      </c>
      <c r="D187" s="10" t="s">
        <v>140</v>
      </c>
      <c r="E187" s="10" t="s">
        <v>169</v>
      </c>
      <c r="F187" s="10" t="s">
        <v>35</v>
      </c>
      <c r="G187" s="11">
        <v>28.288396292002101</v>
      </c>
      <c r="H187" s="11">
        <v>23.509541467735801</v>
      </c>
      <c r="I187" s="13">
        <f t="shared" si="47"/>
        <v>4.7788548242663005</v>
      </c>
      <c r="J187" s="14">
        <f t="shared" si="46"/>
        <v>4.816691511753449</v>
      </c>
    </row>
    <row r="188" spans="1:10" ht="15" customHeight="1" x14ac:dyDescent="0.15">
      <c r="A188" s="10" t="s">
        <v>118</v>
      </c>
      <c r="B188" s="10" t="s">
        <v>109</v>
      </c>
      <c r="C188" s="10" t="s">
        <v>113</v>
      </c>
      <c r="D188" s="10"/>
      <c r="E188" s="10"/>
      <c r="F188" s="10" t="s">
        <v>35</v>
      </c>
      <c r="G188" s="11">
        <v>28.432428930371799</v>
      </c>
      <c r="H188" s="11">
        <v>23.577900731131201</v>
      </c>
      <c r="I188" s="13">
        <f t="shared" si="47"/>
        <v>4.8545281992405975</v>
      </c>
      <c r="J188" s="12"/>
    </row>
    <row r="189" spans="1:10" ht="15" customHeight="1" x14ac:dyDescent="0.15">
      <c r="A189" s="10" t="s">
        <v>125</v>
      </c>
      <c r="B189" s="10" t="s">
        <v>109</v>
      </c>
      <c r="C189" s="10" t="s">
        <v>113</v>
      </c>
      <c r="D189" s="10" t="s">
        <v>145</v>
      </c>
      <c r="E189" s="10" t="s">
        <v>170</v>
      </c>
      <c r="F189" s="10" t="s">
        <v>35</v>
      </c>
      <c r="G189" s="11">
        <v>37.162190088381301</v>
      </c>
      <c r="H189" s="11">
        <v>24.078188867024299</v>
      </c>
      <c r="I189" s="13">
        <f t="shared" si="47"/>
        <v>13.084001221357003</v>
      </c>
      <c r="J189" s="14">
        <f t="shared" si="46"/>
        <v>14.475856820665953</v>
      </c>
    </row>
    <row r="190" spans="1:10" ht="15" customHeight="1" x14ac:dyDescent="0.15">
      <c r="A190" s="10" t="s">
        <v>126</v>
      </c>
      <c r="B190" s="10" t="s">
        <v>109</v>
      </c>
      <c r="C190" s="10" t="s">
        <v>113</v>
      </c>
      <c r="D190" s="10"/>
      <c r="E190" s="10"/>
      <c r="F190" s="10" t="s">
        <v>35</v>
      </c>
      <c r="G190" s="11">
        <v>39.987056395248104</v>
      </c>
      <c r="H190" s="11">
        <v>24.1193439752732</v>
      </c>
      <c r="I190" s="13">
        <f t="shared" si="47"/>
        <v>15.867712419974904</v>
      </c>
      <c r="J190" s="12"/>
    </row>
    <row r="191" spans="1:10" ht="15" customHeight="1" x14ac:dyDescent="0.15">
      <c r="A191" s="10" t="s">
        <v>127</v>
      </c>
      <c r="B191" s="10" t="s">
        <v>109</v>
      </c>
      <c r="C191" s="10" t="s">
        <v>113</v>
      </c>
      <c r="D191" s="10" t="s">
        <v>147</v>
      </c>
      <c r="E191" s="10" t="s">
        <v>171</v>
      </c>
      <c r="F191" s="10" t="s">
        <v>35</v>
      </c>
      <c r="G191" s="11">
        <v>29.8056626568283</v>
      </c>
      <c r="H191" s="11">
        <v>24.019478000402401</v>
      </c>
      <c r="I191" s="13">
        <f t="shared" si="47"/>
        <v>5.786184656425899</v>
      </c>
      <c r="J191" s="14">
        <f t="shared" si="46"/>
        <v>5.896763688993099</v>
      </c>
    </row>
    <row r="192" spans="1:10" ht="15" customHeight="1" x14ac:dyDescent="0.15">
      <c r="A192" s="10" t="s">
        <v>128</v>
      </c>
      <c r="B192" s="10" t="s">
        <v>109</v>
      </c>
      <c r="C192" s="10" t="s">
        <v>113</v>
      </c>
      <c r="D192" s="10"/>
      <c r="E192" s="10"/>
      <c r="F192" s="10" t="s">
        <v>35</v>
      </c>
      <c r="G192" s="11">
        <v>29.772756812857899</v>
      </c>
      <c r="H192" s="11">
        <v>23.7654140912976</v>
      </c>
      <c r="I192" s="13">
        <f t="shared" si="47"/>
        <v>6.007342721560299</v>
      </c>
      <c r="J192" s="12"/>
    </row>
    <row r="193" spans="1:19" ht="15" customHeight="1" x14ac:dyDescent="0.15">
      <c r="A193" s="10" t="s">
        <v>123</v>
      </c>
      <c r="B193" s="10" t="s">
        <v>109</v>
      </c>
      <c r="C193" s="10" t="s">
        <v>113</v>
      </c>
      <c r="D193" s="10" t="s">
        <v>147</v>
      </c>
      <c r="E193" s="10" t="s">
        <v>173</v>
      </c>
      <c r="F193" s="10" t="s">
        <v>35</v>
      </c>
      <c r="G193" s="11">
        <v>28.704753849731201</v>
      </c>
      <c r="H193" s="11">
        <v>22.846686722462501</v>
      </c>
      <c r="I193" s="13">
        <f t="shared" si="47"/>
        <v>5.8580671272687006</v>
      </c>
      <c r="J193" s="14">
        <f t="shared" si="46"/>
        <v>5.8731478118293499</v>
      </c>
    </row>
    <row r="194" spans="1:19" ht="15" customHeight="1" x14ac:dyDescent="0.15">
      <c r="A194" s="10" t="s">
        <v>124</v>
      </c>
      <c r="B194" s="10" t="s">
        <v>109</v>
      </c>
      <c r="C194" s="10" t="s">
        <v>113</v>
      </c>
      <c r="D194" s="10"/>
      <c r="E194" s="10"/>
      <c r="F194" s="10" t="s">
        <v>35</v>
      </c>
      <c r="G194" s="11">
        <v>28.732168953126699</v>
      </c>
      <c r="H194" s="11">
        <v>22.8439404567367</v>
      </c>
      <c r="I194" s="13">
        <f t="shared" si="47"/>
        <v>5.8882284963899991</v>
      </c>
      <c r="J194" s="12"/>
    </row>
    <row r="195" spans="1:19" ht="15" customHeight="1" x14ac:dyDescent="0.15">
      <c r="A195" s="10" t="s">
        <v>129</v>
      </c>
      <c r="B195" s="10" t="s">
        <v>109</v>
      </c>
      <c r="C195" s="10" t="s">
        <v>113</v>
      </c>
      <c r="D195" s="10" t="s">
        <v>142</v>
      </c>
      <c r="E195" s="10" t="s">
        <v>172</v>
      </c>
      <c r="F195" s="10" t="s">
        <v>35</v>
      </c>
      <c r="G195" s="11">
        <v>39.599116075244503</v>
      </c>
      <c r="H195" s="11">
        <v>24.039681663053798</v>
      </c>
      <c r="I195" s="13">
        <f t="shared" si="47"/>
        <v>15.559434412190704</v>
      </c>
      <c r="J195" s="14">
        <f t="shared" si="46"/>
        <v>16.240010714916501</v>
      </c>
    </row>
    <row r="196" spans="1:19" ht="15" customHeight="1" x14ac:dyDescent="0.15">
      <c r="A196" s="10" t="s">
        <v>130</v>
      </c>
      <c r="B196" s="10" t="s">
        <v>109</v>
      </c>
      <c r="C196" s="10" t="s">
        <v>113</v>
      </c>
      <c r="D196" s="10"/>
      <c r="E196" s="10"/>
      <c r="F196" s="10" t="s">
        <v>35</v>
      </c>
      <c r="G196" s="11">
        <v>41.074833544946401</v>
      </c>
      <c r="H196" s="11">
        <v>24.1542465273041</v>
      </c>
      <c r="I196" s="13">
        <f t="shared" si="47"/>
        <v>16.920587017642301</v>
      </c>
      <c r="J196" s="12"/>
    </row>
    <row r="197" spans="1:19" ht="15" customHeight="1" x14ac:dyDescent="0.15">
      <c r="D197" s="9"/>
      <c r="E197" s="9"/>
      <c r="I197" s="13"/>
      <c r="J197" s="14"/>
    </row>
    <row r="198" spans="1:19" ht="15" customHeight="1" x14ac:dyDescent="0.15">
      <c r="A198" s="2" t="s">
        <v>60</v>
      </c>
      <c r="B198" s="3" t="s">
        <v>33</v>
      </c>
      <c r="C198" s="6" t="s">
        <v>61</v>
      </c>
      <c r="D198" s="9" t="s">
        <v>140</v>
      </c>
      <c r="E198" s="9" t="s">
        <v>141</v>
      </c>
      <c r="F198" s="6" t="s">
        <v>35</v>
      </c>
      <c r="G198" s="7">
        <v>24.4531916880997</v>
      </c>
      <c r="H198" s="7">
        <v>22.6104639839381</v>
      </c>
      <c r="I198" s="13">
        <f t="shared" ref="I198:I199" si="54">G198-H198</f>
        <v>1.8427277041616001</v>
      </c>
      <c r="J198" s="14">
        <f t="shared" ref="J198:J254" si="55">AVERAGE(I198:I199)</f>
        <v>1.8115174010485013</v>
      </c>
      <c r="M198" s="12" t="s">
        <v>176</v>
      </c>
      <c r="N198" s="12" t="s">
        <v>175</v>
      </c>
      <c r="O198" s="13">
        <f>AVERAGE(N200:N208)</f>
        <v>1.5601585267164551</v>
      </c>
    </row>
    <row r="199" spans="1:19" ht="15" customHeight="1" x14ac:dyDescent="0.15">
      <c r="A199" s="2" t="s">
        <v>62</v>
      </c>
      <c r="B199" s="3" t="s">
        <v>33</v>
      </c>
      <c r="C199" s="6" t="s">
        <v>61</v>
      </c>
      <c r="D199" s="9"/>
      <c r="E199" s="9"/>
      <c r="F199" s="6" t="s">
        <v>35</v>
      </c>
      <c r="G199" s="7">
        <v>24.365904232516701</v>
      </c>
      <c r="H199" s="7">
        <v>22.585597134581299</v>
      </c>
      <c r="I199" s="13">
        <f t="shared" si="54"/>
        <v>1.7803070979354025</v>
      </c>
      <c r="J199" s="12"/>
      <c r="M199" s="15" t="s">
        <v>61</v>
      </c>
      <c r="N199" s="16" t="s">
        <v>174</v>
      </c>
      <c r="O199" s="17" t="s">
        <v>177</v>
      </c>
      <c r="P199" s="16" t="s">
        <v>178</v>
      </c>
      <c r="Q199" s="16" t="s">
        <v>179</v>
      </c>
      <c r="R199" s="16" t="s">
        <v>180</v>
      </c>
      <c r="S199" s="16" t="s">
        <v>181</v>
      </c>
    </row>
    <row r="200" spans="1:19" ht="15" customHeight="1" x14ac:dyDescent="0.15">
      <c r="A200" s="2" t="s">
        <v>63</v>
      </c>
      <c r="B200" s="3" t="s">
        <v>33</v>
      </c>
      <c r="C200" s="6" t="s">
        <v>61</v>
      </c>
      <c r="D200" s="9" t="s">
        <v>142</v>
      </c>
      <c r="E200" s="9" t="s">
        <v>143</v>
      </c>
      <c r="F200" s="6" t="s">
        <v>35</v>
      </c>
      <c r="G200" s="7">
        <v>25.7163987228999</v>
      </c>
      <c r="H200" s="7">
        <v>23.530670971942801</v>
      </c>
      <c r="I200" s="13">
        <f t="shared" ref="I200:I255" si="56">G200-H200</f>
        <v>2.1857277509570991</v>
      </c>
      <c r="J200" s="14">
        <f t="shared" si="55"/>
        <v>2.1812138078568992</v>
      </c>
      <c r="L200" s="16" t="s">
        <v>147</v>
      </c>
      <c r="M200" s="18" t="s">
        <v>148</v>
      </c>
      <c r="N200" s="19">
        <v>2.4014789830546999</v>
      </c>
      <c r="O200" s="20">
        <f>N200-$O$198</f>
        <v>0.84132045633824482</v>
      </c>
      <c r="P200" s="20">
        <f t="shared" ref="P200:P206" si="57">2^-O200</f>
        <v>0.55813249293039002</v>
      </c>
      <c r="Q200" s="17">
        <f>AVERAGE(P200:P208)</f>
        <v>1.262693001448566</v>
      </c>
      <c r="R200" s="16">
        <f>STDEV(P200:P208)</f>
        <v>1.0749254814513451</v>
      </c>
      <c r="S200" s="16"/>
    </row>
    <row r="201" spans="1:19" ht="15" customHeight="1" x14ac:dyDescent="0.15">
      <c r="A201" s="2" t="s">
        <v>64</v>
      </c>
      <c r="B201" s="3" t="s">
        <v>33</v>
      </c>
      <c r="C201" s="6" t="s">
        <v>61</v>
      </c>
      <c r="D201" s="9"/>
      <c r="E201" s="9"/>
      <c r="F201" s="6" t="s">
        <v>35</v>
      </c>
      <c r="G201" s="7">
        <v>25.7649944609893</v>
      </c>
      <c r="H201" s="7">
        <v>23.5882945962326</v>
      </c>
      <c r="I201" s="13">
        <f t="shared" si="56"/>
        <v>2.1766998647566993</v>
      </c>
      <c r="J201" s="12"/>
      <c r="L201" s="16" t="s">
        <v>147</v>
      </c>
      <c r="M201" s="21" t="s">
        <v>151</v>
      </c>
      <c r="N201" s="19">
        <v>1.7973865213713491</v>
      </c>
      <c r="O201" s="20">
        <f t="shared" ref="O201:O213" si="58">N201-$O$198</f>
        <v>0.23722799465489408</v>
      </c>
      <c r="P201" s="20">
        <f t="shared" si="57"/>
        <v>0.84837381932860467</v>
      </c>
      <c r="Q201" s="16"/>
      <c r="R201" s="16"/>
      <c r="S201" s="16"/>
    </row>
    <row r="202" spans="1:19" ht="15" customHeight="1" x14ac:dyDescent="0.15">
      <c r="A202" s="2" t="s">
        <v>65</v>
      </c>
      <c r="B202" s="3" t="s">
        <v>33</v>
      </c>
      <c r="C202" s="6" t="s">
        <v>61</v>
      </c>
      <c r="D202" s="9" t="s">
        <v>140</v>
      </c>
      <c r="E202" s="9" t="s">
        <v>144</v>
      </c>
      <c r="F202" s="6" t="s">
        <v>35</v>
      </c>
      <c r="G202" s="7">
        <v>24.334960538817999</v>
      </c>
      <c r="H202" s="7">
        <v>23.1804942107131</v>
      </c>
      <c r="I202" s="13">
        <f t="shared" si="56"/>
        <v>1.154466328104899</v>
      </c>
      <c r="J202" s="14">
        <f t="shared" si="55"/>
        <v>1.1972062921849993</v>
      </c>
      <c r="L202" s="16" t="s">
        <v>147</v>
      </c>
      <c r="M202" s="21" t="s">
        <v>153</v>
      </c>
      <c r="N202" s="19">
        <v>2.5669851133725992</v>
      </c>
      <c r="O202" s="20">
        <f t="shared" si="58"/>
        <v>1.0068265866561441</v>
      </c>
      <c r="P202" s="20">
        <f t="shared" si="57"/>
        <v>0.49763967408688597</v>
      </c>
      <c r="Q202" s="16"/>
      <c r="R202" s="16"/>
      <c r="S202" s="16"/>
    </row>
    <row r="203" spans="1:19" ht="15" customHeight="1" x14ac:dyDescent="0.15">
      <c r="A203" s="2" t="s">
        <v>66</v>
      </c>
      <c r="B203" s="3" t="s">
        <v>33</v>
      </c>
      <c r="C203" s="6" t="s">
        <v>61</v>
      </c>
      <c r="D203" s="9"/>
      <c r="E203" s="9"/>
      <c r="F203" s="6" t="s">
        <v>35</v>
      </c>
      <c r="G203" s="7">
        <v>24.3599446871008</v>
      </c>
      <c r="H203" s="7">
        <v>23.1199984308357</v>
      </c>
      <c r="I203" s="13">
        <f t="shared" si="56"/>
        <v>1.2399462562650996</v>
      </c>
      <c r="J203" s="12"/>
      <c r="L203" s="16" t="s">
        <v>147</v>
      </c>
      <c r="M203" s="21" t="s">
        <v>157</v>
      </c>
      <c r="N203" s="19">
        <v>1.6581571780910505</v>
      </c>
      <c r="O203" s="20">
        <f t="shared" si="58"/>
        <v>9.7998651374595402E-2</v>
      </c>
      <c r="P203" s="20">
        <f t="shared" si="57"/>
        <v>0.93432822028895879</v>
      </c>
      <c r="Q203" s="16"/>
      <c r="R203" s="16"/>
      <c r="S203" s="16"/>
    </row>
    <row r="204" spans="1:19" ht="15" customHeight="1" x14ac:dyDescent="0.15">
      <c r="A204" s="2" t="s">
        <v>67</v>
      </c>
      <c r="B204" s="3" t="s">
        <v>33</v>
      </c>
      <c r="C204" s="6" t="s">
        <v>61</v>
      </c>
      <c r="D204" s="9" t="s">
        <v>145</v>
      </c>
      <c r="E204" s="9" t="s">
        <v>146</v>
      </c>
      <c r="F204" s="6" t="s">
        <v>35</v>
      </c>
      <c r="G204" s="7">
        <v>24.0527216191485</v>
      </c>
      <c r="H204" s="7">
        <v>22.6925012953783</v>
      </c>
      <c r="I204" s="13">
        <f t="shared" si="56"/>
        <v>1.3602203237702</v>
      </c>
      <c r="J204" s="14">
        <f t="shared" si="55"/>
        <v>1.3538275329163998</v>
      </c>
      <c r="L204" s="16" t="s">
        <v>147</v>
      </c>
      <c r="M204" s="18" t="s">
        <v>159</v>
      </c>
      <c r="N204" s="19">
        <v>2.2909678824197002</v>
      </c>
      <c r="O204" s="20">
        <f t="shared" si="58"/>
        <v>0.73080935570324512</v>
      </c>
      <c r="P204" s="20">
        <f t="shared" si="57"/>
        <v>0.60256577802423872</v>
      </c>
      <c r="Q204" s="17"/>
      <c r="R204" s="16"/>
      <c r="S204" s="22"/>
    </row>
    <row r="205" spans="1:19" ht="15" customHeight="1" x14ac:dyDescent="0.15">
      <c r="A205" s="2" t="s">
        <v>68</v>
      </c>
      <c r="B205" s="3" t="s">
        <v>33</v>
      </c>
      <c r="C205" s="6" t="s">
        <v>61</v>
      </c>
      <c r="D205" s="9"/>
      <c r="E205" s="9"/>
      <c r="F205" s="6" t="s">
        <v>35</v>
      </c>
      <c r="G205" s="7">
        <v>24.100650134301201</v>
      </c>
      <c r="H205" s="7">
        <v>22.753215392238602</v>
      </c>
      <c r="I205" s="13">
        <f t="shared" si="56"/>
        <v>1.3474347420625996</v>
      </c>
      <c r="J205" s="12"/>
      <c r="L205" s="16" t="s">
        <v>147</v>
      </c>
      <c r="M205" s="21" t="s">
        <v>166</v>
      </c>
      <c r="N205" s="19">
        <v>2.0591488051845488</v>
      </c>
      <c r="O205" s="20">
        <f t="shared" si="58"/>
        <v>0.49899027846809374</v>
      </c>
      <c r="P205" s="20">
        <f t="shared" si="57"/>
        <v>0.70760184828865824</v>
      </c>
      <c r="Q205" s="16"/>
      <c r="R205" s="16"/>
      <c r="S205" s="16"/>
    </row>
    <row r="206" spans="1:19" ht="15" customHeight="1" x14ac:dyDescent="0.15">
      <c r="A206" s="2" t="s">
        <v>69</v>
      </c>
      <c r="B206" s="3" t="s">
        <v>33</v>
      </c>
      <c r="C206" s="6" t="s">
        <v>61</v>
      </c>
      <c r="D206" s="9" t="s">
        <v>147</v>
      </c>
      <c r="E206" s="9" t="s">
        <v>148</v>
      </c>
      <c r="F206" s="6" t="s">
        <v>35</v>
      </c>
      <c r="G206" s="7">
        <v>26.1026973779306</v>
      </c>
      <c r="H206" s="7">
        <v>23.614556761814601</v>
      </c>
      <c r="I206" s="13">
        <f t="shared" si="56"/>
        <v>2.4881406161159987</v>
      </c>
      <c r="J206" s="14">
        <f t="shared" si="55"/>
        <v>2.4014789830546999</v>
      </c>
      <c r="L206" s="16" t="s">
        <v>147</v>
      </c>
      <c r="M206" s="21" t="s">
        <v>167</v>
      </c>
      <c r="N206" s="19">
        <v>1.067070883803698</v>
      </c>
      <c r="O206" s="20">
        <f t="shared" si="58"/>
        <v>-0.49308764291275708</v>
      </c>
      <c r="P206" s="20">
        <f t="shared" si="57"/>
        <v>1.4074538747600749</v>
      </c>
      <c r="Q206" s="16"/>
      <c r="R206" s="16"/>
      <c r="S206" s="16"/>
    </row>
    <row r="207" spans="1:19" ht="15" customHeight="1" x14ac:dyDescent="0.15">
      <c r="A207" s="2" t="s">
        <v>70</v>
      </c>
      <c r="B207" s="3" t="s">
        <v>33</v>
      </c>
      <c r="C207" s="6" t="s">
        <v>61</v>
      </c>
      <c r="D207" s="9"/>
      <c r="E207" s="9"/>
      <c r="F207" s="6" t="s">
        <v>35</v>
      </c>
      <c r="G207" s="7">
        <v>26.2065010212293</v>
      </c>
      <c r="H207" s="7">
        <v>23.891683671235899</v>
      </c>
      <c r="I207" s="13">
        <f t="shared" si="56"/>
        <v>2.3148173499934011</v>
      </c>
      <c r="J207" s="12"/>
      <c r="L207" s="16" t="s">
        <v>147</v>
      </c>
      <c r="M207" s="21" t="s">
        <v>171</v>
      </c>
      <c r="N207" s="19">
        <v>-0.37868110601140081</v>
      </c>
      <c r="O207" s="20">
        <f t="shared" si="58"/>
        <v>-1.9388396327278559</v>
      </c>
      <c r="P207" s="20">
        <f>2^-O207</f>
        <v>3.8339715532047776</v>
      </c>
      <c r="Q207" s="17"/>
      <c r="R207" s="16"/>
      <c r="S207" s="22"/>
    </row>
    <row r="208" spans="1:19" ht="15" customHeight="1" x14ac:dyDescent="0.15">
      <c r="A208" s="2" t="s">
        <v>71</v>
      </c>
      <c r="B208" s="3" t="s">
        <v>33</v>
      </c>
      <c r="C208" s="6" t="s">
        <v>61</v>
      </c>
      <c r="D208" s="9" t="s">
        <v>142</v>
      </c>
      <c r="E208" s="9" t="s">
        <v>149</v>
      </c>
      <c r="F208" s="6" t="s">
        <v>35</v>
      </c>
      <c r="G208" s="7">
        <v>25.158853064528401</v>
      </c>
      <c r="H208" s="7">
        <v>23.218436637392099</v>
      </c>
      <c r="I208" s="13">
        <f t="shared" si="56"/>
        <v>1.9404164271363022</v>
      </c>
      <c r="J208" s="14">
        <f t="shared" si="55"/>
        <v>2.037623433071051</v>
      </c>
      <c r="L208" s="16" t="s">
        <v>147</v>
      </c>
      <c r="M208" s="16" t="s">
        <v>173</v>
      </c>
      <c r="N208" s="19">
        <v>0.57891247916185051</v>
      </c>
      <c r="O208" s="20">
        <f t="shared" si="58"/>
        <v>-0.98124604755460454</v>
      </c>
      <c r="P208" s="20">
        <f t="shared" ref="P208:P213" si="59">2^-O208</f>
        <v>1.974169752124505</v>
      </c>
      <c r="Q208" s="17"/>
      <c r="R208" s="16"/>
      <c r="S208" s="22"/>
    </row>
    <row r="209" spans="1:19" ht="15" customHeight="1" x14ac:dyDescent="0.15">
      <c r="A209" s="2" t="s">
        <v>72</v>
      </c>
      <c r="B209" s="3" t="s">
        <v>33</v>
      </c>
      <c r="C209" s="6" t="s">
        <v>61</v>
      </c>
      <c r="D209" s="9"/>
      <c r="E209" s="9"/>
      <c r="F209" s="6" t="s">
        <v>35</v>
      </c>
      <c r="G209" s="7">
        <v>25.2341016502426</v>
      </c>
      <c r="H209" s="7">
        <v>23.0992712112368</v>
      </c>
      <c r="I209" s="13">
        <f t="shared" si="56"/>
        <v>2.1348304390057997</v>
      </c>
      <c r="J209" s="12"/>
      <c r="L209" s="16" t="s">
        <v>145</v>
      </c>
      <c r="M209" s="16" t="s">
        <v>146</v>
      </c>
      <c r="N209" s="19">
        <v>1.3538275329163998</v>
      </c>
      <c r="O209" s="20">
        <f t="shared" si="58"/>
        <v>-0.20633099380005526</v>
      </c>
      <c r="P209" s="20">
        <f t="shared" si="59"/>
        <v>1.1537502766458794</v>
      </c>
      <c r="Q209" s="17">
        <f>AVERAGE(P209:P213)</f>
        <v>1.0162412662137947</v>
      </c>
      <c r="R209" s="16">
        <f>STDEV(P209:P213)</f>
        <v>0.4242337580126308</v>
      </c>
      <c r="S209" s="22">
        <f>TTEST(P200:P208,P209:P213,2,2)</f>
        <v>0.63647523341558365</v>
      </c>
    </row>
    <row r="210" spans="1:19" ht="15" customHeight="1" x14ac:dyDescent="0.15">
      <c r="A210" s="2" t="s">
        <v>97</v>
      </c>
      <c r="B210" s="3" t="s">
        <v>33</v>
      </c>
      <c r="C210" s="6" t="s">
        <v>61</v>
      </c>
      <c r="D210" s="9" t="s">
        <v>142</v>
      </c>
      <c r="E210" s="9" t="s">
        <v>150</v>
      </c>
      <c r="F210" s="6" t="s">
        <v>35</v>
      </c>
      <c r="G210" s="7">
        <v>25.548844018914501</v>
      </c>
      <c r="H210" s="7">
        <v>23.437576984816999</v>
      </c>
      <c r="I210" s="13">
        <f t="shared" si="56"/>
        <v>2.1112670340975015</v>
      </c>
      <c r="J210" s="14">
        <f t="shared" si="55"/>
        <v>2.1001587770449497</v>
      </c>
      <c r="L210" s="16" t="s">
        <v>145</v>
      </c>
      <c r="M210" s="16" t="s">
        <v>158</v>
      </c>
      <c r="N210" s="19">
        <v>2.3339057584102498</v>
      </c>
      <c r="O210" s="20">
        <f t="shared" si="58"/>
        <v>0.77374723169379478</v>
      </c>
      <c r="P210" s="20">
        <f t="shared" si="59"/>
        <v>0.58489630017910599</v>
      </c>
      <c r="Q210" s="17"/>
      <c r="R210" s="16"/>
      <c r="S210" s="22"/>
    </row>
    <row r="211" spans="1:19" ht="15" customHeight="1" x14ac:dyDescent="0.15">
      <c r="A211" s="2" t="s">
        <v>98</v>
      </c>
      <c r="B211" s="3" t="s">
        <v>33</v>
      </c>
      <c r="C211" s="6" t="s">
        <v>61</v>
      </c>
      <c r="D211" s="9"/>
      <c r="E211" s="9"/>
      <c r="F211" s="6" t="s">
        <v>35</v>
      </c>
      <c r="G211" s="7">
        <v>25.468957062607799</v>
      </c>
      <c r="H211" s="7">
        <v>23.379906542615402</v>
      </c>
      <c r="I211" s="13">
        <f t="shared" si="56"/>
        <v>2.0890505199923979</v>
      </c>
      <c r="J211" s="12"/>
      <c r="L211" s="16" t="s">
        <v>145</v>
      </c>
      <c r="M211" s="16" t="s">
        <v>161</v>
      </c>
      <c r="N211" s="19">
        <v>2.1208362253941502</v>
      </c>
      <c r="O211" s="20">
        <f t="shared" si="58"/>
        <v>0.56067769867769512</v>
      </c>
      <c r="P211" s="20">
        <f t="shared" si="59"/>
        <v>0.67798360954843129</v>
      </c>
      <c r="Q211" s="17"/>
      <c r="R211" s="16"/>
      <c r="S211" s="22"/>
    </row>
    <row r="212" spans="1:19" ht="15" customHeight="1" x14ac:dyDescent="0.15">
      <c r="A212" s="2" t="s">
        <v>99</v>
      </c>
      <c r="B212" s="3" t="s">
        <v>33</v>
      </c>
      <c r="C212" s="6" t="s">
        <v>61</v>
      </c>
      <c r="D212" s="9" t="s">
        <v>147</v>
      </c>
      <c r="E212" s="9" t="s">
        <v>151</v>
      </c>
      <c r="F212" s="6" t="s">
        <v>35</v>
      </c>
      <c r="G212" s="7">
        <v>24.9405207970856</v>
      </c>
      <c r="H212" s="7">
        <v>23.066530399002701</v>
      </c>
      <c r="I212" s="13">
        <f t="shared" si="56"/>
        <v>1.8739903980828991</v>
      </c>
      <c r="J212" s="14">
        <f t="shared" si="55"/>
        <v>1.7973865213713491</v>
      </c>
      <c r="L212" s="16" t="s">
        <v>145</v>
      </c>
      <c r="M212" s="16" t="s">
        <v>162</v>
      </c>
      <c r="N212" s="19">
        <v>1.538003202163349</v>
      </c>
      <c r="O212" s="20">
        <f t="shared" si="58"/>
        <v>-2.2155324553106093E-2</v>
      </c>
      <c r="P212" s="20">
        <f t="shared" si="59"/>
        <v>1.0154754238874679</v>
      </c>
      <c r="Q212" s="17"/>
      <c r="R212" s="16"/>
      <c r="S212" s="22"/>
    </row>
    <row r="213" spans="1:19" ht="15" customHeight="1" x14ac:dyDescent="0.15">
      <c r="A213" s="2" t="s">
        <v>100</v>
      </c>
      <c r="B213" s="3" t="s">
        <v>33</v>
      </c>
      <c r="C213" s="6" t="s">
        <v>61</v>
      </c>
      <c r="F213" s="6" t="s">
        <v>35</v>
      </c>
      <c r="G213" s="7">
        <v>24.991647049717098</v>
      </c>
      <c r="H213" s="7">
        <v>23.270864405057299</v>
      </c>
      <c r="I213" s="13">
        <f t="shared" si="56"/>
        <v>1.7207826446597991</v>
      </c>
      <c r="J213" s="12"/>
      <c r="L213" s="16" t="s">
        <v>145</v>
      </c>
      <c r="M213" s="21" t="s">
        <v>170</v>
      </c>
      <c r="N213" s="19">
        <v>0.83847901091695043</v>
      </c>
      <c r="O213" s="20">
        <f t="shared" si="58"/>
        <v>-0.72167951579950462</v>
      </c>
      <c r="P213" s="20">
        <f t="shared" si="59"/>
        <v>1.6491007208080897</v>
      </c>
      <c r="Q213" s="16"/>
      <c r="R213" s="16"/>
      <c r="S213" s="16"/>
    </row>
    <row r="214" spans="1:19" ht="15" customHeight="1" x14ac:dyDescent="0.15">
      <c r="A214" s="2" t="s">
        <v>103</v>
      </c>
      <c r="B214" s="3" t="s">
        <v>33</v>
      </c>
      <c r="C214" s="6" t="s">
        <v>61</v>
      </c>
      <c r="D214" s="9" t="s">
        <v>147</v>
      </c>
      <c r="E214" s="9" t="s">
        <v>153</v>
      </c>
      <c r="F214" s="6" t="s">
        <v>35</v>
      </c>
      <c r="G214" s="7">
        <v>25.8881453519272</v>
      </c>
      <c r="H214" s="7">
        <v>23.3344161010953</v>
      </c>
      <c r="I214" s="13">
        <f t="shared" si="56"/>
        <v>2.5537292508318998</v>
      </c>
      <c r="J214" s="14">
        <f t="shared" si="55"/>
        <v>2.5669851133725992</v>
      </c>
    </row>
    <row r="215" spans="1:19" ht="15" customHeight="1" x14ac:dyDescent="0.15">
      <c r="A215" s="2" t="s">
        <v>104</v>
      </c>
      <c r="B215" s="3" t="s">
        <v>33</v>
      </c>
      <c r="C215" s="6" t="s">
        <v>61</v>
      </c>
      <c r="D215" s="9"/>
      <c r="E215" s="9"/>
      <c r="F215" s="6" t="s">
        <v>35</v>
      </c>
      <c r="G215" s="7">
        <v>26.0654401267977</v>
      </c>
      <c r="H215" s="7">
        <v>23.485199150884402</v>
      </c>
      <c r="I215" s="13">
        <f t="shared" si="56"/>
        <v>2.5802409759132985</v>
      </c>
      <c r="J215" s="12"/>
      <c r="M215" s="12" t="s">
        <v>182</v>
      </c>
      <c r="N215" s="12" t="s">
        <v>175</v>
      </c>
      <c r="O215" s="13">
        <f>AVERAGE(N217:N224)</f>
        <v>1.7429234228519752</v>
      </c>
    </row>
    <row r="216" spans="1:19" ht="15" customHeight="1" x14ac:dyDescent="0.15">
      <c r="A216" s="2" t="s">
        <v>105</v>
      </c>
      <c r="B216" s="3" t="s">
        <v>33</v>
      </c>
      <c r="C216" s="6" t="s">
        <v>61</v>
      </c>
      <c r="D216" s="9" t="s">
        <v>140</v>
      </c>
      <c r="E216" s="9" t="s">
        <v>154</v>
      </c>
      <c r="F216" s="6" t="s">
        <v>35</v>
      </c>
      <c r="G216" s="7">
        <v>24.870606019853</v>
      </c>
      <c r="H216" s="7">
        <v>22.465988534138202</v>
      </c>
      <c r="I216" s="13">
        <f t="shared" si="56"/>
        <v>2.4046174857147982</v>
      </c>
      <c r="J216" s="14">
        <f t="shared" si="55"/>
        <v>2.4593986039854485</v>
      </c>
      <c r="M216" s="15" t="s">
        <v>61</v>
      </c>
      <c r="N216" s="16" t="s">
        <v>174</v>
      </c>
      <c r="O216" s="17" t="s">
        <v>177</v>
      </c>
      <c r="P216" s="16" t="s">
        <v>178</v>
      </c>
      <c r="Q216" s="16" t="s">
        <v>179</v>
      </c>
      <c r="R216" s="16" t="s">
        <v>180</v>
      </c>
      <c r="S216" s="16" t="s">
        <v>181</v>
      </c>
    </row>
    <row r="217" spans="1:19" ht="15" customHeight="1" x14ac:dyDescent="0.15">
      <c r="A217" s="2" t="s">
        <v>106</v>
      </c>
      <c r="B217" s="3" t="s">
        <v>33</v>
      </c>
      <c r="C217" s="6" t="s">
        <v>61</v>
      </c>
      <c r="D217" s="9"/>
      <c r="E217" s="9"/>
      <c r="F217" s="6" t="s">
        <v>35</v>
      </c>
      <c r="G217" s="7">
        <v>24.925975352606599</v>
      </c>
      <c r="H217" s="7">
        <v>22.4117956303505</v>
      </c>
      <c r="I217" s="13">
        <f t="shared" si="56"/>
        <v>2.5141797222560989</v>
      </c>
      <c r="J217" s="12"/>
      <c r="L217" s="21" t="s">
        <v>140</v>
      </c>
      <c r="M217" s="18" t="s">
        <v>141</v>
      </c>
      <c r="N217" s="19">
        <v>1.8115174010485013</v>
      </c>
      <c r="O217" s="20">
        <f>N217-$O$215</f>
        <v>6.8593978196526129E-2</v>
      </c>
      <c r="P217" s="20">
        <f t="shared" ref="P217:P223" si="60">2^-O217</f>
        <v>0.95356687258841821</v>
      </c>
      <c r="Q217" s="17">
        <f>AVERAGE(P217:P224)</f>
        <v>1.1079375026246603</v>
      </c>
      <c r="R217" s="16">
        <f>STDEV(P217:P224)</f>
        <v>0.59317552430346343</v>
      </c>
      <c r="S217" s="16"/>
    </row>
    <row r="218" spans="1:19" ht="15" customHeight="1" x14ac:dyDescent="0.15">
      <c r="A218" s="2" t="s">
        <v>107</v>
      </c>
      <c r="B218" s="3" t="s">
        <v>33</v>
      </c>
      <c r="C218" s="6" t="s">
        <v>61</v>
      </c>
      <c r="D218" s="9" t="s">
        <v>142</v>
      </c>
      <c r="E218" s="9" t="s">
        <v>155</v>
      </c>
      <c r="F218" s="6" t="s">
        <v>35</v>
      </c>
      <c r="G218" s="7">
        <v>25.4681912315062</v>
      </c>
      <c r="H218" s="7">
        <v>23.074162688060401</v>
      </c>
      <c r="I218" s="13">
        <f t="shared" si="56"/>
        <v>2.3940285434457991</v>
      </c>
      <c r="J218" s="14">
        <f t="shared" si="55"/>
        <v>2.2815699035696007</v>
      </c>
      <c r="L218" s="21" t="s">
        <v>140</v>
      </c>
      <c r="M218" s="21" t="s">
        <v>144</v>
      </c>
      <c r="N218" s="19">
        <v>1.1972062921849993</v>
      </c>
      <c r="O218" s="20">
        <f t="shared" ref="O218:O231" si="61">N218-$O$215</f>
        <v>-0.54571713066697591</v>
      </c>
      <c r="P218" s="20">
        <f t="shared" si="60"/>
        <v>1.4597457701229564</v>
      </c>
      <c r="Q218" s="16"/>
      <c r="R218" s="16"/>
      <c r="S218" s="16"/>
    </row>
    <row r="219" spans="1:19" ht="15" customHeight="1" x14ac:dyDescent="0.15">
      <c r="A219" s="2" t="s">
        <v>108</v>
      </c>
      <c r="B219" s="3" t="s">
        <v>33</v>
      </c>
      <c r="C219" s="6" t="s">
        <v>61</v>
      </c>
      <c r="D219" s="9"/>
      <c r="E219" s="9"/>
      <c r="F219" s="6" t="s">
        <v>35</v>
      </c>
      <c r="G219" s="7">
        <v>25.543187788881401</v>
      </c>
      <c r="H219" s="7">
        <v>23.374076525187998</v>
      </c>
      <c r="I219" s="13">
        <f t="shared" si="56"/>
        <v>2.1691112636934022</v>
      </c>
      <c r="J219" s="12"/>
      <c r="L219" s="21" t="s">
        <v>140</v>
      </c>
      <c r="M219" s="21" t="s">
        <v>154</v>
      </c>
      <c r="N219" s="19">
        <v>2.4593986039854485</v>
      </c>
      <c r="O219" s="20">
        <f t="shared" si="61"/>
        <v>0.7164751811334733</v>
      </c>
      <c r="P219" s="20">
        <f t="shared" si="60"/>
        <v>0.60858252720814765</v>
      </c>
      <c r="Q219" s="16"/>
      <c r="R219" s="16"/>
      <c r="S219" s="16"/>
    </row>
    <row r="220" spans="1:19" ht="15" customHeight="1" x14ac:dyDescent="0.15">
      <c r="A220" s="10" t="s">
        <v>60</v>
      </c>
      <c r="B220" s="10" t="s">
        <v>33</v>
      </c>
      <c r="C220" s="10" t="s">
        <v>61</v>
      </c>
      <c r="D220" s="10" t="s">
        <v>140</v>
      </c>
      <c r="E220" s="10" t="s">
        <v>156</v>
      </c>
      <c r="F220" s="10" t="s">
        <v>35</v>
      </c>
      <c r="G220" s="11">
        <v>26.123506313676099</v>
      </c>
      <c r="H220" s="11">
        <v>23.7503657559398</v>
      </c>
      <c r="I220" s="13">
        <f t="shared" si="56"/>
        <v>2.3731405577362992</v>
      </c>
      <c r="J220" s="14">
        <f t="shared" si="55"/>
        <v>2.4693265794321491</v>
      </c>
      <c r="L220" s="21" t="s">
        <v>140</v>
      </c>
      <c r="M220" s="21" t="s">
        <v>156</v>
      </c>
      <c r="N220" s="19">
        <v>2.4693265794321491</v>
      </c>
      <c r="O220" s="20">
        <f t="shared" si="61"/>
        <v>0.72640315658017385</v>
      </c>
      <c r="P220" s="20">
        <f t="shared" si="60"/>
        <v>0.60440891414989273</v>
      </c>
      <c r="Q220" s="16"/>
      <c r="R220" s="16"/>
      <c r="S220" s="16"/>
    </row>
    <row r="221" spans="1:19" ht="15" customHeight="1" x14ac:dyDescent="0.15">
      <c r="A221" s="10" t="s">
        <v>62</v>
      </c>
      <c r="B221" s="10" t="s">
        <v>33</v>
      </c>
      <c r="C221" s="10" t="s">
        <v>61</v>
      </c>
      <c r="D221" s="10"/>
      <c r="E221" s="10"/>
      <c r="F221" s="10" t="s">
        <v>35</v>
      </c>
      <c r="G221" s="11">
        <v>26.107098488509401</v>
      </c>
      <c r="H221" s="11">
        <v>23.541585887381402</v>
      </c>
      <c r="I221" s="13">
        <f t="shared" si="56"/>
        <v>2.5655126011279989</v>
      </c>
      <c r="J221" s="12"/>
      <c r="L221" s="21" t="s">
        <v>140</v>
      </c>
      <c r="M221" s="18" t="s">
        <v>160</v>
      </c>
      <c r="N221" s="19">
        <v>1.539999977523701</v>
      </c>
      <c r="O221" s="20">
        <f t="shared" si="61"/>
        <v>-0.20292344532827422</v>
      </c>
      <c r="P221" s="20">
        <f t="shared" si="60"/>
        <v>1.151028411932838</v>
      </c>
      <c r="Q221" s="17"/>
      <c r="R221" s="16"/>
      <c r="S221" s="22"/>
    </row>
    <row r="222" spans="1:19" ht="15" customHeight="1" x14ac:dyDescent="0.15">
      <c r="A222" s="10" t="s">
        <v>63</v>
      </c>
      <c r="B222" s="10" t="s">
        <v>33</v>
      </c>
      <c r="C222" s="10" t="s">
        <v>61</v>
      </c>
      <c r="D222" s="10" t="s">
        <v>147</v>
      </c>
      <c r="E222" s="10" t="s">
        <v>157</v>
      </c>
      <c r="F222" s="10" t="s">
        <v>35</v>
      </c>
      <c r="G222" s="11">
        <v>23.457688002685401</v>
      </c>
      <c r="H222" s="11">
        <v>21.8535809456564</v>
      </c>
      <c r="I222" s="13">
        <f t="shared" si="56"/>
        <v>1.604107057029001</v>
      </c>
      <c r="J222" s="14">
        <f t="shared" si="55"/>
        <v>1.6581571780910505</v>
      </c>
      <c r="L222" s="21" t="s">
        <v>140</v>
      </c>
      <c r="M222" s="21" t="s">
        <v>163</v>
      </c>
      <c r="N222" s="19">
        <v>1.8639519706418497</v>
      </c>
      <c r="O222" s="20">
        <f t="shared" si="61"/>
        <v>0.12102854778987449</v>
      </c>
      <c r="P222" s="20">
        <f t="shared" si="60"/>
        <v>0.91953185044083352</v>
      </c>
      <c r="Q222" s="16"/>
      <c r="R222" s="16"/>
      <c r="S222" s="16"/>
    </row>
    <row r="223" spans="1:19" ht="15" customHeight="1" x14ac:dyDescent="0.15">
      <c r="A223" s="10" t="s">
        <v>64</v>
      </c>
      <c r="B223" s="10" t="s">
        <v>33</v>
      </c>
      <c r="C223" s="10" t="s">
        <v>61</v>
      </c>
      <c r="D223" s="10"/>
      <c r="E223" s="10"/>
      <c r="F223" s="10" t="s">
        <v>35</v>
      </c>
      <c r="G223" s="11">
        <v>23.401280526191901</v>
      </c>
      <c r="H223" s="11">
        <v>21.689073227038801</v>
      </c>
      <c r="I223" s="13">
        <f t="shared" si="56"/>
        <v>1.7122072991530999</v>
      </c>
      <c r="J223" s="12"/>
      <c r="L223" s="21" t="s">
        <v>140</v>
      </c>
      <c r="M223" s="21" t="s">
        <v>164</v>
      </c>
      <c r="N223" s="19">
        <v>2.1201119359993008</v>
      </c>
      <c r="O223" s="20">
        <f t="shared" si="61"/>
        <v>0.3771885131473256</v>
      </c>
      <c r="P223" s="20">
        <f t="shared" si="60"/>
        <v>0.76993656208756056</v>
      </c>
      <c r="Q223" s="16"/>
      <c r="R223" s="16"/>
      <c r="S223" s="16"/>
    </row>
    <row r="224" spans="1:19" ht="15" customHeight="1" x14ac:dyDescent="0.15">
      <c r="A224" s="10" t="s">
        <v>67</v>
      </c>
      <c r="B224" s="10" t="s">
        <v>33</v>
      </c>
      <c r="C224" s="10" t="s">
        <v>61</v>
      </c>
      <c r="D224" s="10" t="s">
        <v>145</v>
      </c>
      <c r="E224" s="10" t="s">
        <v>158</v>
      </c>
      <c r="F224" s="10" t="s">
        <v>35</v>
      </c>
      <c r="G224" s="11">
        <v>25.471509432426998</v>
      </c>
      <c r="H224" s="11">
        <v>23.208583617063098</v>
      </c>
      <c r="I224" s="13">
        <f t="shared" si="56"/>
        <v>2.2629258153639</v>
      </c>
      <c r="J224" s="14">
        <f t="shared" si="55"/>
        <v>2.3339057584102498</v>
      </c>
      <c r="L224" s="21" t="s">
        <v>140</v>
      </c>
      <c r="M224" s="21" t="s">
        <v>169</v>
      </c>
      <c r="N224" s="19">
        <v>0.48187462199985198</v>
      </c>
      <c r="O224" s="20">
        <f t="shared" si="61"/>
        <v>-1.2610488008521232</v>
      </c>
      <c r="P224" s="20">
        <f>2^-O224</f>
        <v>2.3966991124666359</v>
      </c>
      <c r="Q224" s="17"/>
      <c r="R224" s="16"/>
      <c r="S224" s="22"/>
    </row>
    <row r="225" spans="1:19" ht="15" customHeight="1" x14ac:dyDescent="0.15">
      <c r="A225" s="10" t="s">
        <v>68</v>
      </c>
      <c r="B225" s="10" t="s">
        <v>33</v>
      </c>
      <c r="C225" s="10" t="s">
        <v>61</v>
      </c>
      <c r="D225" s="10"/>
      <c r="E225" s="10"/>
      <c r="F225" s="10" t="s">
        <v>35</v>
      </c>
      <c r="G225" s="11">
        <v>25.494409917406799</v>
      </c>
      <c r="H225" s="11">
        <v>23.089524215950199</v>
      </c>
      <c r="I225" s="13">
        <f t="shared" si="56"/>
        <v>2.4048857014565996</v>
      </c>
      <c r="J225" s="12"/>
      <c r="L225" s="16" t="s">
        <v>142</v>
      </c>
      <c r="M225" s="16" t="s">
        <v>143</v>
      </c>
      <c r="N225" s="19">
        <v>2.1812138078568992</v>
      </c>
      <c r="O225" s="20">
        <f t="shared" si="61"/>
        <v>0.43829038500492401</v>
      </c>
      <c r="P225" s="20">
        <f t="shared" ref="P225:P231" si="62">2^-O225</f>
        <v>0.73800864184533554</v>
      </c>
      <c r="Q225" s="17">
        <f>AVERAGE(P225:P231)</f>
        <v>1.3087838567342698</v>
      </c>
      <c r="R225" s="16">
        <f>STDEV(P225:P231)</f>
        <v>0.95602992426677802</v>
      </c>
      <c r="S225" s="22">
        <f>TTEST(P217:P224,P225:P231,2,2)</f>
        <v>0.62793753187300738</v>
      </c>
    </row>
    <row r="226" spans="1:19" ht="15" customHeight="1" x14ac:dyDescent="0.15">
      <c r="A226" s="10" t="s">
        <v>65</v>
      </c>
      <c r="B226" s="10" t="s">
        <v>33</v>
      </c>
      <c r="C226" s="10" t="s">
        <v>61</v>
      </c>
      <c r="D226" s="10" t="s">
        <v>147</v>
      </c>
      <c r="E226" s="10" t="s">
        <v>159</v>
      </c>
      <c r="F226" s="10" t="s">
        <v>35</v>
      </c>
      <c r="G226" s="11">
        <v>24.950126482149901</v>
      </c>
      <c r="H226" s="11">
        <v>22.678359456095301</v>
      </c>
      <c r="I226" s="13">
        <f t="shared" si="56"/>
        <v>2.2717670260546008</v>
      </c>
      <c r="J226" s="14">
        <f t="shared" si="55"/>
        <v>2.2909678824197002</v>
      </c>
      <c r="L226" s="16" t="s">
        <v>142</v>
      </c>
      <c r="M226" s="16" t="s">
        <v>149</v>
      </c>
      <c r="N226" s="19">
        <v>2.037623433071051</v>
      </c>
      <c r="O226" s="20">
        <f t="shared" si="61"/>
        <v>0.29470001021907577</v>
      </c>
      <c r="P226" s="20">
        <f t="shared" si="62"/>
        <v>0.8152418337781504</v>
      </c>
      <c r="Q226" s="17"/>
      <c r="R226" s="16"/>
      <c r="S226" s="22"/>
    </row>
    <row r="227" spans="1:19" ht="15" customHeight="1" x14ac:dyDescent="0.15">
      <c r="A227" s="10" t="s">
        <v>66</v>
      </c>
      <c r="B227" s="10" t="s">
        <v>33</v>
      </c>
      <c r="C227" s="10" t="s">
        <v>61</v>
      </c>
      <c r="D227" s="10"/>
      <c r="E227" s="10"/>
      <c r="F227" s="10" t="s">
        <v>35</v>
      </c>
      <c r="G227" s="11">
        <v>25.094902364813599</v>
      </c>
      <c r="H227" s="11">
        <v>22.7847336260288</v>
      </c>
      <c r="I227" s="13">
        <f t="shared" si="56"/>
        <v>2.3101687387847996</v>
      </c>
      <c r="J227" s="12"/>
      <c r="L227" s="16" t="s">
        <v>142</v>
      </c>
      <c r="M227" s="16" t="s">
        <v>150</v>
      </c>
      <c r="N227" s="19">
        <v>2.1001587770449497</v>
      </c>
      <c r="O227" s="20">
        <f t="shared" si="61"/>
        <v>0.35723535419297447</v>
      </c>
      <c r="P227" s="20">
        <f t="shared" si="62"/>
        <v>0.78065912931750969</v>
      </c>
      <c r="Q227" s="17"/>
      <c r="R227" s="16"/>
      <c r="S227" s="22"/>
    </row>
    <row r="228" spans="1:19" ht="15" customHeight="1" x14ac:dyDescent="0.15">
      <c r="A228" s="10" t="s">
        <v>69</v>
      </c>
      <c r="B228" s="10" t="s">
        <v>33</v>
      </c>
      <c r="C228" s="10" t="s">
        <v>61</v>
      </c>
      <c r="D228" s="10" t="s">
        <v>140</v>
      </c>
      <c r="E228" s="10" t="s">
        <v>160</v>
      </c>
      <c r="F228" s="10" t="s">
        <v>35</v>
      </c>
      <c r="G228" s="11">
        <v>24.574002844022601</v>
      </c>
      <c r="H228" s="11">
        <v>23.078549421303599</v>
      </c>
      <c r="I228" s="13">
        <f t="shared" si="56"/>
        <v>1.4954534227190024</v>
      </c>
      <c r="J228" s="14">
        <f t="shared" si="55"/>
        <v>1.539999977523701</v>
      </c>
      <c r="L228" s="16" t="s">
        <v>142</v>
      </c>
      <c r="M228" s="16" t="s">
        <v>155</v>
      </c>
      <c r="N228" s="19">
        <v>2.2815699035696007</v>
      </c>
      <c r="O228" s="20">
        <f t="shared" si="61"/>
        <v>0.53864648071762544</v>
      </c>
      <c r="P228" s="20">
        <f t="shared" si="62"/>
        <v>0.68841647031626796</v>
      </c>
      <c r="Q228" s="17"/>
      <c r="R228" s="16"/>
      <c r="S228" s="22"/>
    </row>
    <row r="229" spans="1:19" ht="15" customHeight="1" x14ac:dyDescent="0.15">
      <c r="A229" s="10" t="s">
        <v>70</v>
      </c>
      <c r="B229" s="10" t="s">
        <v>33</v>
      </c>
      <c r="C229" s="10" t="s">
        <v>61</v>
      </c>
      <c r="D229" s="10"/>
      <c r="E229" s="10"/>
      <c r="F229" s="10" t="s">
        <v>35</v>
      </c>
      <c r="G229" s="11">
        <v>24.704048198280699</v>
      </c>
      <c r="H229" s="11">
        <v>23.119501665952299</v>
      </c>
      <c r="I229" s="13">
        <f t="shared" si="56"/>
        <v>1.5845465323283996</v>
      </c>
      <c r="J229" s="12"/>
      <c r="L229" s="16" t="s">
        <v>142</v>
      </c>
      <c r="M229" s="16" t="s">
        <v>165</v>
      </c>
      <c r="N229" s="19">
        <v>2.0787060621265496</v>
      </c>
      <c r="O229" s="20">
        <f t="shared" si="61"/>
        <v>0.33578263927457441</v>
      </c>
      <c r="P229" s="20">
        <f t="shared" si="62"/>
        <v>0.79235418036973604</v>
      </c>
      <c r="Q229" s="17"/>
      <c r="R229" s="16"/>
      <c r="S229" s="22"/>
    </row>
    <row r="230" spans="1:19" ht="15" customHeight="1" x14ac:dyDescent="0.15">
      <c r="A230" s="10" t="s">
        <v>71</v>
      </c>
      <c r="B230" s="10" t="s">
        <v>33</v>
      </c>
      <c r="C230" s="10" t="s">
        <v>61</v>
      </c>
      <c r="D230" s="10" t="s">
        <v>145</v>
      </c>
      <c r="E230" s="10" t="s">
        <v>161</v>
      </c>
      <c r="F230" s="10" t="s">
        <v>35</v>
      </c>
      <c r="G230" s="11">
        <v>25.1732836545903</v>
      </c>
      <c r="H230" s="11">
        <v>23.014977078946799</v>
      </c>
      <c r="I230" s="13">
        <f t="shared" si="56"/>
        <v>2.1583065756435005</v>
      </c>
      <c r="J230" s="14">
        <f t="shared" si="55"/>
        <v>2.1208362253941502</v>
      </c>
      <c r="L230" s="16" t="s">
        <v>142</v>
      </c>
      <c r="M230" s="21" t="s">
        <v>168</v>
      </c>
      <c r="N230" s="19">
        <v>0.53314352134949949</v>
      </c>
      <c r="O230" s="20">
        <f t="shared" si="61"/>
        <v>-1.2097799015024757</v>
      </c>
      <c r="P230" s="20">
        <f t="shared" si="62"/>
        <v>2.3130234645215193</v>
      </c>
      <c r="Q230" s="16"/>
      <c r="R230" s="16"/>
      <c r="S230" s="22"/>
    </row>
    <row r="231" spans="1:19" ht="15" customHeight="1" x14ac:dyDescent="0.15">
      <c r="A231" s="10" t="s">
        <v>72</v>
      </c>
      <c r="B231" s="10" t="s">
        <v>33</v>
      </c>
      <c r="C231" s="10" t="s">
        <v>61</v>
      </c>
      <c r="D231" s="10"/>
      <c r="E231" s="10"/>
      <c r="F231" s="10" t="s">
        <v>35</v>
      </c>
      <c r="G231" s="11">
        <v>25.175832976040901</v>
      </c>
      <c r="H231" s="11">
        <v>23.092467100896101</v>
      </c>
      <c r="I231" s="13">
        <f t="shared" si="56"/>
        <v>2.0833658751447999</v>
      </c>
      <c r="J231" s="12"/>
      <c r="L231" s="16" t="s">
        <v>142</v>
      </c>
      <c r="M231" s="21" t="s">
        <v>172</v>
      </c>
      <c r="N231" s="19">
        <v>0.14180539474144993</v>
      </c>
      <c r="O231" s="20">
        <f t="shared" si="61"/>
        <v>-1.6011180281105253</v>
      </c>
      <c r="P231" s="20">
        <f t="shared" si="62"/>
        <v>3.0337832769913691</v>
      </c>
      <c r="Q231" s="16"/>
      <c r="R231" s="16"/>
      <c r="S231" s="16"/>
    </row>
    <row r="232" spans="1:19" ht="15" customHeight="1" x14ac:dyDescent="0.15">
      <c r="A232" s="10" t="s">
        <v>97</v>
      </c>
      <c r="B232" s="10" t="s">
        <v>33</v>
      </c>
      <c r="C232" s="10" t="s">
        <v>61</v>
      </c>
      <c r="D232" s="10" t="s">
        <v>145</v>
      </c>
      <c r="E232" s="10" t="s">
        <v>162</v>
      </c>
      <c r="F232" s="10" t="s">
        <v>35</v>
      </c>
      <c r="G232" s="11">
        <v>24.0528748233125</v>
      </c>
      <c r="H232" s="11">
        <v>22.593735922274</v>
      </c>
      <c r="I232" s="13">
        <f t="shared" si="56"/>
        <v>1.4591389010385001</v>
      </c>
      <c r="J232" s="14">
        <f t="shared" si="55"/>
        <v>1.538003202163349</v>
      </c>
    </row>
    <row r="233" spans="1:19" ht="15" customHeight="1" x14ac:dyDescent="0.15">
      <c r="A233" s="10" t="s">
        <v>98</v>
      </c>
      <c r="B233" s="10" t="s">
        <v>33</v>
      </c>
      <c r="C233" s="10" t="s">
        <v>61</v>
      </c>
      <c r="D233" s="10"/>
      <c r="E233" s="10"/>
      <c r="F233" s="10" t="s">
        <v>35</v>
      </c>
      <c r="G233" s="11">
        <v>24.041221477557499</v>
      </c>
      <c r="H233" s="11">
        <v>22.424353974269302</v>
      </c>
      <c r="I233" s="13">
        <f t="shared" si="56"/>
        <v>1.6168675032881978</v>
      </c>
      <c r="J233" s="12"/>
    </row>
    <row r="234" spans="1:19" ht="15" customHeight="1" x14ac:dyDescent="0.15">
      <c r="A234" s="10" t="s">
        <v>99</v>
      </c>
      <c r="B234" s="10" t="s">
        <v>33</v>
      </c>
      <c r="C234" s="10" t="s">
        <v>61</v>
      </c>
      <c r="D234" s="10" t="s">
        <v>140</v>
      </c>
      <c r="E234" s="10" t="s">
        <v>163</v>
      </c>
      <c r="F234" s="10" t="s">
        <v>35</v>
      </c>
      <c r="G234" s="11">
        <v>25.655970311003401</v>
      </c>
      <c r="H234" s="11">
        <v>23.8748058588974</v>
      </c>
      <c r="I234" s="13">
        <f t="shared" si="56"/>
        <v>1.7811644521060011</v>
      </c>
      <c r="J234" s="14">
        <f t="shared" si="55"/>
        <v>1.8639519706418497</v>
      </c>
    </row>
    <row r="235" spans="1:19" ht="15" customHeight="1" x14ac:dyDescent="0.15">
      <c r="A235" s="10" t="s">
        <v>100</v>
      </c>
      <c r="B235" s="10" t="s">
        <v>33</v>
      </c>
      <c r="C235" s="10" t="s">
        <v>61</v>
      </c>
      <c r="D235" s="10"/>
      <c r="E235" s="10"/>
      <c r="F235" s="10" t="s">
        <v>35</v>
      </c>
      <c r="G235" s="11">
        <v>25.846673758735498</v>
      </c>
      <c r="H235" s="11">
        <v>23.8999342695578</v>
      </c>
      <c r="I235" s="13">
        <f t="shared" si="56"/>
        <v>1.9467394891776983</v>
      </c>
      <c r="J235" s="12"/>
    </row>
    <row r="236" spans="1:19" ht="15" customHeight="1" x14ac:dyDescent="0.15">
      <c r="A236" s="10" t="s">
        <v>101</v>
      </c>
      <c r="B236" s="10" t="s">
        <v>33</v>
      </c>
      <c r="C236" s="10" t="s">
        <v>61</v>
      </c>
      <c r="D236" s="10" t="s">
        <v>140</v>
      </c>
      <c r="E236" s="10" t="s">
        <v>164</v>
      </c>
      <c r="F236" s="10" t="s">
        <v>35</v>
      </c>
      <c r="G236" s="11">
        <v>25.4021464539214</v>
      </c>
      <c r="H236" s="11">
        <v>23.232839053890299</v>
      </c>
      <c r="I236" s="13">
        <f t="shared" si="56"/>
        <v>2.1693074000311015</v>
      </c>
      <c r="J236" s="14">
        <f t="shared" si="55"/>
        <v>2.1201119359993008</v>
      </c>
    </row>
    <row r="237" spans="1:19" ht="15" customHeight="1" x14ac:dyDescent="0.15">
      <c r="A237" s="10" t="s">
        <v>102</v>
      </c>
      <c r="B237" s="10" t="s">
        <v>33</v>
      </c>
      <c r="C237" s="10" t="s">
        <v>61</v>
      </c>
      <c r="D237" s="10"/>
      <c r="E237" s="10"/>
      <c r="F237" s="10" t="s">
        <v>35</v>
      </c>
      <c r="G237" s="11">
        <v>25.286225864554002</v>
      </c>
      <c r="H237" s="11">
        <v>23.215309392586502</v>
      </c>
      <c r="I237" s="13">
        <f t="shared" si="56"/>
        <v>2.0709164719675002</v>
      </c>
      <c r="J237" s="12"/>
    </row>
    <row r="238" spans="1:19" ht="15" customHeight="1" x14ac:dyDescent="0.15">
      <c r="A238" s="10" t="s">
        <v>103</v>
      </c>
      <c r="B238" s="10" t="s">
        <v>33</v>
      </c>
      <c r="C238" s="10" t="s">
        <v>61</v>
      </c>
      <c r="D238" s="10" t="s">
        <v>142</v>
      </c>
      <c r="E238" s="10" t="s">
        <v>165</v>
      </c>
      <c r="F238" s="10" t="s">
        <v>35</v>
      </c>
      <c r="G238" s="11">
        <v>26.2391690235998</v>
      </c>
      <c r="H238" s="11">
        <v>24.1481521503799</v>
      </c>
      <c r="I238" s="13">
        <f t="shared" si="56"/>
        <v>2.0910168732198997</v>
      </c>
      <c r="J238" s="14">
        <f t="shared" si="55"/>
        <v>2.0787060621265496</v>
      </c>
    </row>
    <row r="239" spans="1:19" ht="15" customHeight="1" x14ac:dyDescent="0.15">
      <c r="A239" s="10" t="s">
        <v>104</v>
      </c>
      <c r="B239" s="10" t="s">
        <v>33</v>
      </c>
      <c r="C239" s="10" t="s">
        <v>61</v>
      </c>
      <c r="D239" s="10"/>
      <c r="E239" s="10"/>
      <c r="F239" s="10" t="s">
        <v>35</v>
      </c>
      <c r="G239" s="11">
        <v>26.319964436656399</v>
      </c>
      <c r="H239" s="11">
        <v>24.253569185623199</v>
      </c>
      <c r="I239" s="13">
        <f t="shared" si="56"/>
        <v>2.0663952510331995</v>
      </c>
      <c r="J239" s="12"/>
    </row>
    <row r="240" spans="1:19" ht="15" customHeight="1" x14ac:dyDescent="0.15">
      <c r="A240" s="10" t="s">
        <v>105</v>
      </c>
      <c r="B240" s="10" t="s">
        <v>33</v>
      </c>
      <c r="C240" s="10" t="s">
        <v>61</v>
      </c>
      <c r="D240" s="10" t="s">
        <v>147</v>
      </c>
      <c r="E240" s="10" t="s">
        <v>166</v>
      </c>
      <c r="F240" s="10" t="s">
        <v>35</v>
      </c>
      <c r="G240" s="11">
        <v>25.625436743611999</v>
      </c>
      <c r="H240" s="11">
        <v>23.623349944852599</v>
      </c>
      <c r="I240" s="13">
        <f t="shared" si="56"/>
        <v>2.0020867987594002</v>
      </c>
      <c r="J240" s="14">
        <f t="shared" si="55"/>
        <v>2.0591488051845488</v>
      </c>
    </row>
    <row r="241" spans="1:10" ht="15" customHeight="1" x14ac:dyDescent="0.15">
      <c r="A241" s="10" t="s">
        <v>106</v>
      </c>
      <c r="B241" s="10" t="s">
        <v>33</v>
      </c>
      <c r="C241" s="10" t="s">
        <v>61</v>
      </c>
      <c r="D241" s="10"/>
      <c r="E241" s="10"/>
      <c r="F241" s="10" t="s">
        <v>35</v>
      </c>
      <c r="G241" s="11">
        <v>25.684658152125099</v>
      </c>
      <c r="H241" s="11">
        <v>23.568447340515402</v>
      </c>
      <c r="I241" s="13">
        <f t="shared" si="56"/>
        <v>2.1162108116096974</v>
      </c>
      <c r="J241" s="12"/>
    </row>
    <row r="242" spans="1:10" ht="15" customHeight="1" x14ac:dyDescent="0.15">
      <c r="A242" s="10" t="s">
        <v>60</v>
      </c>
      <c r="B242" s="10" t="s">
        <v>33</v>
      </c>
      <c r="C242" s="10" t="s">
        <v>61</v>
      </c>
      <c r="D242" s="10" t="s">
        <v>147</v>
      </c>
      <c r="E242" s="10" t="s">
        <v>167</v>
      </c>
      <c r="F242" s="10" t="s">
        <v>35</v>
      </c>
      <c r="G242" s="11">
        <v>25.0268339975289</v>
      </c>
      <c r="H242" s="11">
        <v>24.010172386880601</v>
      </c>
      <c r="I242" s="13">
        <f t="shared" si="56"/>
        <v>1.0166616106482991</v>
      </c>
      <c r="J242" s="14">
        <f t="shared" si="55"/>
        <v>1.067070883803698</v>
      </c>
    </row>
    <row r="243" spans="1:10" ht="15" customHeight="1" x14ac:dyDescent="0.15">
      <c r="A243" s="10" t="s">
        <v>62</v>
      </c>
      <c r="B243" s="10" t="s">
        <v>33</v>
      </c>
      <c r="C243" s="10" t="s">
        <v>61</v>
      </c>
      <c r="D243" s="10"/>
      <c r="E243" s="10"/>
      <c r="F243" s="10" t="s">
        <v>35</v>
      </c>
      <c r="G243" s="11">
        <v>24.917057871848598</v>
      </c>
      <c r="H243" s="11">
        <v>23.799577714889502</v>
      </c>
      <c r="I243" s="13">
        <f t="shared" si="56"/>
        <v>1.1174801569590969</v>
      </c>
      <c r="J243" s="12"/>
    </row>
    <row r="244" spans="1:10" ht="15" customHeight="1" x14ac:dyDescent="0.15">
      <c r="A244" s="10" t="s">
        <v>63</v>
      </c>
      <c r="B244" s="10" t="s">
        <v>33</v>
      </c>
      <c r="C244" s="10" t="s">
        <v>61</v>
      </c>
      <c r="D244" s="10" t="s">
        <v>142</v>
      </c>
      <c r="E244" s="10" t="s">
        <v>168</v>
      </c>
      <c r="F244" s="10" t="s">
        <v>35</v>
      </c>
      <c r="G244" s="11">
        <v>24.232311174085201</v>
      </c>
      <c r="H244" s="11">
        <v>23.715803762001102</v>
      </c>
      <c r="I244" s="13">
        <f t="shared" si="56"/>
        <v>0.51650741208409912</v>
      </c>
      <c r="J244" s="14">
        <f t="shared" si="55"/>
        <v>0.53314352134949949</v>
      </c>
    </row>
    <row r="245" spans="1:10" ht="15" customHeight="1" x14ac:dyDescent="0.15">
      <c r="A245" s="10" t="s">
        <v>64</v>
      </c>
      <c r="B245" s="10" t="s">
        <v>33</v>
      </c>
      <c r="C245" s="10" t="s">
        <v>61</v>
      </c>
      <c r="D245" s="10"/>
      <c r="E245" s="10"/>
      <c r="F245" s="10" t="s">
        <v>35</v>
      </c>
      <c r="G245" s="11">
        <v>24.354962631099401</v>
      </c>
      <c r="H245" s="11">
        <v>23.805183000484501</v>
      </c>
      <c r="I245" s="13">
        <f t="shared" si="56"/>
        <v>0.54977963061489987</v>
      </c>
      <c r="J245" s="12"/>
    </row>
    <row r="246" spans="1:10" ht="15" customHeight="1" x14ac:dyDescent="0.15">
      <c r="A246" s="10" t="s">
        <v>65</v>
      </c>
      <c r="B246" s="10" t="s">
        <v>33</v>
      </c>
      <c r="C246" s="10" t="s">
        <v>61</v>
      </c>
      <c r="D246" s="10" t="s">
        <v>140</v>
      </c>
      <c r="E246" s="10" t="s">
        <v>169</v>
      </c>
      <c r="F246" s="10" t="s">
        <v>35</v>
      </c>
      <c r="G246" s="11">
        <v>24.338135664150101</v>
      </c>
      <c r="H246" s="11">
        <v>23.9069926309115</v>
      </c>
      <c r="I246" s="13">
        <f t="shared" si="56"/>
        <v>0.4311430332386017</v>
      </c>
      <c r="J246" s="14">
        <f t="shared" si="55"/>
        <v>0.48187462199985198</v>
      </c>
    </row>
    <row r="247" spans="1:10" ht="15" customHeight="1" x14ac:dyDescent="0.15">
      <c r="A247" s="10" t="s">
        <v>66</v>
      </c>
      <c r="B247" s="10" t="s">
        <v>33</v>
      </c>
      <c r="C247" s="10" t="s">
        <v>61</v>
      </c>
      <c r="D247" s="10"/>
      <c r="E247" s="10"/>
      <c r="F247" s="10" t="s">
        <v>35</v>
      </c>
      <c r="G247" s="11">
        <v>24.273480737529901</v>
      </c>
      <c r="H247" s="11">
        <v>23.740874526768799</v>
      </c>
      <c r="I247" s="13">
        <f t="shared" si="56"/>
        <v>0.53260621076110226</v>
      </c>
      <c r="J247" s="12"/>
    </row>
    <row r="248" spans="1:10" ht="15" customHeight="1" x14ac:dyDescent="0.15">
      <c r="A248" s="10" t="s">
        <v>97</v>
      </c>
      <c r="B248" s="10" t="s">
        <v>33</v>
      </c>
      <c r="C248" s="10" t="s">
        <v>61</v>
      </c>
      <c r="D248" s="10" t="s">
        <v>145</v>
      </c>
      <c r="E248" s="10" t="s">
        <v>170</v>
      </c>
      <c r="F248" s="10" t="s">
        <v>35</v>
      </c>
      <c r="G248" s="11">
        <v>25.2388091319986</v>
      </c>
      <c r="H248" s="11">
        <v>24.285240307478599</v>
      </c>
      <c r="I248" s="13">
        <f t="shared" si="56"/>
        <v>0.95356882452000136</v>
      </c>
      <c r="J248" s="14">
        <f t="shared" si="55"/>
        <v>0.83847901091695043</v>
      </c>
    </row>
    <row r="249" spans="1:10" ht="15" customHeight="1" x14ac:dyDescent="0.15">
      <c r="A249" s="10" t="s">
        <v>98</v>
      </c>
      <c r="B249" s="10" t="s">
        <v>33</v>
      </c>
      <c r="C249" s="10" t="s">
        <v>61</v>
      </c>
      <c r="D249" s="10"/>
      <c r="E249" s="10"/>
      <c r="F249" s="10" t="s">
        <v>35</v>
      </c>
      <c r="G249" s="11">
        <v>25.080912151817</v>
      </c>
      <c r="H249" s="11">
        <v>24.3575229545031</v>
      </c>
      <c r="I249" s="13">
        <f t="shared" si="56"/>
        <v>0.7233891973138995</v>
      </c>
      <c r="J249" s="12"/>
    </row>
    <row r="250" spans="1:10" ht="15" customHeight="1" x14ac:dyDescent="0.15">
      <c r="A250" s="10" t="s">
        <v>99</v>
      </c>
      <c r="B250" s="10" t="s">
        <v>33</v>
      </c>
      <c r="C250" s="10" t="s">
        <v>61</v>
      </c>
      <c r="D250" s="10" t="s">
        <v>147</v>
      </c>
      <c r="E250" s="10" t="s">
        <v>171</v>
      </c>
      <c r="F250" s="10" t="s">
        <v>35</v>
      </c>
      <c r="G250" s="11">
        <v>23.8279736770412</v>
      </c>
      <c r="H250" s="11">
        <v>24.202388231984202</v>
      </c>
      <c r="I250" s="13">
        <f t="shared" si="56"/>
        <v>-0.37441455494300158</v>
      </c>
      <c r="J250" s="14">
        <f t="shared" si="55"/>
        <v>-0.37868110601140081</v>
      </c>
    </row>
    <row r="251" spans="1:10" ht="15" customHeight="1" x14ac:dyDescent="0.15">
      <c r="A251" s="10" t="s">
        <v>100</v>
      </c>
      <c r="B251" s="10" t="s">
        <v>33</v>
      </c>
      <c r="C251" s="10" t="s">
        <v>61</v>
      </c>
      <c r="D251" s="10"/>
      <c r="E251" s="10"/>
      <c r="F251" s="10" t="s">
        <v>35</v>
      </c>
      <c r="G251" s="11">
        <v>23.899550410493301</v>
      </c>
      <c r="H251" s="11">
        <v>24.282498067573101</v>
      </c>
      <c r="I251" s="13">
        <f t="shared" si="56"/>
        <v>-0.38294765707980005</v>
      </c>
      <c r="J251" s="12"/>
    </row>
    <row r="252" spans="1:10" ht="15" customHeight="1" x14ac:dyDescent="0.15">
      <c r="A252" s="10" t="s">
        <v>71</v>
      </c>
      <c r="B252" s="10" t="s">
        <v>33</v>
      </c>
      <c r="C252" s="10" t="s">
        <v>61</v>
      </c>
      <c r="D252" s="10" t="s">
        <v>147</v>
      </c>
      <c r="E252" s="10" t="s">
        <v>173</v>
      </c>
      <c r="F252" s="10" t="s">
        <v>35</v>
      </c>
      <c r="G252" s="11">
        <v>23.657691005044001</v>
      </c>
      <c r="H252" s="11">
        <v>22.9884648680802</v>
      </c>
      <c r="I252" s="13">
        <f t="shared" si="56"/>
        <v>0.6692261369638004</v>
      </c>
      <c r="J252" s="14">
        <f t="shared" si="55"/>
        <v>0.57891247916185051</v>
      </c>
    </row>
    <row r="253" spans="1:10" ht="15" customHeight="1" x14ac:dyDescent="0.15">
      <c r="A253" s="10" t="s">
        <v>72</v>
      </c>
      <c r="B253" s="10" t="s">
        <v>33</v>
      </c>
      <c r="C253" s="10" t="s">
        <v>61</v>
      </c>
      <c r="D253" s="10"/>
      <c r="E253" s="10"/>
      <c r="F253" s="10" t="s">
        <v>35</v>
      </c>
      <c r="G253" s="11">
        <v>23.5137497524072</v>
      </c>
      <c r="H253" s="11">
        <v>23.0251509310473</v>
      </c>
      <c r="I253" s="13">
        <f t="shared" si="56"/>
        <v>0.48859882135990063</v>
      </c>
      <c r="J253" s="12"/>
    </row>
    <row r="254" spans="1:10" ht="15" customHeight="1" x14ac:dyDescent="0.15">
      <c r="A254" s="10" t="s">
        <v>101</v>
      </c>
      <c r="B254" s="10" t="s">
        <v>33</v>
      </c>
      <c r="C254" s="10" t="s">
        <v>61</v>
      </c>
      <c r="D254" s="10" t="s">
        <v>142</v>
      </c>
      <c r="E254" s="10" t="s">
        <v>172</v>
      </c>
      <c r="F254" s="10" t="s">
        <v>35</v>
      </c>
      <c r="G254" s="11">
        <v>24.5311773396189</v>
      </c>
      <c r="H254" s="11">
        <v>24.3703836035919</v>
      </c>
      <c r="I254" s="13">
        <f t="shared" si="56"/>
        <v>0.16079373602699931</v>
      </c>
      <c r="J254" s="14">
        <f t="shared" si="55"/>
        <v>0.14180539474144993</v>
      </c>
    </row>
    <row r="255" spans="1:10" ht="15" customHeight="1" x14ac:dyDescent="0.15">
      <c r="A255" s="10" t="s">
        <v>102</v>
      </c>
      <c r="B255" s="10" t="s">
        <v>33</v>
      </c>
      <c r="C255" s="10" t="s">
        <v>61</v>
      </c>
      <c r="D255" s="10"/>
      <c r="E255" s="10"/>
      <c r="F255" s="10" t="s">
        <v>35</v>
      </c>
      <c r="G255" s="11">
        <v>24.531246093991701</v>
      </c>
      <c r="H255" s="11">
        <v>24.4084290405358</v>
      </c>
      <c r="I255" s="13">
        <f t="shared" si="56"/>
        <v>0.12281705345590055</v>
      </c>
      <c r="J255" s="12"/>
    </row>
    <row r="256" spans="1:10" ht="15" customHeight="1" x14ac:dyDescent="0.15">
      <c r="D256" s="9"/>
      <c r="E256" s="9"/>
      <c r="I256" s="13"/>
      <c r="J256" s="12"/>
    </row>
    <row r="257" spans="1:19" ht="15" customHeight="1" x14ac:dyDescent="0.15">
      <c r="A257" s="2" t="s">
        <v>32</v>
      </c>
      <c r="B257" s="3" t="s">
        <v>33</v>
      </c>
      <c r="C257" s="6" t="s">
        <v>34</v>
      </c>
      <c r="D257" s="9" t="s">
        <v>140</v>
      </c>
      <c r="E257" s="9" t="s">
        <v>141</v>
      </c>
      <c r="F257" s="6" t="s">
        <v>35</v>
      </c>
      <c r="G257" s="7">
        <v>27.0467216478831</v>
      </c>
      <c r="H257" s="7">
        <v>22.889040596970101</v>
      </c>
      <c r="I257" s="13">
        <f t="shared" ref="I257:I258" si="63">G257-H257</f>
        <v>4.1576810509129984</v>
      </c>
      <c r="J257" s="14">
        <f t="shared" ref="J257:J313" si="64">AVERAGE(I257:I258)</f>
        <v>4.3428762636639497</v>
      </c>
      <c r="M257" s="12" t="s">
        <v>176</v>
      </c>
      <c r="N257" s="12" t="s">
        <v>175</v>
      </c>
      <c r="O257" s="13">
        <f>AVERAGE(N259:N267)</f>
        <v>5.1197994253591226</v>
      </c>
    </row>
    <row r="258" spans="1:19" ht="15" customHeight="1" x14ac:dyDescent="0.15">
      <c r="A258" s="2" t="s">
        <v>36</v>
      </c>
      <c r="B258" s="3" t="s">
        <v>33</v>
      </c>
      <c r="C258" s="6" t="s">
        <v>34</v>
      </c>
      <c r="D258" s="9"/>
      <c r="E258" s="9"/>
      <c r="F258" s="6" t="s">
        <v>35</v>
      </c>
      <c r="G258" s="7">
        <v>27.081546752936902</v>
      </c>
      <c r="H258" s="7">
        <v>22.553475276522001</v>
      </c>
      <c r="I258" s="13">
        <f t="shared" si="63"/>
        <v>4.528071476414901</v>
      </c>
      <c r="J258" s="12"/>
      <c r="M258" s="15" t="s">
        <v>34</v>
      </c>
      <c r="N258" s="16" t="s">
        <v>174</v>
      </c>
      <c r="O258" s="17" t="s">
        <v>177</v>
      </c>
      <c r="P258" s="16" t="s">
        <v>178</v>
      </c>
      <c r="Q258" s="16" t="s">
        <v>179</v>
      </c>
      <c r="R258" s="16" t="s">
        <v>180</v>
      </c>
      <c r="S258" s="16" t="s">
        <v>181</v>
      </c>
    </row>
    <row r="259" spans="1:19" ht="15" customHeight="1" x14ac:dyDescent="0.15">
      <c r="A259" s="2" t="s">
        <v>37</v>
      </c>
      <c r="B259" s="3" t="s">
        <v>33</v>
      </c>
      <c r="C259" s="6" t="s">
        <v>34</v>
      </c>
      <c r="D259" s="9" t="s">
        <v>142</v>
      </c>
      <c r="E259" s="9" t="s">
        <v>143</v>
      </c>
      <c r="F259" s="6" t="s">
        <v>35</v>
      </c>
      <c r="G259" s="7">
        <v>26.596286043290899</v>
      </c>
      <c r="H259" s="7">
        <v>23.592311753522502</v>
      </c>
      <c r="I259" s="13">
        <f t="shared" ref="I259:I314" si="65">G259-H259</f>
        <v>3.0039742897683972</v>
      </c>
      <c r="J259" s="14">
        <f t="shared" si="64"/>
        <v>2.9939983886716988</v>
      </c>
      <c r="L259" s="16" t="s">
        <v>147</v>
      </c>
      <c r="M259" s="18" t="s">
        <v>148</v>
      </c>
      <c r="N259" s="19">
        <v>5.1680992840984494</v>
      </c>
      <c r="O259" s="20">
        <f>N259-$O$257</f>
        <v>4.8299858739326851E-2</v>
      </c>
      <c r="P259" s="20">
        <f t="shared" ref="P259:P265" si="66">2^-O259</f>
        <v>0.96707530575779121</v>
      </c>
      <c r="Q259" s="17">
        <f>AVERAGE(P259:P267)</f>
        <v>1.2132570775914404</v>
      </c>
      <c r="R259" s="16">
        <f>STDEV(P259:P267)</f>
        <v>0.75516733358931243</v>
      </c>
      <c r="S259" s="16"/>
    </row>
    <row r="260" spans="1:19" ht="15" customHeight="1" x14ac:dyDescent="0.15">
      <c r="A260" s="2" t="s">
        <v>38</v>
      </c>
      <c r="B260" s="3" t="s">
        <v>33</v>
      </c>
      <c r="C260" s="6" t="s">
        <v>34</v>
      </c>
      <c r="D260" s="9"/>
      <c r="E260" s="9"/>
      <c r="F260" s="6" t="s">
        <v>35</v>
      </c>
      <c r="G260" s="7">
        <v>26.526313750966601</v>
      </c>
      <c r="H260" s="7">
        <v>23.542291263391601</v>
      </c>
      <c r="I260" s="13">
        <f t="shared" si="65"/>
        <v>2.9840224875750003</v>
      </c>
      <c r="J260" s="12"/>
      <c r="L260" s="16" t="s">
        <v>147</v>
      </c>
      <c r="M260" s="21" t="s">
        <v>151</v>
      </c>
      <c r="N260" s="19">
        <v>5.108334958793149</v>
      </c>
      <c r="O260" s="20">
        <f t="shared" ref="O260:O272" si="67">N260-$O$257</f>
        <v>-1.1464466565973552E-2</v>
      </c>
      <c r="P260" s="20">
        <f t="shared" si="66"/>
        <v>1.007978220407169</v>
      </c>
      <c r="Q260" s="16"/>
      <c r="R260" s="16"/>
      <c r="S260" s="16"/>
    </row>
    <row r="261" spans="1:19" ht="15" customHeight="1" x14ac:dyDescent="0.15">
      <c r="A261" s="2" t="s">
        <v>39</v>
      </c>
      <c r="B261" s="3" t="s">
        <v>33</v>
      </c>
      <c r="C261" s="6" t="s">
        <v>34</v>
      </c>
      <c r="D261" s="9" t="s">
        <v>140</v>
      </c>
      <c r="E261" s="9" t="s">
        <v>144</v>
      </c>
      <c r="F261" s="6" t="s">
        <v>35</v>
      </c>
      <c r="G261" s="7">
        <v>27.148306849550298</v>
      </c>
      <c r="H261" s="7">
        <v>23.015856284946601</v>
      </c>
      <c r="I261" s="13">
        <f t="shared" si="65"/>
        <v>4.1324505646036975</v>
      </c>
      <c r="J261" s="14">
        <f t="shared" si="64"/>
        <v>4.1117718884515977</v>
      </c>
      <c r="L261" s="16" t="s">
        <v>147</v>
      </c>
      <c r="M261" s="21" t="s">
        <v>153</v>
      </c>
      <c r="N261" s="19">
        <v>6.0143420498762996</v>
      </c>
      <c r="O261" s="20">
        <f t="shared" si="67"/>
        <v>0.89454262451717703</v>
      </c>
      <c r="P261" s="20">
        <f t="shared" si="66"/>
        <v>0.53791770345611323</v>
      </c>
      <c r="Q261" s="16"/>
      <c r="R261" s="16"/>
      <c r="S261" s="16"/>
    </row>
    <row r="262" spans="1:19" ht="15" customHeight="1" x14ac:dyDescent="0.15">
      <c r="A262" s="2" t="s">
        <v>40</v>
      </c>
      <c r="B262" s="3" t="s">
        <v>33</v>
      </c>
      <c r="C262" s="6" t="s">
        <v>34</v>
      </c>
      <c r="D262" s="9"/>
      <c r="E262" s="9"/>
      <c r="F262" s="6" t="s">
        <v>35</v>
      </c>
      <c r="G262" s="7">
        <v>27.040094132213099</v>
      </c>
      <c r="H262" s="7">
        <v>22.949000919913601</v>
      </c>
      <c r="I262" s="13">
        <f t="shared" si="65"/>
        <v>4.0910932122994978</v>
      </c>
      <c r="J262" s="12"/>
      <c r="L262" s="16" t="s">
        <v>147</v>
      </c>
      <c r="M262" s="21" t="s">
        <v>157</v>
      </c>
      <c r="N262" s="19">
        <v>4.5812789010761996</v>
      </c>
      <c r="O262" s="20">
        <f t="shared" si="67"/>
        <v>-0.53852052428292296</v>
      </c>
      <c r="P262" s="20">
        <f t="shared" si="66"/>
        <v>1.4524822408797502</v>
      </c>
      <c r="Q262" s="16"/>
      <c r="R262" s="16"/>
      <c r="S262" s="16"/>
    </row>
    <row r="263" spans="1:19" ht="15" customHeight="1" x14ac:dyDescent="0.15">
      <c r="A263" s="2" t="s">
        <v>41</v>
      </c>
      <c r="B263" s="3" t="s">
        <v>33</v>
      </c>
      <c r="C263" s="6" t="s">
        <v>34</v>
      </c>
      <c r="D263" s="9" t="s">
        <v>145</v>
      </c>
      <c r="E263" s="9" t="s">
        <v>146</v>
      </c>
      <c r="F263" s="6" t="s">
        <v>35</v>
      </c>
      <c r="G263" s="7">
        <v>25.839599369313301</v>
      </c>
      <c r="H263" s="7">
        <v>22.744520639289899</v>
      </c>
      <c r="I263" s="13">
        <f t="shared" si="65"/>
        <v>3.0950787300234026</v>
      </c>
      <c r="J263" s="14">
        <f t="shared" si="64"/>
        <v>2.990085815698551</v>
      </c>
      <c r="L263" s="16" t="s">
        <v>147</v>
      </c>
      <c r="M263" s="18" t="s">
        <v>159</v>
      </c>
      <c r="N263" s="19">
        <v>5.0381078459018998</v>
      </c>
      <c r="O263" s="20">
        <f t="shared" si="67"/>
        <v>-8.1691579457222829E-2</v>
      </c>
      <c r="P263" s="20">
        <f t="shared" si="66"/>
        <v>1.0582581353888538</v>
      </c>
      <c r="Q263" s="17"/>
      <c r="R263" s="16"/>
      <c r="S263" s="22"/>
    </row>
    <row r="264" spans="1:19" ht="15" customHeight="1" x14ac:dyDescent="0.15">
      <c r="A264" s="2" t="s">
        <v>42</v>
      </c>
      <c r="B264" s="3" t="s">
        <v>33</v>
      </c>
      <c r="C264" s="6" t="s">
        <v>34</v>
      </c>
      <c r="D264" s="9"/>
      <c r="E264" s="9"/>
      <c r="F264" s="6" t="s">
        <v>35</v>
      </c>
      <c r="G264" s="7">
        <v>25.8949970417431</v>
      </c>
      <c r="H264" s="7">
        <v>23.0099041403694</v>
      </c>
      <c r="I264" s="13">
        <f t="shared" si="65"/>
        <v>2.8850929013736994</v>
      </c>
      <c r="J264" s="12"/>
      <c r="L264" s="16" t="s">
        <v>147</v>
      </c>
      <c r="M264" s="21" t="s">
        <v>166</v>
      </c>
      <c r="N264" s="19">
        <v>7.1022870119272508</v>
      </c>
      <c r="O264" s="20">
        <f t="shared" si="67"/>
        <v>1.9824875865681282</v>
      </c>
      <c r="P264" s="20">
        <f t="shared" si="66"/>
        <v>0.25305316319468724</v>
      </c>
      <c r="Q264" s="16"/>
      <c r="R264" s="16"/>
      <c r="S264" s="16"/>
    </row>
    <row r="265" spans="1:19" ht="15" customHeight="1" x14ac:dyDescent="0.15">
      <c r="A265" s="2" t="s">
        <v>43</v>
      </c>
      <c r="B265" s="3" t="s">
        <v>33</v>
      </c>
      <c r="C265" s="6" t="s">
        <v>34</v>
      </c>
      <c r="D265" s="9" t="s">
        <v>147</v>
      </c>
      <c r="E265" s="9" t="s">
        <v>148</v>
      </c>
      <c r="F265" s="6" t="s">
        <v>35</v>
      </c>
      <c r="G265" s="7">
        <v>28.806083112991399</v>
      </c>
      <c r="H265" s="7">
        <v>23.627216981132701</v>
      </c>
      <c r="I265" s="13">
        <f t="shared" si="65"/>
        <v>5.1788661318586975</v>
      </c>
      <c r="J265" s="14">
        <f t="shared" si="64"/>
        <v>5.1680992840984494</v>
      </c>
      <c r="L265" s="16" t="s">
        <v>147</v>
      </c>
      <c r="M265" s="21" t="s">
        <v>167</v>
      </c>
      <c r="N265" s="19">
        <v>4.0341798883267508</v>
      </c>
      <c r="O265" s="20">
        <f t="shared" si="67"/>
        <v>-1.0856195370323718</v>
      </c>
      <c r="P265" s="20">
        <f t="shared" si="66"/>
        <v>2.1222866613764912</v>
      </c>
      <c r="Q265" s="16"/>
      <c r="R265" s="16"/>
      <c r="S265" s="16"/>
    </row>
    <row r="266" spans="1:19" ht="15" customHeight="1" x14ac:dyDescent="0.15">
      <c r="A266" s="2" t="s">
        <v>44</v>
      </c>
      <c r="B266" s="3" t="s">
        <v>33</v>
      </c>
      <c r="C266" s="6" t="s">
        <v>34</v>
      </c>
      <c r="D266" s="9"/>
      <c r="E266" s="9"/>
      <c r="F266" s="6" t="s">
        <v>35</v>
      </c>
      <c r="G266" s="7">
        <v>28.780139501394501</v>
      </c>
      <c r="H266" s="7">
        <v>23.6228070650563</v>
      </c>
      <c r="I266" s="13">
        <f t="shared" si="65"/>
        <v>5.1573324363382014</v>
      </c>
      <c r="J266" s="12"/>
      <c r="L266" s="16" t="s">
        <v>147</v>
      </c>
      <c r="M266" s="21" t="s">
        <v>171</v>
      </c>
      <c r="N266" s="19">
        <v>3.715042213757199</v>
      </c>
      <c r="O266" s="20">
        <f t="shared" si="67"/>
        <v>-1.4047572116019236</v>
      </c>
      <c r="P266" s="20">
        <f>2^-O266</f>
        <v>2.6477322014910842</v>
      </c>
      <c r="Q266" s="17"/>
      <c r="R266" s="16"/>
      <c r="S266" s="22"/>
    </row>
    <row r="267" spans="1:19" ht="15" customHeight="1" x14ac:dyDescent="0.15">
      <c r="A267" s="2" t="s">
        <v>45</v>
      </c>
      <c r="B267" s="3" t="s">
        <v>33</v>
      </c>
      <c r="C267" s="6" t="s">
        <v>34</v>
      </c>
      <c r="D267" s="9" t="s">
        <v>142</v>
      </c>
      <c r="E267" s="9" t="s">
        <v>149</v>
      </c>
      <c r="F267" s="6" t="s">
        <v>35</v>
      </c>
      <c r="G267" s="7">
        <v>27.726395917977801</v>
      </c>
      <c r="H267" s="7">
        <v>23.093475282002601</v>
      </c>
      <c r="I267" s="13">
        <f t="shared" si="65"/>
        <v>4.6329206359752</v>
      </c>
      <c r="J267" s="14">
        <f t="shared" si="64"/>
        <v>4.5028388421096484</v>
      </c>
      <c r="L267" s="16" t="s">
        <v>147</v>
      </c>
      <c r="M267" s="16" t="s">
        <v>173</v>
      </c>
      <c r="N267" s="19">
        <v>5.3165226744748999</v>
      </c>
      <c r="O267" s="20">
        <f t="shared" si="67"/>
        <v>0.19672324911577732</v>
      </c>
      <c r="P267" s="20">
        <f t="shared" ref="P267:P272" si="68">2^-O267</f>
        <v>0.87253006637102293</v>
      </c>
      <c r="Q267" s="17"/>
      <c r="R267" s="16"/>
      <c r="S267" s="22"/>
    </row>
    <row r="268" spans="1:19" ht="15" customHeight="1" x14ac:dyDescent="0.15">
      <c r="A268" s="2" t="s">
        <v>46</v>
      </c>
      <c r="B268" s="3" t="s">
        <v>33</v>
      </c>
      <c r="C268" s="6" t="s">
        <v>34</v>
      </c>
      <c r="D268" s="9"/>
      <c r="E268" s="9"/>
      <c r="F268" s="6" t="s">
        <v>35</v>
      </c>
      <c r="G268" s="7">
        <v>27.667843668436198</v>
      </c>
      <c r="H268" s="7">
        <v>23.295086620192102</v>
      </c>
      <c r="I268" s="13">
        <f t="shared" si="65"/>
        <v>4.3727570482440967</v>
      </c>
      <c r="J268" s="12"/>
      <c r="L268" s="16" t="s">
        <v>145</v>
      </c>
      <c r="M268" s="16" t="s">
        <v>146</v>
      </c>
      <c r="N268" s="19">
        <v>2.990085815698551</v>
      </c>
      <c r="O268" s="20">
        <f t="shared" si="67"/>
        <v>-2.1297136096605715</v>
      </c>
      <c r="P268" s="20">
        <f t="shared" si="68"/>
        <v>4.3763059754384273</v>
      </c>
      <c r="Q268" s="17">
        <f>AVERAGE(P268:P272)</f>
        <v>2.8750339637717759</v>
      </c>
      <c r="R268" s="16">
        <f>STDEV(P268:P272)</f>
        <v>0.91821161793956352</v>
      </c>
      <c r="S268" s="22">
        <f>TTEST(P259:P267,P268:P272,2,2)</f>
        <v>3.2430946489508598E-3</v>
      </c>
    </row>
    <row r="269" spans="1:19" ht="15" customHeight="1" x14ac:dyDescent="0.15">
      <c r="A269" s="2" t="s">
        <v>73</v>
      </c>
      <c r="B269" s="3" t="s">
        <v>33</v>
      </c>
      <c r="C269" s="6" t="s">
        <v>34</v>
      </c>
      <c r="D269" s="9" t="s">
        <v>142</v>
      </c>
      <c r="E269" s="9" t="s">
        <v>150</v>
      </c>
      <c r="F269" s="6" t="s">
        <v>35</v>
      </c>
      <c r="G269" s="7">
        <v>28.7179635457044</v>
      </c>
      <c r="H269" s="7">
        <v>23.372987529020801</v>
      </c>
      <c r="I269" s="13">
        <f t="shared" si="65"/>
        <v>5.3449760166835993</v>
      </c>
      <c r="J269" s="14">
        <f t="shared" si="64"/>
        <v>5.2899861211769483</v>
      </c>
      <c r="L269" s="16" t="s">
        <v>145</v>
      </c>
      <c r="M269" s="16" t="s">
        <v>158</v>
      </c>
      <c r="N269" s="19">
        <v>3.666761489370149</v>
      </c>
      <c r="O269" s="20">
        <f t="shared" si="67"/>
        <v>-1.4530379359889736</v>
      </c>
      <c r="P269" s="20">
        <f t="shared" si="68"/>
        <v>2.7378396173426238</v>
      </c>
      <c r="Q269" s="17"/>
      <c r="R269" s="16"/>
      <c r="S269" s="22"/>
    </row>
    <row r="270" spans="1:19" ht="15" customHeight="1" x14ac:dyDescent="0.15">
      <c r="A270" s="2" t="s">
        <v>74</v>
      </c>
      <c r="B270" s="3" t="s">
        <v>33</v>
      </c>
      <c r="C270" s="6" t="s">
        <v>34</v>
      </c>
      <c r="D270" s="9"/>
      <c r="E270" s="9"/>
      <c r="F270" s="6" t="s">
        <v>35</v>
      </c>
      <c r="G270" s="7">
        <v>28.448705924131499</v>
      </c>
      <c r="H270" s="7">
        <v>23.213709698461201</v>
      </c>
      <c r="I270" s="13">
        <f t="shared" si="65"/>
        <v>5.2349962256702973</v>
      </c>
      <c r="J270" s="12"/>
      <c r="L270" s="16" t="s">
        <v>145</v>
      </c>
      <c r="M270" s="16" t="s">
        <v>161</v>
      </c>
      <c r="N270" s="19">
        <v>3.6474857527308995</v>
      </c>
      <c r="O270" s="20">
        <f t="shared" si="67"/>
        <v>-1.4723136726282231</v>
      </c>
      <c r="P270" s="20">
        <f t="shared" si="68"/>
        <v>2.7746651439822725</v>
      </c>
      <c r="Q270" s="17"/>
      <c r="R270" s="16"/>
      <c r="S270" s="22"/>
    </row>
    <row r="271" spans="1:19" ht="15" customHeight="1" x14ac:dyDescent="0.15">
      <c r="A271" s="2" t="s">
        <v>75</v>
      </c>
      <c r="B271" s="3" t="s">
        <v>33</v>
      </c>
      <c r="C271" s="6" t="s">
        <v>34</v>
      </c>
      <c r="D271" s="9" t="s">
        <v>147</v>
      </c>
      <c r="E271" s="9" t="s">
        <v>151</v>
      </c>
      <c r="F271" s="6" t="s">
        <v>35</v>
      </c>
      <c r="G271" s="7">
        <v>27.934109420654799</v>
      </c>
      <c r="H271" s="7">
        <v>22.8785171116923</v>
      </c>
      <c r="I271" s="13">
        <f t="shared" si="65"/>
        <v>5.055592308962499</v>
      </c>
      <c r="J271" s="14">
        <f t="shared" si="64"/>
        <v>5.108334958793149</v>
      </c>
      <c r="L271" s="16" t="s">
        <v>145</v>
      </c>
      <c r="M271" s="16" t="s">
        <v>162</v>
      </c>
      <c r="N271" s="19">
        <v>3.7275962158899993</v>
      </c>
      <c r="O271" s="20">
        <f t="shared" si="67"/>
        <v>-1.3922032094691232</v>
      </c>
      <c r="P271" s="20">
        <f t="shared" si="68"/>
        <v>2.6247921958125993</v>
      </c>
      <c r="Q271" s="17"/>
      <c r="R271" s="16"/>
      <c r="S271" s="22"/>
    </row>
    <row r="272" spans="1:19" ht="15" customHeight="1" x14ac:dyDescent="0.15">
      <c r="A272" s="2" t="s">
        <v>76</v>
      </c>
      <c r="B272" s="3" t="s">
        <v>33</v>
      </c>
      <c r="C272" s="6" t="s">
        <v>34</v>
      </c>
      <c r="F272" s="6" t="s">
        <v>35</v>
      </c>
      <c r="G272" s="7">
        <v>28.057257723976399</v>
      </c>
      <c r="H272" s="7">
        <v>22.8961801153526</v>
      </c>
      <c r="I272" s="13">
        <f t="shared" si="65"/>
        <v>5.1610776086237991</v>
      </c>
      <c r="J272" s="12"/>
      <c r="L272" s="16" t="s">
        <v>145</v>
      </c>
      <c r="M272" s="21" t="s">
        <v>170</v>
      </c>
      <c r="N272" s="19">
        <v>4.2232819720624502</v>
      </c>
      <c r="O272" s="20">
        <f t="shared" si="67"/>
        <v>-0.89651745329667243</v>
      </c>
      <c r="P272" s="20">
        <f t="shared" si="68"/>
        <v>1.8615668862829564</v>
      </c>
      <c r="Q272" s="16"/>
      <c r="R272" s="16"/>
      <c r="S272" s="16"/>
    </row>
    <row r="273" spans="1:19" ht="15" customHeight="1" x14ac:dyDescent="0.15">
      <c r="A273" s="2" t="s">
        <v>79</v>
      </c>
      <c r="B273" s="3" t="s">
        <v>33</v>
      </c>
      <c r="C273" s="6" t="s">
        <v>34</v>
      </c>
      <c r="D273" s="9" t="s">
        <v>147</v>
      </c>
      <c r="E273" s="9" t="s">
        <v>153</v>
      </c>
      <c r="F273" s="6" t="s">
        <v>35</v>
      </c>
      <c r="G273" s="7">
        <v>28.908686714055001</v>
      </c>
      <c r="H273" s="7">
        <v>22.831031761421499</v>
      </c>
      <c r="I273" s="13">
        <f t="shared" si="65"/>
        <v>6.0776549526335018</v>
      </c>
      <c r="J273" s="14">
        <f t="shared" si="64"/>
        <v>6.0143420498762996</v>
      </c>
    </row>
    <row r="274" spans="1:19" ht="15" customHeight="1" x14ac:dyDescent="0.15">
      <c r="A274" s="2" t="s">
        <v>80</v>
      </c>
      <c r="B274" s="3" t="s">
        <v>33</v>
      </c>
      <c r="C274" s="6" t="s">
        <v>34</v>
      </c>
      <c r="D274" s="9"/>
      <c r="E274" s="9"/>
      <c r="F274" s="6" t="s">
        <v>35</v>
      </c>
      <c r="G274" s="7">
        <v>28.914222562330899</v>
      </c>
      <c r="H274" s="7">
        <v>22.963193415211801</v>
      </c>
      <c r="I274" s="13">
        <f t="shared" si="65"/>
        <v>5.9510291471190975</v>
      </c>
      <c r="J274" s="12"/>
      <c r="M274" s="12" t="s">
        <v>182</v>
      </c>
      <c r="N274" s="12" t="s">
        <v>175</v>
      </c>
      <c r="O274" s="13">
        <f>AVERAGE(N276:N283)</f>
        <v>5.3252513116166247</v>
      </c>
    </row>
    <row r="275" spans="1:19" ht="15" customHeight="1" x14ac:dyDescent="0.15">
      <c r="A275" s="2" t="s">
        <v>81</v>
      </c>
      <c r="B275" s="3" t="s">
        <v>33</v>
      </c>
      <c r="C275" s="6" t="s">
        <v>34</v>
      </c>
      <c r="D275" s="9" t="s">
        <v>140</v>
      </c>
      <c r="E275" s="9" t="s">
        <v>154</v>
      </c>
      <c r="F275" s="6" t="s">
        <v>35</v>
      </c>
      <c r="G275" s="7">
        <v>28.234245769947901</v>
      </c>
      <c r="H275" s="7">
        <v>22.145662951570898</v>
      </c>
      <c r="I275" s="13">
        <f t="shared" si="65"/>
        <v>6.0885828183770023</v>
      </c>
      <c r="J275" s="14">
        <f t="shared" si="64"/>
        <v>6.1704603033135523</v>
      </c>
      <c r="M275" s="15" t="s">
        <v>34</v>
      </c>
      <c r="N275" s="16" t="s">
        <v>174</v>
      </c>
      <c r="O275" s="17" t="s">
        <v>177</v>
      </c>
      <c r="P275" s="16" t="s">
        <v>178</v>
      </c>
      <c r="Q275" s="16" t="s">
        <v>179</v>
      </c>
      <c r="R275" s="16" t="s">
        <v>180</v>
      </c>
      <c r="S275" s="16" t="s">
        <v>181</v>
      </c>
    </row>
    <row r="276" spans="1:19" ht="15" customHeight="1" x14ac:dyDescent="0.15">
      <c r="A276" s="2" t="s">
        <v>82</v>
      </c>
      <c r="B276" s="3" t="s">
        <v>33</v>
      </c>
      <c r="C276" s="6" t="s">
        <v>34</v>
      </c>
      <c r="D276" s="9"/>
      <c r="E276" s="9"/>
      <c r="F276" s="6" t="s">
        <v>35</v>
      </c>
      <c r="G276" s="7">
        <v>28.353705336306302</v>
      </c>
      <c r="H276" s="7">
        <v>22.101367548056199</v>
      </c>
      <c r="I276" s="13">
        <f t="shared" si="65"/>
        <v>6.2523377882501023</v>
      </c>
      <c r="J276" s="12"/>
      <c r="L276" s="21" t="s">
        <v>140</v>
      </c>
      <c r="M276" s="18" t="s">
        <v>141</v>
      </c>
      <c r="N276" s="19">
        <v>4.3428762636639497</v>
      </c>
      <c r="O276" s="20">
        <f>N276-$O$274</f>
        <v>-0.98237504795267494</v>
      </c>
      <c r="P276" s="20">
        <f t="shared" ref="P276:P282" si="69">2^-O276</f>
        <v>1.9757152698563116</v>
      </c>
      <c r="Q276" s="17">
        <f>AVERAGE(P276:P283)</f>
        <v>1.3388423865059182</v>
      </c>
      <c r="R276" s="16">
        <f>STDEV(P276:P283)</f>
        <v>1.0444736872834759</v>
      </c>
      <c r="S276" s="16"/>
    </row>
    <row r="277" spans="1:19" ht="15" customHeight="1" x14ac:dyDescent="0.15">
      <c r="A277" s="2" t="s">
        <v>83</v>
      </c>
      <c r="B277" s="3" t="s">
        <v>33</v>
      </c>
      <c r="C277" s="6" t="s">
        <v>34</v>
      </c>
      <c r="D277" s="9" t="s">
        <v>142</v>
      </c>
      <c r="E277" s="9" t="s">
        <v>155</v>
      </c>
      <c r="F277" s="6" t="s">
        <v>35</v>
      </c>
      <c r="G277" s="7">
        <v>26.398518630421201</v>
      </c>
      <c r="H277" s="7">
        <v>22.948115934685799</v>
      </c>
      <c r="I277" s="13">
        <f t="shared" si="65"/>
        <v>3.4504026957354021</v>
      </c>
      <c r="J277" s="14">
        <f t="shared" si="64"/>
        <v>3.3401814624248498</v>
      </c>
      <c r="L277" s="21" t="s">
        <v>140</v>
      </c>
      <c r="M277" s="21" t="s">
        <v>144</v>
      </c>
      <c r="N277" s="19">
        <v>4.1117718884515977</v>
      </c>
      <c r="O277" s="20">
        <f t="shared" ref="O277:O290" si="70">N277-$O$274</f>
        <v>-1.213479423165027</v>
      </c>
      <c r="P277" s="20">
        <f t="shared" si="69"/>
        <v>2.3189623920638023</v>
      </c>
      <c r="Q277" s="16"/>
      <c r="R277" s="16"/>
      <c r="S277" s="16"/>
    </row>
    <row r="278" spans="1:19" ht="15" customHeight="1" x14ac:dyDescent="0.15">
      <c r="A278" s="2" t="s">
        <v>84</v>
      </c>
      <c r="B278" s="3" t="s">
        <v>33</v>
      </c>
      <c r="C278" s="6" t="s">
        <v>34</v>
      </c>
      <c r="D278" s="9"/>
      <c r="E278" s="9"/>
      <c r="F278" s="6" t="s">
        <v>35</v>
      </c>
      <c r="G278" s="7">
        <v>26.326522060171499</v>
      </c>
      <c r="H278" s="7">
        <v>23.096561831057201</v>
      </c>
      <c r="I278" s="13">
        <f t="shared" si="65"/>
        <v>3.2299602291142975</v>
      </c>
      <c r="J278" s="12"/>
      <c r="L278" s="21" t="s">
        <v>140</v>
      </c>
      <c r="M278" s="21" t="s">
        <v>154</v>
      </c>
      <c r="N278" s="19">
        <v>6.1704603033135523</v>
      </c>
      <c r="O278" s="20">
        <f t="shared" si="70"/>
        <v>0.84520899169692765</v>
      </c>
      <c r="P278" s="20">
        <f t="shared" si="69"/>
        <v>0.55663016871106552</v>
      </c>
      <c r="Q278" s="16"/>
      <c r="R278" s="16"/>
      <c r="S278" s="16"/>
    </row>
    <row r="279" spans="1:19" ht="15" customHeight="1" x14ac:dyDescent="0.15">
      <c r="A279" s="10" t="s">
        <v>32</v>
      </c>
      <c r="B279" s="10" t="s">
        <v>33</v>
      </c>
      <c r="C279" s="10" t="s">
        <v>34</v>
      </c>
      <c r="D279" s="10" t="s">
        <v>140</v>
      </c>
      <c r="E279" s="10" t="s">
        <v>156</v>
      </c>
      <c r="F279" s="10" t="s">
        <v>35</v>
      </c>
      <c r="G279" s="11">
        <v>29.266635421635399</v>
      </c>
      <c r="H279" s="11">
        <v>23.5218578741855</v>
      </c>
      <c r="I279" s="13">
        <f t="shared" si="65"/>
        <v>5.7447775474498997</v>
      </c>
      <c r="J279" s="14">
        <f t="shared" si="64"/>
        <v>5.8932099992731999</v>
      </c>
      <c r="L279" s="21" t="s">
        <v>140</v>
      </c>
      <c r="M279" s="21" t="s">
        <v>156</v>
      </c>
      <c r="N279" s="19">
        <v>5.8932099992731999</v>
      </c>
      <c r="O279" s="20">
        <f t="shared" si="70"/>
        <v>0.5679586876565752</v>
      </c>
      <c r="P279" s="20">
        <f t="shared" si="69"/>
        <v>0.67457058358240951</v>
      </c>
      <c r="Q279" s="16"/>
      <c r="R279" s="16"/>
      <c r="S279" s="16"/>
    </row>
    <row r="280" spans="1:19" ht="15" customHeight="1" x14ac:dyDescent="0.15">
      <c r="A280" s="10" t="s">
        <v>36</v>
      </c>
      <c r="B280" s="10" t="s">
        <v>33</v>
      </c>
      <c r="C280" s="10" t="s">
        <v>34</v>
      </c>
      <c r="D280" s="10"/>
      <c r="E280" s="10"/>
      <c r="F280" s="10" t="s">
        <v>35</v>
      </c>
      <c r="G280" s="11">
        <v>29.343175163049601</v>
      </c>
      <c r="H280" s="11">
        <v>23.301532711953101</v>
      </c>
      <c r="I280" s="13">
        <f t="shared" si="65"/>
        <v>6.0416424510965001</v>
      </c>
      <c r="J280" s="12"/>
      <c r="L280" s="21" t="s">
        <v>140</v>
      </c>
      <c r="M280" s="18" t="s">
        <v>160</v>
      </c>
      <c r="N280" s="19">
        <v>5.0790497483253496</v>
      </c>
      <c r="O280" s="20">
        <f t="shared" si="70"/>
        <v>-0.24620156329127507</v>
      </c>
      <c r="P280" s="20">
        <f t="shared" si="69"/>
        <v>1.1860801986903895</v>
      </c>
      <c r="Q280" s="17"/>
      <c r="R280" s="16"/>
      <c r="S280" s="22"/>
    </row>
    <row r="281" spans="1:19" ht="15" customHeight="1" x14ac:dyDescent="0.15">
      <c r="A281" s="10" t="s">
        <v>37</v>
      </c>
      <c r="B281" s="10" t="s">
        <v>33</v>
      </c>
      <c r="C281" s="10" t="s">
        <v>34</v>
      </c>
      <c r="D281" s="10" t="s">
        <v>147</v>
      </c>
      <c r="E281" s="10" t="s">
        <v>157</v>
      </c>
      <c r="F281" s="10" t="s">
        <v>35</v>
      </c>
      <c r="G281" s="11">
        <v>26.324741601124199</v>
      </c>
      <c r="H281" s="11">
        <v>21.754056004665301</v>
      </c>
      <c r="I281" s="13">
        <f t="shared" si="65"/>
        <v>4.5706855964588975</v>
      </c>
      <c r="J281" s="14">
        <f t="shared" si="64"/>
        <v>4.5812789010761996</v>
      </c>
      <c r="L281" s="21" t="s">
        <v>140</v>
      </c>
      <c r="M281" s="21" t="s">
        <v>163</v>
      </c>
      <c r="N281" s="19">
        <v>7.0378508649652503</v>
      </c>
      <c r="O281" s="20">
        <f t="shared" si="70"/>
        <v>1.7125995533486256</v>
      </c>
      <c r="P281" s="20">
        <f t="shared" si="69"/>
        <v>0.3051098046765266</v>
      </c>
      <c r="Q281" s="16"/>
      <c r="R281" s="16"/>
      <c r="S281" s="16"/>
    </row>
    <row r="282" spans="1:19" ht="15" customHeight="1" x14ac:dyDescent="0.15">
      <c r="A282" s="10" t="s">
        <v>38</v>
      </c>
      <c r="B282" s="10" t="s">
        <v>33</v>
      </c>
      <c r="C282" s="10" t="s">
        <v>34</v>
      </c>
      <c r="D282" s="10"/>
      <c r="E282" s="10"/>
      <c r="F282" s="10" t="s">
        <v>35</v>
      </c>
      <c r="G282" s="11">
        <v>26.424758610901701</v>
      </c>
      <c r="H282" s="11">
        <v>21.8328864052082</v>
      </c>
      <c r="I282" s="13">
        <f t="shared" si="65"/>
        <v>4.5918722056935017</v>
      </c>
      <c r="J282" s="12"/>
      <c r="L282" s="21" t="s">
        <v>140</v>
      </c>
      <c r="M282" s="21" t="s">
        <v>164</v>
      </c>
      <c r="N282" s="19">
        <v>6.315171117887699</v>
      </c>
      <c r="O282" s="20">
        <f t="shared" si="70"/>
        <v>0.98991980627107434</v>
      </c>
      <c r="P282" s="20">
        <f t="shared" si="69"/>
        <v>0.50350576215055209</v>
      </c>
      <c r="Q282" s="16"/>
      <c r="R282" s="16"/>
      <c r="S282" s="16"/>
    </row>
    <row r="283" spans="1:19" ht="15" customHeight="1" x14ac:dyDescent="0.15">
      <c r="A283" s="10" t="s">
        <v>41</v>
      </c>
      <c r="B283" s="10" t="s">
        <v>33</v>
      </c>
      <c r="C283" s="10" t="s">
        <v>34</v>
      </c>
      <c r="D283" s="10" t="s">
        <v>145</v>
      </c>
      <c r="E283" s="10" t="s">
        <v>158</v>
      </c>
      <c r="F283" s="10" t="s">
        <v>35</v>
      </c>
      <c r="G283" s="11">
        <v>26.8695318255964</v>
      </c>
      <c r="H283" s="11">
        <v>23.2193574699231</v>
      </c>
      <c r="I283" s="13">
        <f t="shared" si="65"/>
        <v>3.6501743556733004</v>
      </c>
      <c r="J283" s="14">
        <f t="shared" si="64"/>
        <v>3.666761489370149</v>
      </c>
      <c r="L283" s="21" t="s">
        <v>140</v>
      </c>
      <c r="M283" s="21" t="s">
        <v>169</v>
      </c>
      <c r="N283" s="19">
        <v>3.6516203070523989</v>
      </c>
      <c r="O283" s="20">
        <f t="shared" si="70"/>
        <v>-1.6736310045642258</v>
      </c>
      <c r="P283" s="20">
        <f>2^-O283</f>
        <v>3.1901649123162898</v>
      </c>
      <c r="Q283" s="17"/>
      <c r="R283" s="16"/>
      <c r="S283" s="22"/>
    </row>
    <row r="284" spans="1:19" ht="15" customHeight="1" x14ac:dyDescent="0.15">
      <c r="A284" s="10" t="s">
        <v>42</v>
      </c>
      <c r="B284" s="10" t="s">
        <v>33</v>
      </c>
      <c r="C284" s="10" t="s">
        <v>34</v>
      </c>
      <c r="D284" s="10"/>
      <c r="E284" s="10"/>
      <c r="F284" s="10" t="s">
        <v>35</v>
      </c>
      <c r="G284" s="11">
        <v>26.867001362396898</v>
      </c>
      <c r="H284" s="11">
        <v>23.183652739329901</v>
      </c>
      <c r="I284" s="13">
        <f t="shared" si="65"/>
        <v>3.6833486230669976</v>
      </c>
      <c r="J284" s="12"/>
      <c r="L284" s="16" t="s">
        <v>142</v>
      </c>
      <c r="M284" s="16" t="s">
        <v>143</v>
      </c>
      <c r="N284" s="19">
        <v>2.9939983886716988</v>
      </c>
      <c r="O284" s="20">
        <f t="shared" si="70"/>
        <v>-2.3312529229449259</v>
      </c>
      <c r="P284" s="20">
        <f t="shared" ref="P284:P290" si="71">2^-O284</f>
        <v>5.0324220581474002</v>
      </c>
      <c r="Q284" s="17">
        <f>AVERAGE(P284:P290)</f>
        <v>3.7263708115667273</v>
      </c>
      <c r="R284" s="16">
        <f>STDEV(P284:P290)</f>
        <v>2.7012020428703507</v>
      </c>
      <c r="S284" s="22">
        <f>TTEST(P276:P283,P284:P290,2,2)</f>
        <v>3.7273682717017552E-2</v>
      </c>
    </row>
    <row r="285" spans="1:19" ht="15" customHeight="1" x14ac:dyDescent="0.15">
      <c r="A285" s="10" t="s">
        <v>39</v>
      </c>
      <c r="B285" s="10" t="s">
        <v>33</v>
      </c>
      <c r="C285" s="10" t="s">
        <v>34</v>
      </c>
      <c r="D285" s="10" t="s">
        <v>147</v>
      </c>
      <c r="E285" s="10" t="s">
        <v>159</v>
      </c>
      <c r="F285" s="10" t="s">
        <v>35</v>
      </c>
      <c r="G285" s="11">
        <v>27.792652993278601</v>
      </c>
      <c r="H285" s="11">
        <v>22.7874143394389</v>
      </c>
      <c r="I285" s="13">
        <f t="shared" si="65"/>
        <v>5.0052386538397009</v>
      </c>
      <c r="J285" s="14">
        <f t="shared" si="64"/>
        <v>5.0381078459018998</v>
      </c>
      <c r="L285" s="16" t="s">
        <v>142</v>
      </c>
      <c r="M285" s="16" t="s">
        <v>149</v>
      </c>
      <c r="N285" s="19">
        <v>4.5028388421096484</v>
      </c>
      <c r="O285" s="20">
        <f t="shared" si="70"/>
        <v>-0.82241246950697633</v>
      </c>
      <c r="P285" s="20">
        <f t="shared" si="71"/>
        <v>1.7683605678184866</v>
      </c>
      <c r="Q285" s="17"/>
      <c r="R285" s="16"/>
      <c r="S285" s="22"/>
    </row>
    <row r="286" spans="1:19" ht="15" customHeight="1" x14ac:dyDescent="0.15">
      <c r="A286" s="10" t="s">
        <v>40</v>
      </c>
      <c r="B286" s="10" t="s">
        <v>33</v>
      </c>
      <c r="C286" s="10" t="s">
        <v>34</v>
      </c>
      <c r="D286" s="10"/>
      <c r="E286" s="10"/>
      <c r="F286" s="10" t="s">
        <v>35</v>
      </c>
      <c r="G286" s="11">
        <v>27.882878431814099</v>
      </c>
      <c r="H286" s="11">
        <v>22.81190139385</v>
      </c>
      <c r="I286" s="13">
        <f t="shared" si="65"/>
        <v>5.0709770379640986</v>
      </c>
      <c r="J286" s="12"/>
      <c r="L286" s="16" t="s">
        <v>142</v>
      </c>
      <c r="M286" s="16" t="s">
        <v>150</v>
      </c>
      <c r="N286" s="19">
        <v>5.2899861211769483</v>
      </c>
      <c r="O286" s="20">
        <f t="shared" si="70"/>
        <v>-3.5265190439676353E-2</v>
      </c>
      <c r="P286" s="20">
        <f t="shared" si="71"/>
        <v>1.0247451702855837</v>
      </c>
      <c r="Q286" s="17"/>
      <c r="R286" s="16"/>
      <c r="S286" s="22"/>
    </row>
    <row r="287" spans="1:19" ht="15" customHeight="1" x14ac:dyDescent="0.15">
      <c r="A287" s="10" t="s">
        <v>43</v>
      </c>
      <c r="B287" s="10" t="s">
        <v>33</v>
      </c>
      <c r="C287" s="10" t="s">
        <v>34</v>
      </c>
      <c r="D287" s="10" t="s">
        <v>140</v>
      </c>
      <c r="E287" s="10" t="s">
        <v>160</v>
      </c>
      <c r="F287" s="10" t="s">
        <v>35</v>
      </c>
      <c r="G287" s="11">
        <v>28.1243135356873</v>
      </c>
      <c r="H287" s="11">
        <v>23.1135784550107</v>
      </c>
      <c r="I287" s="13">
        <f t="shared" si="65"/>
        <v>5.0107350806766</v>
      </c>
      <c r="J287" s="14">
        <f t="shared" si="64"/>
        <v>5.0790497483253496</v>
      </c>
      <c r="L287" s="16" t="s">
        <v>142</v>
      </c>
      <c r="M287" s="16" t="s">
        <v>155</v>
      </c>
      <c r="N287" s="19">
        <v>3.3401814624248498</v>
      </c>
      <c r="O287" s="20">
        <f t="shared" si="70"/>
        <v>-1.9850698491917749</v>
      </c>
      <c r="P287" s="20">
        <f t="shared" si="71"/>
        <v>3.9588182902581668</v>
      </c>
      <c r="Q287" s="17"/>
      <c r="R287" s="16"/>
      <c r="S287" s="22"/>
    </row>
    <row r="288" spans="1:19" ht="15" customHeight="1" x14ac:dyDescent="0.15">
      <c r="A288" s="10" t="s">
        <v>44</v>
      </c>
      <c r="B288" s="10" t="s">
        <v>33</v>
      </c>
      <c r="C288" s="10" t="s">
        <v>34</v>
      </c>
      <c r="D288" s="10"/>
      <c r="E288" s="10"/>
      <c r="F288" s="10" t="s">
        <v>35</v>
      </c>
      <c r="G288" s="11">
        <v>28.102739838246698</v>
      </c>
      <c r="H288" s="11">
        <v>22.955375422272599</v>
      </c>
      <c r="I288" s="13">
        <f t="shared" si="65"/>
        <v>5.1473644159740992</v>
      </c>
      <c r="J288" s="12"/>
      <c r="L288" s="16" t="s">
        <v>142</v>
      </c>
      <c r="M288" s="16" t="s">
        <v>165</v>
      </c>
      <c r="N288" s="19">
        <v>5.8027398047016501</v>
      </c>
      <c r="O288" s="20">
        <f t="shared" si="70"/>
        <v>0.47748849308502539</v>
      </c>
      <c r="P288" s="20">
        <f t="shared" si="71"/>
        <v>0.71822685720221258</v>
      </c>
      <c r="Q288" s="17"/>
      <c r="R288" s="16"/>
      <c r="S288" s="22"/>
    </row>
    <row r="289" spans="1:19" ht="15" customHeight="1" x14ac:dyDescent="0.15">
      <c r="A289" s="10" t="s">
        <v>45</v>
      </c>
      <c r="B289" s="10" t="s">
        <v>33</v>
      </c>
      <c r="C289" s="10" t="s">
        <v>34</v>
      </c>
      <c r="D289" s="10" t="s">
        <v>145</v>
      </c>
      <c r="E289" s="10" t="s">
        <v>161</v>
      </c>
      <c r="F289" s="10" t="s">
        <v>35</v>
      </c>
      <c r="G289" s="11">
        <v>26.7069690185971</v>
      </c>
      <c r="H289" s="11">
        <v>22.8914562339369</v>
      </c>
      <c r="I289" s="13">
        <f t="shared" si="65"/>
        <v>3.8155127846601999</v>
      </c>
      <c r="J289" s="14">
        <f t="shared" si="64"/>
        <v>3.6474857527308995</v>
      </c>
      <c r="L289" s="16" t="s">
        <v>142</v>
      </c>
      <c r="M289" s="21" t="s">
        <v>168</v>
      </c>
      <c r="N289" s="19">
        <v>2.8513670084850986</v>
      </c>
      <c r="O289" s="20">
        <f t="shared" si="70"/>
        <v>-2.4738843031315261</v>
      </c>
      <c r="P289" s="20">
        <f t="shared" si="71"/>
        <v>5.555375012129228</v>
      </c>
      <c r="Q289" s="16"/>
      <c r="R289" s="16"/>
      <c r="S289" s="22"/>
    </row>
    <row r="290" spans="1:19" ht="15" customHeight="1" x14ac:dyDescent="0.15">
      <c r="A290" s="10" t="s">
        <v>46</v>
      </c>
      <c r="B290" s="10" t="s">
        <v>33</v>
      </c>
      <c r="C290" s="10" t="s">
        <v>34</v>
      </c>
      <c r="D290" s="10"/>
      <c r="E290" s="10"/>
      <c r="F290" s="10" t="s">
        <v>35</v>
      </c>
      <c r="G290" s="11">
        <v>26.572041869069199</v>
      </c>
      <c r="H290" s="11">
        <v>23.0925831482676</v>
      </c>
      <c r="I290" s="13">
        <f t="shared" si="65"/>
        <v>3.479458720801599</v>
      </c>
      <c r="J290" s="12"/>
      <c r="L290" s="16" t="s">
        <v>142</v>
      </c>
      <c r="M290" s="21" t="s">
        <v>172</v>
      </c>
      <c r="N290" s="19">
        <v>2.3204537298668004</v>
      </c>
      <c r="O290" s="20">
        <f t="shared" si="70"/>
        <v>-3.0047975817498243</v>
      </c>
      <c r="P290" s="20">
        <f t="shared" si="71"/>
        <v>8.0266477251260095</v>
      </c>
      <c r="Q290" s="16"/>
      <c r="R290" s="16"/>
      <c r="S290" s="16"/>
    </row>
    <row r="291" spans="1:19" ht="15" customHeight="1" x14ac:dyDescent="0.15">
      <c r="A291" s="10" t="s">
        <v>73</v>
      </c>
      <c r="B291" s="10" t="s">
        <v>33</v>
      </c>
      <c r="C291" s="10" t="s">
        <v>34</v>
      </c>
      <c r="D291" s="10" t="s">
        <v>145</v>
      </c>
      <c r="E291" s="10" t="s">
        <v>162</v>
      </c>
      <c r="F291" s="10" t="s">
        <v>35</v>
      </c>
      <c r="G291" s="11">
        <v>26.231676298431299</v>
      </c>
      <c r="H291" s="11">
        <v>22.505784740452999</v>
      </c>
      <c r="I291" s="13">
        <f t="shared" si="65"/>
        <v>3.7258915579783007</v>
      </c>
      <c r="J291" s="14">
        <f t="shared" si="64"/>
        <v>3.7275962158899993</v>
      </c>
    </row>
    <row r="292" spans="1:19" ht="15" customHeight="1" x14ac:dyDescent="0.15">
      <c r="A292" s="10" t="s">
        <v>74</v>
      </c>
      <c r="B292" s="10" t="s">
        <v>33</v>
      </c>
      <c r="C292" s="10" t="s">
        <v>34</v>
      </c>
      <c r="D292" s="10"/>
      <c r="E292" s="10"/>
      <c r="F292" s="10" t="s">
        <v>35</v>
      </c>
      <c r="G292" s="11">
        <v>26.036781766342699</v>
      </c>
      <c r="H292" s="11">
        <v>22.307480892541001</v>
      </c>
      <c r="I292" s="13">
        <f t="shared" si="65"/>
        <v>3.7293008738016979</v>
      </c>
      <c r="J292" s="12"/>
    </row>
    <row r="293" spans="1:19" ht="15" customHeight="1" x14ac:dyDescent="0.15">
      <c r="A293" s="10" t="s">
        <v>75</v>
      </c>
      <c r="B293" s="10" t="s">
        <v>33</v>
      </c>
      <c r="C293" s="10" t="s">
        <v>34</v>
      </c>
      <c r="D293" s="10" t="s">
        <v>140</v>
      </c>
      <c r="E293" s="10" t="s">
        <v>163</v>
      </c>
      <c r="F293" s="10" t="s">
        <v>35</v>
      </c>
      <c r="G293" s="11">
        <v>30.5206505579328</v>
      </c>
      <c r="H293" s="11">
        <v>23.361886896635099</v>
      </c>
      <c r="I293" s="13">
        <f t="shared" si="65"/>
        <v>7.1587636612977015</v>
      </c>
      <c r="J293" s="14">
        <f t="shared" si="64"/>
        <v>7.0378508649652503</v>
      </c>
    </row>
    <row r="294" spans="1:19" ht="15" customHeight="1" x14ac:dyDescent="0.15">
      <c r="A294" s="10" t="s">
        <v>76</v>
      </c>
      <c r="B294" s="10" t="s">
        <v>33</v>
      </c>
      <c r="C294" s="10" t="s">
        <v>34</v>
      </c>
      <c r="D294" s="10"/>
      <c r="E294" s="10"/>
      <c r="F294" s="10" t="s">
        <v>35</v>
      </c>
      <c r="G294" s="11">
        <v>30.598777451455099</v>
      </c>
      <c r="H294" s="11">
        <v>23.6818393828223</v>
      </c>
      <c r="I294" s="13">
        <f t="shared" si="65"/>
        <v>6.916938068632799</v>
      </c>
      <c r="J294" s="12"/>
    </row>
    <row r="295" spans="1:19" ht="15" customHeight="1" x14ac:dyDescent="0.15">
      <c r="A295" s="10" t="s">
        <v>77</v>
      </c>
      <c r="B295" s="10" t="s">
        <v>33</v>
      </c>
      <c r="C295" s="10" t="s">
        <v>34</v>
      </c>
      <c r="D295" s="10" t="s">
        <v>140</v>
      </c>
      <c r="E295" s="10" t="s">
        <v>164</v>
      </c>
      <c r="F295" s="10" t="s">
        <v>35</v>
      </c>
      <c r="G295" s="11">
        <v>29.134565672656699</v>
      </c>
      <c r="H295" s="11">
        <v>22.751175847071199</v>
      </c>
      <c r="I295" s="13">
        <f t="shared" si="65"/>
        <v>6.3833898255854997</v>
      </c>
      <c r="J295" s="14">
        <f t="shared" si="64"/>
        <v>6.315171117887699</v>
      </c>
    </row>
    <row r="296" spans="1:19" ht="15" customHeight="1" x14ac:dyDescent="0.15">
      <c r="A296" s="10" t="s">
        <v>78</v>
      </c>
      <c r="B296" s="10" t="s">
        <v>33</v>
      </c>
      <c r="C296" s="10" t="s">
        <v>34</v>
      </c>
      <c r="D296" s="10"/>
      <c r="E296" s="10"/>
      <c r="F296" s="10" t="s">
        <v>35</v>
      </c>
      <c r="G296" s="11">
        <v>29.032339831684499</v>
      </c>
      <c r="H296" s="11">
        <v>22.785387421494601</v>
      </c>
      <c r="I296" s="13">
        <f t="shared" si="65"/>
        <v>6.2469524101898983</v>
      </c>
      <c r="J296" s="12"/>
    </row>
    <row r="297" spans="1:19" ht="15" customHeight="1" x14ac:dyDescent="0.15">
      <c r="A297" s="10" t="s">
        <v>79</v>
      </c>
      <c r="B297" s="10" t="s">
        <v>33</v>
      </c>
      <c r="C297" s="10" t="s">
        <v>34</v>
      </c>
      <c r="D297" s="10" t="s">
        <v>142</v>
      </c>
      <c r="E297" s="10" t="s">
        <v>165</v>
      </c>
      <c r="F297" s="10" t="s">
        <v>35</v>
      </c>
      <c r="G297" s="11">
        <v>29.643927177760499</v>
      </c>
      <c r="H297" s="11">
        <v>23.758292996862199</v>
      </c>
      <c r="I297" s="13">
        <f t="shared" si="65"/>
        <v>5.8856341808983004</v>
      </c>
      <c r="J297" s="14">
        <f t="shared" si="64"/>
        <v>5.8027398047016501</v>
      </c>
    </row>
    <row r="298" spans="1:19" ht="15" customHeight="1" x14ac:dyDescent="0.15">
      <c r="A298" s="10" t="s">
        <v>80</v>
      </c>
      <c r="B298" s="10" t="s">
        <v>33</v>
      </c>
      <c r="C298" s="10" t="s">
        <v>34</v>
      </c>
      <c r="D298" s="10"/>
      <c r="E298" s="10"/>
      <c r="F298" s="10" t="s">
        <v>35</v>
      </c>
      <c r="G298" s="11">
        <v>29.7302297540922</v>
      </c>
      <c r="H298" s="11">
        <v>24.0103843255872</v>
      </c>
      <c r="I298" s="13">
        <f t="shared" si="65"/>
        <v>5.7198454285049998</v>
      </c>
      <c r="J298" s="12"/>
    </row>
    <row r="299" spans="1:19" ht="15" customHeight="1" x14ac:dyDescent="0.15">
      <c r="A299" s="10" t="s">
        <v>81</v>
      </c>
      <c r="B299" s="10" t="s">
        <v>33</v>
      </c>
      <c r="C299" s="10" t="s">
        <v>34</v>
      </c>
      <c r="D299" s="10" t="s">
        <v>147</v>
      </c>
      <c r="E299" s="10" t="s">
        <v>166</v>
      </c>
      <c r="F299" s="10" t="s">
        <v>35</v>
      </c>
      <c r="G299" s="11">
        <v>30.4107027057027</v>
      </c>
      <c r="H299" s="11">
        <v>23.3770380641486</v>
      </c>
      <c r="I299" s="13">
        <f t="shared" si="65"/>
        <v>7.0336646415541004</v>
      </c>
      <c r="J299" s="14">
        <f t="shared" si="64"/>
        <v>7.1022870119272508</v>
      </c>
    </row>
    <row r="300" spans="1:19" ht="15" customHeight="1" x14ac:dyDescent="0.15">
      <c r="A300" s="10" t="s">
        <v>82</v>
      </c>
      <c r="B300" s="10" t="s">
        <v>33</v>
      </c>
      <c r="C300" s="10" t="s">
        <v>34</v>
      </c>
      <c r="D300" s="10"/>
      <c r="E300" s="10"/>
      <c r="F300" s="10" t="s">
        <v>35</v>
      </c>
      <c r="G300" s="11">
        <v>30.3578238792132</v>
      </c>
      <c r="H300" s="11">
        <v>23.186914496912799</v>
      </c>
      <c r="I300" s="13">
        <f t="shared" si="65"/>
        <v>7.1709093823004011</v>
      </c>
      <c r="J300" s="12"/>
    </row>
    <row r="301" spans="1:19" ht="15" customHeight="1" x14ac:dyDescent="0.15">
      <c r="A301" s="10" t="s">
        <v>32</v>
      </c>
      <c r="B301" s="10" t="s">
        <v>33</v>
      </c>
      <c r="C301" s="10" t="s">
        <v>34</v>
      </c>
      <c r="D301" s="10" t="s">
        <v>147</v>
      </c>
      <c r="E301" s="10" t="s">
        <v>167</v>
      </c>
      <c r="F301" s="10" t="s">
        <v>35</v>
      </c>
      <c r="G301" s="11">
        <v>27.8478342646596</v>
      </c>
      <c r="H301" s="11">
        <v>23.9182445857302</v>
      </c>
      <c r="I301" s="13">
        <f t="shared" si="65"/>
        <v>3.9295896789293998</v>
      </c>
      <c r="J301" s="14">
        <f t="shared" si="64"/>
        <v>4.0341798883267508</v>
      </c>
    </row>
    <row r="302" spans="1:19" ht="15" customHeight="1" x14ac:dyDescent="0.15">
      <c r="A302" s="10" t="s">
        <v>36</v>
      </c>
      <c r="B302" s="10" t="s">
        <v>33</v>
      </c>
      <c r="C302" s="10" t="s">
        <v>34</v>
      </c>
      <c r="D302" s="10"/>
      <c r="E302" s="10"/>
      <c r="F302" s="10" t="s">
        <v>35</v>
      </c>
      <c r="G302" s="11">
        <v>27.880709052219402</v>
      </c>
      <c r="H302" s="11">
        <v>23.7419389544953</v>
      </c>
      <c r="I302" s="13">
        <f t="shared" si="65"/>
        <v>4.1387700977241018</v>
      </c>
      <c r="J302" s="12"/>
    </row>
    <row r="303" spans="1:19" ht="15" customHeight="1" x14ac:dyDescent="0.15">
      <c r="A303" s="10" t="s">
        <v>37</v>
      </c>
      <c r="B303" s="10" t="s">
        <v>33</v>
      </c>
      <c r="C303" s="10" t="s">
        <v>34</v>
      </c>
      <c r="D303" s="10" t="s">
        <v>142</v>
      </c>
      <c r="E303" s="10" t="s">
        <v>168</v>
      </c>
      <c r="F303" s="10" t="s">
        <v>35</v>
      </c>
      <c r="G303" s="11">
        <v>26.629106347916199</v>
      </c>
      <c r="H303" s="11">
        <v>23.890151222027502</v>
      </c>
      <c r="I303" s="13">
        <f t="shared" si="65"/>
        <v>2.7389551258886975</v>
      </c>
      <c r="J303" s="14">
        <f t="shared" si="64"/>
        <v>2.8513670084850986</v>
      </c>
    </row>
    <row r="304" spans="1:19" ht="15" customHeight="1" x14ac:dyDescent="0.15">
      <c r="A304" s="10" t="s">
        <v>38</v>
      </c>
      <c r="B304" s="10" t="s">
        <v>33</v>
      </c>
      <c r="C304" s="10" t="s">
        <v>34</v>
      </c>
      <c r="D304" s="10"/>
      <c r="E304" s="10"/>
      <c r="F304" s="10" t="s">
        <v>35</v>
      </c>
      <c r="G304" s="11">
        <v>26.7781400587299</v>
      </c>
      <c r="H304" s="11">
        <v>23.8143611676484</v>
      </c>
      <c r="I304" s="13">
        <f t="shared" si="65"/>
        <v>2.9637788910814997</v>
      </c>
      <c r="J304" s="12"/>
    </row>
    <row r="305" spans="1:19" ht="15" customHeight="1" x14ac:dyDescent="0.15">
      <c r="A305" s="10" t="s">
        <v>39</v>
      </c>
      <c r="B305" s="10" t="s">
        <v>33</v>
      </c>
      <c r="C305" s="10" t="s">
        <v>34</v>
      </c>
      <c r="D305" s="10" t="s">
        <v>140</v>
      </c>
      <c r="E305" s="10" t="s">
        <v>169</v>
      </c>
      <c r="F305" s="10" t="s">
        <v>35</v>
      </c>
      <c r="G305" s="11">
        <v>27.3516108309353</v>
      </c>
      <c r="H305" s="11">
        <v>23.524261433148101</v>
      </c>
      <c r="I305" s="13">
        <f t="shared" si="65"/>
        <v>3.8273493977871986</v>
      </c>
      <c r="J305" s="14">
        <f t="shared" si="64"/>
        <v>3.6516203070523989</v>
      </c>
    </row>
    <row r="306" spans="1:19" ht="15" customHeight="1" x14ac:dyDescent="0.15">
      <c r="A306" s="10" t="s">
        <v>40</v>
      </c>
      <c r="B306" s="10" t="s">
        <v>33</v>
      </c>
      <c r="C306" s="10" t="s">
        <v>34</v>
      </c>
      <c r="D306" s="10"/>
      <c r="E306" s="10"/>
      <c r="F306" s="10" t="s">
        <v>35</v>
      </c>
      <c r="G306" s="11">
        <v>27.230652704769199</v>
      </c>
      <c r="H306" s="11">
        <v>23.754761488451599</v>
      </c>
      <c r="I306" s="13">
        <f t="shared" si="65"/>
        <v>3.4758912163175992</v>
      </c>
      <c r="J306" s="12"/>
    </row>
    <row r="307" spans="1:19" ht="15" customHeight="1" x14ac:dyDescent="0.15">
      <c r="A307" s="10" t="s">
        <v>73</v>
      </c>
      <c r="B307" s="10" t="s">
        <v>33</v>
      </c>
      <c r="C307" s="10" t="s">
        <v>34</v>
      </c>
      <c r="D307" s="10" t="s">
        <v>145</v>
      </c>
      <c r="E307" s="10" t="s">
        <v>170</v>
      </c>
      <c r="F307" s="10" t="s">
        <v>35</v>
      </c>
      <c r="G307" s="11">
        <v>28.326113097381501</v>
      </c>
      <c r="H307" s="11">
        <v>24.1350590465008</v>
      </c>
      <c r="I307" s="13">
        <f t="shared" si="65"/>
        <v>4.1910540508807017</v>
      </c>
      <c r="J307" s="14">
        <f t="shared" si="64"/>
        <v>4.2232819720624502</v>
      </c>
    </row>
    <row r="308" spans="1:19" ht="15" customHeight="1" x14ac:dyDescent="0.15">
      <c r="A308" s="10" t="s">
        <v>74</v>
      </c>
      <c r="B308" s="10" t="s">
        <v>33</v>
      </c>
      <c r="C308" s="10" t="s">
        <v>34</v>
      </c>
      <c r="D308" s="10"/>
      <c r="E308" s="10"/>
      <c r="F308" s="10" t="s">
        <v>35</v>
      </c>
      <c r="G308" s="11">
        <v>28.085276725082199</v>
      </c>
      <c r="H308" s="11">
        <v>23.829766831838</v>
      </c>
      <c r="I308" s="13">
        <f t="shared" si="65"/>
        <v>4.2555098932441986</v>
      </c>
      <c r="J308" s="12"/>
    </row>
    <row r="309" spans="1:19" ht="15" customHeight="1" x14ac:dyDescent="0.15">
      <c r="A309" s="10" t="s">
        <v>75</v>
      </c>
      <c r="B309" s="10" t="s">
        <v>33</v>
      </c>
      <c r="C309" s="10" t="s">
        <v>34</v>
      </c>
      <c r="D309" s="10" t="s">
        <v>147</v>
      </c>
      <c r="E309" s="10" t="s">
        <v>171</v>
      </c>
      <c r="F309" s="10" t="s">
        <v>35</v>
      </c>
      <c r="G309" s="11">
        <v>27.264831625221799</v>
      </c>
      <c r="H309" s="11">
        <v>23.623271035941801</v>
      </c>
      <c r="I309" s="13">
        <f t="shared" si="65"/>
        <v>3.6415605892799974</v>
      </c>
      <c r="J309" s="14">
        <f t="shared" si="64"/>
        <v>3.715042213757199</v>
      </c>
    </row>
    <row r="310" spans="1:19" ht="15" customHeight="1" x14ac:dyDescent="0.15">
      <c r="A310" s="10" t="s">
        <v>76</v>
      </c>
      <c r="B310" s="10" t="s">
        <v>33</v>
      </c>
      <c r="C310" s="10" t="s">
        <v>34</v>
      </c>
      <c r="D310" s="10"/>
      <c r="E310" s="10"/>
      <c r="F310" s="10" t="s">
        <v>35</v>
      </c>
      <c r="G310" s="11">
        <v>27.337639718859499</v>
      </c>
      <c r="H310" s="11">
        <v>23.549115880625099</v>
      </c>
      <c r="I310" s="13">
        <f t="shared" si="65"/>
        <v>3.7885238382344006</v>
      </c>
      <c r="J310" s="12"/>
    </row>
    <row r="311" spans="1:19" ht="15" customHeight="1" x14ac:dyDescent="0.15">
      <c r="A311" s="10" t="s">
        <v>45</v>
      </c>
      <c r="B311" s="10" t="s">
        <v>33</v>
      </c>
      <c r="C311" s="10" t="s">
        <v>34</v>
      </c>
      <c r="D311" s="10" t="s">
        <v>147</v>
      </c>
      <c r="E311" s="10" t="s">
        <v>173</v>
      </c>
      <c r="F311" s="10" t="s">
        <v>35</v>
      </c>
      <c r="G311" s="11">
        <v>28.0464944606363</v>
      </c>
      <c r="H311" s="11">
        <v>22.656432898975599</v>
      </c>
      <c r="I311" s="13">
        <f t="shared" si="65"/>
        <v>5.3900615616607013</v>
      </c>
      <c r="J311" s="14">
        <f t="shared" si="64"/>
        <v>5.3165226744748999</v>
      </c>
    </row>
    <row r="312" spans="1:19" ht="15" customHeight="1" x14ac:dyDescent="0.15">
      <c r="A312" s="10" t="s">
        <v>46</v>
      </c>
      <c r="B312" s="10" t="s">
        <v>33</v>
      </c>
      <c r="C312" s="10" t="s">
        <v>34</v>
      </c>
      <c r="D312" s="10"/>
      <c r="E312" s="10"/>
      <c r="F312" s="10" t="s">
        <v>35</v>
      </c>
      <c r="G312" s="11">
        <v>28.0043879211646</v>
      </c>
      <c r="H312" s="11">
        <v>22.761404133875502</v>
      </c>
      <c r="I312" s="13">
        <f t="shared" si="65"/>
        <v>5.2429837872890985</v>
      </c>
      <c r="J312" s="12"/>
    </row>
    <row r="313" spans="1:19" ht="15" customHeight="1" x14ac:dyDescent="0.15">
      <c r="A313" s="10" t="s">
        <v>77</v>
      </c>
      <c r="B313" s="10" t="s">
        <v>33</v>
      </c>
      <c r="C313" s="10" t="s">
        <v>34</v>
      </c>
      <c r="D313" s="10" t="s">
        <v>142</v>
      </c>
      <c r="E313" s="10" t="s">
        <v>172</v>
      </c>
      <c r="F313" s="10" t="s">
        <v>35</v>
      </c>
      <c r="G313" s="11">
        <v>26.29644759696</v>
      </c>
      <c r="H313" s="11">
        <v>23.870895164005901</v>
      </c>
      <c r="I313" s="13">
        <f t="shared" si="65"/>
        <v>2.4255524329540989</v>
      </c>
      <c r="J313" s="14">
        <f t="shared" si="64"/>
        <v>2.3204537298668004</v>
      </c>
    </row>
    <row r="314" spans="1:19" ht="15" customHeight="1" x14ac:dyDescent="0.15">
      <c r="A314" s="10" t="s">
        <v>78</v>
      </c>
      <c r="B314" s="10" t="s">
        <v>33</v>
      </c>
      <c r="C314" s="10" t="s">
        <v>34</v>
      </c>
      <c r="D314" s="10"/>
      <c r="E314" s="10"/>
      <c r="F314" s="10" t="s">
        <v>35</v>
      </c>
      <c r="G314" s="11">
        <v>26.266638398946402</v>
      </c>
      <c r="H314" s="11">
        <v>24.0512833721669</v>
      </c>
      <c r="I314" s="13">
        <f t="shared" si="65"/>
        <v>2.2153550267795019</v>
      </c>
      <c r="J314" s="12"/>
    </row>
    <row r="315" spans="1:19" ht="15" customHeight="1" x14ac:dyDescent="0.15">
      <c r="D315" s="9"/>
      <c r="E315" s="9"/>
      <c r="I315" s="13"/>
      <c r="J315" s="14"/>
    </row>
    <row r="316" spans="1:19" ht="15" customHeight="1" x14ac:dyDescent="0.15">
      <c r="A316" s="2" t="s">
        <v>32</v>
      </c>
      <c r="B316" s="3" t="s">
        <v>109</v>
      </c>
      <c r="C316" s="6" t="s">
        <v>110</v>
      </c>
      <c r="D316" s="9" t="s">
        <v>140</v>
      </c>
      <c r="E316" s="9" t="s">
        <v>141</v>
      </c>
      <c r="F316" s="6" t="s">
        <v>35</v>
      </c>
      <c r="G316" s="7">
        <v>23.985144167576401</v>
      </c>
      <c r="H316" s="7">
        <v>22.889040596970101</v>
      </c>
      <c r="I316" s="13">
        <f t="shared" ref="I316:I317" si="72">G316-H316</f>
        <v>1.0961035706062994</v>
      </c>
      <c r="J316" s="14">
        <f t="shared" ref="J316:J372" si="73">AVERAGE(I316:I317)</f>
        <v>1.3173344074286994</v>
      </c>
      <c r="M316" s="12" t="s">
        <v>176</v>
      </c>
      <c r="N316" s="12" t="s">
        <v>175</v>
      </c>
      <c r="O316" s="13">
        <f>AVERAGE(N318:N326)</f>
        <v>1.7783560630409165</v>
      </c>
    </row>
    <row r="317" spans="1:19" ht="15" customHeight="1" x14ac:dyDescent="0.15">
      <c r="A317" s="2" t="s">
        <v>36</v>
      </c>
      <c r="B317" s="3" t="s">
        <v>109</v>
      </c>
      <c r="C317" s="6" t="s">
        <v>110</v>
      </c>
      <c r="D317" s="9"/>
      <c r="E317" s="9"/>
      <c r="F317" s="6" t="s">
        <v>35</v>
      </c>
      <c r="G317" s="7">
        <v>24.0920405207731</v>
      </c>
      <c r="H317" s="7">
        <v>22.553475276522001</v>
      </c>
      <c r="I317" s="13">
        <f t="shared" si="72"/>
        <v>1.5385652442510995</v>
      </c>
      <c r="J317" s="12"/>
      <c r="M317" s="15" t="s">
        <v>110</v>
      </c>
      <c r="N317" s="16" t="s">
        <v>174</v>
      </c>
      <c r="O317" s="17" t="s">
        <v>177</v>
      </c>
      <c r="P317" s="16" t="s">
        <v>178</v>
      </c>
      <c r="Q317" s="16" t="s">
        <v>179</v>
      </c>
      <c r="R317" s="16" t="s">
        <v>180</v>
      </c>
      <c r="S317" s="16" t="s">
        <v>181</v>
      </c>
    </row>
    <row r="318" spans="1:19" ht="15" customHeight="1" x14ac:dyDescent="0.15">
      <c r="A318" s="2" t="s">
        <v>37</v>
      </c>
      <c r="B318" s="3" t="s">
        <v>109</v>
      </c>
      <c r="C318" s="6" t="s">
        <v>110</v>
      </c>
      <c r="D318" s="9" t="s">
        <v>142</v>
      </c>
      <c r="E318" s="9" t="s">
        <v>143</v>
      </c>
      <c r="F318" s="6" t="s">
        <v>35</v>
      </c>
      <c r="G318" s="7">
        <v>25.9745783248344</v>
      </c>
      <c r="H318" s="7">
        <v>23.592311753522502</v>
      </c>
      <c r="I318" s="13">
        <f t="shared" ref="I318:I373" si="74">G318-H318</f>
        <v>2.3822665713118987</v>
      </c>
      <c r="J318" s="14">
        <f t="shared" si="73"/>
        <v>2.3957439933538485</v>
      </c>
      <c r="L318" s="16" t="s">
        <v>147</v>
      </c>
      <c r="M318" s="18" t="s">
        <v>148</v>
      </c>
      <c r="N318" s="19">
        <v>2.5354703620837995</v>
      </c>
      <c r="O318" s="20">
        <f>N318-$O$316</f>
        <v>0.75711429904288297</v>
      </c>
      <c r="P318" s="20">
        <f t="shared" ref="P318:P324" si="75">2^-O318</f>
        <v>0.59167863265287568</v>
      </c>
      <c r="Q318" s="17">
        <f>AVERAGE(P318:P326)</f>
        <v>1.0556688707515094</v>
      </c>
      <c r="R318" s="16">
        <f>STDEV(P318:P326)</f>
        <v>0.34726007479573129</v>
      </c>
      <c r="S318" s="16"/>
    </row>
    <row r="319" spans="1:19" ht="15" customHeight="1" x14ac:dyDescent="0.15">
      <c r="A319" s="2" t="s">
        <v>38</v>
      </c>
      <c r="B319" s="3" t="s">
        <v>109</v>
      </c>
      <c r="C319" s="6" t="s">
        <v>110</v>
      </c>
      <c r="D319" s="9"/>
      <c r="E319" s="9"/>
      <c r="F319" s="6" t="s">
        <v>35</v>
      </c>
      <c r="G319" s="7">
        <v>25.951512678787399</v>
      </c>
      <c r="H319" s="7">
        <v>23.542291263391601</v>
      </c>
      <c r="I319" s="13">
        <f t="shared" si="74"/>
        <v>2.4092214153957983</v>
      </c>
      <c r="J319" s="12"/>
      <c r="L319" s="16" t="s">
        <v>147</v>
      </c>
      <c r="M319" s="21" t="s">
        <v>151</v>
      </c>
      <c r="N319" s="19">
        <v>1.4877299903011991</v>
      </c>
      <c r="O319" s="20">
        <f t="shared" ref="O319:O331" si="76">N319-$O$316</f>
        <v>-0.29062607273971741</v>
      </c>
      <c r="P319" s="20">
        <f t="shared" si="75"/>
        <v>1.2231709704863005</v>
      </c>
      <c r="Q319" s="16"/>
      <c r="R319" s="16"/>
      <c r="S319" s="16"/>
    </row>
    <row r="320" spans="1:19" ht="15" customHeight="1" x14ac:dyDescent="0.15">
      <c r="A320" s="2" t="s">
        <v>39</v>
      </c>
      <c r="B320" s="3" t="s">
        <v>109</v>
      </c>
      <c r="C320" s="6" t="s">
        <v>110</v>
      </c>
      <c r="D320" s="9" t="s">
        <v>140</v>
      </c>
      <c r="E320" s="9" t="s">
        <v>144</v>
      </c>
      <c r="F320" s="6" t="s">
        <v>35</v>
      </c>
      <c r="G320" s="7">
        <v>24.344728685198898</v>
      </c>
      <c r="H320" s="7">
        <v>23.015856284946601</v>
      </c>
      <c r="I320" s="13">
        <f t="shared" si="74"/>
        <v>1.3288724002522976</v>
      </c>
      <c r="J320" s="14">
        <f t="shared" si="73"/>
        <v>1.3159386296925977</v>
      </c>
      <c r="L320" s="16" t="s">
        <v>147</v>
      </c>
      <c r="M320" s="21" t="s">
        <v>153</v>
      </c>
      <c r="N320" s="19">
        <v>2.3571613850468491</v>
      </c>
      <c r="O320" s="20">
        <f t="shared" si="76"/>
        <v>0.5788053220059326</v>
      </c>
      <c r="P320" s="20">
        <f t="shared" si="75"/>
        <v>0.66951796748499148</v>
      </c>
      <c r="Q320" s="16"/>
      <c r="R320" s="16"/>
      <c r="S320" s="16"/>
    </row>
    <row r="321" spans="1:19" ht="15" customHeight="1" x14ac:dyDescent="0.15">
      <c r="A321" s="2" t="s">
        <v>40</v>
      </c>
      <c r="B321" s="3" t="s">
        <v>109</v>
      </c>
      <c r="C321" s="6" t="s">
        <v>110</v>
      </c>
      <c r="D321" s="9"/>
      <c r="E321" s="9"/>
      <c r="F321" s="6" t="s">
        <v>35</v>
      </c>
      <c r="G321" s="7">
        <v>24.252005779046499</v>
      </c>
      <c r="H321" s="7">
        <v>22.949000919913601</v>
      </c>
      <c r="I321" s="13">
        <f t="shared" si="74"/>
        <v>1.3030048591328978</v>
      </c>
      <c r="J321" s="12"/>
      <c r="L321" s="16" t="s">
        <v>147</v>
      </c>
      <c r="M321" s="21" t="s">
        <v>157</v>
      </c>
      <c r="N321" s="19">
        <v>1.3227546345286498</v>
      </c>
      <c r="O321" s="20">
        <f t="shared" si="76"/>
        <v>-0.4556014285122667</v>
      </c>
      <c r="P321" s="20">
        <f t="shared" si="75"/>
        <v>1.3713543739576695</v>
      </c>
      <c r="Q321" s="16"/>
      <c r="R321" s="16"/>
      <c r="S321" s="16"/>
    </row>
    <row r="322" spans="1:19" ht="15" customHeight="1" x14ac:dyDescent="0.15">
      <c r="A322" s="2" t="s">
        <v>41</v>
      </c>
      <c r="B322" s="3" t="s">
        <v>109</v>
      </c>
      <c r="C322" s="6" t="s">
        <v>110</v>
      </c>
      <c r="D322" s="9" t="s">
        <v>145</v>
      </c>
      <c r="E322" s="9" t="s">
        <v>146</v>
      </c>
      <c r="F322" s="6" t="s">
        <v>35</v>
      </c>
      <c r="G322" s="7">
        <v>25.138570177357899</v>
      </c>
      <c r="H322" s="7">
        <v>22.744520639289899</v>
      </c>
      <c r="I322" s="13">
        <f t="shared" si="74"/>
        <v>2.3940495380679998</v>
      </c>
      <c r="J322" s="14">
        <f t="shared" si="73"/>
        <v>2.2794081103287489</v>
      </c>
      <c r="L322" s="16" t="s">
        <v>147</v>
      </c>
      <c r="M322" s="18" t="s">
        <v>159</v>
      </c>
      <c r="N322" s="19">
        <v>1.4056002813413002</v>
      </c>
      <c r="O322" s="20">
        <f t="shared" si="76"/>
        <v>-0.37275578169961632</v>
      </c>
      <c r="P322" s="20">
        <f t="shared" si="75"/>
        <v>1.2948237935314635</v>
      </c>
      <c r="Q322" s="17"/>
      <c r="R322" s="16"/>
      <c r="S322" s="22"/>
    </row>
    <row r="323" spans="1:19" ht="15" customHeight="1" x14ac:dyDescent="0.15">
      <c r="A323" s="2" t="s">
        <v>42</v>
      </c>
      <c r="B323" s="3" t="s">
        <v>109</v>
      </c>
      <c r="C323" s="6" t="s">
        <v>110</v>
      </c>
      <c r="D323" s="9"/>
      <c r="E323" s="9"/>
      <c r="F323" s="6" t="s">
        <v>35</v>
      </c>
      <c r="G323" s="7">
        <v>25.174670822958898</v>
      </c>
      <c r="H323" s="7">
        <v>23.0099041403694</v>
      </c>
      <c r="I323" s="13">
        <f t="shared" si="74"/>
        <v>2.164766682589498</v>
      </c>
      <c r="J323" s="12"/>
      <c r="L323" s="16" t="s">
        <v>147</v>
      </c>
      <c r="M323" s="21" t="s">
        <v>166</v>
      </c>
      <c r="N323" s="19">
        <v>1.789706483052651</v>
      </c>
      <c r="O323" s="20">
        <f t="shared" si="76"/>
        <v>1.1350420011734474E-2</v>
      </c>
      <c r="P323" s="20">
        <f t="shared" si="75"/>
        <v>0.99216335623617113</v>
      </c>
      <c r="Q323" s="16"/>
      <c r="R323" s="16"/>
      <c r="S323" s="16"/>
    </row>
    <row r="324" spans="1:19" ht="15" customHeight="1" x14ac:dyDescent="0.15">
      <c r="A324" s="2" t="s">
        <v>43</v>
      </c>
      <c r="B324" s="3" t="s">
        <v>109</v>
      </c>
      <c r="C324" s="6" t="s">
        <v>110</v>
      </c>
      <c r="D324" s="9" t="s">
        <v>147</v>
      </c>
      <c r="E324" s="9" t="s">
        <v>148</v>
      </c>
      <c r="F324" s="6" t="s">
        <v>35</v>
      </c>
      <c r="G324" s="7">
        <v>26.181393771508599</v>
      </c>
      <c r="H324" s="7">
        <v>23.627216981132701</v>
      </c>
      <c r="I324" s="13">
        <f t="shared" si="74"/>
        <v>2.5541767903758981</v>
      </c>
      <c r="J324" s="14">
        <f t="shared" si="73"/>
        <v>2.5354703620837995</v>
      </c>
      <c r="L324" s="16" t="s">
        <v>147</v>
      </c>
      <c r="M324" s="21" t="s">
        <v>167</v>
      </c>
      <c r="N324" s="19">
        <v>1.5647938022549504</v>
      </c>
      <c r="O324" s="20">
        <f t="shared" si="76"/>
        <v>-0.21356226078596618</v>
      </c>
      <c r="P324" s="20">
        <f t="shared" si="75"/>
        <v>1.1595477738037978</v>
      </c>
      <c r="Q324" s="16"/>
      <c r="R324" s="16"/>
      <c r="S324" s="16"/>
    </row>
    <row r="325" spans="1:19" ht="15" customHeight="1" x14ac:dyDescent="0.15">
      <c r="A325" s="2" t="s">
        <v>44</v>
      </c>
      <c r="B325" s="3" t="s">
        <v>109</v>
      </c>
      <c r="C325" s="6" t="s">
        <v>110</v>
      </c>
      <c r="D325" s="9"/>
      <c r="E325" s="9"/>
      <c r="F325" s="6" t="s">
        <v>35</v>
      </c>
      <c r="G325" s="7">
        <v>26.139570998848001</v>
      </c>
      <c r="H325" s="7">
        <v>23.6228070650563</v>
      </c>
      <c r="I325" s="13">
        <f t="shared" si="74"/>
        <v>2.5167639337917009</v>
      </c>
      <c r="J325" s="12"/>
      <c r="L325" s="16" t="s">
        <v>147</v>
      </c>
      <c r="M325" s="21" t="s">
        <v>171</v>
      </c>
      <c r="N325" s="19">
        <v>1.1509533035792501</v>
      </c>
      <c r="O325" s="20">
        <f t="shared" si="76"/>
        <v>-0.62740275946166646</v>
      </c>
      <c r="P325" s="20">
        <f>2^-O325</f>
        <v>1.5447814650820753</v>
      </c>
      <c r="Q325" s="17"/>
      <c r="R325" s="16"/>
      <c r="S325" s="22"/>
    </row>
    <row r="326" spans="1:19" ht="15" customHeight="1" x14ac:dyDescent="0.15">
      <c r="A326" s="2" t="s">
        <v>45</v>
      </c>
      <c r="B326" s="3" t="s">
        <v>109</v>
      </c>
      <c r="C326" s="6" t="s">
        <v>110</v>
      </c>
      <c r="D326" s="9" t="s">
        <v>142</v>
      </c>
      <c r="E326" s="9" t="s">
        <v>149</v>
      </c>
      <c r="F326" s="6" t="s">
        <v>35</v>
      </c>
      <c r="G326" s="7">
        <v>25.2446061417332</v>
      </c>
      <c r="H326" s="7">
        <v>23.093475282002601</v>
      </c>
      <c r="I326" s="13">
        <f t="shared" si="74"/>
        <v>2.1511308597305998</v>
      </c>
      <c r="J326" s="14">
        <f t="shared" si="73"/>
        <v>2.0257590072882987</v>
      </c>
      <c r="L326" s="16" t="s">
        <v>147</v>
      </c>
      <c r="M326" s="16" t="s">
        <v>173</v>
      </c>
      <c r="N326" s="19">
        <v>2.3910343251796</v>
      </c>
      <c r="O326" s="20">
        <f t="shared" si="76"/>
        <v>0.61267826213868348</v>
      </c>
      <c r="P326" s="20">
        <f t="shared" ref="P326:P331" si="77">2^-O326</f>
        <v>0.65398150352823958</v>
      </c>
      <c r="Q326" s="17"/>
      <c r="R326" s="16"/>
      <c r="S326" s="22"/>
    </row>
    <row r="327" spans="1:19" ht="15" customHeight="1" x14ac:dyDescent="0.15">
      <c r="A327" s="2" t="s">
        <v>46</v>
      </c>
      <c r="B327" s="3" t="s">
        <v>109</v>
      </c>
      <c r="C327" s="6" t="s">
        <v>110</v>
      </c>
      <c r="D327" s="9"/>
      <c r="E327" s="9"/>
      <c r="F327" s="6" t="s">
        <v>35</v>
      </c>
      <c r="G327" s="7">
        <v>25.195473775038099</v>
      </c>
      <c r="H327" s="7">
        <v>23.295086620192102</v>
      </c>
      <c r="I327" s="13">
        <f t="shared" si="74"/>
        <v>1.9003871548459976</v>
      </c>
      <c r="J327" s="12"/>
      <c r="L327" s="16" t="s">
        <v>145</v>
      </c>
      <c r="M327" s="16" t="s">
        <v>146</v>
      </c>
      <c r="N327" s="19">
        <v>2.2794081103287489</v>
      </c>
      <c r="O327" s="20">
        <f t="shared" si="76"/>
        <v>0.50105204728783237</v>
      </c>
      <c r="P327" s="20">
        <f t="shared" si="77"/>
        <v>0.70659133018830256</v>
      </c>
      <c r="Q327" s="17">
        <f>AVERAGE(P327:P331)</f>
        <v>1.001223825159155</v>
      </c>
      <c r="R327" s="16">
        <f>STDEV(P327:P331)</f>
        <v>0.34263067538077868</v>
      </c>
      <c r="S327" s="22">
        <f>TTEST(P318:P326,P327:P331,2,2)</f>
        <v>0.78249401633852822</v>
      </c>
    </row>
    <row r="328" spans="1:19" ht="15" customHeight="1" x14ac:dyDescent="0.15">
      <c r="A328" s="2" t="s">
        <v>73</v>
      </c>
      <c r="B328" s="3" t="s">
        <v>109</v>
      </c>
      <c r="C328" s="6" t="s">
        <v>110</v>
      </c>
      <c r="D328" s="9" t="s">
        <v>142</v>
      </c>
      <c r="E328" s="9" t="s">
        <v>150</v>
      </c>
      <c r="F328" s="6" t="s">
        <v>35</v>
      </c>
      <c r="G328" s="7">
        <v>26.050933164256701</v>
      </c>
      <c r="H328" s="7">
        <v>23.372987529020801</v>
      </c>
      <c r="I328" s="13">
        <f t="shared" si="74"/>
        <v>2.6779456352359006</v>
      </c>
      <c r="J328" s="14">
        <f t="shared" si="73"/>
        <v>2.6779857712109987</v>
      </c>
      <c r="L328" s="16" t="s">
        <v>145</v>
      </c>
      <c r="M328" s="16" t="s">
        <v>158</v>
      </c>
      <c r="N328" s="19">
        <v>2.2452777815463509</v>
      </c>
      <c r="O328" s="20">
        <f t="shared" si="76"/>
        <v>0.4669217185054344</v>
      </c>
      <c r="P328" s="20">
        <f t="shared" si="77"/>
        <v>0.72350669977584636</v>
      </c>
      <c r="Q328" s="17"/>
      <c r="R328" s="16"/>
      <c r="S328" s="22"/>
    </row>
    <row r="329" spans="1:19" ht="15" customHeight="1" x14ac:dyDescent="0.15">
      <c r="A329" s="2" t="s">
        <v>74</v>
      </c>
      <c r="B329" s="3" t="s">
        <v>109</v>
      </c>
      <c r="C329" s="6" t="s">
        <v>110</v>
      </c>
      <c r="D329" s="9"/>
      <c r="E329" s="9"/>
      <c r="F329" s="6" t="s">
        <v>35</v>
      </c>
      <c r="G329" s="7">
        <v>25.891735605647298</v>
      </c>
      <c r="H329" s="7">
        <v>23.213709698461201</v>
      </c>
      <c r="I329" s="13">
        <f t="shared" si="74"/>
        <v>2.6780259071860968</v>
      </c>
      <c r="J329" s="12"/>
      <c r="L329" s="16" t="s">
        <v>145</v>
      </c>
      <c r="M329" s="16" t="s">
        <v>161</v>
      </c>
      <c r="N329" s="19">
        <v>1.3992279300070507</v>
      </c>
      <c r="O329" s="20">
        <f t="shared" si="76"/>
        <v>-0.37912813303386583</v>
      </c>
      <c r="P329" s="20">
        <f t="shared" si="77"/>
        <v>1.3005556503357889</v>
      </c>
      <c r="Q329" s="17"/>
      <c r="R329" s="16"/>
      <c r="S329" s="22"/>
    </row>
    <row r="330" spans="1:19" ht="15" customHeight="1" x14ac:dyDescent="0.15">
      <c r="A330" s="2" t="s">
        <v>75</v>
      </c>
      <c r="B330" s="3" t="s">
        <v>109</v>
      </c>
      <c r="C330" s="6" t="s">
        <v>110</v>
      </c>
      <c r="D330" s="9" t="s">
        <v>147</v>
      </c>
      <c r="E330" s="9" t="s">
        <v>151</v>
      </c>
      <c r="F330" s="6" t="s">
        <v>35</v>
      </c>
      <c r="G330" s="7">
        <v>24.373383221289799</v>
      </c>
      <c r="H330" s="7">
        <v>22.8785171116923</v>
      </c>
      <c r="I330" s="13">
        <f t="shared" si="74"/>
        <v>1.4948661095974991</v>
      </c>
      <c r="J330" s="14">
        <f t="shared" si="73"/>
        <v>1.4877299903011991</v>
      </c>
      <c r="L330" s="16" t="s">
        <v>145</v>
      </c>
      <c r="M330" s="16" t="s">
        <v>162</v>
      </c>
      <c r="N330" s="19">
        <v>2.0320400939237988</v>
      </c>
      <c r="O330" s="20">
        <f t="shared" si="76"/>
        <v>0.25368403088288227</v>
      </c>
      <c r="P330" s="20">
        <f t="shared" si="77"/>
        <v>0.83875186197396845</v>
      </c>
      <c r="Q330" s="17"/>
      <c r="R330" s="16"/>
      <c r="S330" s="22"/>
    </row>
    <row r="331" spans="1:19" ht="15" customHeight="1" x14ac:dyDescent="0.15">
      <c r="A331" s="2" t="s">
        <v>76</v>
      </c>
      <c r="B331" s="3" t="s">
        <v>109</v>
      </c>
      <c r="C331" s="6" t="s">
        <v>110</v>
      </c>
      <c r="F331" s="6" t="s">
        <v>35</v>
      </c>
      <c r="G331" s="7">
        <v>24.376773986357499</v>
      </c>
      <c r="H331" s="7">
        <v>22.8961801153526</v>
      </c>
      <c r="I331" s="13">
        <f t="shared" si="74"/>
        <v>1.4805938710048991</v>
      </c>
      <c r="J331" s="12"/>
      <c r="L331" s="16" t="s">
        <v>145</v>
      </c>
      <c r="M331" s="21" t="s">
        <v>170</v>
      </c>
      <c r="N331" s="19">
        <v>1.2555835814946992</v>
      </c>
      <c r="O331" s="20">
        <f t="shared" si="76"/>
        <v>-0.52277248154621736</v>
      </c>
      <c r="P331" s="20">
        <f t="shared" si="77"/>
        <v>1.4367135835218681</v>
      </c>
      <c r="Q331" s="16"/>
      <c r="R331" s="16"/>
      <c r="S331" s="16"/>
    </row>
    <row r="332" spans="1:19" ht="15" customHeight="1" x14ac:dyDescent="0.15">
      <c r="A332" s="2" t="s">
        <v>79</v>
      </c>
      <c r="B332" s="3" t="s">
        <v>109</v>
      </c>
      <c r="C332" s="6" t="s">
        <v>110</v>
      </c>
      <c r="D332" s="9" t="s">
        <v>147</v>
      </c>
      <c r="E332" s="9" t="s">
        <v>153</v>
      </c>
      <c r="F332" s="6" t="s">
        <v>35</v>
      </c>
      <c r="G332" s="7">
        <v>25.274676693365599</v>
      </c>
      <c r="H332" s="7">
        <v>22.831031761421499</v>
      </c>
      <c r="I332" s="13">
        <f t="shared" si="74"/>
        <v>2.4436449319440996</v>
      </c>
      <c r="J332" s="14">
        <f t="shared" si="73"/>
        <v>2.3571613850468491</v>
      </c>
    </row>
    <row r="333" spans="1:19" ht="15" customHeight="1" x14ac:dyDescent="0.15">
      <c r="A333" s="2" t="s">
        <v>80</v>
      </c>
      <c r="B333" s="3" t="s">
        <v>109</v>
      </c>
      <c r="C333" s="6" t="s">
        <v>110</v>
      </c>
      <c r="D333" s="9"/>
      <c r="E333" s="9"/>
      <c r="F333" s="6" t="s">
        <v>35</v>
      </c>
      <c r="G333" s="7">
        <v>25.2338712533614</v>
      </c>
      <c r="H333" s="7">
        <v>22.963193415211801</v>
      </c>
      <c r="I333" s="13">
        <f t="shared" si="74"/>
        <v>2.2706778381495987</v>
      </c>
      <c r="J333" s="12"/>
      <c r="M333" s="12" t="s">
        <v>182</v>
      </c>
      <c r="N333" s="12" t="s">
        <v>175</v>
      </c>
      <c r="O333" s="13">
        <f>AVERAGE(N335:N342)</f>
        <v>1.284922105866231</v>
      </c>
    </row>
    <row r="334" spans="1:19" ht="15" customHeight="1" x14ac:dyDescent="0.15">
      <c r="A334" s="2" t="s">
        <v>81</v>
      </c>
      <c r="B334" s="3" t="s">
        <v>109</v>
      </c>
      <c r="C334" s="6" t="s">
        <v>110</v>
      </c>
      <c r="D334" s="9" t="s">
        <v>140</v>
      </c>
      <c r="E334" s="9" t="s">
        <v>154</v>
      </c>
      <c r="F334" s="6" t="s">
        <v>35</v>
      </c>
      <c r="G334" s="7">
        <v>23.483720723853899</v>
      </c>
      <c r="H334" s="7">
        <v>22.145662951570898</v>
      </c>
      <c r="I334" s="13">
        <f t="shared" si="74"/>
        <v>1.3380577722830012</v>
      </c>
      <c r="J334" s="14">
        <f t="shared" si="73"/>
        <v>1.3653051237825018</v>
      </c>
      <c r="M334" s="15" t="s">
        <v>110</v>
      </c>
      <c r="N334" s="16" t="s">
        <v>174</v>
      </c>
      <c r="O334" s="17" t="s">
        <v>177</v>
      </c>
      <c r="P334" s="16" t="s">
        <v>178</v>
      </c>
      <c r="Q334" s="16" t="s">
        <v>179</v>
      </c>
      <c r="R334" s="16" t="s">
        <v>180</v>
      </c>
      <c r="S334" s="16" t="s">
        <v>181</v>
      </c>
    </row>
    <row r="335" spans="1:19" ht="15" customHeight="1" x14ac:dyDescent="0.15">
      <c r="A335" s="2" t="s">
        <v>82</v>
      </c>
      <c r="B335" s="3" t="s">
        <v>109</v>
      </c>
      <c r="C335" s="6" t="s">
        <v>110</v>
      </c>
      <c r="D335" s="9"/>
      <c r="E335" s="9"/>
      <c r="F335" s="6" t="s">
        <v>35</v>
      </c>
      <c r="G335" s="7">
        <v>23.493920023338202</v>
      </c>
      <c r="H335" s="7">
        <v>22.101367548056199</v>
      </c>
      <c r="I335" s="13">
        <f t="shared" si="74"/>
        <v>1.3925524752820024</v>
      </c>
      <c r="J335" s="12"/>
      <c r="L335" s="21" t="s">
        <v>140</v>
      </c>
      <c r="M335" s="18" t="s">
        <v>141</v>
      </c>
      <c r="N335" s="19">
        <v>1.3173344074286994</v>
      </c>
      <c r="O335" s="20">
        <f>N335-$O$333</f>
        <v>3.2412301562468437E-2</v>
      </c>
      <c r="P335" s="20">
        <f t="shared" ref="P335:P341" si="78">2^-O335</f>
        <v>0.97778399686371775</v>
      </c>
      <c r="Q335" s="17">
        <f>AVERAGE(P335:P342)</f>
        <v>1.0201578102476949</v>
      </c>
      <c r="R335" s="16">
        <f>STDEV(P335:P342)</f>
        <v>0.21544823002442323</v>
      </c>
      <c r="S335" s="16"/>
    </row>
    <row r="336" spans="1:19" ht="15" customHeight="1" x14ac:dyDescent="0.15">
      <c r="A336" s="2" t="s">
        <v>83</v>
      </c>
      <c r="B336" s="3" t="s">
        <v>109</v>
      </c>
      <c r="C336" s="6" t="s">
        <v>110</v>
      </c>
      <c r="D336" s="9" t="s">
        <v>142</v>
      </c>
      <c r="E336" s="9" t="s">
        <v>155</v>
      </c>
      <c r="F336" s="6" t="s">
        <v>35</v>
      </c>
      <c r="G336" s="7">
        <v>25.0165194807952</v>
      </c>
      <c r="H336" s="7">
        <v>22.948115934685799</v>
      </c>
      <c r="I336" s="13">
        <f t="shared" si="74"/>
        <v>2.0684035461094012</v>
      </c>
      <c r="J336" s="14">
        <f t="shared" si="73"/>
        <v>2.0038050440639505</v>
      </c>
      <c r="L336" s="21" t="s">
        <v>140</v>
      </c>
      <c r="M336" s="21" t="s">
        <v>144</v>
      </c>
      <c r="N336" s="19">
        <v>1.3159386296925977</v>
      </c>
      <c r="O336" s="20">
        <f t="shared" ref="O336:O349" si="79">N336-$O$333</f>
        <v>3.101652382636666E-2</v>
      </c>
      <c r="P336" s="20">
        <f t="shared" si="78"/>
        <v>0.97873044049928326</v>
      </c>
      <c r="Q336" s="16"/>
      <c r="R336" s="16"/>
      <c r="S336" s="16"/>
    </row>
    <row r="337" spans="1:19" ht="15" customHeight="1" x14ac:dyDescent="0.15">
      <c r="A337" s="2" t="s">
        <v>84</v>
      </c>
      <c r="B337" s="3" t="s">
        <v>109</v>
      </c>
      <c r="C337" s="6" t="s">
        <v>110</v>
      </c>
      <c r="D337" s="9"/>
      <c r="E337" s="9"/>
      <c r="F337" s="6" t="s">
        <v>35</v>
      </c>
      <c r="G337" s="7">
        <v>25.035768373075701</v>
      </c>
      <c r="H337" s="7">
        <v>23.096561831057201</v>
      </c>
      <c r="I337" s="13">
        <f t="shared" si="74"/>
        <v>1.9392065420184998</v>
      </c>
      <c r="J337" s="12"/>
      <c r="L337" s="21" t="s">
        <v>140</v>
      </c>
      <c r="M337" s="21" t="s">
        <v>154</v>
      </c>
      <c r="N337" s="19">
        <v>1.3653051237825018</v>
      </c>
      <c r="O337" s="20">
        <f t="shared" si="79"/>
        <v>8.0383017916270783E-2</v>
      </c>
      <c r="P337" s="20">
        <f t="shared" si="78"/>
        <v>0.9458065133108231</v>
      </c>
      <c r="Q337" s="16"/>
      <c r="R337" s="16"/>
      <c r="S337" s="16"/>
    </row>
    <row r="338" spans="1:19" ht="15" customHeight="1" x14ac:dyDescent="0.15">
      <c r="A338" s="10" t="s">
        <v>32</v>
      </c>
      <c r="B338" s="10" t="s">
        <v>109</v>
      </c>
      <c r="C338" s="10" t="s">
        <v>110</v>
      </c>
      <c r="D338" s="10" t="s">
        <v>140</v>
      </c>
      <c r="E338" s="10" t="s">
        <v>156</v>
      </c>
      <c r="F338" s="10" t="s">
        <v>35</v>
      </c>
      <c r="G338" s="11">
        <v>24.494093470423</v>
      </c>
      <c r="H338" s="11">
        <v>23.5218578741855</v>
      </c>
      <c r="I338" s="13">
        <f t="shared" si="74"/>
        <v>0.97223559623749978</v>
      </c>
      <c r="J338" s="14">
        <f t="shared" si="73"/>
        <v>1.1103829473267997</v>
      </c>
      <c r="L338" s="21" t="s">
        <v>140</v>
      </c>
      <c r="M338" s="21" t="s">
        <v>156</v>
      </c>
      <c r="N338" s="19">
        <v>1.1103829473267997</v>
      </c>
      <c r="O338" s="20">
        <f t="shared" si="79"/>
        <v>-0.17453915853943136</v>
      </c>
      <c r="P338" s="20">
        <f t="shared" si="78"/>
        <v>1.1286038362149902</v>
      </c>
      <c r="Q338" s="16"/>
      <c r="R338" s="16"/>
      <c r="S338" s="16"/>
    </row>
    <row r="339" spans="1:19" ht="15" customHeight="1" x14ac:dyDescent="0.15">
      <c r="A339" s="10" t="s">
        <v>36</v>
      </c>
      <c r="B339" s="10" t="s">
        <v>109</v>
      </c>
      <c r="C339" s="10" t="s">
        <v>110</v>
      </c>
      <c r="D339" s="10"/>
      <c r="E339" s="10"/>
      <c r="F339" s="10" t="s">
        <v>35</v>
      </c>
      <c r="G339" s="11">
        <v>24.5500630103692</v>
      </c>
      <c r="H339" s="11">
        <v>23.301532711953101</v>
      </c>
      <c r="I339" s="13">
        <f t="shared" si="74"/>
        <v>1.2485302984160995</v>
      </c>
      <c r="J339" s="12"/>
      <c r="L339" s="21" t="s">
        <v>140</v>
      </c>
      <c r="M339" s="18" t="s">
        <v>160</v>
      </c>
      <c r="N339" s="19">
        <v>0.96464369550280082</v>
      </c>
      <c r="O339" s="20">
        <f t="shared" si="79"/>
        <v>-0.32027841036343019</v>
      </c>
      <c r="P339" s="20">
        <f t="shared" si="78"/>
        <v>1.2485714741761276</v>
      </c>
      <c r="Q339" s="17"/>
      <c r="R339" s="16"/>
      <c r="S339" s="22"/>
    </row>
    <row r="340" spans="1:19" ht="15" customHeight="1" x14ac:dyDescent="0.15">
      <c r="A340" s="10" t="s">
        <v>37</v>
      </c>
      <c r="B340" s="10" t="s">
        <v>109</v>
      </c>
      <c r="C340" s="10" t="s">
        <v>110</v>
      </c>
      <c r="D340" s="10" t="s">
        <v>147</v>
      </c>
      <c r="E340" s="10" t="s">
        <v>157</v>
      </c>
      <c r="F340" s="10" t="s">
        <v>35</v>
      </c>
      <c r="G340" s="11">
        <v>23.121085175634001</v>
      </c>
      <c r="H340" s="11">
        <v>21.754056004665301</v>
      </c>
      <c r="I340" s="13">
        <f t="shared" si="74"/>
        <v>1.3670291709686992</v>
      </c>
      <c r="J340" s="14">
        <f t="shared" si="73"/>
        <v>1.3227546345286498</v>
      </c>
      <c r="L340" s="21" t="s">
        <v>140</v>
      </c>
      <c r="M340" s="21" t="s">
        <v>163</v>
      </c>
      <c r="N340" s="19">
        <v>1.5547922673464996</v>
      </c>
      <c r="O340" s="20">
        <f t="shared" si="79"/>
        <v>0.26987016148026854</v>
      </c>
      <c r="P340" s="20">
        <f t="shared" si="78"/>
        <v>0.82939418561332423</v>
      </c>
      <c r="Q340" s="16"/>
      <c r="R340" s="16"/>
      <c r="S340" s="16"/>
    </row>
    <row r="341" spans="1:19" ht="15" customHeight="1" x14ac:dyDescent="0.15">
      <c r="A341" s="10" t="s">
        <v>38</v>
      </c>
      <c r="B341" s="10" t="s">
        <v>109</v>
      </c>
      <c r="C341" s="10" t="s">
        <v>110</v>
      </c>
      <c r="D341" s="10"/>
      <c r="E341" s="10"/>
      <c r="F341" s="10" t="s">
        <v>35</v>
      </c>
      <c r="G341" s="11">
        <v>23.1113665032968</v>
      </c>
      <c r="H341" s="11">
        <v>21.8328864052082</v>
      </c>
      <c r="I341" s="13">
        <f t="shared" si="74"/>
        <v>1.2784800980886004</v>
      </c>
      <c r="J341" s="12"/>
      <c r="L341" s="21" t="s">
        <v>140</v>
      </c>
      <c r="M341" s="21" t="s">
        <v>164</v>
      </c>
      <c r="N341" s="19">
        <v>1.8037440642934488</v>
      </c>
      <c r="O341" s="20">
        <f t="shared" si="79"/>
        <v>0.51882195842721779</v>
      </c>
      <c r="P341" s="20">
        <f t="shared" si="78"/>
        <v>0.69794150902014729</v>
      </c>
      <c r="Q341" s="16"/>
      <c r="R341" s="16"/>
      <c r="S341" s="16"/>
    </row>
    <row r="342" spans="1:19" ht="15" customHeight="1" x14ac:dyDescent="0.15">
      <c r="A342" s="10" t="s">
        <v>41</v>
      </c>
      <c r="B342" s="10" t="s">
        <v>109</v>
      </c>
      <c r="C342" s="10" t="s">
        <v>110</v>
      </c>
      <c r="D342" s="10" t="s">
        <v>145</v>
      </c>
      <c r="E342" s="10" t="s">
        <v>158</v>
      </c>
      <c r="F342" s="10" t="s">
        <v>35</v>
      </c>
      <c r="G342" s="11">
        <v>25.416251603228101</v>
      </c>
      <c r="H342" s="11">
        <v>23.2193574699231</v>
      </c>
      <c r="I342" s="13">
        <f t="shared" si="74"/>
        <v>2.1968941333050012</v>
      </c>
      <c r="J342" s="14">
        <f t="shared" si="73"/>
        <v>2.2452777815463509</v>
      </c>
      <c r="L342" s="21" t="s">
        <v>140</v>
      </c>
      <c r="M342" s="21" t="s">
        <v>169</v>
      </c>
      <c r="N342" s="19">
        <v>0.84723571155650035</v>
      </c>
      <c r="O342" s="20">
        <f t="shared" si="79"/>
        <v>-0.43768639430973066</v>
      </c>
      <c r="P342" s="20">
        <f>2^-O342</f>
        <v>1.3544305262831451</v>
      </c>
      <c r="Q342" s="17"/>
      <c r="R342" s="16"/>
      <c r="S342" s="22"/>
    </row>
    <row r="343" spans="1:19" ht="15" customHeight="1" x14ac:dyDescent="0.15">
      <c r="A343" s="10" t="s">
        <v>42</v>
      </c>
      <c r="B343" s="10" t="s">
        <v>109</v>
      </c>
      <c r="C343" s="10" t="s">
        <v>110</v>
      </c>
      <c r="D343" s="10"/>
      <c r="E343" s="10"/>
      <c r="F343" s="10" t="s">
        <v>35</v>
      </c>
      <c r="G343" s="11">
        <v>25.477314169117601</v>
      </c>
      <c r="H343" s="11">
        <v>23.183652739329901</v>
      </c>
      <c r="I343" s="13">
        <f t="shared" si="74"/>
        <v>2.2936614297877007</v>
      </c>
      <c r="J343" s="12"/>
      <c r="L343" s="16" t="s">
        <v>142</v>
      </c>
      <c r="M343" s="16" t="s">
        <v>143</v>
      </c>
      <c r="N343" s="19">
        <v>2.3957439933538485</v>
      </c>
      <c r="O343" s="20">
        <f t="shared" si="79"/>
        <v>1.1108218874876175</v>
      </c>
      <c r="P343" s="20">
        <f t="shared" ref="P343:P349" si="80">2^-O343</f>
        <v>0.46303017260014273</v>
      </c>
      <c r="Q343" s="17">
        <f>AVERAGE(P343:P349)</f>
        <v>0.8095067994838514</v>
      </c>
      <c r="R343" s="16">
        <f>STDEV(P343:P349)</f>
        <v>0.52473533641862558</v>
      </c>
      <c r="S343" s="22">
        <f>TTEST(P335:P342,P343:P349,2,2)</f>
        <v>0.31564084543339427</v>
      </c>
    </row>
    <row r="344" spans="1:19" ht="15" customHeight="1" x14ac:dyDescent="0.15">
      <c r="A344" s="10" t="s">
        <v>39</v>
      </c>
      <c r="B344" s="10" t="s">
        <v>109</v>
      </c>
      <c r="C344" s="10" t="s">
        <v>110</v>
      </c>
      <c r="D344" s="10" t="s">
        <v>147</v>
      </c>
      <c r="E344" s="10" t="s">
        <v>159</v>
      </c>
      <c r="F344" s="10" t="s">
        <v>35</v>
      </c>
      <c r="G344" s="11">
        <v>24.268384452075701</v>
      </c>
      <c r="H344" s="11">
        <v>22.7874143394389</v>
      </c>
      <c r="I344" s="13">
        <f t="shared" si="74"/>
        <v>1.4809701126368005</v>
      </c>
      <c r="J344" s="14">
        <f t="shared" si="73"/>
        <v>1.4056002813413002</v>
      </c>
      <c r="L344" s="16" t="s">
        <v>142</v>
      </c>
      <c r="M344" s="16" t="s">
        <v>149</v>
      </c>
      <c r="N344" s="19">
        <v>2.0257590072882987</v>
      </c>
      <c r="O344" s="20">
        <f t="shared" si="79"/>
        <v>0.74083690142206771</v>
      </c>
      <c r="P344" s="20">
        <f t="shared" si="80"/>
        <v>0.59839212681107856</v>
      </c>
      <c r="Q344" s="17"/>
      <c r="R344" s="16"/>
      <c r="S344" s="22"/>
    </row>
    <row r="345" spans="1:19" ht="15" customHeight="1" x14ac:dyDescent="0.15">
      <c r="A345" s="10" t="s">
        <v>40</v>
      </c>
      <c r="B345" s="10" t="s">
        <v>109</v>
      </c>
      <c r="C345" s="10" t="s">
        <v>110</v>
      </c>
      <c r="D345" s="10"/>
      <c r="E345" s="10"/>
      <c r="F345" s="10" t="s">
        <v>35</v>
      </c>
      <c r="G345" s="11">
        <v>24.1421318438958</v>
      </c>
      <c r="H345" s="11">
        <v>22.81190139385</v>
      </c>
      <c r="I345" s="13">
        <f t="shared" si="74"/>
        <v>1.3302304500458</v>
      </c>
      <c r="J345" s="12"/>
      <c r="L345" s="16" t="s">
        <v>142</v>
      </c>
      <c r="M345" s="16" t="s">
        <v>150</v>
      </c>
      <c r="N345" s="19">
        <v>2.6779857712109987</v>
      </c>
      <c r="O345" s="20">
        <f t="shared" si="79"/>
        <v>1.3930636653447677</v>
      </c>
      <c r="P345" s="20">
        <f t="shared" si="80"/>
        <v>0.38075538202786458</v>
      </c>
      <c r="Q345" s="17"/>
      <c r="R345" s="16"/>
      <c r="S345" s="22"/>
    </row>
    <row r="346" spans="1:19" ht="15" customHeight="1" x14ac:dyDescent="0.15">
      <c r="A346" s="10" t="s">
        <v>43</v>
      </c>
      <c r="B346" s="10" t="s">
        <v>109</v>
      </c>
      <c r="C346" s="10" t="s">
        <v>110</v>
      </c>
      <c r="D346" s="10" t="s">
        <v>140</v>
      </c>
      <c r="E346" s="10" t="s">
        <v>160</v>
      </c>
      <c r="F346" s="10" t="s">
        <v>35</v>
      </c>
      <c r="G346" s="11">
        <v>23.991623419892999</v>
      </c>
      <c r="H346" s="11">
        <v>23.1135784550107</v>
      </c>
      <c r="I346" s="13">
        <f t="shared" si="74"/>
        <v>0.87804496488229944</v>
      </c>
      <c r="J346" s="14">
        <f t="shared" si="73"/>
        <v>0.96464369550280082</v>
      </c>
      <c r="L346" s="16" t="s">
        <v>142</v>
      </c>
      <c r="M346" s="16" t="s">
        <v>155</v>
      </c>
      <c r="N346" s="19">
        <v>2.0038050440639505</v>
      </c>
      <c r="O346" s="20">
        <f t="shared" si="79"/>
        <v>0.71888293819771953</v>
      </c>
      <c r="P346" s="20">
        <f t="shared" si="80"/>
        <v>0.60756769263799826</v>
      </c>
      <c r="Q346" s="17"/>
      <c r="R346" s="16"/>
      <c r="S346" s="22"/>
    </row>
    <row r="347" spans="1:19" ht="15" customHeight="1" x14ac:dyDescent="0.15">
      <c r="A347" s="10" t="s">
        <v>44</v>
      </c>
      <c r="B347" s="10" t="s">
        <v>109</v>
      </c>
      <c r="C347" s="10" t="s">
        <v>110</v>
      </c>
      <c r="D347" s="10"/>
      <c r="E347" s="10"/>
      <c r="F347" s="10" t="s">
        <v>35</v>
      </c>
      <c r="G347" s="11">
        <v>24.006617848395901</v>
      </c>
      <c r="H347" s="11">
        <v>22.955375422272599</v>
      </c>
      <c r="I347" s="13">
        <f t="shared" si="74"/>
        <v>1.0512424261233022</v>
      </c>
      <c r="J347" s="12"/>
      <c r="L347" s="16" t="s">
        <v>142</v>
      </c>
      <c r="M347" s="16" t="s">
        <v>165</v>
      </c>
      <c r="N347" s="19">
        <v>2.1468327898914499</v>
      </c>
      <c r="O347" s="20">
        <f t="shared" si="79"/>
        <v>0.86191068402521887</v>
      </c>
      <c r="P347" s="20">
        <f t="shared" si="80"/>
        <v>0.55022336747099609</v>
      </c>
      <c r="Q347" s="17"/>
      <c r="R347" s="16"/>
      <c r="S347" s="22"/>
    </row>
    <row r="348" spans="1:19" ht="15" customHeight="1" x14ac:dyDescent="0.15">
      <c r="A348" s="10" t="s">
        <v>45</v>
      </c>
      <c r="B348" s="10" t="s">
        <v>109</v>
      </c>
      <c r="C348" s="10" t="s">
        <v>110</v>
      </c>
      <c r="D348" s="10" t="s">
        <v>145</v>
      </c>
      <c r="E348" s="10" t="s">
        <v>161</v>
      </c>
      <c r="F348" s="10" t="s">
        <v>35</v>
      </c>
      <c r="G348" s="11">
        <v>24.414991881614501</v>
      </c>
      <c r="H348" s="11">
        <v>22.8914562339369</v>
      </c>
      <c r="I348" s="13">
        <f t="shared" si="74"/>
        <v>1.5235356476776012</v>
      </c>
      <c r="J348" s="14">
        <f t="shared" si="73"/>
        <v>1.3992279300070507</v>
      </c>
      <c r="L348" s="16" t="s">
        <v>142</v>
      </c>
      <c r="M348" s="21" t="s">
        <v>168</v>
      </c>
      <c r="N348" s="19">
        <v>0.43273462152144937</v>
      </c>
      <c r="O348" s="20">
        <f t="shared" si="79"/>
        <v>-0.85218748434478164</v>
      </c>
      <c r="P348" s="20">
        <f t="shared" si="80"/>
        <v>1.8052360377683188</v>
      </c>
      <c r="Q348" s="16"/>
      <c r="R348" s="16"/>
      <c r="S348" s="22"/>
    </row>
    <row r="349" spans="1:19" ht="15" customHeight="1" x14ac:dyDescent="0.15">
      <c r="A349" s="10" t="s">
        <v>46</v>
      </c>
      <c r="B349" s="10" t="s">
        <v>109</v>
      </c>
      <c r="C349" s="10" t="s">
        <v>110</v>
      </c>
      <c r="D349" s="10"/>
      <c r="E349" s="10"/>
      <c r="F349" s="10" t="s">
        <v>35</v>
      </c>
      <c r="G349" s="11">
        <v>24.3675033606041</v>
      </c>
      <c r="H349" s="11">
        <v>23.0925831482676</v>
      </c>
      <c r="I349" s="13">
        <f t="shared" si="74"/>
        <v>1.2749202123365002</v>
      </c>
      <c r="J349" s="12"/>
      <c r="L349" s="16" t="s">
        <v>142</v>
      </c>
      <c r="M349" s="21" t="s">
        <v>172</v>
      </c>
      <c r="N349" s="19">
        <v>0.94996167058775072</v>
      </c>
      <c r="O349" s="20">
        <f t="shared" si="79"/>
        <v>-0.3349604352784803</v>
      </c>
      <c r="P349" s="20">
        <f t="shared" si="80"/>
        <v>1.2613428170705605</v>
      </c>
      <c r="Q349" s="16"/>
      <c r="R349" s="16"/>
      <c r="S349" s="16"/>
    </row>
    <row r="350" spans="1:19" ht="15" customHeight="1" x14ac:dyDescent="0.15">
      <c r="A350" s="10" t="s">
        <v>73</v>
      </c>
      <c r="B350" s="10" t="s">
        <v>109</v>
      </c>
      <c r="C350" s="10" t="s">
        <v>110</v>
      </c>
      <c r="D350" s="10" t="s">
        <v>145</v>
      </c>
      <c r="E350" s="10" t="s">
        <v>162</v>
      </c>
      <c r="F350" s="10" t="s">
        <v>35</v>
      </c>
      <c r="G350" s="11">
        <v>24.511676230992599</v>
      </c>
      <c r="H350" s="11">
        <v>22.505784740452999</v>
      </c>
      <c r="I350" s="13">
        <f t="shared" si="74"/>
        <v>2.0058914905396001</v>
      </c>
      <c r="J350" s="14">
        <f t="shared" si="73"/>
        <v>2.0320400939237988</v>
      </c>
    </row>
    <row r="351" spans="1:19" ht="15" customHeight="1" x14ac:dyDescent="0.15">
      <c r="A351" s="10" t="s">
        <v>74</v>
      </c>
      <c r="B351" s="10" t="s">
        <v>109</v>
      </c>
      <c r="C351" s="10" t="s">
        <v>110</v>
      </c>
      <c r="D351" s="10"/>
      <c r="E351" s="10"/>
      <c r="F351" s="10" t="s">
        <v>35</v>
      </c>
      <c r="G351" s="11">
        <v>24.365669589848999</v>
      </c>
      <c r="H351" s="11">
        <v>22.307480892541001</v>
      </c>
      <c r="I351" s="13">
        <f t="shared" si="74"/>
        <v>2.0581886973079975</v>
      </c>
      <c r="J351" s="12"/>
    </row>
    <row r="352" spans="1:19" ht="15" customHeight="1" x14ac:dyDescent="0.15">
      <c r="A352" s="10" t="s">
        <v>75</v>
      </c>
      <c r="B352" s="10" t="s">
        <v>109</v>
      </c>
      <c r="C352" s="10" t="s">
        <v>110</v>
      </c>
      <c r="D352" s="10" t="s">
        <v>140</v>
      </c>
      <c r="E352" s="10" t="s">
        <v>163</v>
      </c>
      <c r="F352" s="10" t="s">
        <v>35</v>
      </c>
      <c r="G352" s="11">
        <v>25.074320843756599</v>
      </c>
      <c r="H352" s="11">
        <v>23.361886896635099</v>
      </c>
      <c r="I352" s="13">
        <f t="shared" si="74"/>
        <v>1.7124339471215002</v>
      </c>
      <c r="J352" s="14">
        <f t="shared" si="73"/>
        <v>1.5547922673464996</v>
      </c>
    </row>
    <row r="353" spans="1:10" ht="15" customHeight="1" x14ac:dyDescent="0.15">
      <c r="A353" s="10" t="s">
        <v>76</v>
      </c>
      <c r="B353" s="10" t="s">
        <v>109</v>
      </c>
      <c r="C353" s="10" t="s">
        <v>110</v>
      </c>
      <c r="D353" s="10"/>
      <c r="E353" s="10"/>
      <c r="F353" s="10" t="s">
        <v>35</v>
      </c>
      <c r="G353" s="11">
        <v>25.078989970393799</v>
      </c>
      <c r="H353" s="11">
        <v>23.6818393828223</v>
      </c>
      <c r="I353" s="13">
        <f t="shared" si="74"/>
        <v>1.3971505875714989</v>
      </c>
      <c r="J353" s="12"/>
    </row>
    <row r="354" spans="1:10" ht="15" customHeight="1" x14ac:dyDescent="0.15">
      <c r="A354" s="10" t="s">
        <v>77</v>
      </c>
      <c r="B354" s="10" t="s">
        <v>109</v>
      </c>
      <c r="C354" s="10" t="s">
        <v>110</v>
      </c>
      <c r="D354" s="10" t="s">
        <v>140</v>
      </c>
      <c r="E354" s="10" t="s">
        <v>164</v>
      </c>
      <c r="F354" s="10" t="s">
        <v>35</v>
      </c>
      <c r="G354" s="11">
        <v>24.595895404304699</v>
      </c>
      <c r="H354" s="11">
        <v>22.751175847071199</v>
      </c>
      <c r="I354" s="13">
        <f t="shared" si="74"/>
        <v>1.8447195572334998</v>
      </c>
      <c r="J354" s="14">
        <f t="shared" si="73"/>
        <v>1.8037440642934488</v>
      </c>
    </row>
    <row r="355" spans="1:10" ht="15" customHeight="1" x14ac:dyDescent="0.15">
      <c r="A355" s="10" t="s">
        <v>78</v>
      </c>
      <c r="B355" s="10" t="s">
        <v>109</v>
      </c>
      <c r="C355" s="10" t="s">
        <v>110</v>
      </c>
      <c r="D355" s="10"/>
      <c r="E355" s="10"/>
      <c r="F355" s="10" t="s">
        <v>35</v>
      </c>
      <c r="G355" s="11">
        <v>24.548155992847999</v>
      </c>
      <c r="H355" s="11">
        <v>22.785387421494601</v>
      </c>
      <c r="I355" s="13">
        <f t="shared" si="74"/>
        <v>1.7627685713533978</v>
      </c>
      <c r="J355" s="12"/>
    </row>
    <row r="356" spans="1:10" ht="15" customHeight="1" x14ac:dyDescent="0.15">
      <c r="A356" s="10" t="s">
        <v>79</v>
      </c>
      <c r="B356" s="10" t="s">
        <v>109</v>
      </c>
      <c r="C356" s="10" t="s">
        <v>110</v>
      </c>
      <c r="D356" s="10" t="s">
        <v>142</v>
      </c>
      <c r="E356" s="10" t="s">
        <v>165</v>
      </c>
      <c r="F356" s="10" t="s">
        <v>35</v>
      </c>
      <c r="G356" s="11">
        <v>26.007228274588901</v>
      </c>
      <c r="H356" s="11">
        <v>23.758292996862199</v>
      </c>
      <c r="I356" s="13">
        <f t="shared" si="74"/>
        <v>2.2489352777267015</v>
      </c>
      <c r="J356" s="14">
        <f t="shared" si="73"/>
        <v>2.1468327898914499</v>
      </c>
    </row>
    <row r="357" spans="1:10" ht="15" customHeight="1" x14ac:dyDescent="0.15">
      <c r="A357" s="10" t="s">
        <v>80</v>
      </c>
      <c r="B357" s="10" t="s">
        <v>109</v>
      </c>
      <c r="C357" s="10" t="s">
        <v>110</v>
      </c>
      <c r="D357" s="10"/>
      <c r="E357" s="10"/>
      <c r="F357" s="10" t="s">
        <v>35</v>
      </c>
      <c r="G357" s="11">
        <v>26.055114627643398</v>
      </c>
      <c r="H357" s="11">
        <v>24.0103843255872</v>
      </c>
      <c r="I357" s="13">
        <f t="shared" si="74"/>
        <v>2.0447303020561982</v>
      </c>
      <c r="J357" s="12"/>
    </row>
    <row r="358" spans="1:10" ht="15" customHeight="1" x14ac:dyDescent="0.15">
      <c r="A358" s="10" t="s">
        <v>81</v>
      </c>
      <c r="B358" s="10" t="s">
        <v>109</v>
      </c>
      <c r="C358" s="10" t="s">
        <v>110</v>
      </c>
      <c r="D358" s="10" t="s">
        <v>147</v>
      </c>
      <c r="E358" s="10" t="s">
        <v>166</v>
      </c>
      <c r="F358" s="10" t="s">
        <v>35</v>
      </c>
      <c r="G358" s="11">
        <v>25.0853852954967</v>
      </c>
      <c r="H358" s="11">
        <v>23.3770380641486</v>
      </c>
      <c r="I358" s="13">
        <f t="shared" si="74"/>
        <v>1.7083472313480996</v>
      </c>
      <c r="J358" s="14">
        <f t="shared" si="73"/>
        <v>1.789706483052651</v>
      </c>
    </row>
    <row r="359" spans="1:10" ht="15" customHeight="1" x14ac:dyDescent="0.15">
      <c r="A359" s="10" t="s">
        <v>82</v>
      </c>
      <c r="B359" s="10" t="s">
        <v>109</v>
      </c>
      <c r="C359" s="10" t="s">
        <v>110</v>
      </c>
      <c r="D359" s="10"/>
      <c r="E359" s="10"/>
      <c r="F359" s="10" t="s">
        <v>35</v>
      </c>
      <c r="G359" s="11">
        <v>25.057980231670001</v>
      </c>
      <c r="H359" s="11">
        <v>23.186914496912799</v>
      </c>
      <c r="I359" s="13">
        <f t="shared" si="74"/>
        <v>1.8710657347572024</v>
      </c>
      <c r="J359" s="12"/>
    </row>
    <row r="360" spans="1:10" ht="15" customHeight="1" x14ac:dyDescent="0.15">
      <c r="A360" s="10" t="s">
        <v>32</v>
      </c>
      <c r="B360" s="10" t="s">
        <v>109</v>
      </c>
      <c r="C360" s="10" t="s">
        <v>110</v>
      </c>
      <c r="D360" s="10" t="s">
        <v>147</v>
      </c>
      <c r="E360" s="10" t="s">
        <v>167</v>
      </c>
      <c r="F360" s="10" t="s">
        <v>35</v>
      </c>
      <c r="G360" s="11">
        <v>25.402423682200801</v>
      </c>
      <c r="H360" s="11">
        <v>23.9182445857302</v>
      </c>
      <c r="I360" s="13">
        <f t="shared" si="74"/>
        <v>1.4841790964706014</v>
      </c>
      <c r="J360" s="14">
        <f t="shared" si="73"/>
        <v>1.5647938022549504</v>
      </c>
    </row>
    <row r="361" spans="1:10" ht="15" customHeight="1" x14ac:dyDescent="0.15">
      <c r="A361" s="10" t="s">
        <v>36</v>
      </c>
      <c r="B361" s="10" t="s">
        <v>109</v>
      </c>
      <c r="C361" s="10" t="s">
        <v>110</v>
      </c>
      <c r="D361" s="10"/>
      <c r="E361" s="10"/>
      <c r="F361" s="10" t="s">
        <v>35</v>
      </c>
      <c r="G361" s="11">
        <v>25.387347462534599</v>
      </c>
      <c r="H361" s="11">
        <v>23.7419389544953</v>
      </c>
      <c r="I361" s="13">
        <f t="shared" si="74"/>
        <v>1.6454085080392993</v>
      </c>
      <c r="J361" s="12"/>
    </row>
    <row r="362" spans="1:10" ht="15" customHeight="1" x14ac:dyDescent="0.15">
      <c r="A362" s="10" t="s">
        <v>37</v>
      </c>
      <c r="B362" s="10" t="s">
        <v>109</v>
      </c>
      <c r="C362" s="10" t="s">
        <v>110</v>
      </c>
      <c r="D362" s="10" t="s">
        <v>142</v>
      </c>
      <c r="E362" s="10" t="s">
        <v>168</v>
      </c>
      <c r="F362" s="10" t="s">
        <v>35</v>
      </c>
      <c r="G362" s="11">
        <v>24.284720947524001</v>
      </c>
      <c r="H362" s="11">
        <v>23.890151222027502</v>
      </c>
      <c r="I362" s="13">
        <f t="shared" si="74"/>
        <v>0.39456972549649905</v>
      </c>
      <c r="J362" s="14">
        <f t="shared" si="73"/>
        <v>0.43273462152144937</v>
      </c>
    </row>
    <row r="363" spans="1:10" ht="15" customHeight="1" x14ac:dyDescent="0.15">
      <c r="A363" s="10" t="s">
        <v>38</v>
      </c>
      <c r="B363" s="10" t="s">
        <v>109</v>
      </c>
      <c r="C363" s="10" t="s">
        <v>110</v>
      </c>
      <c r="D363" s="10"/>
      <c r="E363" s="10"/>
      <c r="F363" s="10" t="s">
        <v>35</v>
      </c>
      <c r="G363" s="11">
        <v>24.2852606851948</v>
      </c>
      <c r="H363" s="11">
        <v>23.8143611676484</v>
      </c>
      <c r="I363" s="13">
        <f t="shared" si="74"/>
        <v>0.47089951754639969</v>
      </c>
      <c r="J363" s="12"/>
    </row>
    <row r="364" spans="1:10" ht="15" customHeight="1" x14ac:dyDescent="0.15">
      <c r="A364" s="10" t="s">
        <v>39</v>
      </c>
      <c r="B364" s="10" t="s">
        <v>109</v>
      </c>
      <c r="C364" s="10" t="s">
        <v>110</v>
      </c>
      <c r="D364" s="10" t="s">
        <v>140</v>
      </c>
      <c r="E364" s="10" t="s">
        <v>169</v>
      </c>
      <c r="F364" s="10" t="s">
        <v>35</v>
      </c>
      <c r="G364" s="11">
        <v>24.468323841098002</v>
      </c>
      <c r="H364" s="11">
        <v>23.524261433148101</v>
      </c>
      <c r="I364" s="13">
        <f t="shared" si="74"/>
        <v>0.94406240794990026</v>
      </c>
      <c r="J364" s="14">
        <f t="shared" si="73"/>
        <v>0.84723571155650035</v>
      </c>
    </row>
    <row r="365" spans="1:10" ht="15" customHeight="1" x14ac:dyDescent="0.15">
      <c r="A365" s="10" t="s">
        <v>40</v>
      </c>
      <c r="B365" s="10" t="s">
        <v>109</v>
      </c>
      <c r="C365" s="10" t="s">
        <v>110</v>
      </c>
      <c r="D365" s="10"/>
      <c r="E365" s="10"/>
      <c r="F365" s="10" t="s">
        <v>35</v>
      </c>
      <c r="G365" s="11">
        <v>24.5051705036147</v>
      </c>
      <c r="H365" s="11">
        <v>23.754761488451599</v>
      </c>
      <c r="I365" s="13">
        <f t="shared" si="74"/>
        <v>0.75040901516310043</v>
      </c>
      <c r="J365" s="12"/>
    </row>
    <row r="366" spans="1:10" ht="15" customHeight="1" x14ac:dyDescent="0.15">
      <c r="A366" s="10" t="s">
        <v>73</v>
      </c>
      <c r="B366" s="10" t="s">
        <v>109</v>
      </c>
      <c r="C366" s="10" t="s">
        <v>110</v>
      </c>
      <c r="D366" s="10" t="s">
        <v>145</v>
      </c>
      <c r="E366" s="10" t="s">
        <v>170</v>
      </c>
      <c r="F366" s="10" t="s">
        <v>35</v>
      </c>
      <c r="G366" s="11">
        <v>25.344766783272</v>
      </c>
      <c r="H366" s="11">
        <v>24.1350590465008</v>
      </c>
      <c r="I366" s="13">
        <f t="shared" si="74"/>
        <v>1.2097077367712004</v>
      </c>
      <c r="J366" s="14">
        <f t="shared" si="73"/>
        <v>1.2555835814946992</v>
      </c>
    </row>
    <row r="367" spans="1:10" ht="15" customHeight="1" x14ac:dyDescent="0.15">
      <c r="A367" s="10" t="s">
        <v>74</v>
      </c>
      <c r="B367" s="10" t="s">
        <v>109</v>
      </c>
      <c r="C367" s="10" t="s">
        <v>110</v>
      </c>
      <c r="D367" s="10"/>
      <c r="E367" s="10"/>
      <c r="F367" s="10" t="s">
        <v>35</v>
      </c>
      <c r="G367" s="11">
        <v>25.131226258056198</v>
      </c>
      <c r="H367" s="11">
        <v>23.829766831838</v>
      </c>
      <c r="I367" s="13">
        <f t="shared" si="74"/>
        <v>1.301459426218198</v>
      </c>
      <c r="J367" s="12"/>
    </row>
    <row r="368" spans="1:10" ht="15" customHeight="1" x14ac:dyDescent="0.15">
      <c r="A368" s="10" t="s">
        <v>75</v>
      </c>
      <c r="B368" s="10" t="s">
        <v>109</v>
      </c>
      <c r="C368" s="10" t="s">
        <v>110</v>
      </c>
      <c r="D368" s="10" t="s">
        <v>147</v>
      </c>
      <c r="E368" s="10" t="s">
        <v>171</v>
      </c>
      <c r="F368" s="10" t="s">
        <v>35</v>
      </c>
      <c r="G368" s="11">
        <v>24.6885192400559</v>
      </c>
      <c r="H368" s="11">
        <v>23.623271035941801</v>
      </c>
      <c r="I368" s="13">
        <f t="shared" si="74"/>
        <v>1.0652482041140985</v>
      </c>
      <c r="J368" s="14">
        <f t="shared" si="73"/>
        <v>1.1509533035792501</v>
      </c>
    </row>
    <row r="369" spans="1:19" ht="15" customHeight="1" x14ac:dyDescent="0.15">
      <c r="A369" s="10" t="s">
        <v>76</v>
      </c>
      <c r="B369" s="10" t="s">
        <v>109</v>
      </c>
      <c r="C369" s="10" t="s">
        <v>110</v>
      </c>
      <c r="D369" s="10"/>
      <c r="E369" s="10"/>
      <c r="F369" s="10" t="s">
        <v>35</v>
      </c>
      <c r="G369" s="11">
        <v>24.7857742836695</v>
      </c>
      <c r="H369" s="11">
        <v>23.549115880625099</v>
      </c>
      <c r="I369" s="13">
        <f t="shared" si="74"/>
        <v>1.2366584030444017</v>
      </c>
      <c r="J369" s="12"/>
    </row>
    <row r="370" spans="1:19" ht="15" customHeight="1" x14ac:dyDescent="0.15">
      <c r="A370" s="10" t="s">
        <v>45</v>
      </c>
      <c r="B370" s="10" t="s">
        <v>109</v>
      </c>
      <c r="C370" s="10" t="s">
        <v>110</v>
      </c>
      <c r="D370" s="10" t="s">
        <v>147</v>
      </c>
      <c r="E370" s="10" t="s">
        <v>173</v>
      </c>
      <c r="F370" s="10" t="s">
        <v>35</v>
      </c>
      <c r="G370" s="11">
        <v>25.1283846161326</v>
      </c>
      <c r="H370" s="11">
        <v>22.656432898975599</v>
      </c>
      <c r="I370" s="13">
        <f t="shared" si="74"/>
        <v>2.4719517171570011</v>
      </c>
      <c r="J370" s="14">
        <f t="shared" si="73"/>
        <v>2.3910343251796</v>
      </c>
    </row>
    <row r="371" spans="1:19" ht="15" customHeight="1" x14ac:dyDescent="0.15">
      <c r="A371" s="10" t="s">
        <v>46</v>
      </c>
      <c r="B371" s="10" t="s">
        <v>109</v>
      </c>
      <c r="C371" s="10" t="s">
        <v>110</v>
      </c>
      <c r="D371" s="10"/>
      <c r="E371" s="10"/>
      <c r="F371" s="10" t="s">
        <v>35</v>
      </c>
      <c r="G371" s="11">
        <v>25.0715210670777</v>
      </c>
      <c r="H371" s="11">
        <v>22.761404133875502</v>
      </c>
      <c r="I371" s="13">
        <f t="shared" si="74"/>
        <v>2.3101169332021989</v>
      </c>
      <c r="J371" s="12"/>
    </row>
    <row r="372" spans="1:19" ht="15" customHeight="1" x14ac:dyDescent="0.15">
      <c r="A372" s="10" t="s">
        <v>77</v>
      </c>
      <c r="B372" s="10" t="s">
        <v>109</v>
      </c>
      <c r="C372" s="10" t="s">
        <v>110</v>
      </c>
      <c r="D372" s="10" t="s">
        <v>142</v>
      </c>
      <c r="E372" s="10" t="s">
        <v>172</v>
      </c>
      <c r="F372" s="10" t="s">
        <v>35</v>
      </c>
      <c r="G372" s="11">
        <v>24.869423949948501</v>
      </c>
      <c r="H372" s="11">
        <v>23.870895164005901</v>
      </c>
      <c r="I372" s="13">
        <f t="shared" si="74"/>
        <v>0.99852878594260019</v>
      </c>
      <c r="J372" s="14">
        <f t="shared" si="73"/>
        <v>0.94996167058775072</v>
      </c>
    </row>
    <row r="373" spans="1:19" ht="15" customHeight="1" x14ac:dyDescent="0.15">
      <c r="A373" s="10" t="s">
        <v>78</v>
      </c>
      <c r="B373" s="10" t="s">
        <v>109</v>
      </c>
      <c r="C373" s="10" t="s">
        <v>110</v>
      </c>
      <c r="D373" s="10"/>
      <c r="E373" s="10"/>
      <c r="F373" s="10" t="s">
        <v>35</v>
      </c>
      <c r="G373" s="11">
        <v>24.952677927399801</v>
      </c>
      <c r="H373" s="11">
        <v>24.0512833721669</v>
      </c>
      <c r="I373" s="13">
        <f t="shared" si="74"/>
        <v>0.90139455523290124</v>
      </c>
      <c r="J373" s="12"/>
    </row>
    <row r="374" spans="1:19" ht="15" customHeight="1" x14ac:dyDescent="0.15">
      <c r="D374" s="9"/>
      <c r="E374" s="9"/>
      <c r="I374" s="13"/>
      <c r="J374" s="12"/>
    </row>
    <row r="375" spans="1:19" ht="15" customHeight="1" x14ac:dyDescent="0.15">
      <c r="A375" s="2" t="s">
        <v>47</v>
      </c>
      <c r="B375" s="3" t="s">
        <v>33</v>
      </c>
      <c r="C375" s="6" t="s">
        <v>48</v>
      </c>
      <c r="D375" s="9" t="s">
        <v>140</v>
      </c>
      <c r="E375" s="9" t="s">
        <v>141</v>
      </c>
      <c r="F375" s="6" t="s">
        <v>35</v>
      </c>
      <c r="G375" s="7">
        <v>24.481013164101199</v>
      </c>
      <c r="H375" s="7">
        <v>22.889040596970101</v>
      </c>
      <c r="I375" s="13">
        <f t="shared" ref="I375:I376" si="81">G375-H375</f>
        <v>1.5919725671310978</v>
      </c>
      <c r="J375" s="14">
        <f t="shared" ref="J375:J431" si="82">AVERAGE(I375:I376)</f>
        <v>1.755568144789299</v>
      </c>
      <c r="M375" s="12" t="s">
        <v>176</v>
      </c>
      <c r="N375" s="12" t="s">
        <v>175</v>
      </c>
      <c r="O375" s="13">
        <f>AVERAGE(N377:N385)</f>
        <v>2.4139244295495166</v>
      </c>
    </row>
    <row r="376" spans="1:19" ht="15" customHeight="1" x14ac:dyDescent="0.15">
      <c r="A376" s="2" t="s">
        <v>49</v>
      </c>
      <c r="B376" s="3" t="s">
        <v>33</v>
      </c>
      <c r="C376" s="6" t="s">
        <v>48</v>
      </c>
      <c r="D376" s="9"/>
      <c r="E376" s="9"/>
      <c r="F376" s="6" t="s">
        <v>35</v>
      </c>
      <c r="G376" s="7">
        <v>24.472638998969501</v>
      </c>
      <c r="H376" s="7">
        <v>22.553475276522001</v>
      </c>
      <c r="I376" s="13">
        <f t="shared" si="81"/>
        <v>1.9191637224475002</v>
      </c>
      <c r="J376" s="12"/>
      <c r="M376" s="15" t="s">
        <v>48</v>
      </c>
      <c r="N376" s="16" t="s">
        <v>174</v>
      </c>
      <c r="O376" s="17" t="s">
        <v>177</v>
      </c>
      <c r="P376" s="16" t="s">
        <v>178</v>
      </c>
      <c r="Q376" s="16" t="s">
        <v>179</v>
      </c>
      <c r="R376" s="16" t="s">
        <v>180</v>
      </c>
      <c r="S376" s="16" t="s">
        <v>181</v>
      </c>
    </row>
    <row r="377" spans="1:19" ht="15" customHeight="1" x14ac:dyDescent="0.15">
      <c r="A377" s="2" t="s">
        <v>50</v>
      </c>
      <c r="B377" s="3" t="s">
        <v>33</v>
      </c>
      <c r="C377" s="6" t="s">
        <v>48</v>
      </c>
      <c r="D377" s="9" t="s">
        <v>142</v>
      </c>
      <c r="E377" s="9" t="s">
        <v>143</v>
      </c>
      <c r="F377" s="6" t="s">
        <v>35</v>
      </c>
      <c r="G377" s="7">
        <v>26.171672780267901</v>
      </c>
      <c r="H377" s="7">
        <v>23.592311753522502</v>
      </c>
      <c r="I377" s="13">
        <f t="shared" ref="I377:I432" si="83">G377-H377</f>
        <v>2.5793610267453992</v>
      </c>
      <c r="J377" s="14">
        <f t="shared" si="82"/>
        <v>2.5936928003222501</v>
      </c>
      <c r="L377" s="16" t="s">
        <v>147</v>
      </c>
      <c r="M377" s="18" t="s">
        <v>148</v>
      </c>
      <c r="N377" s="19">
        <v>3.3213662659737491</v>
      </c>
      <c r="O377" s="20">
        <f>N377-$O$375</f>
        <v>0.90744183642423248</v>
      </c>
      <c r="P377" s="20">
        <f t="shared" ref="P377:P383" si="84">2^-O377</f>
        <v>0.53312959038413588</v>
      </c>
      <c r="Q377" s="17">
        <f>AVERAGE(P377:P385)</f>
        <v>1.0583782337854593</v>
      </c>
      <c r="R377" s="16">
        <f>STDEV(P377:P385)</f>
        <v>0.36864740476932306</v>
      </c>
      <c r="S377" s="16"/>
    </row>
    <row r="378" spans="1:19" ht="15" customHeight="1" x14ac:dyDescent="0.15">
      <c r="A378" s="2" t="s">
        <v>51</v>
      </c>
      <c r="B378" s="3" t="s">
        <v>33</v>
      </c>
      <c r="C378" s="6" t="s">
        <v>48</v>
      </c>
      <c r="D378" s="9"/>
      <c r="E378" s="9"/>
      <c r="F378" s="6" t="s">
        <v>35</v>
      </c>
      <c r="G378" s="7">
        <v>26.150315837290702</v>
      </c>
      <c r="H378" s="7">
        <v>23.542291263391601</v>
      </c>
      <c r="I378" s="13">
        <f t="shared" si="83"/>
        <v>2.608024573899101</v>
      </c>
      <c r="J378" s="12"/>
      <c r="L378" s="16" t="s">
        <v>147</v>
      </c>
      <c r="M378" s="21" t="s">
        <v>151</v>
      </c>
      <c r="N378" s="19">
        <v>2.1411347194505499</v>
      </c>
      <c r="O378" s="20">
        <f t="shared" ref="O378:O390" si="85">N378-$O$375</f>
        <v>-0.27278971009896669</v>
      </c>
      <c r="P378" s="20">
        <f t="shared" si="84"/>
        <v>1.208141729578933</v>
      </c>
      <c r="Q378" s="16"/>
      <c r="R378" s="16"/>
      <c r="S378" s="16"/>
    </row>
    <row r="379" spans="1:19" ht="15" customHeight="1" x14ac:dyDescent="0.15">
      <c r="A379" s="2" t="s">
        <v>52</v>
      </c>
      <c r="B379" s="3" t="s">
        <v>33</v>
      </c>
      <c r="C379" s="6" t="s">
        <v>48</v>
      </c>
      <c r="D379" s="9" t="s">
        <v>140</v>
      </c>
      <c r="E379" s="9" t="s">
        <v>144</v>
      </c>
      <c r="F379" s="6" t="s">
        <v>35</v>
      </c>
      <c r="G379" s="7">
        <v>24.909364176521599</v>
      </c>
      <c r="H379" s="7">
        <v>23.015856284946601</v>
      </c>
      <c r="I379" s="13">
        <f t="shared" si="83"/>
        <v>1.8935078915749983</v>
      </c>
      <c r="J379" s="14">
        <f t="shared" si="82"/>
        <v>1.9826375556542981</v>
      </c>
      <c r="L379" s="16" t="s">
        <v>147</v>
      </c>
      <c r="M379" s="21" t="s">
        <v>153</v>
      </c>
      <c r="N379" s="19">
        <v>2.7527645160762493</v>
      </c>
      <c r="O379" s="20">
        <f t="shared" si="85"/>
        <v>0.3388400865267327</v>
      </c>
      <c r="P379" s="20">
        <f t="shared" si="84"/>
        <v>0.79067675318339126</v>
      </c>
      <c r="Q379" s="16"/>
      <c r="R379" s="16"/>
      <c r="S379" s="16"/>
    </row>
    <row r="380" spans="1:19" ht="15" customHeight="1" x14ac:dyDescent="0.15">
      <c r="A380" s="2" t="s">
        <v>53</v>
      </c>
      <c r="B380" s="3" t="s">
        <v>33</v>
      </c>
      <c r="C380" s="6" t="s">
        <v>48</v>
      </c>
      <c r="D380" s="9"/>
      <c r="E380" s="9"/>
      <c r="F380" s="6" t="s">
        <v>35</v>
      </c>
      <c r="G380" s="7">
        <v>25.020768139647199</v>
      </c>
      <c r="H380" s="7">
        <v>22.949000919913601</v>
      </c>
      <c r="I380" s="13">
        <f t="shared" si="83"/>
        <v>2.0717672197335979</v>
      </c>
      <c r="J380" s="12"/>
      <c r="L380" s="16" t="s">
        <v>147</v>
      </c>
      <c r="M380" s="21" t="s">
        <v>157</v>
      </c>
      <c r="N380" s="19">
        <v>1.6887766818469991</v>
      </c>
      <c r="O380" s="20">
        <f t="shared" si="85"/>
        <v>-0.72514774770251744</v>
      </c>
      <c r="P380" s="20">
        <f t="shared" si="84"/>
        <v>1.6530699200239758</v>
      </c>
      <c r="Q380" s="16"/>
      <c r="R380" s="16"/>
      <c r="S380" s="16"/>
    </row>
    <row r="381" spans="1:19" ht="15" customHeight="1" x14ac:dyDescent="0.15">
      <c r="A381" s="2" t="s">
        <v>54</v>
      </c>
      <c r="B381" s="3" t="s">
        <v>33</v>
      </c>
      <c r="C381" s="6" t="s">
        <v>48</v>
      </c>
      <c r="D381" s="9" t="s">
        <v>145</v>
      </c>
      <c r="E381" s="9" t="s">
        <v>146</v>
      </c>
      <c r="F381" s="6" t="s">
        <v>35</v>
      </c>
      <c r="G381" s="7">
        <v>25.366746633786001</v>
      </c>
      <c r="H381" s="7">
        <v>22.744520639289899</v>
      </c>
      <c r="I381" s="13">
        <f t="shared" si="83"/>
        <v>2.6222259944961017</v>
      </c>
      <c r="J381" s="14">
        <f t="shared" si="82"/>
        <v>2.5125248330407501</v>
      </c>
      <c r="L381" s="16" t="s">
        <v>147</v>
      </c>
      <c r="M381" s="18" t="s">
        <v>159</v>
      </c>
      <c r="N381" s="19">
        <v>1.8301720951761009</v>
      </c>
      <c r="O381" s="20">
        <f t="shared" si="85"/>
        <v>-0.58375233437341567</v>
      </c>
      <c r="P381" s="20">
        <f t="shared" si="84"/>
        <v>1.4987422924830716</v>
      </c>
      <c r="Q381" s="17"/>
      <c r="R381" s="16"/>
      <c r="S381" s="22"/>
    </row>
    <row r="382" spans="1:19" ht="15" customHeight="1" x14ac:dyDescent="0.15">
      <c r="A382" s="2" t="s">
        <v>55</v>
      </c>
      <c r="B382" s="3" t="s">
        <v>33</v>
      </c>
      <c r="C382" s="6" t="s">
        <v>48</v>
      </c>
      <c r="D382" s="9"/>
      <c r="E382" s="9"/>
      <c r="F382" s="6" t="s">
        <v>35</v>
      </c>
      <c r="G382" s="7">
        <v>25.412727811954799</v>
      </c>
      <c r="H382" s="7">
        <v>23.0099041403694</v>
      </c>
      <c r="I382" s="13">
        <f t="shared" si="83"/>
        <v>2.4028236715853986</v>
      </c>
      <c r="J382" s="12"/>
      <c r="L382" s="16" t="s">
        <v>147</v>
      </c>
      <c r="M382" s="21" t="s">
        <v>166</v>
      </c>
      <c r="N382" s="19">
        <v>2.3395742816806511</v>
      </c>
      <c r="O382" s="20">
        <f t="shared" si="85"/>
        <v>-7.4350147868865513E-2</v>
      </c>
      <c r="P382" s="20">
        <f t="shared" si="84"/>
        <v>1.0528866635149712</v>
      </c>
      <c r="Q382" s="16"/>
      <c r="R382" s="16"/>
      <c r="S382" s="16"/>
    </row>
    <row r="383" spans="1:19" ht="15" customHeight="1" x14ac:dyDescent="0.15">
      <c r="A383" s="2" t="s">
        <v>56</v>
      </c>
      <c r="B383" s="3" t="s">
        <v>33</v>
      </c>
      <c r="C383" s="6" t="s">
        <v>48</v>
      </c>
      <c r="D383" s="9" t="s">
        <v>147</v>
      </c>
      <c r="E383" s="9" t="s">
        <v>148</v>
      </c>
      <c r="F383" s="6" t="s">
        <v>35</v>
      </c>
      <c r="G383" s="7">
        <v>26.940478703495899</v>
      </c>
      <c r="H383" s="7">
        <v>23.627216981132701</v>
      </c>
      <c r="I383" s="13">
        <f t="shared" si="83"/>
        <v>3.3132617223631975</v>
      </c>
      <c r="J383" s="14">
        <f t="shared" si="82"/>
        <v>3.3213662659737491</v>
      </c>
      <c r="L383" s="16" t="s">
        <v>147</v>
      </c>
      <c r="M383" s="21" t="s">
        <v>167</v>
      </c>
      <c r="N383" s="19">
        <v>2.6948867413911497</v>
      </c>
      <c r="O383" s="20">
        <f t="shared" si="85"/>
        <v>0.28096231184163312</v>
      </c>
      <c r="P383" s="20">
        <f t="shared" si="84"/>
        <v>0.8230418456827342</v>
      </c>
      <c r="Q383" s="16"/>
      <c r="R383" s="16"/>
      <c r="S383" s="16"/>
    </row>
    <row r="384" spans="1:19" ht="15" customHeight="1" x14ac:dyDescent="0.15">
      <c r="A384" s="2" t="s">
        <v>57</v>
      </c>
      <c r="B384" s="3" t="s">
        <v>33</v>
      </c>
      <c r="C384" s="6" t="s">
        <v>48</v>
      </c>
      <c r="D384" s="9"/>
      <c r="E384" s="9"/>
      <c r="F384" s="6" t="s">
        <v>35</v>
      </c>
      <c r="G384" s="7">
        <v>26.9522778746406</v>
      </c>
      <c r="H384" s="7">
        <v>23.6228070650563</v>
      </c>
      <c r="I384" s="13">
        <f t="shared" si="83"/>
        <v>3.3294708095843006</v>
      </c>
      <c r="J384" s="12"/>
      <c r="L384" s="16" t="s">
        <v>147</v>
      </c>
      <c r="M384" s="21" t="s">
        <v>171</v>
      </c>
      <c r="N384" s="19">
        <v>2.1393878483725501</v>
      </c>
      <c r="O384" s="20">
        <f t="shared" si="85"/>
        <v>-0.27453658117696644</v>
      </c>
      <c r="P384" s="20">
        <f>2^-O384</f>
        <v>1.2096054804200129</v>
      </c>
      <c r="Q384" s="17"/>
      <c r="R384" s="16"/>
      <c r="S384" s="22"/>
    </row>
    <row r="385" spans="1:19" ht="15" customHeight="1" x14ac:dyDescent="0.15">
      <c r="A385" s="2" t="s">
        <v>58</v>
      </c>
      <c r="B385" s="3" t="s">
        <v>33</v>
      </c>
      <c r="C385" s="6" t="s">
        <v>48</v>
      </c>
      <c r="D385" s="9" t="s">
        <v>142</v>
      </c>
      <c r="E385" s="9" t="s">
        <v>149</v>
      </c>
      <c r="F385" s="6" t="s">
        <v>35</v>
      </c>
      <c r="G385" s="7">
        <v>25.455265678967301</v>
      </c>
      <c r="H385" s="7">
        <v>23.093475282002601</v>
      </c>
      <c r="I385" s="13">
        <f t="shared" si="83"/>
        <v>2.3617903969647003</v>
      </c>
      <c r="J385" s="14">
        <f t="shared" si="82"/>
        <v>2.3494234970604992</v>
      </c>
      <c r="L385" s="16" t="s">
        <v>147</v>
      </c>
      <c r="M385" s="16" t="s">
        <v>173</v>
      </c>
      <c r="N385" s="19">
        <v>2.8172567159776492</v>
      </c>
      <c r="O385" s="20">
        <f t="shared" si="85"/>
        <v>0.40333228642813257</v>
      </c>
      <c r="P385" s="20">
        <f t="shared" ref="P385:P390" si="86">2^-O385</f>
        <v>0.75610982879790956</v>
      </c>
      <c r="Q385" s="17"/>
      <c r="R385" s="16"/>
      <c r="S385" s="22"/>
    </row>
    <row r="386" spans="1:19" ht="15" customHeight="1" x14ac:dyDescent="0.15">
      <c r="A386" s="2" t="s">
        <v>59</v>
      </c>
      <c r="B386" s="3" t="s">
        <v>33</v>
      </c>
      <c r="C386" s="6" t="s">
        <v>48</v>
      </c>
      <c r="D386" s="9"/>
      <c r="E386" s="9"/>
      <c r="F386" s="6" t="s">
        <v>35</v>
      </c>
      <c r="G386" s="7">
        <v>25.6321432173484</v>
      </c>
      <c r="H386" s="7">
        <v>23.295086620192102</v>
      </c>
      <c r="I386" s="13">
        <f t="shared" si="83"/>
        <v>2.3370565971562982</v>
      </c>
      <c r="J386" s="12"/>
      <c r="L386" s="16" t="s">
        <v>145</v>
      </c>
      <c r="M386" s="16" t="s">
        <v>146</v>
      </c>
      <c r="N386" s="19">
        <v>2.5125248330407501</v>
      </c>
      <c r="O386" s="20">
        <f t="shared" si="85"/>
        <v>9.8600403491233557E-2</v>
      </c>
      <c r="P386" s="20">
        <f t="shared" si="86"/>
        <v>0.93393859065145191</v>
      </c>
      <c r="Q386" s="17">
        <f>AVERAGE(P386:P390)</f>
        <v>0.99671631418991669</v>
      </c>
      <c r="R386" s="16">
        <f>STDEV(P386:P390)</f>
        <v>0.17246748581291019</v>
      </c>
      <c r="S386" s="22">
        <f>TTEST(P377:P385,P386:P390,2,2)</f>
        <v>0.73336169563557008</v>
      </c>
    </row>
    <row r="387" spans="1:19" ht="15" customHeight="1" x14ac:dyDescent="0.15">
      <c r="A387" s="2" t="s">
        <v>85</v>
      </c>
      <c r="B387" s="3" t="s">
        <v>33</v>
      </c>
      <c r="C387" s="6" t="s">
        <v>48</v>
      </c>
      <c r="D387" s="9" t="s">
        <v>142</v>
      </c>
      <c r="E387" s="9" t="s">
        <v>150</v>
      </c>
      <c r="F387" s="6" t="s">
        <v>35</v>
      </c>
      <c r="G387" s="7">
        <v>26.424346900925901</v>
      </c>
      <c r="H387" s="7">
        <v>23.372987529020801</v>
      </c>
      <c r="I387" s="13">
        <f t="shared" si="83"/>
        <v>3.0513593719051002</v>
      </c>
      <c r="J387" s="14">
        <f t="shared" si="82"/>
        <v>3.0626888594940986</v>
      </c>
      <c r="L387" s="16" t="s">
        <v>145</v>
      </c>
      <c r="M387" s="16" t="s">
        <v>158</v>
      </c>
      <c r="N387" s="19">
        <v>2.6059527341767499</v>
      </c>
      <c r="O387" s="20">
        <f t="shared" si="85"/>
        <v>0.1920283046272333</v>
      </c>
      <c r="P387" s="20">
        <f t="shared" si="86"/>
        <v>0.87537415532164187</v>
      </c>
      <c r="Q387" s="17"/>
      <c r="R387" s="16"/>
      <c r="S387" s="22"/>
    </row>
    <row r="388" spans="1:19" ht="15" customHeight="1" x14ac:dyDescent="0.15">
      <c r="A388" s="2" t="s">
        <v>86</v>
      </c>
      <c r="B388" s="3" t="s">
        <v>33</v>
      </c>
      <c r="C388" s="6" t="s">
        <v>48</v>
      </c>
      <c r="D388" s="9"/>
      <c r="E388" s="9"/>
      <c r="F388" s="6" t="s">
        <v>35</v>
      </c>
      <c r="G388" s="7">
        <v>26.287728045544299</v>
      </c>
      <c r="H388" s="7">
        <v>23.213709698461201</v>
      </c>
      <c r="I388" s="13">
        <f t="shared" si="83"/>
        <v>3.0740183470830971</v>
      </c>
      <c r="J388" s="12"/>
      <c r="L388" s="16" t="s">
        <v>145</v>
      </c>
      <c r="M388" s="16" t="s">
        <v>161</v>
      </c>
      <c r="N388" s="19">
        <v>2.0955394440454995</v>
      </c>
      <c r="O388" s="20">
        <f t="shared" si="85"/>
        <v>-0.31838498550401706</v>
      </c>
      <c r="P388" s="20">
        <f t="shared" si="86"/>
        <v>1.2469338962081773</v>
      </c>
      <c r="Q388" s="17"/>
      <c r="R388" s="16"/>
      <c r="S388" s="22"/>
    </row>
    <row r="389" spans="1:19" ht="15" customHeight="1" x14ac:dyDescent="0.15">
      <c r="A389" s="2" t="s">
        <v>87</v>
      </c>
      <c r="B389" s="3" t="s">
        <v>33</v>
      </c>
      <c r="C389" s="6" t="s">
        <v>48</v>
      </c>
      <c r="D389" s="9" t="s">
        <v>147</v>
      </c>
      <c r="E389" s="9" t="s">
        <v>151</v>
      </c>
      <c r="F389" s="6" t="s">
        <v>35</v>
      </c>
      <c r="G389" s="7">
        <v>24.990532425831798</v>
      </c>
      <c r="H389" s="7">
        <v>22.8785171116923</v>
      </c>
      <c r="I389" s="13">
        <f t="shared" si="83"/>
        <v>2.1120153141394979</v>
      </c>
      <c r="J389" s="14">
        <f t="shared" si="82"/>
        <v>2.1411347194505499</v>
      </c>
      <c r="L389" s="16" t="s">
        <v>145</v>
      </c>
      <c r="M389" s="16" t="s">
        <v>162</v>
      </c>
      <c r="N389" s="19">
        <v>2.6820507971143996</v>
      </c>
      <c r="O389" s="20">
        <f t="shared" si="85"/>
        <v>0.26812636756488306</v>
      </c>
      <c r="P389" s="20">
        <f t="shared" si="86"/>
        <v>0.83039728530986268</v>
      </c>
      <c r="Q389" s="17"/>
      <c r="R389" s="16"/>
      <c r="S389" s="22"/>
    </row>
    <row r="390" spans="1:19" ht="15" customHeight="1" x14ac:dyDescent="0.15">
      <c r="A390" s="2" t="s">
        <v>88</v>
      </c>
      <c r="B390" s="3" t="s">
        <v>33</v>
      </c>
      <c r="C390" s="6" t="s">
        <v>48</v>
      </c>
      <c r="F390" s="6" t="s">
        <v>35</v>
      </c>
      <c r="G390" s="7">
        <v>25.066434240114202</v>
      </c>
      <c r="H390" s="7">
        <v>22.8961801153526</v>
      </c>
      <c r="I390" s="13">
        <f t="shared" si="83"/>
        <v>2.1702541247616018</v>
      </c>
      <c r="J390" s="12"/>
      <c r="L390" s="16" t="s">
        <v>145</v>
      </c>
      <c r="M390" s="21" t="s">
        <v>170</v>
      </c>
      <c r="N390" s="19">
        <v>2.2804429129517008</v>
      </c>
      <c r="O390" s="20">
        <f t="shared" si="85"/>
        <v>-0.13348151659781582</v>
      </c>
      <c r="P390" s="20">
        <f t="shared" si="86"/>
        <v>1.0969376434584497</v>
      </c>
      <c r="Q390" s="16"/>
      <c r="R390" s="16"/>
      <c r="S390" s="16"/>
    </row>
    <row r="391" spans="1:19" ht="15" customHeight="1" x14ac:dyDescent="0.15">
      <c r="A391" s="2" t="s">
        <v>91</v>
      </c>
      <c r="B391" s="3" t="s">
        <v>33</v>
      </c>
      <c r="C391" s="6" t="s">
        <v>48</v>
      </c>
      <c r="D391" s="9" t="s">
        <v>147</v>
      </c>
      <c r="E391" s="9" t="s">
        <v>153</v>
      </c>
      <c r="F391" s="6" t="s">
        <v>35</v>
      </c>
      <c r="G391" s="7">
        <v>25.643172459169101</v>
      </c>
      <c r="H391" s="7">
        <v>22.831031761421499</v>
      </c>
      <c r="I391" s="13">
        <f t="shared" si="83"/>
        <v>2.8121406977476013</v>
      </c>
      <c r="J391" s="14">
        <f t="shared" si="82"/>
        <v>2.7527645160762493</v>
      </c>
    </row>
    <row r="392" spans="1:19" ht="15" customHeight="1" x14ac:dyDescent="0.15">
      <c r="A392" s="2" t="s">
        <v>92</v>
      </c>
      <c r="B392" s="3" t="s">
        <v>33</v>
      </c>
      <c r="C392" s="6" t="s">
        <v>48</v>
      </c>
      <c r="D392" s="9"/>
      <c r="E392" s="9"/>
      <c r="F392" s="6" t="s">
        <v>35</v>
      </c>
      <c r="G392" s="7">
        <v>25.656581749616699</v>
      </c>
      <c r="H392" s="7">
        <v>22.963193415211801</v>
      </c>
      <c r="I392" s="13">
        <f t="shared" si="83"/>
        <v>2.6933883344048972</v>
      </c>
      <c r="J392" s="12"/>
      <c r="M392" s="12" t="s">
        <v>182</v>
      </c>
      <c r="N392" s="12" t="s">
        <v>175</v>
      </c>
      <c r="O392" s="13">
        <f>AVERAGE(N394:N401)</f>
        <v>1.831303868054281</v>
      </c>
    </row>
    <row r="393" spans="1:19" ht="15" customHeight="1" x14ac:dyDescent="0.15">
      <c r="A393" s="2" t="s">
        <v>93</v>
      </c>
      <c r="B393" s="3" t="s">
        <v>33</v>
      </c>
      <c r="C393" s="6" t="s">
        <v>48</v>
      </c>
      <c r="D393" s="9" t="s">
        <v>140</v>
      </c>
      <c r="E393" s="9" t="s">
        <v>154</v>
      </c>
      <c r="F393" s="6" t="s">
        <v>35</v>
      </c>
      <c r="G393" s="7">
        <v>24.1401004416572</v>
      </c>
      <c r="H393" s="7">
        <v>22.145662951570898</v>
      </c>
      <c r="I393" s="13">
        <f t="shared" si="83"/>
        <v>1.9944374900863018</v>
      </c>
      <c r="J393" s="14">
        <f t="shared" si="82"/>
        <v>1.965844231544402</v>
      </c>
      <c r="M393" s="15" t="s">
        <v>48</v>
      </c>
      <c r="N393" s="16" t="s">
        <v>174</v>
      </c>
      <c r="O393" s="17" t="s">
        <v>177</v>
      </c>
      <c r="P393" s="16" t="s">
        <v>178</v>
      </c>
      <c r="Q393" s="16" t="s">
        <v>179</v>
      </c>
      <c r="R393" s="16" t="s">
        <v>180</v>
      </c>
      <c r="S393" s="16" t="s">
        <v>181</v>
      </c>
    </row>
    <row r="394" spans="1:19" ht="15" customHeight="1" x14ac:dyDescent="0.15">
      <c r="A394" s="2" t="s">
        <v>94</v>
      </c>
      <c r="B394" s="3" t="s">
        <v>33</v>
      </c>
      <c r="C394" s="6" t="s">
        <v>48</v>
      </c>
      <c r="D394" s="9"/>
      <c r="E394" s="9"/>
      <c r="F394" s="6" t="s">
        <v>35</v>
      </c>
      <c r="G394" s="7">
        <v>24.038618521058702</v>
      </c>
      <c r="H394" s="7">
        <v>22.101367548056199</v>
      </c>
      <c r="I394" s="13">
        <f t="shared" si="83"/>
        <v>1.9372509730025023</v>
      </c>
      <c r="J394" s="12"/>
      <c r="L394" s="21" t="s">
        <v>140</v>
      </c>
      <c r="M394" s="18" t="s">
        <v>141</v>
      </c>
      <c r="N394" s="19">
        <v>1.755568144789299</v>
      </c>
      <c r="O394" s="20">
        <f>N394-$O$392</f>
        <v>-7.5735723264982013E-2</v>
      </c>
      <c r="P394" s="20">
        <f t="shared" ref="P394:P400" si="87">2^-O394</f>
        <v>1.0538983496898355</v>
      </c>
      <c r="Q394" s="17">
        <f>AVERAGE(P394:P401)</f>
        <v>1.0397599647789735</v>
      </c>
      <c r="R394" s="16">
        <f>STDEV(P394:P401)</f>
        <v>0.31007033861491878</v>
      </c>
      <c r="S394" s="16"/>
    </row>
    <row r="395" spans="1:19" ht="15" customHeight="1" x14ac:dyDescent="0.15">
      <c r="A395" s="2" t="s">
        <v>95</v>
      </c>
      <c r="B395" s="3" t="s">
        <v>33</v>
      </c>
      <c r="C395" s="6" t="s">
        <v>48</v>
      </c>
      <c r="D395" s="9" t="s">
        <v>142</v>
      </c>
      <c r="E395" s="9" t="s">
        <v>155</v>
      </c>
      <c r="F395" s="6" t="s">
        <v>35</v>
      </c>
      <c r="G395" s="7">
        <v>25.458000154927699</v>
      </c>
      <c r="H395" s="7">
        <v>22.948115934685799</v>
      </c>
      <c r="I395" s="13">
        <f t="shared" si="83"/>
        <v>2.5098842202419007</v>
      </c>
      <c r="J395" s="14">
        <f t="shared" si="82"/>
        <v>2.4874525168569992</v>
      </c>
      <c r="L395" s="21" t="s">
        <v>140</v>
      </c>
      <c r="M395" s="21" t="s">
        <v>144</v>
      </c>
      <c r="N395" s="19">
        <v>1.9826375556542981</v>
      </c>
      <c r="O395" s="20">
        <f t="shared" ref="O395:O408" si="88">N395-$O$392</f>
        <v>0.15133368760001709</v>
      </c>
      <c r="P395" s="20">
        <f t="shared" si="87"/>
        <v>0.90041769399356031</v>
      </c>
      <c r="Q395" s="16"/>
      <c r="R395" s="16"/>
      <c r="S395" s="16"/>
    </row>
    <row r="396" spans="1:19" ht="15" customHeight="1" x14ac:dyDescent="0.15">
      <c r="A396" s="2" t="s">
        <v>96</v>
      </c>
      <c r="B396" s="3" t="s">
        <v>33</v>
      </c>
      <c r="C396" s="6" t="s">
        <v>48</v>
      </c>
      <c r="D396" s="9"/>
      <c r="E396" s="9"/>
      <c r="F396" s="6" t="s">
        <v>35</v>
      </c>
      <c r="G396" s="7">
        <v>25.561582644529299</v>
      </c>
      <c r="H396" s="7">
        <v>23.096561831057201</v>
      </c>
      <c r="I396" s="13">
        <f t="shared" si="83"/>
        <v>2.4650208134720977</v>
      </c>
      <c r="J396" s="12"/>
      <c r="L396" s="21" t="s">
        <v>140</v>
      </c>
      <c r="M396" s="21" t="s">
        <v>154</v>
      </c>
      <c r="N396" s="19">
        <v>1.965844231544402</v>
      </c>
      <c r="O396" s="20">
        <f t="shared" si="88"/>
        <v>0.134540363490121</v>
      </c>
      <c r="P396" s="20">
        <f t="shared" si="87"/>
        <v>0.91096001535432192</v>
      </c>
      <c r="Q396" s="16"/>
      <c r="R396" s="16"/>
      <c r="S396" s="16"/>
    </row>
    <row r="397" spans="1:19" ht="15" customHeight="1" x14ac:dyDescent="0.15">
      <c r="A397" s="10" t="s">
        <v>47</v>
      </c>
      <c r="B397" s="10" t="s">
        <v>33</v>
      </c>
      <c r="C397" s="10" t="s">
        <v>48</v>
      </c>
      <c r="D397" s="10" t="s">
        <v>140</v>
      </c>
      <c r="E397" s="10" t="s">
        <v>156</v>
      </c>
      <c r="F397" s="10" t="s">
        <v>35</v>
      </c>
      <c r="G397" s="11">
        <v>24.8936119818989</v>
      </c>
      <c r="H397" s="11">
        <v>23.5218578741855</v>
      </c>
      <c r="I397" s="13">
        <f t="shared" si="83"/>
        <v>1.3717541077134001</v>
      </c>
      <c r="J397" s="14">
        <f t="shared" si="82"/>
        <v>1.4764631906493495</v>
      </c>
      <c r="L397" s="21" t="s">
        <v>140</v>
      </c>
      <c r="M397" s="21" t="s">
        <v>156</v>
      </c>
      <c r="N397" s="19">
        <v>1.4764631906493495</v>
      </c>
      <c r="O397" s="20">
        <f t="shared" si="88"/>
        <v>-0.35484067740493153</v>
      </c>
      <c r="P397" s="20">
        <f t="shared" si="87"/>
        <v>1.2788443455728185</v>
      </c>
      <c r="Q397" s="16"/>
      <c r="R397" s="16"/>
      <c r="S397" s="16"/>
    </row>
    <row r="398" spans="1:19" ht="15" customHeight="1" x14ac:dyDescent="0.15">
      <c r="A398" s="10" t="s">
        <v>49</v>
      </c>
      <c r="B398" s="10" t="s">
        <v>33</v>
      </c>
      <c r="C398" s="10" t="s">
        <v>48</v>
      </c>
      <c r="D398" s="10"/>
      <c r="E398" s="10"/>
      <c r="F398" s="10" t="s">
        <v>35</v>
      </c>
      <c r="G398" s="11">
        <v>24.8827049855384</v>
      </c>
      <c r="H398" s="11">
        <v>23.301532711953101</v>
      </c>
      <c r="I398" s="13">
        <f t="shared" si="83"/>
        <v>1.5811722735852989</v>
      </c>
      <c r="J398" s="12"/>
      <c r="L398" s="21" t="s">
        <v>140</v>
      </c>
      <c r="M398" s="18" t="s">
        <v>160</v>
      </c>
      <c r="N398" s="19">
        <v>1.1604506928056004</v>
      </c>
      <c r="O398" s="20">
        <f t="shared" si="88"/>
        <v>-0.6708531752486806</v>
      </c>
      <c r="P398" s="20">
        <f t="shared" si="87"/>
        <v>1.592014168180266</v>
      </c>
      <c r="Q398" s="17"/>
      <c r="R398" s="16"/>
      <c r="S398" s="22"/>
    </row>
    <row r="399" spans="1:19" ht="15" customHeight="1" x14ac:dyDescent="0.15">
      <c r="A399" s="10" t="s">
        <v>50</v>
      </c>
      <c r="B399" s="10" t="s">
        <v>33</v>
      </c>
      <c r="C399" s="10" t="s">
        <v>48</v>
      </c>
      <c r="D399" s="10" t="s">
        <v>147</v>
      </c>
      <c r="E399" s="10" t="s">
        <v>157</v>
      </c>
      <c r="F399" s="10" t="s">
        <v>35</v>
      </c>
      <c r="G399" s="11">
        <v>23.453296951575201</v>
      </c>
      <c r="H399" s="11">
        <v>21.754056004665301</v>
      </c>
      <c r="I399" s="13">
        <f t="shared" si="83"/>
        <v>1.6992409469098995</v>
      </c>
      <c r="J399" s="14">
        <f t="shared" si="82"/>
        <v>1.6887766818469991</v>
      </c>
      <c r="L399" s="21" t="s">
        <v>140</v>
      </c>
      <c r="M399" s="21" t="s">
        <v>163</v>
      </c>
      <c r="N399" s="19">
        <v>2.2120947018915</v>
      </c>
      <c r="O399" s="20">
        <f t="shared" si="88"/>
        <v>0.38079083383721901</v>
      </c>
      <c r="P399" s="20">
        <f t="shared" si="87"/>
        <v>0.76801647606316226</v>
      </c>
      <c r="Q399" s="16"/>
      <c r="R399" s="16"/>
      <c r="S399" s="16"/>
    </row>
    <row r="400" spans="1:19" ht="15" customHeight="1" x14ac:dyDescent="0.15">
      <c r="A400" s="10" t="s">
        <v>51</v>
      </c>
      <c r="B400" s="10" t="s">
        <v>33</v>
      </c>
      <c r="C400" s="10" t="s">
        <v>48</v>
      </c>
      <c r="D400" s="10"/>
      <c r="E400" s="10"/>
      <c r="F400" s="10" t="s">
        <v>35</v>
      </c>
      <c r="G400" s="11">
        <v>23.511198821992298</v>
      </c>
      <c r="H400" s="11">
        <v>21.8328864052082</v>
      </c>
      <c r="I400" s="13">
        <f t="shared" si="83"/>
        <v>1.6783124167840988</v>
      </c>
      <c r="J400" s="12"/>
      <c r="L400" s="21" t="s">
        <v>140</v>
      </c>
      <c r="M400" s="21" t="s">
        <v>164</v>
      </c>
      <c r="N400" s="19">
        <v>2.5226709478217497</v>
      </c>
      <c r="O400" s="20">
        <f t="shared" si="88"/>
        <v>0.6913670797674687</v>
      </c>
      <c r="P400" s="20">
        <f t="shared" si="87"/>
        <v>0.61926676242018952</v>
      </c>
      <c r="Q400" s="16"/>
      <c r="R400" s="16"/>
      <c r="S400" s="16"/>
    </row>
    <row r="401" spans="1:19" ht="15" customHeight="1" x14ac:dyDescent="0.15">
      <c r="A401" s="10" t="s">
        <v>54</v>
      </c>
      <c r="B401" s="10" t="s">
        <v>33</v>
      </c>
      <c r="C401" s="10" t="s">
        <v>48</v>
      </c>
      <c r="D401" s="10" t="s">
        <v>145</v>
      </c>
      <c r="E401" s="10" t="s">
        <v>158</v>
      </c>
      <c r="F401" s="10" t="s">
        <v>35</v>
      </c>
      <c r="G401" s="11">
        <v>25.797167208342</v>
      </c>
      <c r="H401" s="11">
        <v>23.2193574699231</v>
      </c>
      <c r="I401" s="13">
        <f t="shared" si="83"/>
        <v>2.5778097384188996</v>
      </c>
      <c r="J401" s="14">
        <f t="shared" si="82"/>
        <v>2.6059527341767499</v>
      </c>
      <c r="L401" s="21" t="s">
        <v>140</v>
      </c>
      <c r="M401" s="21" t="s">
        <v>169</v>
      </c>
      <c r="N401" s="19">
        <v>1.5747014792780494</v>
      </c>
      <c r="O401" s="20">
        <f t="shared" si="88"/>
        <v>-0.25660238877623165</v>
      </c>
      <c r="P401" s="20">
        <f>2^-O401</f>
        <v>1.1946619069576327</v>
      </c>
      <c r="Q401" s="17"/>
      <c r="R401" s="16"/>
      <c r="S401" s="22"/>
    </row>
    <row r="402" spans="1:19" ht="15" customHeight="1" x14ac:dyDescent="0.15">
      <c r="A402" s="10" t="s">
        <v>55</v>
      </c>
      <c r="B402" s="10" t="s">
        <v>33</v>
      </c>
      <c r="C402" s="10" t="s">
        <v>48</v>
      </c>
      <c r="D402" s="10"/>
      <c r="E402" s="10"/>
      <c r="F402" s="10" t="s">
        <v>35</v>
      </c>
      <c r="G402" s="11">
        <v>25.817748469264501</v>
      </c>
      <c r="H402" s="11">
        <v>23.183652739329901</v>
      </c>
      <c r="I402" s="13">
        <f t="shared" si="83"/>
        <v>2.6340957299346002</v>
      </c>
      <c r="J402" s="12"/>
      <c r="L402" s="16" t="s">
        <v>142</v>
      </c>
      <c r="M402" s="16" t="s">
        <v>143</v>
      </c>
      <c r="N402" s="19">
        <v>2.5936928003222501</v>
      </c>
      <c r="O402" s="20">
        <f t="shared" si="88"/>
        <v>0.76238893226796911</v>
      </c>
      <c r="P402" s="20">
        <f t="shared" ref="P402:P408" si="89">2^-O402</f>
        <v>0.58951934777414605</v>
      </c>
      <c r="Q402" s="17">
        <f>AVERAGE(P402:P408)</f>
        <v>0.66792583988150511</v>
      </c>
      <c r="R402" s="16">
        <f>STDEV(P402:P408)</f>
        <v>0.2205234165298933</v>
      </c>
      <c r="S402" s="22">
        <f>TTEST(P394:P401,P402:P408,2,2)</f>
        <v>2.0502463981656241E-2</v>
      </c>
    </row>
    <row r="403" spans="1:19" ht="15" customHeight="1" x14ac:dyDescent="0.15">
      <c r="A403" s="10" t="s">
        <v>52</v>
      </c>
      <c r="B403" s="10" t="s">
        <v>33</v>
      </c>
      <c r="C403" s="10" t="s">
        <v>48</v>
      </c>
      <c r="D403" s="10" t="s">
        <v>147</v>
      </c>
      <c r="E403" s="10" t="s">
        <v>159</v>
      </c>
      <c r="F403" s="10" t="s">
        <v>35</v>
      </c>
      <c r="G403" s="11">
        <v>24.609411884106201</v>
      </c>
      <c r="H403" s="11">
        <v>22.7874143394389</v>
      </c>
      <c r="I403" s="13">
        <f t="shared" si="83"/>
        <v>1.8219975446673011</v>
      </c>
      <c r="J403" s="14">
        <f t="shared" si="82"/>
        <v>1.8301720951761009</v>
      </c>
      <c r="L403" s="16" t="s">
        <v>142</v>
      </c>
      <c r="M403" s="16" t="s">
        <v>149</v>
      </c>
      <c r="N403" s="19">
        <v>2.3494234970604992</v>
      </c>
      <c r="O403" s="20">
        <f t="shared" si="88"/>
        <v>0.51811962900621822</v>
      </c>
      <c r="P403" s="20">
        <f t="shared" si="89"/>
        <v>0.6982813619874837</v>
      </c>
      <c r="Q403" s="17"/>
      <c r="R403" s="16"/>
      <c r="S403" s="22"/>
    </row>
    <row r="404" spans="1:19" ht="15" customHeight="1" x14ac:dyDescent="0.15">
      <c r="A404" s="10" t="s">
        <v>53</v>
      </c>
      <c r="B404" s="10" t="s">
        <v>33</v>
      </c>
      <c r="C404" s="10" t="s">
        <v>48</v>
      </c>
      <c r="D404" s="10"/>
      <c r="E404" s="10"/>
      <c r="F404" s="10" t="s">
        <v>35</v>
      </c>
      <c r="G404" s="11">
        <v>24.650248039534901</v>
      </c>
      <c r="H404" s="11">
        <v>22.81190139385</v>
      </c>
      <c r="I404" s="13">
        <f t="shared" si="83"/>
        <v>1.8383466456849007</v>
      </c>
      <c r="J404" s="12"/>
      <c r="L404" s="16" t="s">
        <v>142</v>
      </c>
      <c r="M404" s="16" t="s">
        <v>150</v>
      </c>
      <c r="N404" s="19">
        <v>3.0626888594940986</v>
      </c>
      <c r="O404" s="20">
        <f t="shared" si="88"/>
        <v>1.2313849914398176</v>
      </c>
      <c r="P404" s="20">
        <f t="shared" si="89"/>
        <v>0.4259083762800821</v>
      </c>
      <c r="Q404" s="17"/>
      <c r="R404" s="16"/>
      <c r="S404" s="22"/>
    </row>
    <row r="405" spans="1:19" ht="15" customHeight="1" x14ac:dyDescent="0.15">
      <c r="A405" s="10" t="s">
        <v>56</v>
      </c>
      <c r="B405" s="10" t="s">
        <v>33</v>
      </c>
      <c r="C405" s="10" t="s">
        <v>48</v>
      </c>
      <c r="D405" s="10" t="s">
        <v>140</v>
      </c>
      <c r="E405" s="10" t="s">
        <v>160</v>
      </c>
      <c r="F405" s="10" t="s">
        <v>35</v>
      </c>
      <c r="G405" s="11">
        <v>24.210883277120601</v>
      </c>
      <c r="H405" s="11">
        <v>23.1135784550107</v>
      </c>
      <c r="I405" s="13">
        <f t="shared" si="83"/>
        <v>1.0973048221099013</v>
      </c>
      <c r="J405" s="14">
        <f t="shared" si="82"/>
        <v>1.1604506928056004</v>
      </c>
      <c r="L405" s="16" t="s">
        <v>142</v>
      </c>
      <c r="M405" s="16" t="s">
        <v>155</v>
      </c>
      <c r="N405" s="19">
        <v>2.4874525168569992</v>
      </c>
      <c r="O405" s="20">
        <f t="shared" si="88"/>
        <v>0.65614864880271817</v>
      </c>
      <c r="P405" s="20">
        <f t="shared" si="89"/>
        <v>0.63457005639929642</v>
      </c>
      <c r="Q405" s="17"/>
      <c r="R405" s="16"/>
      <c r="S405" s="22"/>
    </row>
    <row r="406" spans="1:19" ht="15" customHeight="1" x14ac:dyDescent="0.15">
      <c r="A406" s="10" t="s">
        <v>57</v>
      </c>
      <c r="B406" s="10" t="s">
        <v>33</v>
      </c>
      <c r="C406" s="10" t="s">
        <v>48</v>
      </c>
      <c r="D406" s="10"/>
      <c r="E406" s="10"/>
      <c r="F406" s="10" t="s">
        <v>35</v>
      </c>
      <c r="G406" s="11">
        <v>24.178971985773899</v>
      </c>
      <c r="H406" s="11">
        <v>22.955375422272599</v>
      </c>
      <c r="I406" s="13">
        <f t="shared" si="83"/>
        <v>1.2235965635012995</v>
      </c>
      <c r="J406" s="12"/>
      <c r="L406" s="16" t="s">
        <v>142</v>
      </c>
      <c r="M406" s="16" t="s">
        <v>165</v>
      </c>
      <c r="N406" s="19">
        <v>3.0217415326870007</v>
      </c>
      <c r="O406" s="20">
        <f t="shared" si="88"/>
        <v>1.1904376646327197</v>
      </c>
      <c r="P406" s="20">
        <f t="shared" si="89"/>
        <v>0.43816991463634491</v>
      </c>
      <c r="Q406" s="17"/>
      <c r="R406" s="16"/>
      <c r="S406" s="22"/>
    </row>
    <row r="407" spans="1:19" ht="15" customHeight="1" x14ac:dyDescent="0.15">
      <c r="A407" s="10" t="s">
        <v>58</v>
      </c>
      <c r="B407" s="10" t="s">
        <v>33</v>
      </c>
      <c r="C407" s="10" t="s">
        <v>48</v>
      </c>
      <c r="D407" s="10" t="s">
        <v>145</v>
      </c>
      <c r="E407" s="10" t="s">
        <v>161</v>
      </c>
      <c r="F407" s="10" t="s">
        <v>35</v>
      </c>
      <c r="G407" s="11">
        <v>25.049024178046601</v>
      </c>
      <c r="H407" s="11">
        <v>22.8914562339369</v>
      </c>
      <c r="I407" s="13">
        <f t="shared" si="83"/>
        <v>2.1575679441097009</v>
      </c>
      <c r="J407" s="14">
        <f t="shared" si="82"/>
        <v>2.0955394440454995</v>
      </c>
      <c r="L407" s="16" t="s">
        <v>142</v>
      </c>
      <c r="M407" s="21" t="s">
        <v>168</v>
      </c>
      <c r="N407" s="19">
        <v>1.7711305551813989</v>
      </c>
      <c r="O407" s="20">
        <f t="shared" si="88"/>
        <v>-6.0173312872882079E-2</v>
      </c>
      <c r="P407" s="20">
        <f t="shared" si="89"/>
        <v>1.0425910011611017</v>
      </c>
      <c r="Q407" s="16"/>
      <c r="R407" s="16"/>
      <c r="S407" s="22"/>
    </row>
    <row r="408" spans="1:19" ht="15" customHeight="1" x14ac:dyDescent="0.15">
      <c r="A408" s="10" t="s">
        <v>59</v>
      </c>
      <c r="B408" s="10" t="s">
        <v>33</v>
      </c>
      <c r="C408" s="10" t="s">
        <v>48</v>
      </c>
      <c r="D408" s="10"/>
      <c r="E408" s="10"/>
      <c r="F408" s="10" t="s">
        <v>35</v>
      </c>
      <c r="G408" s="11">
        <v>25.126094092248898</v>
      </c>
      <c r="H408" s="11">
        <v>23.0925831482676</v>
      </c>
      <c r="I408" s="13">
        <f t="shared" si="83"/>
        <v>2.0335109439812982</v>
      </c>
      <c r="J408" s="12"/>
      <c r="L408" s="16" t="s">
        <v>142</v>
      </c>
      <c r="M408" s="21" t="s">
        <v>172</v>
      </c>
      <c r="N408" s="19">
        <v>2.0718227575877997</v>
      </c>
      <c r="O408" s="20">
        <f t="shared" si="88"/>
        <v>0.24051888953351863</v>
      </c>
      <c r="P408" s="20">
        <f t="shared" si="89"/>
        <v>0.84644082093208151</v>
      </c>
      <c r="Q408" s="16"/>
      <c r="R408" s="16"/>
      <c r="S408" s="16"/>
    </row>
    <row r="409" spans="1:19" ht="15" customHeight="1" x14ac:dyDescent="0.15">
      <c r="A409" s="10" t="s">
        <v>85</v>
      </c>
      <c r="B409" s="10" t="s">
        <v>33</v>
      </c>
      <c r="C409" s="10" t="s">
        <v>48</v>
      </c>
      <c r="D409" s="10" t="s">
        <v>145</v>
      </c>
      <c r="E409" s="10" t="s">
        <v>162</v>
      </c>
      <c r="F409" s="10" t="s">
        <v>35</v>
      </c>
      <c r="G409" s="11">
        <v>25.120314988092598</v>
      </c>
      <c r="H409" s="11">
        <v>22.505784740452999</v>
      </c>
      <c r="I409" s="13">
        <f t="shared" si="83"/>
        <v>2.6145302476395997</v>
      </c>
      <c r="J409" s="14">
        <f t="shared" si="82"/>
        <v>2.6820507971143996</v>
      </c>
    </row>
    <row r="410" spans="1:19" ht="15" customHeight="1" x14ac:dyDescent="0.15">
      <c r="A410" s="10" t="s">
        <v>86</v>
      </c>
      <c r="B410" s="10" t="s">
        <v>33</v>
      </c>
      <c r="C410" s="10" t="s">
        <v>48</v>
      </c>
      <c r="D410" s="10"/>
      <c r="E410" s="10"/>
      <c r="F410" s="10" t="s">
        <v>35</v>
      </c>
      <c r="G410" s="11">
        <v>25.057052239130201</v>
      </c>
      <c r="H410" s="11">
        <v>22.307480892541001</v>
      </c>
      <c r="I410" s="13">
        <f t="shared" si="83"/>
        <v>2.7495713465891995</v>
      </c>
      <c r="J410" s="12"/>
    </row>
    <row r="411" spans="1:19" ht="15" customHeight="1" x14ac:dyDescent="0.15">
      <c r="A411" s="10" t="s">
        <v>87</v>
      </c>
      <c r="B411" s="10" t="s">
        <v>33</v>
      </c>
      <c r="C411" s="10" t="s">
        <v>48</v>
      </c>
      <c r="D411" s="10" t="s">
        <v>140</v>
      </c>
      <c r="E411" s="10" t="s">
        <v>163</v>
      </c>
      <c r="F411" s="10" t="s">
        <v>35</v>
      </c>
      <c r="G411" s="11">
        <v>25.6828253358957</v>
      </c>
      <c r="H411" s="11">
        <v>23.361886896635099</v>
      </c>
      <c r="I411" s="13">
        <f t="shared" si="83"/>
        <v>2.3209384392606012</v>
      </c>
      <c r="J411" s="14">
        <f t="shared" si="82"/>
        <v>2.2120947018915</v>
      </c>
    </row>
    <row r="412" spans="1:19" ht="15" customHeight="1" x14ac:dyDescent="0.15">
      <c r="A412" s="10" t="s">
        <v>88</v>
      </c>
      <c r="B412" s="10" t="s">
        <v>33</v>
      </c>
      <c r="C412" s="10" t="s">
        <v>48</v>
      </c>
      <c r="D412" s="10"/>
      <c r="E412" s="10"/>
      <c r="F412" s="10" t="s">
        <v>35</v>
      </c>
      <c r="G412" s="11">
        <v>25.785090347344699</v>
      </c>
      <c r="H412" s="11">
        <v>23.6818393828223</v>
      </c>
      <c r="I412" s="13">
        <f t="shared" si="83"/>
        <v>2.1032509645223989</v>
      </c>
      <c r="J412" s="12"/>
    </row>
    <row r="413" spans="1:19" ht="15" customHeight="1" x14ac:dyDescent="0.15">
      <c r="A413" s="10" t="s">
        <v>89</v>
      </c>
      <c r="B413" s="10" t="s">
        <v>33</v>
      </c>
      <c r="C413" s="10" t="s">
        <v>48</v>
      </c>
      <c r="D413" s="10" t="s">
        <v>140</v>
      </c>
      <c r="E413" s="10" t="s">
        <v>164</v>
      </c>
      <c r="F413" s="10" t="s">
        <v>35</v>
      </c>
      <c r="G413" s="11">
        <v>25.242069594111101</v>
      </c>
      <c r="H413" s="11">
        <v>22.751175847071199</v>
      </c>
      <c r="I413" s="13">
        <f t="shared" si="83"/>
        <v>2.4908937470399017</v>
      </c>
      <c r="J413" s="14">
        <f t="shared" si="82"/>
        <v>2.5226709478217497</v>
      </c>
    </row>
    <row r="414" spans="1:19" ht="15" customHeight="1" x14ac:dyDescent="0.15">
      <c r="A414" s="10" t="s">
        <v>90</v>
      </c>
      <c r="B414" s="10" t="s">
        <v>33</v>
      </c>
      <c r="C414" s="10" t="s">
        <v>48</v>
      </c>
      <c r="D414" s="10"/>
      <c r="E414" s="10"/>
      <c r="F414" s="10" t="s">
        <v>35</v>
      </c>
      <c r="G414" s="11">
        <v>25.339835570098199</v>
      </c>
      <c r="H414" s="11">
        <v>22.785387421494601</v>
      </c>
      <c r="I414" s="13">
        <f t="shared" si="83"/>
        <v>2.5544481486035977</v>
      </c>
      <c r="J414" s="12"/>
    </row>
    <row r="415" spans="1:19" ht="15" customHeight="1" x14ac:dyDescent="0.15">
      <c r="A415" s="10" t="s">
        <v>91</v>
      </c>
      <c r="B415" s="10" t="s">
        <v>33</v>
      </c>
      <c r="C415" s="10" t="s">
        <v>48</v>
      </c>
      <c r="D415" s="10" t="s">
        <v>142</v>
      </c>
      <c r="E415" s="10" t="s">
        <v>165</v>
      </c>
      <c r="F415" s="10" t="s">
        <v>35</v>
      </c>
      <c r="G415" s="11">
        <v>26.857162352758301</v>
      </c>
      <c r="H415" s="11">
        <v>23.758292996862199</v>
      </c>
      <c r="I415" s="13">
        <f t="shared" si="83"/>
        <v>3.0988693558961025</v>
      </c>
      <c r="J415" s="14">
        <f t="shared" si="82"/>
        <v>3.0217415326870007</v>
      </c>
    </row>
    <row r="416" spans="1:19" ht="15" customHeight="1" x14ac:dyDescent="0.15">
      <c r="A416" s="10" t="s">
        <v>92</v>
      </c>
      <c r="B416" s="10" t="s">
        <v>33</v>
      </c>
      <c r="C416" s="10" t="s">
        <v>48</v>
      </c>
      <c r="D416" s="10"/>
      <c r="E416" s="10"/>
      <c r="F416" s="10" t="s">
        <v>35</v>
      </c>
      <c r="G416" s="11">
        <v>26.954998035065099</v>
      </c>
      <c r="H416" s="11">
        <v>24.0103843255872</v>
      </c>
      <c r="I416" s="13">
        <f t="shared" si="83"/>
        <v>2.944613709477899</v>
      </c>
      <c r="J416" s="12"/>
    </row>
    <row r="417" spans="1:10" ht="15" customHeight="1" x14ac:dyDescent="0.15">
      <c r="A417" s="10" t="s">
        <v>93</v>
      </c>
      <c r="B417" s="10" t="s">
        <v>33</v>
      </c>
      <c r="C417" s="10" t="s">
        <v>48</v>
      </c>
      <c r="D417" s="10" t="s">
        <v>147</v>
      </c>
      <c r="E417" s="10" t="s">
        <v>166</v>
      </c>
      <c r="F417" s="10" t="s">
        <v>35</v>
      </c>
      <c r="G417" s="11">
        <v>25.702440066627101</v>
      </c>
      <c r="H417" s="11">
        <v>23.3770380641486</v>
      </c>
      <c r="I417" s="13">
        <f t="shared" si="83"/>
        <v>2.3254020024785014</v>
      </c>
      <c r="J417" s="14">
        <f t="shared" si="82"/>
        <v>2.3395742816806511</v>
      </c>
    </row>
    <row r="418" spans="1:10" ht="15" customHeight="1" x14ac:dyDescent="0.15">
      <c r="A418" s="10" t="s">
        <v>94</v>
      </c>
      <c r="B418" s="10" t="s">
        <v>33</v>
      </c>
      <c r="C418" s="10" t="s">
        <v>48</v>
      </c>
      <c r="D418" s="10"/>
      <c r="E418" s="10"/>
      <c r="F418" s="10" t="s">
        <v>35</v>
      </c>
      <c r="G418" s="11">
        <v>25.540661057795599</v>
      </c>
      <c r="H418" s="11">
        <v>23.186914496912799</v>
      </c>
      <c r="I418" s="13">
        <f t="shared" si="83"/>
        <v>2.3537465608828008</v>
      </c>
      <c r="J418" s="12"/>
    </row>
    <row r="419" spans="1:10" ht="15" customHeight="1" x14ac:dyDescent="0.15">
      <c r="A419" s="10" t="s">
        <v>47</v>
      </c>
      <c r="B419" s="10" t="s">
        <v>33</v>
      </c>
      <c r="C419" s="10" t="s">
        <v>48</v>
      </c>
      <c r="D419" s="10" t="s">
        <v>147</v>
      </c>
      <c r="E419" s="10" t="s">
        <v>167</v>
      </c>
      <c r="F419" s="10" t="s">
        <v>35</v>
      </c>
      <c r="G419" s="11">
        <v>26.541792730013199</v>
      </c>
      <c r="H419" s="11">
        <v>23.9182445857302</v>
      </c>
      <c r="I419" s="13">
        <f t="shared" si="83"/>
        <v>2.6235481442829993</v>
      </c>
      <c r="J419" s="14">
        <f t="shared" si="82"/>
        <v>2.6948867413911497</v>
      </c>
    </row>
    <row r="420" spans="1:10" ht="15" customHeight="1" x14ac:dyDescent="0.15">
      <c r="A420" s="10" t="s">
        <v>49</v>
      </c>
      <c r="B420" s="10" t="s">
        <v>33</v>
      </c>
      <c r="C420" s="10" t="s">
        <v>48</v>
      </c>
      <c r="D420" s="10"/>
      <c r="E420" s="10"/>
      <c r="F420" s="10" t="s">
        <v>35</v>
      </c>
      <c r="G420" s="11">
        <v>26.5081642929946</v>
      </c>
      <c r="H420" s="11">
        <v>23.7419389544953</v>
      </c>
      <c r="I420" s="13">
        <f t="shared" si="83"/>
        <v>2.7662253384993001</v>
      </c>
      <c r="J420" s="12"/>
    </row>
    <row r="421" spans="1:10" ht="15" customHeight="1" x14ac:dyDescent="0.15">
      <c r="A421" s="10" t="s">
        <v>50</v>
      </c>
      <c r="B421" s="10" t="s">
        <v>33</v>
      </c>
      <c r="C421" s="10" t="s">
        <v>48</v>
      </c>
      <c r="D421" s="10" t="s">
        <v>142</v>
      </c>
      <c r="E421" s="10" t="s">
        <v>168</v>
      </c>
      <c r="F421" s="10" t="s">
        <v>35</v>
      </c>
      <c r="G421" s="11">
        <v>25.661316971218</v>
      </c>
      <c r="H421" s="11">
        <v>23.890151222027502</v>
      </c>
      <c r="I421" s="13">
        <f t="shared" si="83"/>
        <v>1.771165749190498</v>
      </c>
      <c r="J421" s="14">
        <f t="shared" si="82"/>
        <v>1.7711305551813989</v>
      </c>
    </row>
    <row r="422" spans="1:10" ht="15" customHeight="1" x14ac:dyDescent="0.15">
      <c r="A422" s="10" t="s">
        <v>51</v>
      </c>
      <c r="B422" s="10" t="s">
        <v>33</v>
      </c>
      <c r="C422" s="10" t="s">
        <v>48</v>
      </c>
      <c r="D422" s="10"/>
      <c r="E422" s="10"/>
      <c r="F422" s="10" t="s">
        <v>35</v>
      </c>
      <c r="G422" s="11">
        <v>25.5854565288207</v>
      </c>
      <c r="H422" s="11">
        <v>23.8143611676484</v>
      </c>
      <c r="I422" s="13">
        <f t="shared" si="83"/>
        <v>1.7710953611722999</v>
      </c>
      <c r="J422" s="12"/>
    </row>
    <row r="423" spans="1:10" ht="15" customHeight="1" x14ac:dyDescent="0.15">
      <c r="A423" s="10" t="s">
        <v>52</v>
      </c>
      <c r="B423" s="10" t="s">
        <v>33</v>
      </c>
      <c r="C423" s="10" t="s">
        <v>48</v>
      </c>
      <c r="D423" s="10" t="s">
        <v>140</v>
      </c>
      <c r="E423" s="10" t="s">
        <v>169</v>
      </c>
      <c r="F423" s="10" t="s">
        <v>35</v>
      </c>
      <c r="G423" s="11">
        <v>25.230364136554499</v>
      </c>
      <c r="H423" s="11">
        <v>23.524261433148101</v>
      </c>
      <c r="I423" s="13">
        <f t="shared" si="83"/>
        <v>1.7061027034063976</v>
      </c>
      <c r="J423" s="14">
        <f t="shared" si="82"/>
        <v>1.5747014792780494</v>
      </c>
    </row>
    <row r="424" spans="1:10" ht="15" customHeight="1" x14ac:dyDescent="0.15">
      <c r="A424" s="10" t="s">
        <v>53</v>
      </c>
      <c r="B424" s="10" t="s">
        <v>33</v>
      </c>
      <c r="C424" s="10" t="s">
        <v>48</v>
      </c>
      <c r="D424" s="10"/>
      <c r="E424" s="10"/>
      <c r="F424" s="10" t="s">
        <v>35</v>
      </c>
      <c r="G424" s="11">
        <v>25.198061743601301</v>
      </c>
      <c r="H424" s="11">
        <v>23.754761488451599</v>
      </c>
      <c r="I424" s="13">
        <f t="shared" si="83"/>
        <v>1.4433002551497012</v>
      </c>
      <c r="J424" s="12"/>
    </row>
    <row r="425" spans="1:10" ht="15" customHeight="1" x14ac:dyDescent="0.15">
      <c r="A425" s="10" t="s">
        <v>85</v>
      </c>
      <c r="B425" s="10" t="s">
        <v>33</v>
      </c>
      <c r="C425" s="10" t="s">
        <v>48</v>
      </c>
      <c r="D425" s="10" t="s">
        <v>145</v>
      </c>
      <c r="E425" s="10" t="s">
        <v>170</v>
      </c>
      <c r="F425" s="10" t="s">
        <v>35</v>
      </c>
      <c r="G425" s="11">
        <v>26.2625302421627</v>
      </c>
      <c r="H425" s="11">
        <v>24.1350590465008</v>
      </c>
      <c r="I425" s="13">
        <f t="shared" si="83"/>
        <v>2.1274711956619008</v>
      </c>
      <c r="J425" s="14">
        <f t="shared" si="82"/>
        <v>2.2804429129517008</v>
      </c>
    </row>
    <row r="426" spans="1:10" ht="15" customHeight="1" x14ac:dyDescent="0.15">
      <c r="A426" s="10" t="s">
        <v>86</v>
      </c>
      <c r="B426" s="10" t="s">
        <v>33</v>
      </c>
      <c r="C426" s="10" t="s">
        <v>48</v>
      </c>
      <c r="D426" s="10"/>
      <c r="E426" s="10"/>
      <c r="F426" s="10" t="s">
        <v>35</v>
      </c>
      <c r="G426" s="11">
        <v>26.263181462079501</v>
      </c>
      <c r="H426" s="11">
        <v>23.829766831838</v>
      </c>
      <c r="I426" s="13">
        <f t="shared" si="83"/>
        <v>2.4334146302415007</v>
      </c>
      <c r="J426" s="12"/>
    </row>
    <row r="427" spans="1:10" ht="15" customHeight="1" x14ac:dyDescent="0.15">
      <c r="A427" s="10" t="s">
        <v>87</v>
      </c>
      <c r="B427" s="10" t="s">
        <v>33</v>
      </c>
      <c r="C427" s="10" t="s">
        <v>48</v>
      </c>
      <c r="D427" s="10" t="s">
        <v>147</v>
      </c>
      <c r="E427" s="10" t="s">
        <v>171</v>
      </c>
      <c r="F427" s="10" t="s">
        <v>35</v>
      </c>
      <c r="G427" s="11">
        <v>25.761275687548</v>
      </c>
      <c r="H427" s="11">
        <v>23.623271035941801</v>
      </c>
      <c r="I427" s="13">
        <f t="shared" si="83"/>
        <v>2.1380046516061988</v>
      </c>
      <c r="J427" s="14">
        <f t="shared" si="82"/>
        <v>2.1393878483725501</v>
      </c>
    </row>
    <row r="428" spans="1:10" ht="15" customHeight="1" x14ac:dyDescent="0.15">
      <c r="A428" s="10" t="s">
        <v>88</v>
      </c>
      <c r="B428" s="10" t="s">
        <v>33</v>
      </c>
      <c r="C428" s="10" t="s">
        <v>48</v>
      </c>
      <c r="D428" s="10"/>
      <c r="E428" s="10"/>
      <c r="F428" s="10" t="s">
        <v>35</v>
      </c>
      <c r="G428" s="11">
        <v>25.689886925764</v>
      </c>
      <c r="H428" s="11">
        <v>23.549115880625099</v>
      </c>
      <c r="I428" s="13">
        <f t="shared" si="83"/>
        <v>2.1407710451389015</v>
      </c>
      <c r="J428" s="12"/>
    </row>
    <row r="429" spans="1:10" ht="15" customHeight="1" x14ac:dyDescent="0.15">
      <c r="A429" s="10" t="s">
        <v>58</v>
      </c>
      <c r="B429" s="10" t="s">
        <v>33</v>
      </c>
      <c r="C429" s="10" t="s">
        <v>48</v>
      </c>
      <c r="D429" s="10" t="s">
        <v>147</v>
      </c>
      <c r="E429" s="10" t="s">
        <v>173</v>
      </c>
      <c r="F429" s="10" t="s">
        <v>35</v>
      </c>
      <c r="G429" s="11">
        <v>25.5062737479393</v>
      </c>
      <c r="H429" s="11">
        <v>22.656432898975599</v>
      </c>
      <c r="I429" s="13">
        <f t="shared" si="83"/>
        <v>2.8498408489637015</v>
      </c>
      <c r="J429" s="14">
        <f t="shared" si="82"/>
        <v>2.8172567159776492</v>
      </c>
    </row>
    <row r="430" spans="1:10" ht="15" customHeight="1" x14ac:dyDescent="0.15">
      <c r="A430" s="10" t="s">
        <v>59</v>
      </c>
      <c r="B430" s="10" t="s">
        <v>33</v>
      </c>
      <c r="C430" s="10" t="s">
        <v>48</v>
      </c>
      <c r="D430" s="10"/>
      <c r="E430" s="10"/>
      <c r="F430" s="10" t="s">
        <v>35</v>
      </c>
      <c r="G430" s="11">
        <v>25.546076716867098</v>
      </c>
      <c r="H430" s="11">
        <v>22.761404133875502</v>
      </c>
      <c r="I430" s="13">
        <f t="shared" si="83"/>
        <v>2.7846725829915968</v>
      </c>
      <c r="J430" s="12"/>
    </row>
    <row r="431" spans="1:10" ht="15" customHeight="1" x14ac:dyDescent="0.15">
      <c r="A431" s="10" t="s">
        <v>89</v>
      </c>
      <c r="B431" s="10" t="s">
        <v>33</v>
      </c>
      <c r="C431" s="10" t="s">
        <v>48</v>
      </c>
      <c r="D431" s="10" t="s">
        <v>142</v>
      </c>
      <c r="E431" s="10" t="s">
        <v>172</v>
      </c>
      <c r="F431" s="10" t="s">
        <v>35</v>
      </c>
      <c r="G431" s="11">
        <v>26.055824599634999</v>
      </c>
      <c r="H431" s="11">
        <v>23.870895164005901</v>
      </c>
      <c r="I431" s="13">
        <f t="shared" si="83"/>
        <v>2.1849294356290976</v>
      </c>
      <c r="J431" s="14">
        <f t="shared" si="82"/>
        <v>2.0718227575877997</v>
      </c>
    </row>
    <row r="432" spans="1:10" ht="15" customHeight="1" x14ac:dyDescent="0.15">
      <c r="A432" s="10" t="s">
        <v>90</v>
      </c>
      <c r="B432" s="10" t="s">
        <v>33</v>
      </c>
      <c r="C432" s="10" t="s">
        <v>48</v>
      </c>
      <c r="D432" s="10"/>
      <c r="E432" s="10"/>
      <c r="F432" s="10" t="s">
        <v>35</v>
      </c>
      <c r="G432" s="11">
        <v>26.009999451713401</v>
      </c>
      <c r="H432" s="11">
        <v>24.0512833721669</v>
      </c>
      <c r="I432" s="13">
        <f t="shared" si="83"/>
        <v>1.9587160795465017</v>
      </c>
      <c r="J432" s="12"/>
    </row>
    <row r="435" spans="1:7" ht="15" customHeight="1" x14ac:dyDescent="0.15">
      <c r="A435" s="2" t="s">
        <v>47</v>
      </c>
      <c r="B435" s="3" t="s">
        <v>137</v>
      </c>
      <c r="C435" s="6" t="s">
        <v>139</v>
      </c>
      <c r="F435" s="6" t="s">
        <v>35</v>
      </c>
      <c r="G435" s="7">
        <v>22.889040596970101</v>
      </c>
    </row>
    <row r="436" spans="1:7" ht="15" customHeight="1" x14ac:dyDescent="0.15">
      <c r="A436" s="2" t="s">
        <v>49</v>
      </c>
      <c r="B436" s="3" t="s">
        <v>137</v>
      </c>
      <c r="C436" s="6" t="s">
        <v>139</v>
      </c>
      <c r="F436" s="6" t="s">
        <v>35</v>
      </c>
      <c r="G436" s="7">
        <v>22.553475276522001</v>
      </c>
    </row>
    <row r="437" spans="1:7" ht="15" customHeight="1" x14ac:dyDescent="0.15">
      <c r="A437" s="2" t="s">
        <v>50</v>
      </c>
      <c r="B437" s="3" t="s">
        <v>137</v>
      </c>
      <c r="C437" s="6" t="s">
        <v>139</v>
      </c>
      <c r="F437" s="6" t="s">
        <v>35</v>
      </c>
      <c r="G437" s="7">
        <v>23.592311753522502</v>
      </c>
    </row>
    <row r="438" spans="1:7" ht="15" customHeight="1" x14ac:dyDescent="0.15">
      <c r="A438" s="2" t="s">
        <v>51</v>
      </c>
      <c r="B438" s="3" t="s">
        <v>137</v>
      </c>
      <c r="C438" s="6" t="s">
        <v>139</v>
      </c>
      <c r="F438" s="6" t="s">
        <v>35</v>
      </c>
      <c r="G438" s="7">
        <v>23.542291263391601</v>
      </c>
    </row>
    <row r="439" spans="1:7" ht="15" customHeight="1" x14ac:dyDescent="0.15">
      <c r="A439" s="2" t="s">
        <v>52</v>
      </c>
      <c r="B439" s="3" t="s">
        <v>137</v>
      </c>
      <c r="C439" s="6" t="s">
        <v>139</v>
      </c>
      <c r="F439" s="6" t="s">
        <v>35</v>
      </c>
      <c r="G439" s="7">
        <v>23.015856284946601</v>
      </c>
    </row>
    <row r="440" spans="1:7" ht="15" customHeight="1" x14ac:dyDescent="0.15">
      <c r="A440" s="2" t="s">
        <v>53</v>
      </c>
      <c r="B440" s="3" t="s">
        <v>137</v>
      </c>
      <c r="C440" s="6" t="s">
        <v>139</v>
      </c>
      <c r="F440" s="6" t="s">
        <v>35</v>
      </c>
      <c r="G440" s="7">
        <v>22.949000919913601</v>
      </c>
    </row>
    <row r="441" spans="1:7" ht="15" customHeight="1" x14ac:dyDescent="0.15">
      <c r="A441" s="2" t="s">
        <v>54</v>
      </c>
      <c r="B441" s="3" t="s">
        <v>137</v>
      </c>
      <c r="C441" s="6" t="s">
        <v>139</v>
      </c>
      <c r="F441" s="6" t="s">
        <v>35</v>
      </c>
      <c r="G441" s="7">
        <v>22.744520639289899</v>
      </c>
    </row>
    <row r="442" spans="1:7" ht="15" customHeight="1" x14ac:dyDescent="0.15">
      <c r="A442" s="2" t="s">
        <v>55</v>
      </c>
      <c r="B442" s="3" t="s">
        <v>137</v>
      </c>
      <c r="C442" s="6" t="s">
        <v>139</v>
      </c>
      <c r="F442" s="6" t="s">
        <v>35</v>
      </c>
      <c r="G442" s="7">
        <v>23.0099041403694</v>
      </c>
    </row>
    <row r="443" spans="1:7" ht="15" customHeight="1" x14ac:dyDescent="0.15">
      <c r="A443" s="2" t="s">
        <v>56</v>
      </c>
      <c r="B443" s="3" t="s">
        <v>137</v>
      </c>
      <c r="C443" s="6" t="s">
        <v>139</v>
      </c>
      <c r="F443" s="6" t="s">
        <v>35</v>
      </c>
      <c r="G443" s="7">
        <v>23.627216981132701</v>
      </c>
    </row>
    <row r="444" spans="1:7" ht="15" customHeight="1" x14ac:dyDescent="0.15">
      <c r="A444" s="2" t="s">
        <v>57</v>
      </c>
      <c r="B444" s="3" t="s">
        <v>137</v>
      </c>
      <c r="C444" s="6" t="s">
        <v>139</v>
      </c>
      <c r="F444" s="6" t="s">
        <v>35</v>
      </c>
      <c r="G444" s="7">
        <v>23.6228070650563</v>
      </c>
    </row>
    <row r="445" spans="1:7" ht="15" customHeight="1" x14ac:dyDescent="0.15">
      <c r="A445" s="2" t="s">
        <v>58</v>
      </c>
      <c r="B445" s="3" t="s">
        <v>137</v>
      </c>
      <c r="C445" s="6" t="s">
        <v>139</v>
      </c>
      <c r="F445" s="6" t="s">
        <v>35</v>
      </c>
      <c r="G445" s="7">
        <v>23.093475282002601</v>
      </c>
    </row>
    <row r="446" spans="1:7" ht="15" customHeight="1" x14ac:dyDescent="0.15">
      <c r="A446" s="2" t="s">
        <v>59</v>
      </c>
      <c r="B446" s="3" t="s">
        <v>137</v>
      </c>
      <c r="C446" s="6" t="s">
        <v>139</v>
      </c>
      <c r="F446" s="6" t="s">
        <v>35</v>
      </c>
      <c r="G446" s="7">
        <v>23.295086620192102</v>
      </c>
    </row>
    <row r="447" spans="1:7" ht="15" customHeight="1" x14ac:dyDescent="0.15">
      <c r="A447" s="2" t="s">
        <v>112</v>
      </c>
      <c r="B447" s="3" t="s">
        <v>137</v>
      </c>
      <c r="C447" s="6" t="s">
        <v>139</v>
      </c>
      <c r="F447" s="6" t="s">
        <v>35</v>
      </c>
      <c r="G447" s="7">
        <v>22.845599140094901</v>
      </c>
    </row>
    <row r="448" spans="1:7" ht="15" customHeight="1" x14ac:dyDescent="0.15">
      <c r="A448" s="2" t="s">
        <v>114</v>
      </c>
      <c r="B448" s="3" t="s">
        <v>137</v>
      </c>
      <c r="C448" s="6" t="s">
        <v>139</v>
      </c>
      <c r="F448" s="6" t="s">
        <v>35</v>
      </c>
      <c r="G448" s="7">
        <v>22.303481647147201</v>
      </c>
    </row>
    <row r="449" spans="1:7" ht="15" customHeight="1" x14ac:dyDescent="0.15">
      <c r="A449" s="2" t="s">
        <v>115</v>
      </c>
      <c r="B449" s="3" t="s">
        <v>137</v>
      </c>
      <c r="C449" s="6" t="s">
        <v>139</v>
      </c>
      <c r="F449" s="6" t="s">
        <v>35</v>
      </c>
      <c r="G449" s="7">
        <v>23.470388021243298</v>
      </c>
    </row>
    <row r="450" spans="1:7" ht="15" customHeight="1" x14ac:dyDescent="0.15">
      <c r="A450" s="2" t="s">
        <v>116</v>
      </c>
      <c r="B450" s="3" t="s">
        <v>137</v>
      </c>
      <c r="C450" s="6" t="s">
        <v>139</v>
      </c>
      <c r="F450" s="6" t="s">
        <v>35</v>
      </c>
      <c r="G450" s="7">
        <v>23.590760632441299</v>
      </c>
    </row>
    <row r="451" spans="1:7" ht="15" customHeight="1" x14ac:dyDescent="0.15">
      <c r="A451" s="2" t="s">
        <v>117</v>
      </c>
      <c r="B451" s="3" t="s">
        <v>137</v>
      </c>
      <c r="C451" s="6" t="s">
        <v>139</v>
      </c>
      <c r="F451" s="6" t="s">
        <v>35</v>
      </c>
      <c r="G451" s="7">
        <v>23.128885282912801</v>
      </c>
    </row>
    <row r="452" spans="1:7" ht="15" customHeight="1" x14ac:dyDescent="0.15">
      <c r="A452" s="2" t="s">
        <v>118</v>
      </c>
      <c r="B452" s="3" t="s">
        <v>137</v>
      </c>
      <c r="C452" s="6" t="s">
        <v>139</v>
      </c>
      <c r="F452" s="6" t="s">
        <v>35</v>
      </c>
      <c r="G452" s="7">
        <v>22.872689132670299</v>
      </c>
    </row>
    <row r="453" spans="1:7" ht="15" customHeight="1" x14ac:dyDescent="0.15">
      <c r="A453" s="2" t="s">
        <v>119</v>
      </c>
      <c r="B453" s="3" t="s">
        <v>137</v>
      </c>
      <c r="C453" s="6" t="s">
        <v>139</v>
      </c>
      <c r="F453" s="6" t="s">
        <v>35</v>
      </c>
      <c r="G453" s="7">
        <v>22.6563977819958</v>
      </c>
    </row>
    <row r="454" spans="1:7" ht="15" customHeight="1" x14ac:dyDescent="0.15">
      <c r="A454" s="2" t="s">
        <v>120</v>
      </c>
      <c r="B454" s="3" t="s">
        <v>137</v>
      </c>
      <c r="C454" s="6" t="s">
        <v>139</v>
      </c>
      <c r="F454" s="6" t="s">
        <v>35</v>
      </c>
      <c r="G454" s="7">
        <v>22.6735108563918</v>
      </c>
    </row>
    <row r="455" spans="1:7" ht="15" customHeight="1" x14ac:dyDescent="0.15">
      <c r="A455" s="2" t="s">
        <v>121</v>
      </c>
      <c r="B455" s="3" t="s">
        <v>137</v>
      </c>
      <c r="C455" s="6" t="s">
        <v>139</v>
      </c>
      <c r="F455" s="6" t="s">
        <v>35</v>
      </c>
      <c r="G455" s="7">
        <v>23.701995537491399</v>
      </c>
    </row>
    <row r="456" spans="1:7" ht="15" customHeight="1" x14ac:dyDescent="0.15">
      <c r="A456" s="2" t="s">
        <v>122</v>
      </c>
      <c r="B456" s="3" t="s">
        <v>137</v>
      </c>
      <c r="C456" s="6" t="s">
        <v>139</v>
      </c>
      <c r="F456" s="6" t="s">
        <v>35</v>
      </c>
      <c r="G456" s="7">
        <v>23.755767755874601</v>
      </c>
    </row>
    <row r="457" spans="1:7" ht="15" customHeight="1" x14ac:dyDescent="0.15">
      <c r="A457" s="2" t="s">
        <v>123</v>
      </c>
      <c r="B457" s="3" t="s">
        <v>137</v>
      </c>
      <c r="C457" s="6" t="s">
        <v>139</v>
      </c>
      <c r="F457" s="6" t="s">
        <v>35</v>
      </c>
      <c r="G457" s="7">
        <v>23.177790260729701</v>
      </c>
    </row>
    <row r="458" spans="1:7" ht="15" customHeight="1" x14ac:dyDescent="0.15">
      <c r="A458" s="2" t="s">
        <v>124</v>
      </c>
      <c r="B458" s="3" t="s">
        <v>137</v>
      </c>
      <c r="C458" s="6" t="s">
        <v>139</v>
      </c>
      <c r="F458" s="6" t="s">
        <v>35</v>
      </c>
      <c r="G458" s="7">
        <v>23.113304595197398</v>
      </c>
    </row>
    <row r="459" spans="1:7" ht="15" customHeight="1" x14ac:dyDescent="0.15">
      <c r="A459" s="2" t="s">
        <v>60</v>
      </c>
      <c r="B459" s="3" t="s">
        <v>137</v>
      </c>
      <c r="C459" s="6" t="s">
        <v>139</v>
      </c>
      <c r="F459" s="6" t="s">
        <v>35</v>
      </c>
      <c r="G459" s="7">
        <v>22.6104639839381</v>
      </c>
    </row>
    <row r="460" spans="1:7" ht="15" customHeight="1" x14ac:dyDescent="0.15">
      <c r="A460" s="2" t="s">
        <v>62</v>
      </c>
      <c r="B460" s="3" t="s">
        <v>137</v>
      </c>
      <c r="C460" s="6" t="s">
        <v>139</v>
      </c>
      <c r="F460" s="6" t="s">
        <v>35</v>
      </c>
      <c r="G460" s="7">
        <v>22.585597134581299</v>
      </c>
    </row>
    <row r="461" spans="1:7" ht="15" customHeight="1" x14ac:dyDescent="0.15">
      <c r="A461" s="2" t="s">
        <v>63</v>
      </c>
      <c r="B461" s="3" t="s">
        <v>137</v>
      </c>
      <c r="C461" s="6" t="s">
        <v>139</v>
      </c>
      <c r="F461" s="6" t="s">
        <v>35</v>
      </c>
      <c r="G461" s="7">
        <v>23.530670971942801</v>
      </c>
    </row>
    <row r="462" spans="1:7" ht="15" customHeight="1" x14ac:dyDescent="0.15">
      <c r="A462" s="2" t="s">
        <v>64</v>
      </c>
      <c r="B462" s="3" t="s">
        <v>137</v>
      </c>
      <c r="C462" s="6" t="s">
        <v>139</v>
      </c>
      <c r="F462" s="6" t="s">
        <v>35</v>
      </c>
      <c r="G462" s="7">
        <v>23.5882945962326</v>
      </c>
    </row>
    <row r="463" spans="1:7" ht="15" customHeight="1" x14ac:dyDescent="0.15">
      <c r="A463" s="2" t="s">
        <v>65</v>
      </c>
      <c r="B463" s="3" t="s">
        <v>137</v>
      </c>
      <c r="C463" s="6" t="s">
        <v>139</v>
      </c>
      <c r="F463" s="6" t="s">
        <v>35</v>
      </c>
      <c r="G463" s="7">
        <v>23.1804942107131</v>
      </c>
    </row>
    <row r="464" spans="1:7" ht="15" customHeight="1" x14ac:dyDescent="0.15">
      <c r="A464" s="2" t="s">
        <v>66</v>
      </c>
      <c r="B464" s="3" t="s">
        <v>137</v>
      </c>
      <c r="C464" s="6" t="s">
        <v>139</v>
      </c>
      <c r="F464" s="6" t="s">
        <v>35</v>
      </c>
      <c r="G464" s="7">
        <v>23.1199984308357</v>
      </c>
    </row>
    <row r="465" spans="1:7" ht="15" customHeight="1" x14ac:dyDescent="0.15">
      <c r="A465" s="2" t="s">
        <v>67</v>
      </c>
      <c r="B465" s="3" t="s">
        <v>137</v>
      </c>
      <c r="C465" s="6" t="s">
        <v>139</v>
      </c>
      <c r="F465" s="6" t="s">
        <v>35</v>
      </c>
      <c r="G465" s="7">
        <v>22.6925012953783</v>
      </c>
    </row>
    <row r="466" spans="1:7" ht="15" customHeight="1" x14ac:dyDescent="0.15">
      <c r="A466" s="2" t="s">
        <v>68</v>
      </c>
      <c r="B466" s="3" t="s">
        <v>137</v>
      </c>
      <c r="C466" s="6" t="s">
        <v>139</v>
      </c>
      <c r="F466" s="6" t="s">
        <v>35</v>
      </c>
      <c r="G466" s="7">
        <v>22.753215392238602</v>
      </c>
    </row>
    <row r="467" spans="1:7" ht="15" customHeight="1" x14ac:dyDescent="0.15">
      <c r="A467" s="2" t="s">
        <v>69</v>
      </c>
      <c r="B467" s="3" t="s">
        <v>137</v>
      </c>
      <c r="C467" s="6" t="s">
        <v>139</v>
      </c>
      <c r="F467" s="6" t="s">
        <v>35</v>
      </c>
      <c r="G467" s="7">
        <v>23.614556761814601</v>
      </c>
    </row>
    <row r="468" spans="1:7" ht="15" customHeight="1" x14ac:dyDescent="0.15">
      <c r="A468" s="2" t="s">
        <v>70</v>
      </c>
      <c r="B468" s="3" t="s">
        <v>137</v>
      </c>
      <c r="C468" s="6" t="s">
        <v>139</v>
      </c>
      <c r="F468" s="6" t="s">
        <v>35</v>
      </c>
      <c r="G468" s="7">
        <v>23.891683671235899</v>
      </c>
    </row>
    <row r="469" spans="1:7" ht="15" customHeight="1" x14ac:dyDescent="0.15">
      <c r="A469" s="2" t="s">
        <v>71</v>
      </c>
      <c r="B469" s="3" t="s">
        <v>137</v>
      </c>
      <c r="C469" s="6" t="s">
        <v>139</v>
      </c>
      <c r="F469" s="6" t="s">
        <v>35</v>
      </c>
      <c r="G469" s="7">
        <v>23.218436637392099</v>
      </c>
    </row>
    <row r="470" spans="1:7" ht="15" customHeight="1" x14ac:dyDescent="0.15">
      <c r="A470" s="2" t="s">
        <v>72</v>
      </c>
      <c r="B470" s="3" t="s">
        <v>137</v>
      </c>
      <c r="C470" s="6" t="s">
        <v>139</v>
      </c>
      <c r="F470" s="6" t="s">
        <v>35</v>
      </c>
      <c r="G470" s="7">
        <v>23.0992712112368</v>
      </c>
    </row>
    <row r="471" spans="1:7" ht="15" customHeight="1" x14ac:dyDescent="0.15">
      <c r="A471" s="2" t="s">
        <v>85</v>
      </c>
      <c r="B471" s="3" t="s">
        <v>137</v>
      </c>
      <c r="C471" s="6" t="s">
        <v>139</v>
      </c>
      <c r="F471" s="6" t="s">
        <v>35</v>
      </c>
      <c r="G471" s="7">
        <v>23.372987529020801</v>
      </c>
    </row>
    <row r="472" spans="1:7" ht="15" customHeight="1" x14ac:dyDescent="0.15">
      <c r="A472" s="2" t="s">
        <v>86</v>
      </c>
      <c r="B472" s="3" t="s">
        <v>137</v>
      </c>
      <c r="C472" s="6" t="s">
        <v>139</v>
      </c>
      <c r="F472" s="6" t="s">
        <v>35</v>
      </c>
      <c r="G472" s="7">
        <v>23.213709698461201</v>
      </c>
    </row>
    <row r="473" spans="1:7" ht="15" customHeight="1" x14ac:dyDescent="0.15">
      <c r="A473" s="2" t="s">
        <v>87</v>
      </c>
      <c r="B473" s="3" t="s">
        <v>137</v>
      </c>
      <c r="C473" s="6" t="s">
        <v>139</v>
      </c>
      <c r="F473" s="6" t="s">
        <v>35</v>
      </c>
      <c r="G473" s="7">
        <v>22.8785171116923</v>
      </c>
    </row>
    <row r="474" spans="1:7" ht="15" customHeight="1" x14ac:dyDescent="0.15">
      <c r="A474" s="2" t="s">
        <v>88</v>
      </c>
      <c r="B474" s="3" t="s">
        <v>137</v>
      </c>
      <c r="C474" s="6" t="s">
        <v>139</v>
      </c>
      <c r="F474" s="6" t="s">
        <v>35</v>
      </c>
      <c r="G474" s="7">
        <v>22.8961801153526</v>
      </c>
    </row>
    <row r="475" spans="1:7" ht="15" customHeight="1" x14ac:dyDescent="0.15">
      <c r="A475" s="2" t="s">
        <v>91</v>
      </c>
      <c r="B475" s="3" t="s">
        <v>137</v>
      </c>
      <c r="C475" s="6" t="s">
        <v>139</v>
      </c>
      <c r="F475" s="6" t="s">
        <v>35</v>
      </c>
      <c r="G475" s="7">
        <v>22.831031761421499</v>
      </c>
    </row>
    <row r="476" spans="1:7" ht="15" customHeight="1" x14ac:dyDescent="0.15">
      <c r="A476" s="2" t="s">
        <v>92</v>
      </c>
      <c r="B476" s="3" t="s">
        <v>137</v>
      </c>
      <c r="C476" s="6" t="s">
        <v>139</v>
      </c>
      <c r="F476" s="6" t="s">
        <v>35</v>
      </c>
      <c r="G476" s="7">
        <v>22.963193415211801</v>
      </c>
    </row>
    <row r="477" spans="1:7" ht="15" customHeight="1" x14ac:dyDescent="0.15">
      <c r="A477" s="2" t="s">
        <v>93</v>
      </c>
      <c r="B477" s="3" t="s">
        <v>137</v>
      </c>
      <c r="C477" s="6" t="s">
        <v>139</v>
      </c>
      <c r="F477" s="6" t="s">
        <v>35</v>
      </c>
      <c r="G477" s="7">
        <v>22.145662951570898</v>
      </c>
    </row>
    <row r="478" spans="1:7" ht="15" customHeight="1" x14ac:dyDescent="0.15">
      <c r="A478" s="2" t="s">
        <v>94</v>
      </c>
      <c r="B478" s="3" t="s">
        <v>137</v>
      </c>
      <c r="C478" s="6" t="s">
        <v>139</v>
      </c>
      <c r="F478" s="6" t="s">
        <v>35</v>
      </c>
      <c r="G478" s="7">
        <v>22.101367548056199</v>
      </c>
    </row>
    <row r="479" spans="1:7" ht="15" customHeight="1" x14ac:dyDescent="0.15">
      <c r="A479" s="2" t="s">
        <v>95</v>
      </c>
      <c r="B479" s="3" t="s">
        <v>137</v>
      </c>
      <c r="C479" s="6" t="s">
        <v>139</v>
      </c>
      <c r="F479" s="6" t="s">
        <v>35</v>
      </c>
      <c r="G479" s="7">
        <v>22.948115934685799</v>
      </c>
    </row>
    <row r="480" spans="1:7" ht="15" customHeight="1" x14ac:dyDescent="0.15">
      <c r="A480" s="2" t="s">
        <v>96</v>
      </c>
      <c r="B480" s="3" t="s">
        <v>137</v>
      </c>
      <c r="C480" s="6" t="s">
        <v>139</v>
      </c>
      <c r="F480" s="6" t="s">
        <v>35</v>
      </c>
      <c r="G480" s="7">
        <v>23.096561831057201</v>
      </c>
    </row>
    <row r="481" spans="1:7" ht="15" customHeight="1" x14ac:dyDescent="0.15">
      <c r="A481" s="2" t="s">
        <v>125</v>
      </c>
      <c r="B481" s="3" t="s">
        <v>137</v>
      </c>
      <c r="C481" s="6" t="s">
        <v>139</v>
      </c>
      <c r="F481" s="6" t="s">
        <v>35</v>
      </c>
      <c r="G481" s="7">
        <v>23.444054239614299</v>
      </c>
    </row>
    <row r="482" spans="1:7" ht="15" customHeight="1" x14ac:dyDescent="0.15">
      <c r="A482" s="2" t="s">
        <v>126</v>
      </c>
      <c r="B482" s="3" t="s">
        <v>137</v>
      </c>
      <c r="C482" s="6" t="s">
        <v>139</v>
      </c>
      <c r="F482" s="6" t="s">
        <v>35</v>
      </c>
      <c r="G482" s="7">
        <v>23.386531800463398</v>
      </c>
    </row>
    <row r="483" spans="1:7" ht="15" customHeight="1" x14ac:dyDescent="0.15">
      <c r="A483" s="2" t="s">
        <v>127</v>
      </c>
      <c r="B483" s="3" t="s">
        <v>137</v>
      </c>
      <c r="C483" s="6" t="s">
        <v>139</v>
      </c>
      <c r="F483" s="6" t="s">
        <v>35</v>
      </c>
      <c r="G483" s="7">
        <v>23.0467676486393</v>
      </c>
    </row>
    <row r="484" spans="1:7" ht="15" customHeight="1" x14ac:dyDescent="0.15">
      <c r="A484" s="2" t="s">
        <v>128</v>
      </c>
      <c r="B484" s="3" t="s">
        <v>137</v>
      </c>
      <c r="C484" s="6" t="s">
        <v>139</v>
      </c>
      <c r="F484" s="6" t="s">
        <v>35</v>
      </c>
      <c r="G484" s="7">
        <v>23.091035979975</v>
      </c>
    </row>
    <row r="485" spans="1:7" ht="15" customHeight="1" x14ac:dyDescent="0.15">
      <c r="A485" s="2" t="s">
        <v>131</v>
      </c>
      <c r="B485" s="3" t="s">
        <v>137</v>
      </c>
      <c r="C485" s="6" t="s">
        <v>139</v>
      </c>
      <c r="F485" s="6" t="s">
        <v>35</v>
      </c>
      <c r="G485" s="7">
        <v>23.188485391704699</v>
      </c>
    </row>
    <row r="486" spans="1:7" ht="15" customHeight="1" x14ac:dyDescent="0.15">
      <c r="A486" s="2" t="s">
        <v>132</v>
      </c>
      <c r="B486" s="3" t="s">
        <v>137</v>
      </c>
      <c r="C486" s="6" t="s">
        <v>139</v>
      </c>
      <c r="F486" s="6" t="s">
        <v>35</v>
      </c>
      <c r="G486" s="7">
        <v>23.2590137975806</v>
      </c>
    </row>
    <row r="487" spans="1:7" ht="15" customHeight="1" x14ac:dyDescent="0.15">
      <c r="A487" s="2" t="s">
        <v>133</v>
      </c>
      <c r="B487" s="3" t="s">
        <v>137</v>
      </c>
      <c r="C487" s="6" t="s">
        <v>139</v>
      </c>
      <c r="F487" s="6" t="s">
        <v>35</v>
      </c>
      <c r="G487" s="7">
        <v>22.213312045013001</v>
      </c>
    </row>
    <row r="488" spans="1:7" ht="15" customHeight="1" x14ac:dyDescent="0.15">
      <c r="A488" s="2" t="s">
        <v>134</v>
      </c>
      <c r="B488" s="3" t="s">
        <v>137</v>
      </c>
      <c r="C488" s="6" t="s">
        <v>139</v>
      </c>
      <c r="F488" s="6" t="s">
        <v>35</v>
      </c>
      <c r="G488" s="7">
        <v>22.2619408748095</v>
      </c>
    </row>
    <row r="489" spans="1:7" ht="15" customHeight="1" x14ac:dyDescent="0.15">
      <c r="A489" s="2" t="s">
        <v>135</v>
      </c>
      <c r="B489" s="3" t="s">
        <v>137</v>
      </c>
      <c r="C489" s="6" t="s">
        <v>139</v>
      </c>
      <c r="F489" s="6" t="s">
        <v>35</v>
      </c>
      <c r="G489" s="7">
        <v>23.307435664329301</v>
      </c>
    </row>
    <row r="490" spans="1:7" ht="15" customHeight="1" x14ac:dyDescent="0.15">
      <c r="A490" s="2" t="s">
        <v>136</v>
      </c>
      <c r="B490" s="3" t="s">
        <v>137</v>
      </c>
      <c r="C490" s="6" t="s">
        <v>139</v>
      </c>
      <c r="F490" s="6" t="s">
        <v>35</v>
      </c>
      <c r="G490" s="7">
        <v>23.449271298194901</v>
      </c>
    </row>
    <row r="491" spans="1:7" ht="15" customHeight="1" x14ac:dyDescent="0.15">
      <c r="A491" s="2" t="s">
        <v>97</v>
      </c>
      <c r="B491" s="3" t="s">
        <v>137</v>
      </c>
      <c r="C491" s="6" t="s">
        <v>139</v>
      </c>
      <c r="F491" s="6" t="s">
        <v>35</v>
      </c>
      <c r="G491" s="7">
        <v>23.437576984816999</v>
      </c>
    </row>
    <row r="492" spans="1:7" ht="15" customHeight="1" x14ac:dyDescent="0.15">
      <c r="A492" s="2" t="s">
        <v>98</v>
      </c>
      <c r="B492" s="3" t="s">
        <v>137</v>
      </c>
      <c r="C492" s="6" t="s">
        <v>139</v>
      </c>
      <c r="F492" s="6" t="s">
        <v>35</v>
      </c>
      <c r="G492" s="7">
        <v>23.379906542615402</v>
      </c>
    </row>
    <row r="493" spans="1:7" ht="15" customHeight="1" x14ac:dyDescent="0.15">
      <c r="A493" s="2" t="s">
        <v>99</v>
      </c>
      <c r="B493" s="3" t="s">
        <v>137</v>
      </c>
      <c r="C493" s="6" t="s">
        <v>139</v>
      </c>
      <c r="F493" s="6" t="s">
        <v>35</v>
      </c>
      <c r="G493" s="7">
        <v>23.066530399002701</v>
      </c>
    </row>
    <row r="494" spans="1:7" ht="15" customHeight="1" x14ac:dyDescent="0.15">
      <c r="A494" s="2" t="s">
        <v>100</v>
      </c>
      <c r="B494" s="3" t="s">
        <v>137</v>
      </c>
      <c r="C494" s="6" t="s">
        <v>139</v>
      </c>
      <c r="F494" s="6" t="s">
        <v>35</v>
      </c>
      <c r="G494" s="7">
        <v>23.270864405057299</v>
      </c>
    </row>
    <row r="495" spans="1:7" ht="15" customHeight="1" x14ac:dyDescent="0.15">
      <c r="A495" s="2" t="s">
        <v>103</v>
      </c>
      <c r="B495" s="3" t="s">
        <v>137</v>
      </c>
      <c r="C495" s="6" t="s">
        <v>139</v>
      </c>
      <c r="F495" s="6" t="s">
        <v>35</v>
      </c>
      <c r="G495" s="7">
        <v>23.3344161010953</v>
      </c>
    </row>
    <row r="496" spans="1:7" ht="15" customHeight="1" x14ac:dyDescent="0.15">
      <c r="A496" s="2" t="s">
        <v>104</v>
      </c>
      <c r="B496" s="3" t="s">
        <v>137</v>
      </c>
      <c r="C496" s="6" t="s">
        <v>139</v>
      </c>
      <c r="F496" s="6" t="s">
        <v>35</v>
      </c>
      <c r="G496" s="7">
        <v>23.485199150884402</v>
      </c>
    </row>
    <row r="497" spans="1:7" ht="15" customHeight="1" x14ac:dyDescent="0.15">
      <c r="A497" s="2" t="s">
        <v>105</v>
      </c>
      <c r="B497" s="3" t="s">
        <v>137</v>
      </c>
      <c r="C497" s="6" t="s">
        <v>139</v>
      </c>
      <c r="F497" s="6" t="s">
        <v>35</v>
      </c>
      <c r="G497" s="7">
        <v>22.465988534138202</v>
      </c>
    </row>
    <row r="498" spans="1:7" ht="15" customHeight="1" x14ac:dyDescent="0.15">
      <c r="A498" s="2" t="s">
        <v>106</v>
      </c>
      <c r="B498" s="3" t="s">
        <v>137</v>
      </c>
      <c r="C498" s="6" t="s">
        <v>139</v>
      </c>
      <c r="F498" s="6" t="s">
        <v>35</v>
      </c>
      <c r="G498" s="7">
        <v>22.4117956303505</v>
      </c>
    </row>
    <row r="499" spans="1:7" ht="15" customHeight="1" x14ac:dyDescent="0.15">
      <c r="A499" s="2" t="s">
        <v>107</v>
      </c>
      <c r="B499" s="3" t="s">
        <v>137</v>
      </c>
      <c r="C499" s="6" t="s">
        <v>139</v>
      </c>
      <c r="F499" s="6" t="s">
        <v>35</v>
      </c>
      <c r="G499" s="7">
        <v>23.074162688060401</v>
      </c>
    </row>
    <row r="500" spans="1:7" ht="15" customHeight="1" x14ac:dyDescent="0.15">
      <c r="A500" s="2" t="s">
        <v>108</v>
      </c>
      <c r="B500" s="3" t="s">
        <v>137</v>
      </c>
      <c r="C500" s="6" t="s">
        <v>139</v>
      </c>
      <c r="F500" s="6" t="s">
        <v>35</v>
      </c>
      <c r="G500" s="7">
        <v>23.374076525187998</v>
      </c>
    </row>
  </sheetData>
  <sortState ref="A21:H260">
    <sortCondition ref="C21:C260"/>
    <sortCondition ref="A21:A260"/>
  </sortState>
  <printOptions headings="1" gridLines="1"/>
  <pageMargins left="0" right="0" top="0" bottom="0" header="0" footer="0"/>
  <pageSetup paperSize="0" scale="0" pageOrder="overThenDown" orientation="portrait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20190312_TSI SLFN FAM P6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Dekrey, Emilie</dc:creator>
  <cp:lastModifiedBy>Dekrey, Emilie</cp:lastModifiedBy>
  <dcterms:created xsi:type="dcterms:W3CDTF">2019-03-13T14:27:10Z</dcterms:created>
  <dcterms:modified xsi:type="dcterms:W3CDTF">2019-07-17T16:00:13Z</dcterms:modified>
</cp:coreProperties>
</file>