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Chitra\Desktop\CDR\Publication\SFO_SON_PVN\PeerJ\"/>
    </mc:Choice>
  </mc:AlternateContent>
  <xr:revisionPtr revIDLastSave="0" documentId="13_ncr:1_{1E19411E-A99B-42B3-AAA0-A3D20CB5ED4D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Rpl19" sheetId="4" r:id="rId1"/>
    <sheet name="Rprd1a" sheetId="42" r:id="rId2"/>
    <sheet name="Csrnp3" sheetId="43" r:id="rId3"/>
    <sheet name="Snrpd21" sheetId="55" r:id="rId4"/>
    <sheet name="Iglon5" sheetId="45" r:id="rId5"/>
    <sheet name="Rnf157" sheetId="40" r:id="rId6"/>
    <sheet name="St6galnac6" sheetId="18" r:id="rId7"/>
    <sheet name="Ankrd29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2" i="4" l="1"/>
  <c r="D99" i="4"/>
  <c r="D96" i="4"/>
  <c r="D93" i="4"/>
  <c r="D90" i="4"/>
  <c r="D87" i="4"/>
  <c r="D84" i="4"/>
  <c r="D81" i="4"/>
  <c r="D78" i="4"/>
  <c r="D74" i="4"/>
  <c r="D71" i="4"/>
  <c r="D68" i="4"/>
  <c r="D65" i="4"/>
  <c r="D62" i="4"/>
  <c r="D59" i="4"/>
  <c r="D56" i="4"/>
  <c r="D53" i="4"/>
  <c r="D49" i="4"/>
  <c r="D46" i="4"/>
  <c r="D43" i="4"/>
  <c r="D40" i="4"/>
  <c r="D37" i="4"/>
  <c r="D34" i="4"/>
  <c r="D31" i="4"/>
  <c r="D28" i="4"/>
  <c r="D24" i="4"/>
  <c r="D21" i="4"/>
  <c r="D18" i="4"/>
  <c r="D15" i="4"/>
  <c r="D12" i="4"/>
  <c r="D9" i="4"/>
  <c r="D6" i="4"/>
  <c r="D55" i="55" l="1"/>
  <c r="D53" i="55"/>
  <c r="D51" i="55"/>
  <c r="D49" i="55"/>
  <c r="D47" i="55"/>
  <c r="D45" i="55"/>
  <c r="D42" i="55"/>
  <c r="D40" i="55"/>
  <c r="D38" i="55"/>
  <c r="D36" i="55"/>
  <c r="D34" i="55"/>
  <c r="D32" i="55"/>
  <c r="D29" i="55"/>
  <c r="D27" i="55"/>
  <c r="D25" i="55"/>
  <c r="D23" i="55"/>
  <c r="D21" i="55"/>
  <c r="D19" i="55"/>
  <c r="D16" i="55"/>
  <c r="D14" i="55"/>
  <c r="D12" i="55"/>
  <c r="D10" i="55"/>
  <c r="D8" i="55"/>
  <c r="D6" i="55"/>
  <c r="D55" i="45"/>
  <c r="D53" i="45"/>
  <c r="D51" i="45"/>
  <c r="D49" i="45"/>
  <c r="D47" i="45"/>
  <c r="D45" i="45"/>
  <c r="D42" i="45"/>
  <c r="D40" i="45"/>
  <c r="D38" i="45"/>
  <c r="D36" i="45"/>
  <c r="D34" i="45"/>
  <c r="D32" i="45"/>
  <c r="D29" i="45"/>
  <c r="D27" i="45"/>
  <c r="D25" i="45"/>
  <c r="D23" i="45"/>
  <c r="D21" i="45"/>
  <c r="D19" i="45"/>
  <c r="D16" i="45"/>
  <c r="D14" i="45"/>
  <c r="D12" i="45"/>
  <c r="D10" i="45"/>
  <c r="D8" i="45"/>
  <c r="D6" i="45"/>
  <c r="D55" i="43"/>
  <c r="D53" i="43"/>
  <c r="D51" i="43"/>
  <c r="D49" i="43"/>
  <c r="D47" i="43"/>
  <c r="D45" i="43"/>
  <c r="D42" i="43"/>
  <c r="D40" i="43"/>
  <c r="D38" i="43"/>
  <c r="D36" i="43"/>
  <c r="D34" i="43"/>
  <c r="D32" i="43"/>
  <c r="D29" i="43"/>
  <c r="D27" i="43"/>
  <c r="D25" i="43"/>
  <c r="D23" i="43"/>
  <c r="D21" i="43"/>
  <c r="D19" i="43"/>
  <c r="D16" i="43"/>
  <c r="D14" i="43"/>
  <c r="D12" i="43"/>
  <c r="D10" i="43"/>
  <c r="D8" i="43"/>
  <c r="D6" i="43"/>
  <c r="D55" i="42"/>
  <c r="D53" i="42"/>
  <c r="D51" i="42"/>
  <c r="D49" i="42"/>
  <c r="D47" i="42"/>
  <c r="D45" i="42"/>
  <c r="D42" i="42"/>
  <c r="D40" i="42"/>
  <c r="D38" i="42"/>
  <c r="D36" i="42"/>
  <c r="D34" i="42"/>
  <c r="D32" i="42"/>
  <c r="D29" i="42"/>
  <c r="D27" i="42"/>
  <c r="D25" i="42"/>
  <c r="D23" i="42"/>
  <c r="D21" i="42"/>
  <c r="D19" i="42"/>
  <c r="D16" i="42"/>
  <c r="D14" i="42"/>
  <c r="D12" i="42"/>
  <c r="D10" i="42"/>
  <c r="D8" i="42"/>
  <c r="D6" i="42"/>
  <c r="D51" i="40"/>
  <c r="D55" i="40"/>
  <c r="D53" i="40"/>
  <c r="D49" i="40"/>
  <c r="D47" i="40"/>
  <c r="D45" i="40"/>
  <c r="D42" i="40"/>
  <c r="D40" i="40"/>
  <c r="D38" i="40"/>
  <c r="D36" i="40"/>
  <c r="D34" i="40"/>
  <c r="D32" i="40"/>
  <c r="D29" i="40"/>
  <c r="D27" i="40"/>
  <c r="D25" i="40"/>
  <c r="D23" i="40"/>
  <c r="D21" i="40"/>
  <c r="D19" i="40"/>
  <c r="D16" i="40"/>
  <c r="D14" i="40"/>
  <c r="D12" i="40"/>
  <c r="D10" i="40"/>
  <c r="D8" i="40"/>
  <c r="D6" i="40"/>
  <c r="D55" i="21" l="1"/>
  <c r="D53" i="21"/>
  <c r="D51" i="21"/>
  <c r="D49" i="21"/>
  <c r="D47" i="21"/>
  <c r="D45" i="21"/>
  <c r="D42" i="21"/>
  <c r="D40" i="21"/>
  <c r="D38" i="21"/>
  <c r="D36" i="21"/>
  <c r="D34" i="21"/>
  <c r="D32" i="21"/>
  <c r="D29" i="21"/>
  <c r="D27" i="21"/>
  <c r="D25" i="21"/>
  <c r="D23" i="21"/>
  <c r="D21" i="21"/>
  <c r="D19" i="21"/>
  <c r="D16" i="21"/>
  <c r="D14" i="21"/>
  <c r="D12" i="21"/>
  <c r="D10" i="21"/>
  <c r="D8" i="21"/>
  <c r="D6" i="21"/>
  <c r="D55" i="18" l="1"/>
  <c r="D53" i="18"/>
  <c r="D51" i="18"/>
  <c r="D49" i="18"/>
  <c r="D47" i="18"/>
  <c r="D45" i="18"/>
  <c r="D42" i="18"/>
  <c r="D40" i="18"/>
  <c r="D38" i="18"/>
  <c r="D36" i="18"/>
  <c r="D34" i="18"/>
  <c r="D32" i="18"/>
  <c r="D29" i="18"/>
  <c r="D27" i="18"/>
  <c r="D25" i="18"/>
  <c r="D23" i="18"/>
  <c r="D21" i="18"/>
  <c r="D19" i="18"/>
  <c r="D16" i="18"/>
  <c r="D14" i="18"/>
  <c r="D12" i="18"/>
  <c r="D10" i="18"/>
  <c r="D8" i="18"/>
  <c r="D6" i="18"/>
  <c r="E27" i="55" l="1"/>
  <c r="F27" i="55" s="1"/>
  <c r="E27" i="42"/>
  <c r="F27" i="42" s="1"/>
  <c r="E27" i="40"/>
  <c r="F27" i="40" s="1"/>
  <c r="E27" i="45"/>
  <c r="F27" i="45" s="1"/>
  <c r="E27" i="43"/>
  <c r="F27" i="43" s="1"/>
  <c r="E27" i="21"/>
  <c r="F27" i="21" s="1"/>
  <c r="E27" i="18"/>
  <c r="F27" i="18" s="1"/>
  <c r="E53" i="55"/>
  <c r="F53" i="55" s="1"/>
  <c r="E53" i="45"/>
  <c r="F53" i="45" s="1"/>
  <c r="E53" i="42"/>
  <c r="F53" i="42" s="1"/>
  <c r="E53" i="40"/>
  <c r="F53" i="40" s="1"/>
  <c r="E53" i="43"/>
  <c r="F53" i="43" s="1"/>
  <c r="E53" i="21"/>
  <c r="F53" i="21" s="1"/>
  <c r="E53" i="18"/>
  <c r="F53" i="18" s="1"/>
  <c r="E12" i="45"/>
  <c r="F12" i="45" s="1"/>
  <c r="E12" i="43"/>
  <c r="F12" i="43" s="1"/>
  <c r="E12" i="55"/>
  <c r="F12" i="55" s="1"/>
  <c r="E12" i="42"/>
  <c r="F12" i="42" s="1"/>
  <c r="E12" i="40"/>
  <c r="F12" i="40" s="1"/>
  <c r="E12" i="21"/>
  <c r="F12" i="21" s="1"/>
  <c r="E12" i="18"/>
  <c r="F12" i="18" s="1"/>
  <c r="E21" i="55"/>
  <c r="F21" i="55" s="1"/>
  <c r="E21" i="45"/>
  <c r="F21" i="45" s="1"/>
  <c r="E21" i="43"/>
  <c r="F21" i="43" s="1"/>
  <c r="E21" i="42"/>
  <c r="F21" i="42" s="1"/>
  <c r="E21" i="40"/>
  <c r="F21" i="40" s="1"/>
  <c r="E21" i="21"/>
  <c r="F21" i="21" s="1"/>
  <c r="E21" i="18"/>
  <c r="F21" i="18" s="1"/>
  <c r="E29" i="45"/>
  <c r="F29" i="45" s="1"/>
  <c r="E29" i="43"/>
  <c r="F29" i="43" s="1"/>
  <c r="E29" i="55"/>
  <c r="F29" i="55" s="1"/>
  <c r="E29" i="42"/>
  <c r="F29" i="42" s="1"/>
  <c r="E29" i="40"/>
  <c r="F29" i="40" s="1"/>
  <c r="E29" i="21"/>
  <c r="F29" i="21" s="1"/>
  <c r="E29" i="18"/>
  <c r="F29" i="18" s="1"/>
  <c r="E38" i="55"/>
  <c r="F38" i="55" s="1"/>
  <c r="E38" i="45"/>
  <c r="F38" i="45" s="1"/>
  <c r="E38" i="43"/>
  <c r="F38" i="43" s="1"/>
  <c r="E38" i="42"/>
  <c r="F38" i="42" s="1"/>
  <c r="E38" i="40"/>
  <c r="F38" i="40" s="1"/>
  <c r="E38" i="21"/>
  <c r="F38" i="21" s="1"/>
  <c r="E38" i="18"/>
  <c r="F38" i="18" s="1"/>
  <c r="E47" i="43"/>
  <c r="F47" i="43" s="1"/>
  <c r="E47" i="55"/>
  <c r="F47" i="55" s="1"/>
  <c r="E47" i="42"/>
  <c r="F47" i="42" s="1"/>
  <c r="E47" i="40"/>
  <c r="F47" i="40" s="1"/>
  <c r="E47" i="45"/>
  <c r="F47" i="45" s="1"/>
  <c r="E47" i="21"/>
  <c r="F47" i="21" s="1"/>
  <c r="E47" i="18"/>
  <c r="F47" i="18" s="1"/>
  <c r="E55" i="55"/>
  <c r="F55" i="55" s="1"/>
  <c r="E55" i="45"/>
  <c r="F55" i="45" s="1"/>
  <c r="E55" i="43"/>
  <c r="F55" i="43" s="1"/>
  <c r="E55" i="42"/>
  <c r="F55" i="42" s="1"/>
  <c r="E55" i="40"/>
  <c r="F55" i="40" s="1"/>
  <c r="E55" i="21"/>
  <c r="F55" i="21" s="1"/>
  <c r="E55" i="18"/>
  <c r="F55" i="18" s="1"/>
  <c r="E10" i="55"/>
  <c r="F10" i="55" s="1"/>
  <c r="E10" i="42"/>
  <c r="F10" i="42" s="1"/>
  <c r="E10" i="40"/>
  <c r="F10" i="40" s="1"/>
  <c r="E10" i="45"/>
  <c r="F10" i="45" s="1"/>
  <c r="E10" i="43"/>
  <c r="F10" i="43" s="1"/>
  <c r="E10" i="21"/>
  <c r="F10" i="21" s="1"/>
  <c r="E10" i="18"/>
  <c r="F10" i="18" s="1"/>
  <c r="E36" i="55"/>
  <c r="F36" i="55" s="1"/>
  <c r="E36" i="42"/>
  <c r="F36" i="42" s="1"/>
  <c r="E36" i="40"/>
  <c r="F36" i="40" s="1"/>
  <c r="E36" i="45"/>
  <c r="F36" i="45" s="1"/>
  <c r="E36" i="43"/>
  <c r="F36" i="43" s="1"/>
  <c r="E36" i="21"/>
  <c r="F36" i="21" s="1"/>
  <c r="E36" i="18"/>
  <c r="F36" i="18" s="1"/>
  <c r="E14" i="55"/>
  <c r="F14" i="55" s="1"/>
  <c r="E14" i="42"/>
  <c r="F14" i="42" s="1"/>
  <c r="E14" i="40"/>
  <c r="F14" i="40" s="1"/>
  <c r="E14" i="43"/>
  <c r="F14" i="43" s="1"/>
  <c r="E14" i="45"/>
  <c r="F14" i="45" s="1"/>
  <c r="E14" i="21"/>
  <c r="F14" i="21" s="1"/>
  <c r="E14" i="18"/>
  <c r="F14" i="18" s="1"/>
  <c r="E40" i="55"/>
  <c r="F40" i="55" s="1"/>
  <c r="E40" i="42"/>
  <c r="F40" i="42" s="1"/>
  <c r="E40" i="40"/>
  <c r="F40" i="40" s="1"/>
  <c r="E40" i="45"/>
  <c r="F40" i="45" s="1"/>
  <c r="E40" i="43"/>
  <c r="F40" i="43" s="1"/>
  <c r="E40" i="21"/>
  <c r="F40" i="21" s="1"/>
  <c r="E40" i="18"/>
  <c r="F40" i="18" s="1"/>
  <c r="E19" i="55"/>
  <c r="F19" i="55" s="1"/>
  <c r="E19" i="42"/>
  <c r="F19" i="42" s="1"/>
  <c r="E19" i="40"/>
  <c r="F19" i="40" s="1"/>
  <c r="E19" i="45"/>
  <c r="F19" i="45" s="1"/>
  <c r="E19" i="43"/>
  <c r="F19" i="43" s="1"/>
  <c r="E19" i="21"/>
  <c r="F19" i="21" s="1"/>
  <c r="E19" i="18"/>
  <c r="F19" i="18" s="1"/>
  <c r="E45" i="55"/>
  <c r="F45" i="55" s="1"/>
  <c r="E45" i="42"/>
  <c r="F45" i="42" s="1"/>
  <c r="E45" i="40"/>
  <c r="F45" i="40" s="1"/>
  <c r="E45" i="45"/>
  <c r="F45" i="45" s="1"/>
  <c r="E45" i="43"/>
  <c r="F45" i="43" s="1"/>
  <c r="E45" i="21"/>
  <c r="F45" i="21" s="1"/>
  <c r="E45" i="18"/>
  <c r="F45" i="18" s="1"/>
  <c r="E6" i="55"/>
  <c r="F6" i="55" s="1"/>
  <c r="E6" i="43"/>
  <c r="F6" i="43" s="1"/>
  <c r="E6" i="42"/>
  <c r="F6" i="42" s="1"/>
  <c r="E6" i="40"/>
  <c r="F6" i="40" s="1"/>
  <c r="E6" i="45"/>
  <c r="F6" i="45" s="1"/>
  <c r="E6" i="21"/>
  <c r="F6" i="21" s="1"/>
  <c r="E6" i="18"/>
  <c r="F6" i="18" s="1"/>
  <c r="E23" i="55"/>
  <c r="F23" i="55" s="1"/>
  <c r="E23" i="42"/>
  <c r="F23" i="42" s="1"/>
  <c r="E23" i="40"/>
  <c r="F23" i="40" s="1"/>
  <c r="E23" i="45"/>
  <c r="F23" i="45" s="1"/>
  <c r="E23" i="43"/>
  <c r="F23" i="43" s="1"/>
  <c r="E23" i="21"/>
  <c r="F23" i="21" s="1"/>
  <c r="E23" i="18"/>
  <c r="F23" i="18" s="1"/>
  <c r="E32" i="55"/>
  <c r="F32" i="55" s="1"/>
  <c r="E32" i="42"/>
  <c r="F32" i="42" s="1"/>
  <c r="E32" i="40"/>
  <c r="F32" i="40" s="1"/>
  <c r="E32" i="45"/>
  <c r="F32" i="45" s="1"/>
  <c r="E32" i="43"/>
  <c r="F32" i="43" s="1"/>
  <c r="E32" i="21"/>
  <c r="F32" i="21" s="1"/>
  <c r="E32" i="18"/>
  <c r="F32" i="18" s="1"/>
  <c r="E49" i="55"/>
  <c r="F49" i="55" s="1"/>
  <c r="E49" i="42"/>
  <c r="F49" i="42" s="1"/>
  <c r="E49" i="40"/>
  <c r="F49" i="40" s="1"/>
  <c r="E49" i="45"/>
  <c r="F49" i="45" s="1"/>
  <c r="E49" i="43"/>
  <c r="F49" i="43" s="1"/>
  <c r="E49" i="21"/>
  <c r="F49" i="21" s="1"/>
  <c r="E49" i="18"/>
  <c r="F49" i="18" s="1"/>
  <c r="E8" i="55"/>
  <c r="F8" i="55" s="1"/>
  <c r="E8" i="45"/>
  <c r="F8" i="45" s="1"/>
  <c r="E8" i="43"/>
  <c r="F8" i="43" s="1"/>
  <c r="E8" i="42"/>
  <c r="F8" i="42" s="1"/>
  <c r="E8" i="40"/>
  <c r="F8" i="40" s="1"/>
  <c r="E8" i="21"/>
  <c r="F8" i="21" s="1"/>
  <c r="E8" i="18"/>
  <c r="F8" i="18" s="1"/>
  <c r="E16" i="45"/>
  <c r="F16" i="45" s="1"/>
  <c r="E16" i="43"/>
  <c r="F16" i="43" s="1"/>
  <c r="E16" i="42"/>
  <c r="F16" i="42" s="1"/>
  <c r="E16" i="40"/>
  <c r="F16" i="40" s="1"/>
  <c r="E16" i="55"/>
  <c r="F16" i="55" s="1"/>
  <c r="E16" i="21"/>
  <c r="F16" i="21" s="1"/>
  <c r="E16" i="18"/>
  <c r="F16" i="18" s="1"/>
  <c r="E25" i="55"/>
  <c r="F25" i="55" s="1"/>
  <c r="E25" i="45"/>
  <c r="F25" i="45" s="1"/>
  <c r="E25" i="43"/>
  <c r="F25" i="43" s="1"/>
  <c r="E25" i="42"/>
  <c r="F25" i="42" s="1"/>
  <c r="E25" i="40"/>
  <c r="F25" i="40" s="1"/>
  <c r="E25" i="21"/>
  <c r="F25" i="21" s="1"/>
  <c r="E25" i="18"/>
  <c r="F25" i="18" s="1"/>
  <c r="E34" i="45"/>
  <c r="F34" i="45" s="1"/>
  <c r="E34" i="43"/>
  <c r="F34" i="43" s="1"/>
  <c r="E34" i="42"/>
  <c r="F34" i="42" s="1"/>
  <c r="E34" i="40"/>
  <c r="F34" i="40" s="1"/>
  <c r="E34" i="55"/>
  <c r="F34" i="55" s="1"/>
  <c r="E34" i="21"/>
  <c r="F34" i="21" s="1"/>
  <c r="E34" i="18"/>
  <c r="F34" i="18" s="1"/>
  <c r="E42" i="55"/>
  <c r="F42" i="55" s="1"/>
  <c r="E42" i="43"/>
  <c r="F42" i="43" s="1"/>
  <c r="E42" i="42"/>
  <c r="F42" i="42" s="1"/>
  <c r="E42" i="40"/>
  <c r="F42" i="40" s="1"/>
  <c r="E42" i="45"/>
  <c r="F42" i="45" s="1"/>
  <c r="E42" i="21"/>
  <c r="F42" i="21" s="1"/>
  <c r="E42" i="18"/>
  <c r="F42" i="18" s="1"/>
  <c r="E51" i="43"/>
  <c r="F51" i="43" s="1"/>
  <c r="E51" i="42"/>
  <c r="F51" i="42" s="1"/>
  <c r="E51" i="45"/>
  <c r="F51" i="45" s="1"/>
  <c r="E51" i="55"/>
  <c r="F51" i="55" s="1"/>
  <c r="E51" i="40"/>
  <c r="F51" i="40" s="1"/>
  <c r="E51" i="21"/>
  <c r="F51" i="21" s="1"/>
  <c r="E51" i="18"/>
  <c r="F51" i="18" s="1"/>
  <c r="G6" i="40" l="1"/>
  <c r="H6" i="40" s="1"/>
  <c r="G32" i="43"/>
  <c r="H51" i="43" s="1"/>
  <c r="G6" i="55"/>
  <c r="H23" i="55" s="1"/>
  <c r="G32" i="40"/>
  <c r="H40" i="40" s="1"/>
  <c r="G32" i="55"/>
  <c r="H53" i="55" s="1"/>
  <c r="G32" i="21"/>
  <c r="H45" i="21" s="1"/>
  <c r="G6" i="21"/>
  <c r="H6" i="21" s="1"/>
  <c r="H40" i="43"/>
  <c r="H42" i="43"/>
  <c r="G32" i="18"/>
  <c r="H32" i="18" s="1"/>
  <c r="G32" i="45"/>
  <c r="H51" i="45" s="1"/>
  <c r="G32" i="42"/>
  <c r="H34" i="42" s="1"/>
  <c r="G6" i="42"/>
  <c r="H19" i="42" s="1"/>
  <c r="G6" i="45"/>
  <c r="H6" i="45" s="1"/>
  <c r="G6" i="43"/>
  <c r="H19" i="43" s="1"/>
  <c r="G6" i="18"/>
  <c r="H10" i="18" s="1"/>
  <c r="H55" i="40" l="1"/>
  <c r="I19" i="43"/>
  <c r="I45" i="21"/>
  <c r="I23" i="55"/>
  <c r="I6" i="45"/>
  <c r="I42" i="43"/>
  <c r="I10" i="18"/>
  <c r="I34" i="42"/>
  <c r="I32" i="18"/>
  <c r="I40" i="43"/>
  <c r="I6" i="21"/>
  <c r="I53" i="55"/>
  <c r="I51" i="43"/>
  <c r="I6" i="40"/>
  <c r="I55" i="40"/>
  <c r="H29" i="40"/>
  <c r="I19" i="42"/>
  <c r="I51" i="45"/>
  <c r="I40" i="40"/>
  <c r="H19" i="40"/>
  <c r="H36" i="43"/>
  <c r="H55" i="43"/>
  <c r="H49" i="43"/>
  <c r="H53" i="43"/>
  <c r="H45" i="43"/>
  <c r="H38" i="43"/>
  <c r="H34" i="43"/>
  <c r="H47" i="43"/>
  <c r="H21" i="45"/>
  <c r="H42" i="45"/>
  <c r="H27" i="40"/>
  <c r="H10" i="40"/>
  <c r="H47" i="45"/>
  <c r="H40" i="45"/>
  <c r="H36" i="45"/>
  <c r="H45" i="45"/>
  <c r="H25" i="21"/>
  <c r="H21" i="40"/>
  <c r="H23" i="40"/>
  <c r="H25" i="40"/>
  <c r="H29" i="55"/>
  <c r="H25" i="55"/>
  <c r="H27" i="55"/>
  <c r="H32" i="43"/>
  <c r="H10" i="21"/>
  <c r="H14" i="55"/>
  <c r="H8" i="55"/>
  <c r="H14" i="21"/>
  <c r="H27" i="21"/>
  <c r="H21" i="55"/>
  <c r="H53" i="40"/>
  <c r="H6" i="55"/>
  <c r="H47" i="40"/>
  <c r="I47" i="40" s="1"/>
  <c r="H51" i="40"/>
  <c r="H32" i="21"/>
  <c r="H53" i="21"/>
  <c r="H40" i="21"/>
  <c r="H34" i="21"/>
  <c r="H51" i="21"/>
  <c r="I51" i="21" s="1"/>
  <c r="H47" i="21"/>
  <c r="H36" i="21"/>
  <c r="H42" i="21"/>
  <c r="H45" i="18"/>
  <c r="H51" i="18"/>
  <c r="I51" i="18" s="1"/>
  <c r="H27" i="18"/>
  <c r="H25" i="18"/>
  <c r="H53" i="42"/>
  <c r="H53" i="18"/>
  <c r="H34" i="45"/>
  <c r="I34" i="45" s="1"/>
  <c r="H38" i="45"/>
  <c r="H55" i="18"/>
  <c r="H32" i="45"/>
  <c r="H49" i="18"/>
  <c r="H47" i="42"/>
  <c r="H47" i="18"/>
  <c r="H55" i="21"/>
  <c r="H19" i="55"/>
  <c r="H55" i="42"/>
  <c r="H14" i="18"/>
  <c r="I14" i="18" s="1"/>
  <c r="H40" i="18"/>
  <c r="H42" i="42"/>
  <c r="H19" i="18"/>
  <c r="H49" i="42"/>
  <c r="H45" i="40"/>
  <c r="H45" i="42"/>
  <c r="H34" i="18"/>
  <c r="H40" i="42"/>
  <c r="H32" i="42"/>
  <c r="H8" i="43"/>
  <c r="H12" i="42"/>
  <c r="H45" i="55"/>
  <c r="H10" i="42"/>
  <c r="H47" i="55"/>
  <c r="H6" i="43"/>
  <c r="H10" i="45"/>
  <c r="H16" i="45"/>
  <c r="H14" i="45"/>
  <c r="H8" i="45"/>
  <c r="H25" i="43"/>
  <c r="H12" i="45"/>
  <c r="I12" i="45" s="1"/>
  <c r="H10" i="43"/>
  <c r="H19" i="45"/>
  <c r="H23" i="43"/>
  <c r="I23" i="43" s="1"/>
  <c r="H36" i="18"/>
  <c r="H38" i="18"/>
  <c r="H42" i="18"/>
  <c r="H49" i="45"/>
  <c r="H8" i="21"/>
  <c r="H16" i="21"/>
  <c r="H8" i="42"/>
  <c r="H34" i="55"/>
  <c r="H27" i="42"/>
  <c r="H53" i="45"/>
  <c r="H29" i="43"/>
  <c r="H32" i="40"/>
  <c r="H49" i="55"/>
  <c r="H38" i="42"/>
  <c r="H29" i="21"/>
  <c r="H23" i="45"/>
  <c r="I23" i="45" s="1"/>
  <c r="H38" i="55"/>
  <c r="H8" i="18"/>
  <c r="H12" i="18"/>
  <c r="H6" i="18"/>
  <c r="H12" i="43"/>
  <c r="H14" i="43"/>
  <c r="H16" i="43"/>
  <c r="H23" i="42"/>
  <c r="H27" i="43"/>
  <c r="H29" i="45"/>
  <c r="H40" i="55"/>
  <c r="H6" i="42"/>
  <c r="H16" i="18"/>
  <c r="H21" i="43"/>
  <c r="H29" i="42"/>
  <c r="H29" i="18"/>
  <c r="H25" i="45"/>
  <c r="H27" i="45"/>
  <c r="H21" i="42"/>
  <c r="H49" i="40"/>
  <c r="H42" i="40"/>
  <c r="H38" i="40"/>
  <c r="H36" i="40"/>
  <c r="H51" i="42"/>
  <c r="H21" i="18"/>
  <c r="H55" i="45"/>
  <c r="H51" i="55"/>
  <c r="H16" i="42"/>
  <c r="H14" i="42"/>
  <c r="H55" i="55"/>
  <c r="H36" i="55"/>
  <c r="H23" i="18"/>
  <c r="H36" i="42"/>
  <c r="H23" i="21"/>
  <c r="H49" i="21"/>
  <c r="H38" i="21"/>
  <c r="H12" i="21"/>
  <c r="H21" i="21"/>
  <c r="H32" i="55"/>
  <c r="H19" i="21"/>
  <c r="H12" i="55"/>
  <c r="H10" i="55"/>
  <c r="H16" i="55"/>
  <c r="H34" i="40"/>
  <c r="H12" i="40"/>
  <c r="H8" i="40"/>
  <c r="H16" i="40"/>
  <c r="H14" i="40"/>
  <c r="H25" i="42"/>
  <c r="H42" i="55"/>
  <c r="I25" i="42" l="1"/>
  <c r="I16" i="40"/>
  <c r="I19" i="21"/>
  <c r="I32" i="55"/>
  <c r="I38" i="21"/>
  <c r="I23" i="21"/>
  <c r="I14" i="42"/>
  <c r="I38" i="40"/>
  <c r="I21" i="42"/>
  <c r="I25" i="45"/>
  <c r="I51" i="42"/>
  <c r="I42" i="40"/>
  <c r="I12" i="43"/>
  <c r="I6" i="18"/>
  <c r="I32" i="40"/>
  <c r="I8" i="21"/>
  <c r="J6" i="21" s="1"/>
  <c r="I8" i="40"/>
  <c r="I16" i="55"/>
  <c r="I21" i="21"/>
  <c r="I49" i="21"/>
  <c r="I36" i="42"/>
  <c r="I23" i="18"/>
  <c r="I27" i="43"/>
  <c r="I14" i="45"/>
  <c r="I12" i="42"/>
  <c r="I34" i="18"/>
  <c r="I47" i="21"/>
  <c r="I38" i="43"/>
  <c r="I12" i="40"/>
  <c r="I10" i="55"/>
  <c r="I12" i="21"/>
  <c r="I55" i="55"/>
  <c r="J45" i="55" s="1"/>
  <c r="I16" i="42"/>
  <c r="I55" i="45"/>
  <c r="I49" i="40"/>
  <c r="I29" i="18"/>
  <c r="I6" i="42"/>
  <c r="I29" i="45"/>
  <c r="I23" i="42"/>
  <c r="I12" i="18"/>
  <c r="I38" i="42"/>
  <c r="I8" i="42"/>
  <c r="I42" i="18"/>
  <c r="I19" i="45"/>
  <c r="J19" i="45" s="1"/>
  <c r="I25" i="43"/>
  <c r="I16" i="45"/>
  <c r="I45" i="55"/>
  <c r="I32" i="42"/>
  <c r="J32" i="42" s="1"/>
  <c r="I40" i="18"/>
  <c r="I55" i="21"/>
  <c r="I49" i="18"/>
  <c r="I53" i="18"/>
  <c r="I45" i="18"/>
  <c r="I32" i="21"/>
  <c r="I51" i="40"/>
  <c r="I53" i="40"/>
  <c r="I27" i="21"/>
  <c r="I14" i="21"/>
  <c r="I27" i="55"/>
  <c r="I25" i="40"/>
  <c r="I40" i="45"/>
  <c r="I45" i="43"/>
  <c r="I55" i="43"/>
  <c r="I19" i="40"/>
  <c r="J19" i="40" s="1"/>
  <c r="I29" i="40"/>
  <c r="I49" i="45"/>
  <c r="I47" i="55"/>
  <c r="I8" i="43"/>
  <c r="J6" i="43" s="1"/>
  <c r="I55" i="18"/>
  <c r="I53" i="21"/>
  <c r="I6" i="55"/>
  <c r="I21" i="55"/>
  <c r="I27" i="40"/>
  <c r="I21" i="45"/>
  <c r="I49" i="43"/>
  <c r="I34" i="40"/>
  <c r="J32" i="40" s="1"/>
  <c r="I42" i="55"/>
  <c r="I14" i="40"/>
  <c r="I12" i="55"/>
  <c r="I36" i="55"/>
  <c r="I51" i="55"/>
  <c r="I21" i="18"/>
  <c r="I36" i="40"/>
  <c r="I27" i="45"/>
  <c r="I29" i="42"/>
  <c r="I40" i="55"/>
  <c r="I16" i="43"/>
  <c r="I8" i="18"/>
  <c r="J6" i="18" s="1"/>
  <c r="I29" i="43"/>
  <c r="I53" i="45"/>
  <c r="I34" i="55"/>
  <c r="I38" i="18"/>
  <c r="J32" i="18" s="1"/>
  <c r="I10" i="45"/>
  <c r="I10" i="42"/>
  <c r="I40" i="42"/>
  <c r="I49" i="42"/>
  <c r="J45" i="42" s="1"/>
  <c r="I42" i="42"/>
  <c r="I55" i="42"/>
  <c r="I19" i="55"/>
  <c r="I47" i="18"/>
  <c r="I53" i="42"/>
  <c r="I25" i="18"/>
  <c r="I42" i="21"/>
  <c r="I34" i="21"/>
  <c r="I14" i="55"/>
  <c r="I25" i="55"/>
  <c r="I21" i="40"/>
  <c r="I45" i="45"/>
  <c r="J45" i="45" s="1"/>
  <c r="I47" i="45"/>
  <c r="I42" i="45"/>
  <c r="I47" i="43"/>
  <c r="I53" i="43"/>
  <c r="I36" i="43"/>
  <c r="I21" i="43"/>
  <c r="I16" i="18"/>
  <c r="I14" i="43"/>
  <c r="I38" i="55"/>
  <c r="I29" i="21"/>
  <c r="I49" i="55"/>
  <c r="I27" i="42"/>
  <c r="J19" i="42" s="1"/>
  <c r="I16" i="21"/>
  <c r="I36" i="18"/>
  <c r="I10" i="43"/>
  <c r="I8" i="45"/>
  <c r="J6" i="45" s="1"/>
  <c r="I6" i="43"/>
  <c r="I45" i="42"/>
  <c r="I45" i="40"/>
  <c r="I19" i="18"/>
  <c r="I47" i="42"/>
  <c r="I32" i="45"/>
  <c r="I38" i="45"/>
  <c r="I27" i="18"/>
  <c r="I36" i="21"/>
  <c r="I40" i="21"/>
  <c r="I8" i="55"/>
  <c r="I10" i="21"/>
  <c r="I32" i="43"/>
  <c r="I29" i="55"/>
  <c r="I23" i="40"/>
  <c r="I25" i="21"/>
  <c r="J19" i="21" s="1"/>
  <c r="I36" i="45"/>
  <c r="I10" i="40"/>
  <c r="I34" i="43"/>
  <c r="J45" i="40"/>
  <c r="J45" i="21"/>
  <c r="J6" i="42"/>
  <c r="J19" i="43"/>
  <c r="J32" i="55"/>
  <c r="J6" i="40"/>
  <c r="J32" i="45" l="1"/>
  <c r="J6" i="55"/>
  <c r="J45" i="43"/>
  <c r="J32" i="21"/>
  <c r="J45" i="18"/>
  <c r="J19" i="55"/>
  <c r="J32" i="43"/>
  <c r="J19" i="18"/>
</calcChain>
</file>

<file path=xl/sharedStrings.xml><?xml version="1.0" encoding="utf-8"?>
<sst xmlns="http://schemas.openxmlformats.org/spreadsheetml/2006/main" count="1312" uniqueCount="161">
  <si>
    <t>qPCR Data Analysis</t>
  </si>
  <si>
    <t>Well</t>
  </si>
  <si>
    <t>Sample Name</t>
  </si>
  <si>
    <t>Cт</t>
  </si>
  <si>
    <t>Cт Mean</t>
  </si>
  <si>
    <t>Cт SD</t>
  </si>
  <si>
    <t>ΔCт</t>
  </si>
  <si>
    <t>ΔCт Mean</t>
  </si>
  <si>
    <t>ΔCт SE</t>
  </si>
  <si>
    <t>HK Control ΔCт Mean</t>
  </si>
  <si>
    <t>HK Control ΔCт SE</t>
  </si>
  <si>
    <t>ΔΔCт</t>
  </si>
  <si>
    <t>Automatic Ct Threshold</t>
  </si>
  <si>
    <t>Ct Threshold</t>
  </si>
  <si>
    <t>Automatic Baseline</t>
  </si>
  <si>
    <t>Baseline Start</t>
  </si>
  <si>
    <t>Baseline End</t>
  </si>
  <si>
    <t>Efficiency</t>
  </si>
  <si>
    <t>Tm1</t>
  </si>
  <si>
    <t>Tm2</t>
  </si>
  <si>
    <t>Tm3</t>
  </si>
  <si>
    <t>Comments</t>
  </si>
  <si>
    <t>BADROX</t>
  </si>
  <si>
    <t>HIGHSD</t>
  </si>
  <si>
    <t>NOISE</t>
  </si>
  <si>
    <t>SPIKE</t>
  </si>
  <si>
    <t>A1</t>
  </si>
  <si>
    <t/>
  </si>
  <si>
    <t>Y</t>
  </si>
  <si>
    <t>N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</si>
  <si>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</si>
  <si>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</si>
  <si>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</si>
  <si>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</si>
  <si>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</si>
  <si>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</si>
  <si>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</si>
  <si>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</si>
  <si>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</si>
  <si>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</si>
  <si>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</si>
  <si>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C1</t>
  </si>
  <si>
    <t>D1</t>
  </si>
  <si>
    <t>C2</t>
  </si>
  <si>
    <t>D2</t>
  </si>
  <si>
    <t>C3</t>
  </si>
  <si>
    <t>D3</t>
  </si>
  <si>
    <t>C4</t>
  </si>
  <si>
    <t>D4</t>
  </si>
  <si>
    <t>C5</t>
  </si>
  <si>
    <t>D5</t>
  </si>
  <si>
    <t>C6</t>
  </si>
  <si>
    <t>D6</t>
  </si>
  <si>
    <t>E1</t>
  </si>
  <si>
    <t>F1</t>
  </si>
  <si>
    <t>E2</t>
  </si>
  <si>
    <t>F2</t>
  </si>
  <si>
    <t>E3</t>
  </si>
  <si>
    <t>F3</t>
  </si>
  <si>
    <t>E4</t>
  </si>
  <si>
    <t>F4</t>
  </si>
  <si>
    <t>E5</t>
  </si>
  <si>
    <t>F5</t>
  </si>
  <si>
    <t>E6</t>
  </si>
  <si>
    <t>F6</t>
  </si>
  <si>
    <t>G1</t>
  </si>
  <si>
    <t>H1</t>
  </si>
  <si>
    <t>G2</t>
  </si>
  <si>
    <t>H2</t>
  </si>
  <si>
    <t>G3</t>
  </si>
  <si>
    <t>H3</t>
  </si>
  <si>
    <t>G4</t>
  </si>
  <si>
    <t>H4</t>
  </si>
  <si>
    <t>G5</t>
  </si>
  <si>
    <t>H5</t>
  </si>
  <si>
    <t>G6</t>
  </si>
  <si>
    <t>H6</t>
  </si>
  <si>
    <t>Cт Mean_RPL19_2</t>
  </si>
  <si>
    <t>Average</t>
  </si>
  <si>
    <t>Power</t>
  </si>
  <si>
    <t>A7</t>
  </si>
  <si>
    <t>B7</t>
  </si>
  <si>
    <t>A8</t>
  </si>
  <si>
    <t>B8</t>
  </si>
  <si>
    <t>A9</t>
  </si>
  <si>
    <t>B9</t>
  </si>
  <si>
    <t>A10</t>
  </si>
  <si>
    <t>B10</t>
  </si>
  <si>
    <t>A11</t>
  </si>
  <si>
    <t>B11</t>
  </si>
  <si>
    <t>A12</t>
  </si>
  <si>
    <t>B12</t>
  </si>
  <si>
    <t>C7</t>
  </si>
  <si>
    <t>D7</t>
  </si>
  <si>
    <t>C8</t>
  </si>
  <si>
    <t>D8</t>
  </si>
  <si>
    <t>C9</t>
  </si>
  <si>
    <t>D9</t>
  </si>
  <si>
    <t>C10</t>
  </si>
  <si>
    <t>D10</t>
  </si>
  <si>
    <t>C11</t>
  </si>
  <si>
    <t>D11</t>
  </si>
  <si>
    <t>C12</t>
  </si>
  <si>
    <t>D12</t>
  </si>
  <si>
    <t>E7</t>
  </si>
  <si>
    <t>F7</t>
  </si>
  <si>
    <t>E8</t>
  </si>
  <si>
    <t>F8</t>
  </si>
  <si>
    <t>E9</t>
  </si>
  <si>
    <t>F9</t>
  </si>
  <si>
    <t>E10</t>
  </si>
  <si>
    <t>F10</t>
  </si>
  <si>
    <t>E11</t>
  </si>
  <si>
    <t>F11</t>
  </si>
  <si>
    <t>E12</t>
  </si>
  <si>
    <t>F12</t>
  </si>
  <si>
    <t>G7</t>
  </si>
  <si>
    <t>H7</t>
  </si>
  <si>
    <t>G8</t>
  </si>
  <si>
    <t>H8</t>
  </si>
  <si>
    <t>G9</t>
  </si>
  <si>
    <t>H9</t>
  </si>
  <si>
    <t>G10</t>
  </si>
  <si>
    <t>H10</t>
  </si>
  <si>
    <t>G11</t>
  </si>
  <si>
    <t>H11</t>
  </si>
  <si>
    <t>G12</t>
  </si>
  <si>
    <t>H12</t>
  </si>
  <si>
    <t>AN1</t>
  </si>
  <si>
    <t>BN1</t>
  </si>
  <si>
    <t>DN1</t>
  </si>
  <si>
    <t>AN2</t>
  </si>
  <si>
    <t>BN2</t>
  </si>
  <si>
    <t>CN2</t>
  </si>
  <si>
    <t>CN3</t>
  </si>
  <si>
    <t>DN2</t>
  </si>
  <si>
    <t>AN3</t>
  </si>
  <si>
    <t>BN3</t>
  </si>
  <si>
    <t>CN6</t>
  </si>
  <si>
    <t>DN3</t>
  </si>
  <si>
    <t>AN4</t>
  </si>
  <si>
    <t>BN5</t>
  </si>
  <si>
    <t>CN7</t>
  </si>
  <si>
    <t>DN4</t>
  </si>
  <si>
    <t>AN6</t>
  </si>
  <si>
    <t>BN7</t>
  </si>
  <si>
    <t>CN8</t>
  </si>
  <si>
    <t>DN5</t>
  </si>
  <si>
    <t>AN7</t>
  </si>
  <si>
    <t>BN9</t>
  </si>
  <si>
    <t>CN9</t>
  </si>
  <si>
    <t>DN8</t>
  </si>
  <si>
    <t>DN7</t>
  </si>
  <si>
    <t>BN4</t>
  </si>
  <si>
    <t>BN8</t>
  </si>
  <si>
    <t>DN9</t>
  </si>
  <si>
    <t>AN5</t>
  </si>
  <si>
    <t>CN1</t>
  </si>
  <si>
    <t>CN5</t>
  </si>
  <si>
    <t>BN6</t>
  </si>
  <si>
    <t>DN6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</si>
</sst>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8"/>
  <sheetViews>
    <sheetView topLeftCell="B88" workbookViewId="0">
      <selection activeCell="D93" sqref="D93"/>
    </sheetView>
  </sheetViews>
  <sheetFormatPr defaultRowHeight="15" x14ac:dyDescent="0.25"/>
  <cols>
    <col min="1" max="1" width="0" style="1" hidden="1" customWidth="1"/>
    <col min="2" max="2" width="14.140625" style="2" customWidth="1"/>
    <col min="3" max="4" width="12" style="2" bestFit="1" customWidth="1"/>
    <col min="5" max="14" width="9.140625" style="1"/>
    <col min="15" max="36" width="0" style="1" hidden="1" customWidth="1"/>
    <col min="37" max="16384" width="9.140625" style="1"/>
  </cols>
  <sheetData>
    <row r="1" spans="1:36" ht="18.95" customHeight="1" x14ac:dyDescent="0.25"/>
    <row r="2" spans="1:36" ht="18.95" customHeight="1" x14ac:dyDescent="0.25">
      <c r="B2" s="2" t="s">
        <v>0</v>
      </c>
    </row>
    <row r="3" spans="1:36" ht="18.95" customHeight="1" x14ac:dyDescent="0.25"/>
    <row r="4" spans="1:36" ht="18.95" customHeight="1" x14ac:dyDescent="0.25"/>
    <row r="5" spans="1:36" s="3" customFormat="1" ht="18.95" customHeight="1" x14ac:dyDescent="0.25">
      <c r="A5" s="3" t="s">
        <v>1</v>
      </c>
      <c r="B5" s="9" t="s">
        <v>2</v>
      </c>
      <c r="C5" s="9" t="s">
        <v>3</v>
      </c>
      <c r="D5" s="9" t="s">
        <v>4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15</v>
      </c>
      <c r="AA5" s="3" t="s">
        <v>16</v>
      </c>
      <c r="AB5" s="3" t="s">
        <v>17</v>
      </c>
      <c r="AC5" s="3" t="s">
        <v>18</v>
      </c>
      <c r="AD5" s="3" t="s">
        <v>19</v>
      </c>
      <c r="AE5" s="3" t="s">
        <v>20</v>
      </c>
      <c r="AF5" s="3" t="s">
        <v>21</v>
      </c>
      <c r="AG5" s="3" t="s">
        <v>22</v>
      </c>
      <c r="AH5" s="3" t="s">
        <v>23</v>
      </c>
      <c r="AI5" s="3" t="s">
        <v>24</v>
      </c>
      <c r="AJ5" s="3" t="s">
        <v>25</v>
      </c>
    </row>
    <row r="6" spans="1:36" s="3" customFormat="1" ht="18.95" customHeight="1" x14ac:dyDescent="0.25">
      <c r="A6" s="3" t="s">
        <v>26</v>
      </c>
      <c r="B6" s="9" t="s">
        <v>128</v>
      </c>
      <c r="C6">
        <v>15.647963523864746</v>
      </c>
      <c r="D6" s="9">
        <f>AVERAGE(C6:C8)</f>
        <v>15.481252352396647</v>
      </c>
      <c r="O6" s="3">
        <v>18.527641296386719</v>
      </c>
      <c r="P6" s="3">
        <v>0.50428807735443115</v>
      </c>
      <c r="Q6" s="3" t="s">
        <v>27</v>
      </c>
      <c r="R6" s="3" t="s">
        <v>27</v>
      </c>
      <c r="S6" s="3" t="s">
        <v>27</v>
      </c>
      <c r="T6" s="3" t="s">
        <v>27</v>
      </c>
      <c r="U6" s="3" t="s">
        <v>27</v>
      </c>
      <c r="V6" s="3" t="s">
        <v>27</v>
      </c>
      <c r="W6" s="3" t="b">
        <v>1</v>
      </c>
      <c r="X6" s="3">
        <v>6.7358977476755779</v>
      </c>
      <c r="Y6" s="3" t="b">
        <v>1</v>
      </c>
      <c r="Z6" s="3">
        <v>1</v>
      </c>
      <c r="AA6" s="3">
        <v>2</v>
      </c>
      <c r="AB6" s="3">
        <v>1</v>
      </c>
      <c r="AC6" s="3">
        <v>84.36407470703125</v>
      </c>
      <c r="AD6" s="3" t="s">
        <v>27</v>
      </c>
      <c r="AE6" s="3" t="s">
        <v>27</v>
      </c>
      <c r="AF6" s="3" t="s">
        <v>27</v>
      </c>
      <c r="AG6" s="3" t="s">
        <v>28</v>
      </c>
      <c r="AH6" s="3" t="s">
        <v>28</v>
      </c>
      <c r="AI6" s="3" t="s">
        <v>29</v>
      </c>
      <c r="AJ6" s="3" t="s">
        <v>29</v>
      </c>
    </row>
    <row r="7" spans="1:36" s="3" customFormat="1" ht="18.95" customHeight="1" x14ac:dyDescent="0.25">
      <c r="A7" s="3" t="s">
        <v>30</v>
      </c>
      <c r="B7" s="9"/>
      <c r="C7">
        <v>15.49345874786377</v>
      </c>
      <c r="D7" s="9"/>
      <c r="O7" s="3">
        <v>18.527641296386719</v>
      </c>
      <c r="P7" s="3">
        <v>0.50428807735443115</v>
      </c>
      <c r="Q7" s="3" t="s">
        <v>27</v>
      </c>
      <c r="R7" s="3" t="s">
        <v>27</v>
      </c>
      <c r="S7" s="3" t="s">
        <v>27</v>
      </c>
      <c r="T7" s="3" t="s">
        <v>27</v>
      </c>
      <c r="U7" s="3" t="s">
        <v>27</v>
      </c>
      <c r="V7" s="3" t="s">
        <v>27</v>
      </c>
      <c r="W7" s="3" t="b">
        <v>1</v>
      </c>
      <c r="X7" s="3">
        <v>6.7358977476755779</v>
      </c>
      <c r="Y7" s="3" t="b">
        <v>1</v>
      </c>
      <c r="Z7" s="3">
        <v>3</v>
      </c>
      <c r="AA7" s="3">
        <v>10</v>
      </c>
      <c r="AB7" s="3">
        <v>1</v>
      </c>
      <c r="AC7" s="3">
        <v>83.916213989257813</v>
      </c>
      <c r="AD7" s="3" t="s">
        <v>27</v>
      </c>
      <c r="AE7" s="3" t="s">
        <v>27</v>
      </c>
      <c r="AF7" s="3" t="s">
        <v>27</v>
      </c>
      <c r="AG7" s="3" t="s">
        <v>28</v>
      </c>
      <c r="AH7" s="3" t="s">
        <v>28</v>
      </c>
      <c r="AI7" s="3" t="s">
        <v>29</v>
      </c>
      <c r="AJ7" s="3" t="s">
        <v>29</v>
      </c>
    </row>
    <row r="8" spans="1:36" s="3" customFormat="1" ht="18.95" customHeight="1" x14ac:dyDescent="0.25">
      <c r="B8" s="9"/>
      <c r="C8">
        <v>15.302334785461426</v>
      </c>
      <c r="D8" s="9"/>
    </row>
    <row r="9" spans="1:36" s="3" customFormat="1" ht="18.95" customHeight="1" x14ac:dyDescent="0.25">
      <c r="A9" s="3" t="s">
        <v>31</v>
      </c>
      <c r="B9" s="9" t="s">
        <v>131</v>
      </c>
      <c r="C9">
        <v>15.431389808654785</v>
      </c>
      <c r="D9" s="9">
        <f>AVERAGE(C9:C11)</f>
        <v>15.042526880900065</v>
      </c>
      <c r="O9" s="3">
        <v>18.061161041259766</v>
      </c>
      <c r="P9" s="3">
        <v>0.27474349737167358</v>
      </c>
      <c r="Q9" s="3" t="s">
        <v>27</v>
      </c>
      <c r="R9" s="3" t="s">
        <v>27</v>
      </c>
      <c r="S9" s="3" t="s">
        <v>27</v>
      </c>
      <c r="T9" s="3" t="s">
        <v>27</v>
      </c>
      <c r="U9" s="3" t="s">
        <v>27</v>
      </c>
      <c r="V9" s="3" t="s">
        <v>27</v>
      </c>
      <c r="W9" s="3" t="b">
        <v>1</v>
      </c>
      <c r="X9" s="3">
        <v>6.7358977476755779</v>
      </c>
      <c r="Y9" s="3" t="b">
        <v>1</v>
      </c>
      <c r="Z9" s="3">
        <v>1</v>
      </c>
      <c r="AA9" s="3">
        <v>2</v>
      </c>
      <c r="AB9" s="3">
        <v>1</v>
      </c>
      <c r="AC9" s="3">
        <v>84.065505981445313</v>
      </c>
      <c r="AD9" s="3" t="s">
        <v>27</v>
      </c>
      <c r="AE9" s="3" t="s">
        <v>27</v>
      </c>
      <c r="AF9" s="3" t="s">
        <v>27</v>
      </c>
      <c r="AG9" s="3" t="s">
        <v>28</v>
      </c>
      <c r="AH9" s="3" t="s">
        <v>29</v>
      </c>
      <c r="AI9" s="3" t="s">
        <v>29</v>
      </c>
      <c r="AJ9" s="3" t="s">
        <v>29</v>
      </c>
    </row>
    <row r="10" spans="1:36" s="3" customFormat="1" ht="18.95" customHeight="1" x14ac:dyDescent="0.25">
      <c r="A10" s="3" t="s">
        <v>32</v>
      </c>
      <c r="B10" s="9"/>
      <c r="C10">
        <v>14.862672805786133</v>
      </c>
      <c r="D10" s="9"/>
      <c r="O10" s="3">
        <v>18.061161041259766</v>
      </c>
      <c r="P10" s="3">
        <v>0.27474349737167358</v>
      </c>
      <c r="Q10" s="3" t="s">
        <v>27</v>
      </c>
      <c r="R10" s="3" t="s">
        <v>27</v>
      </c>
      <c r="S10" s="3" t="s">
        <v>27</v>
      </c>
      <c r="T10" s="3" t="s">
        <v>27</v>
      </c>
      <c r="U10" s="3" t="s">
        <v>27</v>
      </c>
      <c r="V10" s="3" t="s">
        <v>27</v>
      </c>
      <c r="W10" s="3" t="b">
        <v>1</v>
      </c>
      <c r="X10" s="3">
        <v>6.7358977476755779</v>
      </c>
      <c r="Y10" s="3" t="b">
        <v>1</v>
      </c>
      <c r="Z10" s="3">
        <v>3</v>
      </c>
      <c r="AA10" s="3">
        <v>8</v>
      </c>
      <c r="AB10" s="3">
        <v>1</v>
      </c>
      <c r="AC10" s="3">
        <v>83.766929626464844</v>
      </c>
      <c r="AD10" s="3" t="s">
        <v>27</v>
      </c>
      <c r="AE10" s="3" t="s">
        <v>27</v>
      </c>
      <c r="AF10" s="3" t="s">
        <v>27</v>
      </c>
      <c r="AG10" s="3" t="s">
        <v>28</v>
      </c>
      <c r="AH10" s="3" t="s">
        <v>29</v>
      </c>
      <c r="AI10" s="3" t="s">
        <v>29</v>
      </c>
      <c r="AJ10" s="3" t="s">
        <v>29</v>
      </c>
    </row>
    <row r="11" spans="1:36" s="3" customFormat="1" ht="18.95" customHeight="1" x14ac:dyDescent="0.25">
      <c r="B11" s="9"/>
      <c r="C11">
        <v>14.833518028259277</v>
      </c>
      <c r="D11" s="9"/>
    </row>
    <row r="12" spans="1:36" s="3" customFormat="1" ht="18.95" customHeight="1" x14ac:dyDescent="0.25">
      <c r="A12" s="3" t="s">
        <v>33</v>
      </c>
      <c r="B12" s="9" t="s">
        <v>136</v>
      </c>
      <c r="C12">
        <v>14.89619255065918</v>
      </c>
      <c r="D12" s="9">
        <f>AVERAGE(C12:C14)</f>
        <v>14.841966311136881</v>
      </c>
      <c r="O12" s="3">
        <v>18.774114608764648</v>
      </c>
      <c r="P12" s="3">
        <v>0.18063397705554962</v>
      </c>
      <c r="Q12" s="3" t="s">
        <v>27</v>
      </c>
      <c r="R12" s="3" t="s">
        <v>27</v>
      </c>
      <c r="S12" s="3" t="s">
        <v>27</v>
      </c>
      <c r="T12" s="3" t="s">
        <v>27</v>
      </c>
      <c r="U12" s="3" t="s">
        <v>27</v>
      </c>
      <c r="V12" s="3" t="s">
        <v>27</v>
      </c>
      <c r="W12" s="3" t="b">
        <v>1</v>
      </c>
      <c r="X12" s="3">
        <v>6.7358977476755779</v>
      </c>
      <c r="Y12" s="3" t="b">
        <v>1</v>
      </c>
      <c r="Z12" s="3">
        <v>1</v>
      </c>
      <c r="AA12" s="3">
        <v>2</v>
      </c>
      <c r="AB12" s="3">
        <v>1</v>
      </c>
      <c r="AC12" s="3">
        <v>84.070411682128906</v>
      </c>
      <c r="AD12" s="3" t="s">
        <v>27</v>
      </c>
      <c r="AE12" s="3" t="s">
        <v>27</v>
      </c>
      <c r="AF12" s="3" t="s">
        <v>27</v>
      </c>
      <c r="AG12" s="3" t="s">
        <v>28</v>
      </c>
      <c r="AH12" s="3" t="s">
        <v>29</v>
      </c>
      <c r="AI12" s="3" t="s">
        <v>29</v>
      </c>
      <c r="AJ12" s="3" t="s">
        <v>29</v>
      </c>
    </row>
    <row r="13" spans="1:36" s="3" customFormat="1" ht="18.95" customHeight="1" x14ac:dyDescent="0.25">
      <c r="A13" s="3" t="s">
        <v>34</v>
      </c>
      <c r="B13" s="9"/>
      <c r="C13">
        <v>14.79915714263916</v>
      </c>
      <c r="D13" s="9"/>
      <c r="O13" s="3">
        <v>18.774114608764648</v>
      </c>
      <c r="P13" s="3">
        <v>0.18063397705554962</v>
      </c>
      <c r="Q13" s="3" t="s">
        <v>27</v>
      </c>
      <c r="R13" s="3" t="s">
        <v>27</v>
      </c>
      <c r="S13" s="3" t="s">
        <v>27</v>
      </c>
      <c r="T13" s="3" t="s">
        <v>27</v>
      </c>
      <c r="U13" s="3" t="s">
        <v>27</v>
      </c>
      <c r="V13" s="3" t="s">
        <v>27</v>
      </c>
      <c r="W13" s="3" t="b">
        <v>1</v>
      </c>
      <c r="X13" s="3">
        <v>6.7358977476755779</v>
      </c>
      <c r="Y13" s="3" t="b">
        <v>1</v>
      </c>
      <c r="Z13" s="3">
        <v>1</v>
      </c>
      <c r="AA13" s="3">
        <v>2</v>
      </c>
      <c r="AB13" s="3">
        <v>1</v>
      </c>
      <c r="AC13" s="3">
        <v>83.92108154296875</v>
      </c>
      <c r="AD13" s="3" t="s">
        <v>27</v>
      </c>
      <c r="AE13" s="3" t="s">
        <v>27</v>
      </c>
      <c r="AF13" s="3" t="s">
        <v>27</v>
      </c>
      <c r="AG13" s="3" t="s">
        <v>28</v>
      </c>
      <c r="AH13" s="3" t="s">
        <v>29</v>
      </c>
      <c r="AI13" s="3" t="s">
        <v>29</v>
      </c>
      <c r="AJ13" s="3" t="s">
        <v>29</v>
      </c>
    </row>
    <row r="14" spans="1:36" s="3" customFormat="1" ht="18.95" customHeight="1" x14ac:dyDescent="0.25">
      <c r="B14" s="9"/>
      <c r="C14">
        <v>14.830549240112305</v>
      </c>
      <c r="D14" s="9"/>
    </row>
    <row r="15" spans="1:36" s="3" customFormat="1" ht="18.95" customHeight="1" x14ac:dyDescent="0.25">
      <c r="A15" s="3" t="s">
        <v>35</v>
      </c>
      <c r="B15" s="9" t="s">
        <v>140</v>
      </c>
      <c r="C15">
        <v>15.050144195556641</v>
      </c>
      <c r="D15" s="9">
        <f>AVERAGE(C15:C17)</f>
        <v>15.076010386149088</v>
      </c>
      <c r="O15" s="3">
        <v>18.279056549072266</v>
      </c>
      <c r="P15" s="3">
        <v>0.24842093884944916</v>
      </c>
      <c r="Q15" s="3" t="s">
        <v>27</v>
      </c>
      <c r="R15" s="3" t="s">
        <v>27</v>
      </c>
      <c r="S15" s="3" t="s">
        <v>27</v>
      </c>
      <c r="T15" s="3" t="s">
        <v>27</v>
      </c>
      <c r="U15" s="3" t="s">
        <v>27</v>
      </c>
      <c r="V15" s="3" t="s">
        <v>27</v>
      </c>
      <c r="W15" s="3" t="b">
        <v>1</v>
      </c>
      <c r="X15" s="3">
        <v>6.7358977476755779</v>
      </c>
      <c r="Y15" s="3" t="b">
        <v>1</v>
      </c>
      <c r="Z15" s="3">
        <v>1</v>
      </c>
      <c r="AA15" s="3">
        <v>2</v>
      </c>
      <c r="AB15" s="3">
        <v>1</v>
      </c>
      <c r="AC15" s="3">
        <v>83.92108154296875</v>
      </c>
      <c r="AD15" s="3" t="s">
        <v>27</v>
      </c>
      <c r="AE15" s="3" t="s">
        <v>27</v>
      </c>
      <c r="AF15" s="3" t="s">
        <v>27</v>
      </c>
      <c r="AG15" s="3" t="s">
        <v>28</v>
      </c>
      <c r="AH15" s="3" t="s">
        <v>29</v>
      </c>
      <c r="AI15" s="3" t="s">
        <v>29</v>
      </c>
      <c r="AJ15" s="3" t="s">
        <v>28</v>
      </c>
    </row>
    <row r="16" spans="1:36" s="3" customFormat="1" ht="18.95" customHeight="1" x14ac:dyDescent="0.25">
      <c r="A16" s="3" t="s">
        <v>36</v>
      </c>
      <c r="B16" s="9"/>
      <c r="C16">
        <v>14.894808769226074</v>
      </c>
      <c r="D16" s="9"/>
      <c r="O16" s="3">
        <v>18.279056549072266</v>
      </c>
      <c r="P16" s="3">
        <v>0.24842093884944916</v>
      </c>
      <c r="Q16" s="3" t="s">
        <v>27</v>
      </c>
      <c r="R16" s="3" t="s">
        <v>27</v>
      </c>
      <c r="S16" s="3" t="s">
        <v>27</v>
      </c>
      <c r="T16" s="3" t="s">
        <v>27</v>
      </c>
      <c r="U16" s="3" t="s">
        <v>27</v>
      </c>
      <c r="V16" s="3" t="s">
        <v>27</v>
      </c>
      <c r="W16" s="3" t="b">
        <v>1</v>
      </c>
      <c r="X16" s="3">
        <v>6.7358977476755779</v>
      </c>
      <c r="Y16" s="3" t="b">
        <v>1</v>
      </c>
      <c r="Z16" s="3">
        <v>3</v>
      </c>
      <c r="AA16" s="3">
        <v>5</v>
      </c>
      <c r="AB16" s="3">
        <v>1</v>
      </c>
      <c r="AC16" s="3">
        <v>83.771751403808594</v>
      </c>
      <c r="AD16" s="3" t="s">
        <v>27</v>
      </c>
      <c r="AE16" s="3" t="s">
        <v>27</v>
      </c>
      <c r="AF16" s="3" t="s">
        <v>27</v>
      </c>
      <c r="AG16" s="3" t="s">
        <v>28</v>
      </c>
      <c r="AH16" s="3" t="s">
        <v>29</v>
      </c>
      <c r="AI16" s="3" t="s">
        <v>29</v>
      </c>
      <c r="AJ16" s="3" t="s">
        <v>29</v>
      </c>
    </row>
    <row r="17" spans="1:36" s="3" customFormat="1" ht="18.95" customHeight="1" x14ac:dyDescent="0.25">
      <c r="B17" s="9"/>
      <c r="C17">
        <v>15.283078193664551</v>
      </c>
      <c r="D17" s="9"/>
    </row>
    <row r="18" spans="1:36" s="3" customFormat="1" ht="18.95" customHeight="1" x14ac:dyDescent="0.25">
      <c r="A18" s="3" t="s">
        <v>37</v>
      </c>
      <c r="B18" s="9" t="s">
        <v>144</v>
      </c>
      <c r="C18">
        <v>15.296988487243652</v>
      </c>
      <c r="D18" s="9">
        <f>AVERAGE(C18:C20)</f>
        <v>15.209772427876791</v>
      </c>
      <c r="O18" s="3">
        <v>18.780887603759766</v>
      </c>
      <c r="P18" s="3">
        <v>2.0284436177462339E-3</v>
      </c>
      <c r="Q18" s="3" t="s">
        <v>27</v>
      </c>
      <c r="R18" s="3" t="s">
        <v>27</v>
      </c>
      <c r="S18" s="3" t="s">
        <v>27</v>
      </c>
      <c r="T18" s="3" t="s">
        <v>27</v>
      </c>
      <c r="U18" s="3" t="s">
        <v>27</v>
      </c>
      <c r="V18" s="3" t="s">
        <v>27</v>
      </c>
      <c r="W18" s="3" t="b">
        <v>1</v>
      </c>
      <c r="X18" s="3">
        <v>6.7358977476755779</v>
      </c>
      <c r="Y18" s="3" t="b">
        <v>1</v>
      </c>
      <c r="Z18" s="3">
        <v>3</v>
      </c>
      <c r="AA18" s="3">
        <v>10</v>
      </c>
      <c r="AB18" s="3">
        <v>1</v>
      </c>
      <c r="AC18" s="3">
        <v>83.772056579589844</v>
      </c>
      <c r="AD18" s="3" t="s">
        <v>27</v>
      </c>
      <c r="AE18" s="3" t="s">
        <v>27</v>
      </c>
      <c r="AF18" s="3" t="s">
        <v>27</v>
      </c>
      <c r="AG18" s="3" t="s">
        <v>28</v>
      </c>
      <c r="AH18" s="3" t="s">
        <v>29</v>
      </c>
      <c r="AI18" s="3" t="s">
        <v>29</v>
      </c>
      <c r="AJ18" s="3" t="s">
        <v>29</v>
      </c>
    </row>
    <row r="19" spans="1:36" s="3" customFormat="1" ht="18.95" customHeight="1" x14ac:dyDescent="0.25">
      <c r="A19" s="3" t="s">
        <v>38</v>
      </c>
      <c r="B19" s="9"/>
      <c r="C19">
        <v>14.995129585266113</v>
      </c>
      <c r="D19" s="9"/>
      <c r="O19" s="3">
        <v>18.780887603759766</v>
      </c>
      <c r="P19" s="3">
        <v>2.0284436177462339E-3</v>
      </c>
      <c r="Q19" s="3" t="s">
        <v>27</v>
      </c>
      <c r="R19" s="3" t="s">
        <v>27</v>
      </c>
      <c r="S19" s="3" t="s">
        <v>27</v>
      </c>
      <c r="T19" s="3" t="s">
        <v>27</v>
      </c>
      <c r="U19" s="3" t="s">
        <v>27</v>
      </c>
      <c r="V19" s="3" t="s">
        <v>27</v>
      </c>
      <c r="W19" s="3" t="b">
        <v>1</v>
      </c>
      <c r="X19" s="3">
        <v>6.7358977476755779</v>
      </c>
      <c r="Y19" s="3" t="b">
        <v>1</v>
      </c>
      <c r="Z19" s="3">
        <v>3</v>
      </c>
      <c r="AA19" s="3">
        <v>9</v>
      </c>
      <c r="AB19" s="3">
        <v>1</v>
      </c>
      <c r="AC19" s="3">
        <v>83.622726440429688</v>
      </c>
      <c r="AD19" s="3" t="s">
        <v>27</v>
      </c>
      <c r="AE19" s="3" t="s">
        <v>27</v>
      </c>
      <c r="AF19" s="3" t="s">
        <v>27</v>
      </c>
      <c r="AG19" s="3" t="s">
        <v>28</v>
      </c>
      <c r="AH19" s="3" t="s">
        <v>29</v>
      </c>
      <c r="AI19" s="3" t="s">
        <v>29</v>
      </c>
      <c r="AJ19" s="3" t="s">
        <v>29</v>
      </c>
    </row>
    <row r="20" spans="1:36" s="3" customFormat="1" ht="18.95" customHeight="1" x14ac:dyDescent="0.25">
      <c r="B20" s="9"/>
      <c r="C20">
        <v>15.337199211120605</v>
      </c>
      <c r="D20" s="9"/>
    </row>
    <row r="21" spans="1:36" s="3" customFormat="1" ht="18.95" customHeight="1" x14ac:dyDescent="0.25">
      <c r="A21" s="3" t="s">
        <v>39</v>
      </c>
      <c r="B21" s="9" t="s">
        <v>148</v>
      </c>
      <c r="C21">
        <v>16.07056999206543</v>
      </c>
      <c r="D21" s="9">
        <f>AVERAGE(C21:C23)</f>
        <v>15.819173812866211</v>
      </c>
      <c r="O21" s="3">
        <v>18.774099349975586</v>
      </c>
      <c r="P21" s="3">
        <v>0.11290500313043594</v>
      </c>
      <c r="Q21" s="3" t="s">
        <v>27</v>
      </c>
      <c r="R21" s="3" t="s">
        <v>27</v>
      </c>
      <c r="S21" s="3" t="s">
        <v>27</v>
      </c>
      <c r="T21" s="3" t="s">
        <v>27</v>
      </c>
      <c r="U21" s="3" t="s">
        <v>27</v>
      </c>
      <c r="V21" s="3" t="s">
        <v>27</v>
      </c>
      <c r="W21" s="3" t="b">
        <v>1</v>
      </c>
      <c r="X21" s="3">
        <v>6.7358977476755779</v>
      </c>
      <c r="Y21" s="3" t="b">
        <v>1</v>
      </c>
      <c r="Z21" s="3">
        <v>3</v>
      </c>
      <c r="AA21" s="3">
        <v>7</v>
      </c>
      <c r="AB21" s="3">
        <v>1</v>
      </c>
      <c r="AC21" s="3">
        <v>83.772056579589844</v>
      </c>
      <c r="AD21" s="3" t="s">
        <v>27</v>
      </c>
      <c r="AE21" s="3" t="s">
        <v>27</v>
      </c>
      <c r="AF21" s="3" t="s">
        <v>27</v>
      </c>
      <c r="AG21" s="3" t="s">
        <v>28</v>
      </c>
      <c r="AH21" s="3" t="s">
        <v>29</v>
      </c>
      <c r="AI21" s="3" t="s">
        <v>29</v>
      </c>
      <c r="AJ21" s="3" t="s">
        <v>29</v>
      </c>
    </row>
    <row r="22" spans="1:36" s="3" customFormat="1" ht="18.95" customHeight="1" x14ac:dyDescent="0.25">
      <c r="A22" s="3" t="s">
        <v>40</v>
      </c>
      <c r="B22" s="9"/>
      <c r="C22">
        <v>15.873927116394043</v>
      </c>
      <c r="D22" s="9"/>
      <c r="O22" s="3">
        <v>18.774099349975586</v>
      </c>
      <c r="P22" s="3">
        <v>0.11290500313043594</v>
      </c>
      <c r="Q22" s="3" t="s">
        <v>27</v>
      </c>
      <c r="R22" s="3" t="s">
        <v>27</v>
      </c>
      <c r="S22" s="3" t="s">
        <v>27</v>
      </c>
      <c r="T22" s="3" t="s">
        <v>27</v>
      </c>
      <c r="U22" s="3" t="s">
        <v>27</v>
      </c>
      <c r="V22" s="3" t="s">
        <v>27</v>
      </c>
      <c r="W22" s="3" t="b">
        <v>1</v>
      </c>
      <c r="X22" s="3">
        <v>6.7358977476755779</v>
      </c>
      <c r="Y22" s="3" t="b">
        <v>1</v>
      </c>
      <c r="Z22" s="3">
        <v>3</v>
      </c>
      <c r="AA22" s="3">
        <v>9</v>
      </c>
      <c r="AB22" s="3">
        <v>1</v>
      </c>
      <c r="AC22" s="3">
        <v>83.622726440429688</v>
      </c>
      <c r="AD22" s="3" t="s">
        <v>27</v>
      </c>
      <c r="AE22" s="3" t="s">
        <v>27</v>
      </c>
      <c r="AF22" s="3" t="s">
        <v>27</v>
      </c>
      <c r="AG22" s="3" t="s">
        <v>28</v>
      </c>
      <c r="AH22" s="3" t="s">
        <v>29</v>
      </c>
      <c r="AI22" s="3" t="s">
        <v>29</v>
      </c>
      <c r="AJ22" s="3" t="s">
        <v>29</v>
      </c>
    </row>
    <row r="23" spans="1:36" s="3" customFormat="1" ht="18.95" customHeight="1" x14ac:dyDescent="0.25">
      <c r="B23" s="9"/>
      <c r="C23">
        <v>15.51302433013916</v>
      </c>
      <c r="D23" s="9"/>
    </row>
    <row r="24" spans="1:36" s="3" customFormat="1" ht="18.95" customHeight="1" x14ac:dyDescent="0.25">
      <c r="B24" s="9" t="s">
        <v>156</v>
      </c>
      <c r="C24">
        <v>21.911556243896484</v>
      </c>
      <c r="D24" s="9">
        <f>AVERAGE(C24:C26)</f>
        <v>21.889438629150391</v>
      </c>
    </row>
    <row r="25" spans="1:36" s="3" customFormat="1" ht="18.95" customHeight="1" x14ac:dyDescent="0.25">
      <c r="B25" s="9"/>
      <c r="C25">
        <v>21.908973693847656</v>
      </c>
      <c r="D25" s="9"/>
    </row>
    <row r="26" spans="1:36" s="3" customFormat="1" ht="18.95" customHeight="1" x14ac:dyDescent="0.25">
      <c r="B26" s="9"/>
      <c r="C26">
        <v>21.847785949707031</v>
      </c>
      <c r="D26" s="9"/>
    </row>
    <row r="27" spans="1:36" s="3" customFormat="1" ht="18.95" customHeight="1" x14ac:dyDescent="0.25">
      <c r="B27" s="9"/>
      <c r="C27" s="9"/>
      <c r="D27" s="9"/>
    </row>
    <row r="28" spans="1:36" s="3" customFormat="1" ht="18.95" customHeight="1" x14ac:dyDescent="0.25">
      <c r="A28" s="3" t="s">
        <v>41</v>
      </c>
      <c r="B28" s="9" t="s">
        <v>129</v>
      </c>
      <c r="C28">
        <v>16.556989669799805</v>
      </c>
      <c r="D28" s="9">
        <f>AVERAGE(C28:C30)</f>
        <v>16.139732996622723</v>
      </c>
      <c r="O28" s="3">
        <v>17.278839111328125</v>
      </c>
      <c r="P28" s="3">
        <v>0.66134679317474365</v>
      </c>
      <c r="Q28" s="3" t="s">
        <v>27</v>
      </c>
      <c r="R28" s="3" t="s">
        <v>27</v>
      </c>
      <c r="S28" s="3" t="s">
        <v>27</v>
      </c>
      <c r="T28" s="3" t="s">
        <v>27</v>
      </c>
      <c r="U28" s="3" t="s">
        <v>27</v>
      </c>
      <c r="V28" s="3" t="s">
        <v>27</v>
      </c>
      <c r="W28" s="3" t="b">
        <v>1</v>
      </c>
      <c r="X28" s="3">
        <v>6.7358977476755779</v>
      </c>
      <c r="Y28" s="3" t="b">
        <v>1</v>
      </c>
      <c r="Z28" s="3">
        <v>1</v>
      </c>
      <c r="AA28" s="3">
        <v>2</v>
      </c>
      <c r="AB28" s="3">
        <v>1</v>
      </c>
      <c r="AC28" s="3">
        <v>84.065505981445313</v>
      </c>
      <c r="AD28" s="3" t="s">
        <v>27</v>
      </c>
      <c r="AE28" s="3" t="s">
        <v>27</v>
      </c>
      <c r="AF28" s="3" t="s">
        <v>27</v>
      </c>
      <c r="AG28" s="3" t="s">
        <v>28</v>
      </c>
      <c r="AH28" s="3" t="s">
        <v>28</v>
      </c>
      <c r="AI28" s="3" t="s">
        <v>29</v>
      </c>
      <c r="AJ28" s="3" t="s">
        <v>29</v>
      </c>
    </row>
    <row r="29" spans="1:36" s="3" customFormat="1" ht="18.95" customHeight="1" x14ac:dyDescent="0.25">
      <c r="A29" s="3" t="s">
        <v>42</v>
      </c>
      <c r="C29">
        <v>15.945728302001953</v>
      </c>
      <c r="D29" s="9"/>
      <c r="O29" s="3">
        <v>17.278839111328125</v>
      </c>
      <c r="P29" s="3">
        <v>0.66134679317474365</v>
      </c>
      <c r="Q29" s="3" t="s">
        <v>27</v>
      </c>
      <c r="R29" s="3" t="s">
        <v>27</v>
      </c>
      <c r="S29" s="3" t="s">
        <v>27</v>
      </c>
      <c r="T29" s="3" t="s">
        <v>27</v>
      </c>
      <c r="U29" s="3" t="s">
        <v>27</v>
      </c>
      <c r="V29" s="3" t="s">
        <v>27</v>
      </c>
      <c r="W29" s="3" t="b">
        <v>1</v>
      </c>
      <c r="X29" s="3">
        <v>6.7358977476755779</v>
      </c>
      <c r="Y29" s="3" t="b">
        <v>1</v>
      </c>
      <c r="Z29" s="3">
        <v>1</v>
      </c>
      <c r="AA29" s="3">
        <v>2</v>
      </c>
      <c r="AB29" s="3">
        <v>1</v>
      </c>
      <c r="AC29" s="3">
        <v>84.51336669921875</v>
      </c>
      <c r="AD29" s="3" t="s">
        <v>27</v>
      </c>
      <c r="AE29" s="3" t="s">
        <v>27</v>
      </c>
      <c r="AF29" s="3" t="s">
        <v>27</v>
      </c>
      <c r="AG29" s="3" t="s">
        <v>28</v>
      </c>
      <c r="AH29" s="3" t="s">
        <v>28</v>
      </c>
      <c r="AI29" s="3" t="s">
        <v>29</v>
      </c>
      <c r="AJ29" s="3" t="s">
        <v>29</v>
      </c>
    </row>
    <row r="30" spans="1:36" s="3" customFormat="1" ht="18.95" customHeight="1" x14ac:dyDescent="0.25">
      <c r="C30">
        <v>15.916481018066406</v>
      </c>
      <c r="D30" s="9"/>
    </row>
    <row r="31" spans="1:36" s="3" customFormat="1" ht="18.95" customHeight="1" x14ac:dyDescent="0.25">
      <c r="A31" s="3" t="s">
        <v>43</v>
      </c>
      <c r="B31" s="9" t="s">
        <v>132</v>
      </c>
      <c r="C31">
        <v>14.84245491027832</v>
      </c>
      <c r="D31" s="9">
        <f>AVERAGE(C31:C33)</f>
        <v>14.63123639424642</v>
      </c>
      <c r="O31" s="3">
        <v>17.904153823852539</v>
      </c>
      <c r="P31" s="3">
        <v>0.13907516002655029</v>
      </c>
      <c r="Q31" s="3" t="s">
        <v>27</v>
      </c>
      <c r="R31" s="3" t="s">
        <v>27</v>
      </c>
      <c r="S31" s="3" t="s">
        <v>27</v>
      </c>
      <c r="T31" s="3" t="s">
        <v>27</v>
      </c>
      <c r="U31" s="3" t="s">
        <v>27</v>
      </c>
      <c r="V31" s="3" t="s">
        <v>27</v>
      </c>
      <c r="W31" s="3" t="b">
        <v>1</v>
      </c>
      <c r="X31" s="3">
        <v>6.7358977476755779</v>
      </c>
      <c r="Y31" s="3" t="b">
        <v>1</v>
      </c>
      <c r="Z31" s="3">
        <v>3</v>
      </c>
      <c r="AA31" s="3">
        <v>8</v>
      </c>
      <c r="AB31" s="3">
        <v>1</v>
      </c>
      <c r="AC31" s="3">
        <v>83.916213989257813</v>
      </c>
      <c r="AD31" s="3" t="s">
        <v>27</v>
      </c>
      <c r="AE31" s="3" t="s">
        <v>27</v>
      </c>
      <c r="AF31" s="3" t="s">
        <v>27</v>
      </c>
      <c r="AG31" s="3" t="s">
        <v>28</v>
      </c>
      <c r="AH31" s="3" t="s">
        <v>29</v>
      </c>
      <c r="AI31" s="3" t="s">
        <v>29</v>
      </c>
      <c r="AJ31" s="3" t="s">
        <v>29</v>
      </c>
    </row>
    <row r="32" spans="1:36" s="3" customFormat="1" ht="18.95" customHeight="1" x14ac:dyDescent="0.25">
      <c r="A32" s="3" t="s">
        <v>44</v>
      </c>
      <c r="C32">
        <v>14.668052673339844</v>
      </c>
      <c r="D32" s="9"/>
      <c r="O32" s="3">
        <v>17.904153823852539</v>
      </c>
      <c r="P32" s="3">
        <v>0.13907516002655029</v>
      </c>
      <c r="Q32" s="3" t="s">
        <v>27</v>
      </c>
      <c r="R32" s="3" t="s">
        <v>27</v>
      </c>
      <c r="S32" s="3" t="s">
        <v>27</v>
      </c>
      <c r="T32" s="3" t="s">
        <v>27</v>
      </c>
      <c r="U32" s="3" t="s">
        <v>27</v>
      </c>
      <c r="V32" s="3" t="s">
        <v>27</v>
      </c>
      <c r="W32" s="3" t="b">
        <v>1</v>
      </c>
      <c r="X32" s="3">
        <v>6.7358977476755779</v>
      </c>
      <c r="Y32" s="3" t="b">
        <v>1</v>
      </c>
      <c r="Z32" s="3">
        <v>3</v>
      </c>
      <c r="AA32" s="3">
        <v>8</v>
      </c>
      <c r="AB32" s="3">
        <v>1</v>
      </c>
      <c r="AC32" s="3">
        <v>83.766929626464844</v>
      </c>
      <c r="AD32" s="3" t="s">
        <v>27</v>
      </c>
      <c r="AE32" s="3" t="s">
        <v>27</v>
      </c>
      <c r="AF32" s="3" t="s">
        <v>27</v>
      </c>
      <c r="AG32" s="3" t="s">
        <v>28</v>
      </c>
      <c r="AH32" s="3" t="s">
        <v>29</v>
      </c>
      <c r="AI32" s="3" t="s">
        <v>29</v>
      </c>
      <c r="AJ32" s="3" t="s">
        <v>29</v>
      </c>
    </row>
    <row r="33" spans="1:36" s="3" customFormat="1" ht="18.95" customHeight="1" x14ac:dyDescent="0.25">
      <c r="C33">
        <v>14.383201599121094</v>
      </c>
      <c r="D33" s="9"/>
    </row>
    <row r="34" spans="1:36" s="3" customFormat="1" ht="18.95" customHeight="1" x14ac:dyDescent="0.25">
      <c r="A34" s="3" t="s">
        <v>45</v>
      </c>
      <c r="B34" s="9" t="s">
        <v>137</v>
      </c>
      <c r="C34">
        <v>14.829924583435059</v>
      </c>
      <c r="D34" s="9">
        <f>AVERAGE(C34:C36)</f>
        <v>14.81536610921224</v>
      </c>
      <c r="O34" s="3">
        <v>18.233549118041992</v>
      </c>
      <c r="P34" s="3">
        <v>3.0334942042827606E-2</v>
      </c>
      <c r="Q34" s="3" t="s">
        <v>27</v>
      </c>
      <c r="R34" s="3" t="s">
        <v>27</v>
      </c>
      <c r="S34" s="3" t="s">
        <v>27</v>
      </c>
      <c r="T34" s="3" t="s">
        <v>27</v>
      </c>
      <c r="U34" s="3" t="s">
        <v>27</v>
      </c>
      <c r="V34" s="3" t="s">
        <v>27</v>
      </c>
      <c r="W34" s="3" t="b">
        <v>1</v>
      </c>
      <c r="X34" s="3">
        <v>6.7358977476755779</v>
      </c>
      <c r="Y34" s="3" t="b">
        <v>1</v>
      </c>
      <c r="Z34" s="3">
        <v>3</v>
      </c>
      <c r="AA34" s="3">
        <v>8</v>
      </c>
      <c r="AB34" s="3">
        <v>1</v>
      </c>
      <c r="AC34" s="3">
        <v>83.771751403808594</v>
      </c>
      <c r="AD34" s="3" t="s">
        <v>27</v>
      </c>
      <c r="AE34" s="3" t="s">
        <v>27</v>
      </c>
      <c r="AF34" s="3" t="s">
        <v>27</v>
      </c>
      <c r="AG34" s="3" t="s">
        <v>28</v>
      </c>
      <c r="AH34" s="3" t="s">
        <v>29</v>
      </c>
      <c r="AI34" s="3" t="s">
        <v>29</v>
      </c>
      <c r="AJ34" s="3" t="s">
        <v>29</v>
      </c>
    </row>
    <row r="35" spans="1:36" s="3" customFormat="1" ht="18.95" customHeight="1" x14ac:dyDescent="0.25">
      <c r="A35" s="3" t="s">
        <v>46</v>
      </c>
      <c r="C35">
        <v>14.892387390136719</v>
      </c>
      <c r="D35" s="9"/>
      <c r="O35" s="3">
        <v>18.233549118041992</v>
      </c>
      <c r="P35" s="3">
        <v>3.0334942042827606E-2</v>
      </c>
      <c r="Q35" s="3" t="s">
        <v>27</v>
      </c>
      <c r="R35" s="3" t="s">
        <v>27</v>
      </c>
      <c r="S35" s="3" t="s">
        <v>27</v>
      </c>
      <c r="T35" s="3" t="s">
        <v>27</v>
      </c>
      <c r="U35" s="3" t="s">
        <v>27</v>
      </c>
      <c r="V35" s="3" t="s">
        <v>27</v>
      </c>
      <c r="W35" s="3" t="b">
        <v>1</v>
      </c>
      <c r="X35" s="3">
        <v>6.7358977476755779</v>
      </c>
      <c r="Y35" s="3" t="b">
        <v>1</v>
      </c>
      <c r="Z35" s="3">
        <v>1</v>
      </c>
      <c r="AA35" s="3">
        <v>2</v>
      </c>
      <c r="AB35" s="3">
        <v>1</v>
      </c>
      <c r="AC35" s="3">
        <v>83.622421264648438</v>
      </c>
      <c r="AD35" s="3" t="s">
        <v>27</v>
      </c>
      <c r="AE35" s="3" t="s">
        <v>27</v>
      </c>
      <c r="AF35" s="3" t="s">
        <v>27</v>
      </c>
      <c r="AG35" s="3" t="s">
        <v>28</v>
      </c>
      <c r="AH35" s="3" t="s">
        <v>29</v>
      </c>
      <c r="AI35" s="3" t="s">
        <v>29</v>
      </c>
      <c r="AJ35" s="3" t="s">
        <v>29</v>
      </c>
    </row>
    <row r="36" spans="1:36" s="3" customFormat="1" ht="18.95" customHeight="1" x14ac:dyDescent="0.25">
      <c r="C36">
        <v>14.723786354064941</v>
      </c>
      <c r="D36" s="9"/>
    </row>
    <row r="37" spans="1:36" s="3" customFormat="1" ht="18.95" customHeight="1" x14ac:dyDescent="0.25">
      <c r="A37" s="3" t="s">
        <v>47</v>
      </c>
      <c r="B37" s="9" t="s">
        <v>141</v>
      </c>
      <c r="C37">
        <v>14.793413162231445</v>
      </c>
      <c r="D37" s="9">
        <f>AVERAGE(C37:C39)</f>
        <v>14.975379625956217</v>
      </c>
      <c r="O37" s="3">
        <v>18.400835037231445</v>
      </c>
      <c r="P37" s="3">
        <v>6.0812845826148987E-2</v>
      </c>
      <c r="Q37" s="3" t="s">
        <v>27</v>
      </c>
      <c r="R37" s="3" t="s">
        <v>27</v>
      </c>
      <c r="S37" s="3" t="s">
        <v>27</v>
      </c>
      <c r="T37" s="3" t="s">
        <v>27</v>
      </c>
      <c r="U37" s="3" t="s">
        <v>27</v>
      </c>
      <c r="V37" s="3" t="s">
        <v>27</v>
      </c>
      <c r="W37" s="3" t="b">
        <v>1</v>
      </c>
      <c r="X37" s="3">
        <v>6.7358977476755779</v>
      </c>
      <c r="Y37" s="3" t="b">
        <v>1</v>
      </c>
      <c r="Z37" s="3">
        <v>1</v>
      </c>
      <c r="AA37" s="3">
        <v>2</v>
      </c>
      <c r="AB37" s="3">
        <v>1</v>
      </c>
      <c r="AC37" s="3">
        <v>83.622421264648438</v>
      </c>
      <c r="AD37" s="3" t="s">
        <v>27</v>
      </c>
      <c r="AE37" s="3" t="s">
        <v>27</v>
      </c>
      <c r="AF37" s="3" t="s">
        <v>27</v>
      </c>
      <c r="AG37" s="3" t="s">
        <v>28</v>
      </c>
      <c r="AH37" s="3" t="s">
        <v>29</v>
      </c>
      <c r="AI37" s="3" t="s">
        <v>29</v>
      </c>
      <c r="AJ37" s="3" t="s">
        <v>29</v>
      </c>
    </row>
    <row r="38" spans="1:36" s="3" customFormat="1" ht="18.95" customHeight="1" x14ac:dyDescent="0.25">
      <c r="A38" s="3" t="s">
        <v>48</v>
      </c>
      <c r="C38">
        <v>14.929007530212402</v>
      </c>
      <c r="D38" s="9"/>
      <c r="O38" s="3">
        <v>18.400835037231445</v>
      </c>
      <c r="P38" s="3">
        <v>6.0812845826148987E-2</v>
      </c>
      <c r="Q38" s="3" t="s">
        <v>27</v>
      </c>
      <c r="R38" s="3" t="s">
        <v>27</v>
      </c>
      <c r="S38" s="3" t="s">
        <v>27</v>
      </c>
      <c r="T38" s="3" t="s">
        <v>27</v>
      </c>
      <c r="U38" s="3" t="s">
        <v>27</v>
      </c>
      <c r="V38" s="3" t="s">
        <v>27</v>
      </c>
      <c r="W38" s="3" t="b">
        <v>1</v>
      </c>
      <c r="X38" s="3">
        <v>6.7358977476755779</v>
      </c>
      <c r="Y38" s="3" t="b">
        <v>1</v>
      </c>
      <c r="Z38" s="3">
        <v>3</v>
      </c>
      <c r="AA38" s="3">
        <v>10</v>
      </c>
      <c r="AB38" s="3">
        <v>1</v>
      </c>
      <c r="AC38" s="3">
        <v>83.771751403808594</v>
      </c>
      <c r="AD38" s="3" t="s">
        <v>27</v>
      </c>
      <c r="AE38" s="3" t="s">
        <v>27</v>
      </c>
      <c r="AF38" s="3" t="s">
        <v>27</v>
      </c>
      <c r="AG38" s="3" t="s">
        <v>28</v>
      </c>
      <c r="AH38" s="3" t="s">
        <v>29</v>
      </c>
      <c r="AI38" s="3" t="s">
        <v>29</v>
      </c>
      <c r="AJ38" s="3" t="s">
        <v>29</v>
      </c>
    </row>
    <row r="39" spans="1:36" s="3" customFormat="1" ht="18.95" customHeight="1" x14ac:dyDescent="0.25">
      <c r="C39">
        <v>15.203718185424805</v>
      </c>
      <c r="D39" s="9"/>
    </row>
    <row r="40" spans="1:36" s="3" customFormat="1" ht="18.95" customHeight="1" x14ac:dyDescent="0.25">
      <c r="A40" s="3" t="s">
        <v>49</v>
      </c>
      <c r="B40" s="9" t="s">
        <v>145</v>
      </c>
      <c r="C40">
        <v>15.55029296875</v>
      </c>
      <c r="D40" s="9">
        <f>AVERAGE(C40:C42)</f>
        <v>15.352660179138184</v>
      </c>
      <c r="O40" s="3">
        <v>18.315200805664063</v>
      </c>
      <c r="P40" s="3">
        <v>1.5859352424740791E-2</v>
      </c>
      <c r="Q40" s="3" t="s">
        <v>27</v>
      </c>
      <c r="R40" s="3" t="s">
        <v>27</v>
      </c>
      <c r="S40" s="3" t="s">
        <v>27</v>
      </c>
      <c r="T40" s="3" t="s">
        <v>27</v>
      </c>
      <c r="U40" s="3" t="s">
        <v>27</v>
      </c>
      <c r="V40" s="3" t="s">
        <v>27</v>
      </c>
      <c r="W40" s="3" t="b">
        <v>1</v>
      </c>
      <c r="X40" s="3">
        <v>6.7358977476755779</v>
      </c>
      <c r="Y40" s="3" t="b">
        <v>1</v>
      </c>
      <c r="Z40" s="3">
        <v>3</v>
      </c>
      <c r="AA40" s="3">
        <v>5</v>
      </c>
      <c r="AB40" s="3">
        <v>1</v>
      </c>
      <c r="AC40" s="3">
        <v>83.473388671875</v>
      </c>
      <c r="AD40" s="3" t="s">
        <v>27</v>
      </c>
      <c r="AE40" s="3" t="s">
        <v>27</v>
      </c>
      <c r="AF40" s="3" t="s">
        <v>27</v>
      </c>
      <c r="AG40" s="3" t="s">
        <v>28</v>
      </c>
      <c r="AH40" s="3" t="s">
        <v>29</v>
      </c>
      <c r="AI40" s="3" t="s">
        <v>29</v>
      </c>
      <c r="AJ40" s="3" t="s">
        <v>29</v>
      </c>
    </row>
    <row r="41" spans="1:36" s="3" customFormat="1" ht="18.95" customHeight="1" x14ac:dyDescent="0.25">
      <c r="A41" s="3" t="s">
        <v>50</v>
      </c>
      <c r="C41">
        <v>15.269284248352051</v>
      </c>
      <c r="D41" s="9"/>
      <c r="O41" s="3">
        <v>18.315200805664063</v>
      </c>
      <c r="P41" s="3">
        <v>1.5859352424740791E-2</v>
      </c>
      <c r="Q41" s="3" t="s">
        <v>27</v>
      </c>
      <c r="R41" s="3" t="s">
        <v>27</v>
      </c>
      <c r="S41" s="3" t="s">
        <v>27</v>
      </c>
      <c r="T41" s="3" t="s">
        <v>27</v>
      </c>
      <c r="U41" s="3" t="s">
        <v>27</v>
      </c>
      <c r="V41" s="3" t="s">
        <v>27</v>
      </c>
      <c r="W41" s="3" t="b">
        <v>1</v>
      </c>
      <c r="X41" s="3">
        <v>6.7358977476755779</v>
      </c>
      <c r="Y41" s="3" t="b">
        <v>1</v>
      </c>
      <c r="Z41" s="3">
        <v>3</v>
      </c>
      <c r="AA41" s="3">
        <v>10</v>
      </c>
      <c r="AB41" s="3">
        <v>1</v>
      </c>
      <c r="AC41" s="3">
        <v>83.473388671875</v>
      </c>
      <c r="AD41" s="3" t="s">
        <v>27</v>
      </c>
      <c r="AE41" s="3" t="s">
        <v>27</v>
      </c>
      <c r="AF41" s="3" t="s">
        <v>27</v>
      </c>
      <c r="AG41" s="3" t="s">
        <v>28</v>
      </c>
      <c r="AH41" s="3" t="s">
        <v>29</v>
      </c>
      <c r="AI41" s="3" t="s">
        <v>29</v>
      </c>
      <c r="AJ41" s="3" t="s">
        <v>29</v>
      </c>
    </row>
    <row r="42" spans="1:36" s="3" customFormat="1" ht="18.95" customHeight="1" x14ac:dyDescent="0.25">
      <c r="C42">
        <v>15.2384033203125</v>
      </c>
      <c r="D42" s="9"/>
    </row>
    <row r="43" spans="1:36" s="3" customFormat="1" ht="18.95" customHeight="1" x14ac:dyDescent="0.25">
      <c r="A43" s="3" t="s">
        <v>51</v>
      </c>
      <c r="B43" s="9" t="s">
        <v>149</v>
      </c>
      <c r="C43">
        <v>15.251404762268066</v>
      </c>
      <c r="D43" s="9">
        <f>AVERAGE(C43:C45)</f>
        <v>15.321750005086264</v>
      </c>
      <c r="O43" s="3">
        <v>18.612155914306641</v>
      </c>
      <c r="P43" s="3">
        <v>6.5696485340595245E-2</v>
      </c>
      <c r="Q43" s="3" t="s">
        <v>27</v>
      </c>
      <c r="R43" s="3" t="s">
        <v>27</v>
      </c>
      <c r="S43" s="3" t="s">
        <v>27</v>
      </c>
      <c r="T43" s="3" t="s">
        <v>27</v>
      </c>
      <c r="U43" s="3" t="s">
        <v>27</v>
      </c>
      <c r="V43" s="3" t="s">
        <v>27</v>
      </c>
      <c r="W43" s="3" t="b">
        <v>1</v>
      </c>
      <c r="X43" s="3">
        <v>6.7358977476755779</v>
      </c>
      <c r="Y43" s="3" t="b">
        <v>1</v>
      </c>
      <c r="Z43" s="3">
        <v>3</v>
      </c>
      <c r="AA43" s="3">
        <v>8</v>
      </c>
      <c r="AB43" s="3">
        <v>1</v>
      </c>
      <c r="AC43" s="3">
        <v>83.622726440429688</v>
      </c>
      <c r="AD43" s="3" t="s">
        <v>27</v>
      </c>
      <c r="AE43" s="3" t="s">
        <v>27</v>
      </c>
      <c r="AF43" s="3" t="s">
        <v>27</v>
      </c>
      <c r="AG43" s="3" t="s">
        <v>28</v>
      </c>
      <c r="AH43" s="3" t="s">
        <v>29</v>
      </c>
      <c r="AI43" s="3" t="s">
        <v>29</v>
      </c>
      <c r="AJ43" s="3" t="s">
        <v>29</v>
      </c>
    </row>
    <row r="44" spans="1:36" s="3" customFormat="1" ht="18.95" customHeight="1" x14ac:dyDescent="0.25">
      <c r="A44" s="3" t="s">
        <v>52</v>
      </c>
      <c r="C44">
        <v>15.433448791503906</v>
      </c>
      <c r="D44" s="9"/>
      <c r="O44" s="3">
        <v>18.612155914306641</v>
      </c>
      <c r="P44" s="3">
        <v>6.5696485340595245E-2</v>
      </c>
      <c r="Q44" s="3" t="s">
        <v>27</v>
      </c>
      <c r="R44" s="3" t="s">
        <v>27</v>
      </c>
      <c r="S44" s="3" t="s">
        <v>27</v>
      </c>
      <c r="T44" s="3" t="s">
        <v>27</v>
      </c>
      <c r="U44" s="3" t="s">
        <v>27</v>
      </c>
      <c r="V44" s="3" t="s">
        <v>27</v>
      </c>
      <c r="W44" s="3" t="b">
        <v>1</v>
      </c>
      <c r="X44" s="3">
        <v>6.7358977476755779</v>
      </c>
      <c r="Y44" s="3" t="b">
        <v>1</v>
      </c>
      <c r="Z44" s="3">
        <v>3</v>
      </c>
      <c r="AA44" s="3">
        <v>6</v>
      </c>
      <c r="AB44" s="3">
        <v>1</v>
      </c>
      <c r="AC44" s="3">
        <v>83.473388671875</v>
      </c>
      <c r="AD44" s="3" t="s">
        <v>27</v>
      </c>
      <c r="AE44" s="3" t="s">
        <v>27</v>
      </c>
      <c r="AF44" s="3" t="s">
        <v>27</v>
      </c>
      <c r="AG44" s="3" t="s">
        <v>28</v>
      </c>
      <c r="AH44" s="3" t="s">
        <v>29</v>
      </c>
      <c r="AI44" s="3" t="s">
        <v>29</v>
      </c>
      <c r="AJ44" s="3" t="s">
        <v>29</v>
      </c>
    </row>
    <row r="45" spans="1:36" s="3" customFormat="1" ht="18.95" customHeight="1" x14ac:dyDescent="0.25">
      <c r="C45">
        <v>15.280396461486816</v>
      </c>
      <c r="D45" s="9"/>
    </row>
    <row r="46" spans="1:36" s="3" customFormat="1" ht="18.95" customHeight="1" x14ac:dyDescent="0.25">
      <c r="B46" s="3" t="s">
        <v>153</v>
      </c>
      <c r="C46">
        <v>22.029703140258789</v>
      </c>
      <c r="D46" s="9">
        <f>AVERAGE(C46:C48)</f>
        <v>21.983676274617512</v>
      </c>
    </row>
    <row r="47" spans="1:36" s="3" customFormat="1" ht="18.95" customHeight="1" x14ac:dyDescent="0.25">
      <c r="C47">
        <v>21.957674026489258</v>
      </c>
      <c r="D47" s="9"/>
    </row>
    <row r="48" spans="1:36" s="3" customFormat="1" ht="18.95" customHeight="1" x14ac:dyDescent="0.25">
      <c r="C48">
        <v>21.963651657104492</v>
      </c>
      <c r="D48" s="9"/>
    </row>
    <row r="49" spans="1:36" s="3" customFormat="1" ht="18.95" customHeight="1" x14ac:dyDescent="0.25">
      <c r="B49" s="3" t="s">
        <v>159</v>
      </c>
      <c r="C49">
        <v>21.628316879272461</v>
      </c>
      <c r="D49" s="9">
        <f>AVERAGE(C49:C51)</f>
        <v>21.569066365559895</v>
      </c>
    </row>
    <row r="50" spans="1:36" s="3" customFormat="1" ht="18.95" customHeight="1" x14ac:dyDescent="0.25">
      <c r="C50">
        <v>21.534456253051758</v>
      </c>
      <c r="D50" s="9"/>
    </row>
    <row r="51" spans="1:36" s="3" customFormat="1" ht="18.95" customHeight="1" x14ac:dyDescent="0.25">
      <c r="B51" s="9"/>
      <c r="C51">
        <v>21.544425964355469</v>
      </c>
      <c r="D51" s="9"/>
    </row>
    <row r="52" spans="1:36" s="3" customFormat="1" ht="18.95" customHeight="1" x14ac:dyDescent="0.25">
      <c r="B52" s="9"/>
      <c r="C52" s="9"/>
      <c r="D52" s="9"/>
    </row>
    <row r="53" spans="1:36" s="3" customFormat="1" ht="18.95" customHeight="1" x14ac:dyDescent="0.25">
      <c r="A53" s="3" t="s">
        <v>53</v>
      </c>
      <c r="B53" s="9" t="s">
        <v>133</v>
      </c>
      <c r="C53">
        <v>14.838120460510254</v>
      </c>
      <c r="D53" s="9">
        <f>AVERAGE(C53:C55)</f>
        <v>14.83216921488444</v>
      </c>
      <c r="O53" s="3">
        <v>18.750785827636719</v>
      </c>
      <c r="P53" s="3">
        <v>4.202951118350029E-2</v>
      </c>
      <c r="Q53" s="3" t="s">
        <v>27</v>
      </c>
      <c r="R53" s="3" t="s">
        <v>27</v>
      </c>
      <c r="S53" s="3" t="s">
        <v>27</v>
      </c>
      <c r="T53" s="3" t="s">
        <v>27</v>
      </c>
      <c r="U53" s="3" t="s">
        <v>27</v>
      </c>
      <c r="V53" s="3" t="s">
        <v>27</v>
      </c>
      <c r="W53" s="3" t="b">
        <v>1</v>
      </c>
      <c r="X53" s="3">
        <v>6.7358977476755779</v>
      </c>
      <c r="Y53" s="3" t="b">
        <v>1</v>
      </c>
      <c r="Z53" s="3">
        <v>3</v>
      </c>
      <c r="AA53" s="3">
        <v>7</v>
      </c>
      <c r="AB53" s="3">
        <v>1</v>
      </c>
      <c r="AC53" s="3">
        <v>83.617645263671875</v>
      </c>
      <c r="AD53" s="3" t="s">
        <v>27</v>
      </c>
      <c r="AE53" s="3" t="s">
        <v>27</v>
      </c>
      <c r="AF53" s="3" t="s">
        <v>27</v>
      </c>
      <c r="AG53" s="3" t="s">
        <v>28</v>
      </c>
      <c r="AH53" s="3" t="s">
        <v>29</v>
      </c>
      <c r="AI53" s="3" t="s">
        <v>29</v>
      </c>
      <c r="AJ53" s="3" t="s">
        <v>29</v>
      </c>
    </row>
    <row r="54" spans="1:36" s="3" customFormat="1" ht="18.95" customHeight="1" x14ac:dyDescent="0.25">
      <c r="A54" s="3" t="s">
        <v>54</v>
      </c>
      <c r="C54">
        <v>14.679629325866699</v>
      </c>
      <c r="D54" s="9"/>
      <c r="O54" s="3">
        <v>18.750785827636719</v>
      </c>
      <c r="P54" s="3">
        <v>4.202951118350029E-2</v>
      </c>
      <c r="Q54" s="3" t="s">
        <v>27</v>
      </c>
      <c r="R54" s="3" t="s">
        <v>27</v>
      </c>
      <c r="S54" s="3" t="s">
        <v>27</v>
      </c>
      <c r="T54" s="3" t="s">
        <v>27</v>
      </c>
      <c r="U54" s="3" t="s">
        <v>27</v>
      </c>
      <c r="V54" s="3" t="s">
        <v>27</v>
      </c>
      <c r="W54" s="3" t="b">
        <v>1</v>
      </c>
      <c r="X54" s="3">
        <v>6.7358977476755779</v>
      </c>
      <c r="Y54" s="3" t="b">
        <v>1</v>
      </c>
      <c r="Z54" s="3">
        <v>1</v>
      </c>
      <c r="AA54" s="3">
        <v>2</v>
      </c>
      <c r="AB54" s="3">
        <v>1</v>
      </c>
      <c r="AC54" s="3">
        <v>83.916213989257813</v>
      </c>
      <c r="AD54" s="3" t="s">
        <v>27</v>
      </c>
      <c r="AE54" s="3" t="s">
        <v>27</v>
      </c>
      <c r="AF54" s="3" t="s">
        <v>27</v>
      </c>
      <c r="AG54" s="3" t="s">
        <v>28</v>
      </c>
      <c r="AH54" s="3" t="s">
        <v>29</v>
      </c>
      <c r="AI54" s="3" t="s">
        <v>29</v>
      </c>
      <c r="AJ54" s="3" t="s">
        <v>29</v>
      </c>
    </row>
    <row r="55" spans="1:36" s="3" customFormat="1" ht="18.95" customHeight="1" x14ac:dyDescent="0.25">
      <c r="C55">
        <v>14.978757858276367</v>
      </c>
      <c r="D55" s="9"/>
    </row>
    <row r="56" spans="1:36" s="3" customFormat="1" ht="18.95" customHeight="1" x14ac:dyDescent="0.25">
      <c r="A56" s="3" t="s">
        <v>55</v>
      </c>
      <c r="B56" s="9" t="s">
        <v>134</v>
      </c>
      <c r="C56">
        <v>14.902379989624023</v>
      </c>
      <c r="D56" s="9">
        <f>AVERAGE(C56:C58)</f>
        <v>14.853371620178223</v>
      </c>
      <c r="O56" s="3">
        <v>18.255184173583984</v>
      </c>
      <c r="P56" s="3">
        <v>5.9816155582666397E-2</v>
      </c>
      <c r="Q56" s="3" t="s">
        <v>27</v>
      </c>
      <c r="R56" s="3" t="s">
        <v>27</v>
      </c>
      <c r="S56" s="3" t="s">
        <v>27</v>
      </c>
      <c r="T56" s="3" t="s">
        <v>27</v>
      </c>
      <c r="U56" s="3" t="s">
        <v>27</v>
      </c>
      <c r="V56" s="3" t="s">
        <v>27</v>
      </c>
      <c r="W56" s="3" t="b">
        <v>1</v>
      </c>
      <c r="X56" s="3">
        <v>6.7358977476755779</v>
      </c>
      <c r="Y56" s="3" t="b">
        <v>1</v>
      </c>
      <c r="Z56" s="3">
        <v>3</v>
      </c>
      <c r="AA56" s="3">
        <v>10</v>
      </c>
      <c r="AB56" s="3">
        <v>1</v>
      </c>
      <c r="AC56" s="3">
        <v>83.766929626464844</v>
      </c>
      <c r="AD56" s="3" t="s">
        <v>27</v>
      </c>
      <c r="AE56" s="3" t="s">
        <v>27</v>
      </c>
      <c r="AF56" s="3" t="s">
        <v>27</v>
      </c>
      <c r="AG56" s="3" t="s">
        <v>28</v>
      </c>
      <c r="AH56" s="3" t="s">
        <v>29</v>
      </c>
      <c r="AI56" s="3" t="s">
        <v>29</v>
      </c>
      <c r="AJ56" s="3" t="s">
        <v>29</v>
      </c>
    </row>
    <row r="57" spans="1:36" s="3" customFormat="1" ht="18.95" customHeight="1" x14ac:dyDescent="0.25">
      <c r="A57" s="3" t="s">
        <v>56</v>
      </c>
      <c r="C57">
        <v>14.951092720031738</v>
      </c>
      <c r="D57" s="9"/>
      <c r="O57" s="3">
        <v>18.255184173583984</v>
      </c>
      <c r="P57" s="3">
        <v>5.9816155582666397E-2</v>
      </c>
      <c r="Q57" s="3" t="s">
        <v>27</v>
      </c>
      <c r="R57" s="3" t="s">
        <v>27</v>
      </c>
      <c r="S57" s="3" t="s">
        <v>27</v>
      </c>
      <c r="T57" s="3" t="s">
        <v>27</v>
      </c>
      <c r="U57" s="3" t="s">
        <v>27</v>
      </c>
      <c r="V57" s="3" t="s">
        <v>27</v>
      </c>
      <c r="W57" s="3" t="b">
        <v>1</v>
      </c>
      <c r="X57" s="3">
        <v>6.7358977476755779</v>
      </c>
      <c r="Y57" s="3" t="b">
        <v>1</v>
      </c>
      <c r="Z57" s="3">
        <v>1</v>
      </c>
      <c r="AA57" s="3">
        <v>2</v>
      </c>
      <c r="AB57" s="3">
        <v>1</v>
      </c>
      <c r="AC57" s="3">
        <v>83.766929626464844</v>
      </c>
      <c r="AD57" s="3" t="s">
        <v>27</v>
      </c>
      <c r="AE57" s="3" t="s">
        <v>27</v>
      </c>
      <c r="AF57" s="3" t="s">
        <v>27</v>
      </c>
      <c r="AG57" s="3" t="s">
        <v>28</v>
      </c>
      <c r="AH57" s="3" t="s">
        <v>29</v>
      </c>
      <c r="AI57" s="3" t="s">
        <v>29</v>
      </c>
      <c r="AJ57" s="3" t="s">
        <v>29</v>
      </c>
    </row>
    <row r="58" spans="1:36" s="3" customFormat="1" ht="18.95" customHeight="1" x14ac:dyDescent="0.25">
      <c r="C58">
        <v>14.706642150878906</v>
      </c>
      <c r="D58" s="9"/>
    </row>
    <row r="59" spans="1:36" s="3" customFormat="1" ht="18.95" customHeight="1" x14ac:dyDescent="0.25">
      <c r="A59" s="3" t="s">
        <v>57</v>
      </c>
      <c r="B59" s="9" t="s">
        <v>138</v>
      </c>
      <c r="C59">
        <v>15.33961296081543</v>
      </c>
      <c r="D59" s="9">
        <f>AVERAGE(C59:C61)</f>
        <v>15.439831733703613</v>
      </c>
      <c r="O59" s="3">
        <v>18.333135604858398</v>
      </c>
      <c r="P59" s="3">
        <v>9.1525420546531677E-2</v>
      </c>
      <c r="Q59" s="3" t="s">
        <v>27</v>
      </c>
      <c r="R59" s="3" t="s">
        <v>27</v>
      </c>
      <c r="S59" s="3" t="s">
        <v>27</v>
      </c>
      <c r="T59" s="3" t="s">
        <v>27</v>
      </c>
      <c r="U59" s="3" t="s">
        <v>27</v>
      </c>
      <c r="V59" s="3" t="s">
        <v>27</v>
      </c>
      <c r="W59" s="3" t="b">
        <v>1</v>
      </c>
      <c r="X59" s="3">
        <v>6.7358977476755779</v>
      </c>
      <c r="Y59" s="3" t="b">
        <v>1</v>
      </c>
      <c r="Z59" s="3">
        <v>1</v>
      </c>
      <c r="AA59" s="3">
        <v>2</v>
      </c>
      <c r="AB59" s="3">
        <v>1</v>
      </c>
      <c r="AC59" s="3">
        <v>83.771751403808594</v>
      </c>
      <c r="AD59" s="3" t="s">
        <v>27</v>
      </c>
      <c r="AE59" s="3" t="s">
        <v>27</v>
      </c>
      <c r="AF59" s="3" t="s">
        <v>27</v>
      </c>
      <c r="AG59" s="3" t="s">
        <v>28</v>
      </c>
      <c r="AH59" s="3" t="s">
        <v>29</v>
      </c>
      <c r="AI59" s="3" t="s">
        <v>29</v>
      </c>
      <c r="AJ59" s="3" t="s">
        <v>29</v>
      </c>
    </row>
    <row r="60" spans="1:36" s="3" customFormat="1" ht="18.95" customHeight="1" x14ac:dyDescent="0.25">
      <c r="A60" s="3" t="s">
        <v>58</v>
      </c>
      <c r="C60">
        <v>15.384260177612305</v>
      </c>
      <c r="D60" s="9"/>
      <c r="O60" s="3">
        <v>18.333135604858398</v>
      </c>
      <c r="P60" s="3">
        <v>9.1525420546531677E-2</v>
      </c>
      <c r="Q60" s="3" t="s">
        <v>27</v>
      </c>
      <c r="R60" s="3" t="s">
        <v>27</v>
      </c>
      <c r="S60" s="3" t="s">
        <v>27</v>
      </c>
      <c r="T60" s="3" t="s">
        <v>27</v>
      </c>
      <c r="U60" s="3" t="s">
        <v>27</v>
      </c>
      <c r="V60" s="3" t="s">
        <v>27</v>
      </c>
      <c r="W60" s="3" t="b">
        <v>1</v>
      </c>
      <c r="X60" s="3">
        <v>6.7358977476755779</v>
      </c>
      <c r="Y60" s="3" t="b">
        <v>1</v>
      </c>
      <c r="Z60" s="3">
        <v>1</v>
      </c>
      <c r="AA60" s="3">
        <v>2</v>
      </c>
      <c r="AB60" s="3">
        <v>1</v>
      </c>
      <c r="AC60" s="3">
        <v>83.622421264648438</v>
      </c>
      <c r="AD60" s="3" t="s">
        <v>27</v>
      </c>
      <c r="AE60" s="3" t="s">
        <v>27</v>
      </c>
      <c r="AF60" s="3" t="s">
        <v>27</v>
      </c>
      <c r="AG60" s="3" t="s">
        <v>28</v>
      </c>
      <c r="AH60" s="3" t="s">
        <v>29</v>
      </c>
      <c r="AI60" s="3" t="s">
        <v>29</v>
      </c>
      <c r="AJ60" s="3" t="s">
        <v>29</v>
      </c>
    </row>
    <row r="61" spans="1:36" s="3" customFormat="1" ht="18.95" customHeight="1" x14ac:dyDescent="0.25">
      <c r="C61">
        <v>15.595622062683105</v>
      </c>
      <c r="D61" s="9"/>
    </row>
    <row r="62" spans="1:36" s="3" customFormat="1" ht="18.95" customHeight="1" x14ac:dyDescent="0.25">
      <c r="A62" s="3" t="s">
        <v>59</v>
      </c>
      <c r="B62" s="9" t="s">
        <v>142</v>
      </c>
      <c r="C62">
        <v>15.764601707458496</v>
      </c>
      <c r="D62" s="9">
        <f>AVERAGE(C62:C64)</f>
        <v>15.897542317708334</v>
      </c>
      <c r="O62" s="3">
        <v>18.508220672607422</v>
      </c>
      <c r="P62" s="3">
        <v>0.16189919412136078</v>
      </c>
      <c r="Q62" s="3" t="s">
        <v>27</v>
      </c>
      <c r="R62" s="3" t="s">
        <v>27</v>
      </c>
      <c r="S62" s="3" t="s">
        <v>27</v>
      </c>
      <c r="T62" s="3" t="s">
        <v>27</v>
      </c>
      <c r="U62" s="3" t="s">
        <v>27</v>
      </c>
      <c r="V62" s="3" t="s">
        <v>27</v>
      </c>
      <c r="W62" s="3" t="b">
        <v>1</v>
      </c>
      <c r="X62" s="3">
        <v>6.7358977476755779</v>
      </c>
      <c r="Y62" s="3" t="b">
        <v>1</v>
      </c>
      <c r="Z62" s="3">
        <v>3</v>
      </c>
      <c r="AA62" s="3">
        <v>9</v>
      </c>
      <c r="AB62" s="3">
        <v>1</v>
      </c>
      <c r="AC62" s="3">
        <v>83.771751403808594</v>
      </c>
      <c r="AD62" s="3" t="s">
        <v>27</v>
      </c>
      <c r="AE62" s="3" t="s">
        <v>27</v>
      </c>
      <c r="AF62" s="3" t="s">
        <v>27</v>
      </c>
      <c r="AG62" s="3" t="s">
        <v>28</v>
      </c>
      <c r="AH62" s="3" t="s">
        <v>29</v>
      </c>
      <c r="AI62" s="3" t="s">
        <v>29</v>
      </c>
      <c r="AJ62" s="3" t="s">
        <v>28</v>
      </c>
    </row>
    <row r="63" spans="1:36" s="3" customFormat="1" ht="18.95" customHeight="1" x14ac:dyDescent="0.25">
      <c r="A63" s="3" t="s">
        <v>60</v>
      </c>
      <c r="C63">
        <v>15.504990577697754</v>
      </c>
      <c r="D63" s="9"/>
      <c r="O63" s="3">
        <v>18.508220672607422</v>
      </c>
      <c r="P63" s="3">
        <v>0.16189919412136078</v>
      </c>
      <c r="Q63" s="3" t="s">
        <v>27</v>
      </c>
      <c r="R63" s="3" t="s">
        <v>27</v>
      </c>
      <c r="S63" s="3" t="s">
        <v>27</v>
      </c>
      <c r="T63" s="3" t="s">
        <v>27</v>
      </c>
      <c r="U63" s="3" t="s">
        <v>27</v>
      </c>
      <c r="V63" s="3" t="s">
        <v>27</v>
      </c>
      <c r="W63" s="3" t="b">
        <v>1</v>
      </c>
      <c r="X63" s="3">
        <v>6.7358977476755779</v>
      </c>
      <c r="Y63" s="3" t="b">
        <v>1</v>
      </c>
      <c r="Z63" s="3">
        <v>3</v>
      </c>
      <c r="AA63" s="3">
        <v>8</v>
      </c>
      <c r="AB63" s="3">
        <v>1</v>
      </c>
      <c r="AC63" s="3">
        <v>83.622421264648438</v>
      </c>
      <c r="AD63" s="3" t="s">
        <v>27</v>
      </c>
      <c r="AE63" s="3" t="s">
        <v>27</v>
      </c>
      <c r="AF63" s="3" t="s">
        <v>27</v>
      </c>
      <c r="AG63" s="3" t="s">
        <v>28</v>
      </c>
      <c r="AH63" s="3" t="s">
        <v>29</v>
      </c>
      <c r="AI63" s="3" t="s">
        <v>29</v>
      </c>
      <c r="AJ63" s="3" t="s">
        <v>29</v>
      </c>
    </row>
    <row r="64" spans="1:36" s="3" customFormat="1" ht="18.95" customHeight="1" x14ac:dyDescent="0.25">
      <c r="C64">
        <v>16.42303466796875</v>
      </c>
      <c r="D64" s="9"/>
    </row>
    <row r="65" spans="1:36" s="3" customFormat="1" ht="18.95" customHeight="1" x14ac:dyDescent="0.25">
      <c r="A65" s="3" t="s">
        <v>61</v>
      </c>
      <c r="B65" s="9" t="s">
        <v>146</v>
      </c>
      <c r="C65">
        <v>15.679632186889648</v>
      </c>
      <c r="D65" s="9">
        <f>AVERAGE(C65:C67)</f>
        <v>15.690469741821289</v>
      </c>
      <c r="O65" s="3">
        <v>18.716228485107422</v>
      </c>
      <c r="P65" s="3">
        <v>0.16043451428413391</v>
      </c>
      <c r="Q65" s="3" t="s">
        <v>27</v>
      </c>
      <c r="R65" s="3" t="s">
        <v>27</v>
      </c>
      <c r="S65" s="3" t="s">
        <v>27</v>
      </c>
      <c r="T65" s="3" t="s">
        <v>27</v>
      </c>
      <c r="U65" s="3" t="s">
        <v>27</v>
      </c>
      <c r="V65" s="3" t="s">
        <v>27</v>
      </c>
      <c r="W65" s="3" t="b">
        <v>1</v>
      </c>
      <c r="X65" s="3">
        <v>6.7358977476755779</v>
      </c>
      <c r="Y65" s="3" t="b">
        <v>1</v>
      </c>
      <c r="Z65" s="3">
        <v>3</v>
      </c>
      <c r="AA65" s="3">
        <v>8</v>
      </c>
      <c r="AB65" s="3">
        <v>1</v>
      </c>
      <c r="AC65" s="3">
        <v>83.473388671875</v>
      </c>
      <c r="AD65" s="3" t="s">
        <v>27</v>
      </c>
      <c r="AE65" s="3" t="s">
        <v>27</v>
      </c>
      <c r="AF65" s="3" t="s">
        <v>27</v>
      </c>
      <c r="AG65" s="3" t="s">
        <v>28</v>
      </c>
      <c r="AH65" s="3" t="s">
        <v>29</v>
      </c>
      <c r="AI65" s="3" t="s">
        <v>29</v>
      </c>
      <c r="AJ65" s="3" t="s">
        <v>29</v>
      </c>
    </row>
    <row r="66" spans="1:36" s="3" customFormat="1" ht="18.95" customHeight="1" x14ac:dyDescent="0.25">
      <c r="A66" s="3" t="s">
        <v>62</v>
      </c>
      <c r="B66" s="9"/>
      <c r="C66">
        <v>15.572354316711426</v>
      </c>
      <c r="D66" s="9"/>
      <c r="O66" s="3">
        <v>18.716228485107422</v>
      </c>
      <c r="P66" s="3">
        <v>0.16043451428413391</v>
      </c>
      <c r="Q66" s="3" t="s">
        <v>27</v>
      </c>
      <c r="R66" s="3" t="s">
        <v>27</v>
      </c>
      <c r="S66" s="3" t="s">
        <v>27</v>
      </c>
      <c r="T66" s="3" t="s">
        <v>27</v>
      </c>
      <c r="U66" s="3" t="s">
        <v>27</v>
      </c>
      <c r="V66" s="3" t="s">
        <v>27</v>
      </c>
      <c r="W66" s="3" t="b">
        <v>1</v>
      </c>
      <c r="X66" s="3">
        <v>6.7358977476755779</v>
      </c>
      <c r="Y66" s="3" t="b">
        <v>1</v>
      </c>
      <c r="Z66" s="3">
        <v>3</v>
      </c>
      <c r="AA66" s="3">
        <v>8</v>
      </c>
      <c r="AB66" s="3">
        <v>1</v>
      </c>
      <c r="AC66" s="3">
        <v>83.473388671875</v>
      </c>
      <c r="AD66" s="3" t="s">
        <v>27</v>
      </c>
      <c r="AE66" s="3" t="s">
        <v>27</v>
      </c>
      <c r="AF66" s="3" t="s">
        <v>27</v>
      </c>
      <c r="AG66" s="3" t="s">
        <v>28</v>
      </c>
      <c r="AH66" s="3" t="s">
        <v>29</v>
      </c>
      <c r="AI66" s="3" t="s">
        <v>29</v>
      </c>
      <c r="AJ66" s="3" t="s">
        <v>29</v>
      </c>
    </row>
    <row r="67" spans="1:36" s="3" customFormat="1" ht="18.95" customHeight="1" x14ac:dyDescent="0.25">
      <c r="B67" s="9"/>
      <c r="C67">
        <v>15.819422721862793</v>
      </c>
      <c r="D67" s="9"/>
    </row>
    <row r="68" spans="1:36" s="3" customFormat="1" ht="18.95" customHeight="1" x14ac:dyDescent="0.25">
      <c r="A68" s="3" t="s">
        <v>63</v>
      </c>
      <c r="B68" s="9" t="s">
        <v>150</v>
      </c>
      <c r="C68">
        <v>14.977221488952637</v>
      </c>
      <c r="D68" s="9">
        <f>AVERAGE(C68:C70)</f>
        <v>15.200418472290039</v>
      </c>
      <c r="O68" s="3">
        <v>18.409065246582031</v>
      </c>
      <c r="P68" s="3">
        <v>0.15502622723579407</v>
      </c>
      <c r="Q68" s="3" t="s">
        <v>27</v>
      </c>
      <c r="R68" s="3" t="s">
        <v>27</v>
      </c>
      <c r="S68" s="3" t="s">
        <v>27</v>
      </c>
      <c r="T68" s="3" t="s">
        <v>27</v>
      </c>
      <c r="U68" s="3" t="s">
        <v>27</v>
      </c>
      <c r="V68" s="3" t="s">
        <v>27</v>
      </c>
      <c r="W68" s="3" t="b">
        <v>1</v>
      </c>
      <c r="X68" s="3">
        <v>6.7358977476755779</v>
      </c>
      <c r="Y68" s="3" t="b">
        <v>1</v>
      </c>
      <c r="Z68" s="3">
        <v>3</v>
      </c>
      <c r="AA68" s="3">
        <v>10</v>
      </c>
      <c r="AB68" s="3">
        <v>1</v>
      </c>
      <c r="AC68" s="3">
        <v>83.473388671875</v>
      </c>
      <c r="AD68" s="3" t="s">
        <v>27</v>
      </c>
      <c r="AE68" s="3" t="s">
        <v>27</v>
      </c>
      <c r="AF68" s="3" t="s">
        <v>27</v>
      </c>
      <c r="AG68" s="3" t="s">
        <v>28</v>
      </c>
      <c r="AH68" s="3" t="s">
        <v>29</v>
      </c>
      <c r="AI68" s="3" t="s">
        <v>29</v>
      </c>
      <c r="AJ68" s="3" t="s">
        <v>29</v>
      </c>
    </row>
    <row r="69" spans="1:36" s="3" customFormat="1" ht="18.95" customHeight="1" x14ac:dyDescent="0.25">
      <c r="A69" s="3" t="s">
        <v>64</v>
      </c>
      <c r="B69" s="9"/>
      <c r="C69">
        <v>15.330636978149414</v>
      </c>
      <c r="D69" s="9"/>
      <c r="O69" s="3">
        <v>18.409065246582031</v>
      </c>
      <c r="P69" s="3">
        <v>0.15502622723579407</v>
      </c>
      <c r="Q69" s="3" t="s">
        <v>27</v>
      </c>
      <c r="R69" s="3" t="s">
        <v>27</v>
      </c>
      <c r="S69" s="3" t="s">
        <v>27</v>
      </c>
      <c r="T69" s="3" t="s">
        <v>27</v>
      </c>
      <c r="U69" s="3" t="s">
        <v>27</v>
      </c>
      <c r="V69" s="3" t="s">
        <v>27</v>
      </c>
      <c r="W69" s="3" t="b">
        <v>1</v>
      </c>
      <c r="X69" s="3">
        <v>6.7358977476755779</v>
      </c>
      <c r="Y69" s="3" t="b">
        <v>1</v>
      </c>
      <c r="Z69" s="3">
        <v>3</v>
      </c>
      <c r="AA69" s="3">
        <v>8</v>
      </c>
      <c r="AB69" s="3">
        <v>1</v>
      </c>
      <c r="AC69" s="3">
        <v>83.473388671875</v>
      </c>
      <c r="AD69" s="3" t="s">
        <v>27</v>
      </c>
      <c r="AE69" s="3" t="s">
        <v>27</v>
      </c>
      <c r="AF69" s="3" t="s">
        <v>27</v>
      </c>
      <c r="AG69" s="3" t="s">
        <v>28</v>
      </c>
      <c r="AH69" s="3" t="s">
        <v>29</v>
      </c>
      <c r="AI69" s="3" t="s">
        <v>29</v>
      </c>
      <c r="AJ69" s="3" t="s">
        <v>29</v>
      </c>
    </row>
    <row r="70" spans="1:36" s="3" customFormat="1" ht="18.95" customHeight="1" x14ac:dyDescent="0.25">
      <c r="B70" s="9"/>
      <c r="C70">
        <v>15.293396949768066</v>
      </c>
      <c r="D70" s="9"/>
    </row>
    <row r="71" spans="1:36" s="3" customFormat="1" ht="18.95" customHeight="1" x14ac:dyDescent="0.25">
      <c r="B71" s="9" t="s">
        <v>157</v>
      </c>
      <c r="C71">
        <v>21.735225677490234</v>
      </c>
      <c r="D71" s="9">
        <f>AVERAGE(C71:C73)</f>
        <v>21.777720769246418</v>
      </c>
    </row>
    <row r="72" spans="1:36" s="3" customFormat="1" ht="18.95" customHeight="1" x14ac:dyDescent="0.25">
      <c r="B72" s="9"/>
      <c r="C72">
        <v>21.910913467407227</v>
      </c>
      <c r="D72" s="9"/>
    </row>
    <row r="73" spans="1:36" s="3" customFormat="1" ht="18.95" customHeight="1" x14ac:dyDescent="0.25">
      <c r="B73" s="9"/>
      <c r="C73">
        <v>21.687023162841797</v>
      </c>
      <c r="D73" s="9"/>
    </row>
    <row r="74" spans="1:36" s="3" customFormat="1" ht="18.95" customHeight="1" x14ac:dyDescent="0.25">
      <c r="B74" s="9" t="s">
        <v>158</v>
      </c>
      <c r="C74">
        <v>21.970989227294922</v>
      </c>
      <c r="D74" s="9">
        <f>AVERAGE(C74:C76)</f>
        <v>21.952854156494141</v>
      </c>
    </row>
    <row r="75" spans="1:36" s="3" customFormat="1" ht="18.95" customHeight="1" x14ac:dyDescent="0.25">
      <c r="B75" s="9"/>
      <c r="C75">
        <v>21.978847503662109</v>
      </c>
      <c r="D75" s="9"/>
    </row>
    <row r="76" spans="1:36" s="3" customFormat="1" ht="18.95" customHeight="1" x14ac:dyDescent="0.25">
      <c r="B76" s="9"/>
      <c r="C76">
        <v>21.908725738525391</v>
      </c>
      <c r="D76" s="9"/>
    </row>
    <row r="77" spans="1:36" s="3" customFormat="1" ht="18.95" customHeight="1" x14ac:dyDescent="0.25">
      <c r="B77" s="9"/>
      <c r="C77" s="9"/>
      <c r="D77" s="9"/>
    </row>
    <row r="78" spans="1:36" s="3" customFormat="1" ht="18.95" customHeight="1" x14ac:dyDescent="0.25">
      <c r="A78" s="3" t="s">
        <v>65</v>
      </c>
      <c r="B78" s="9" t="s">
        <v>130</v>
      </c>
      <c r="C78">
        <v>15.246598243713379</v>
      </c>
      <c r="D78" s="9">
        <f>AVERAGE(C78:C80)</f>
        <v>15.387215614318848</v>
      </c>
      <c r="O78" s="3">
        <v>18.925920486450195</v>
      </c>
      <c r="P78" s="3">
        <v>1.4055306911468506</v>
      </c>
      <c r="Q78" s="3" t="s">
        <v>27</v>
      </c>
      <c r="R78" s="3" t="s">
        <v>27</v>
      </c>
      <c r="S78" s="3" t="s">
        <v>27</v>
      </c>
      <c r="T78" s="3" t="s">
        <v>27</v>
      </c>
      <c r="U78" s="3" t="s">
        <v>27</v>
      </c>
      <c r="V78" s="3" t="s">
        <v>27</v>
      </c>
      <c r="W78" s="3" t="b">
        <v>1</v>
      </c>
      <c r="X78" s="3">
        <v>6.7358977476755779</v>
      </c>
      <c r="Y78" s="3" t="b">
        <v>1</v>
      </c>
      <c r="Z78" s="3">
        <v>3</v>
      </c>
      <c r="AA78" s="3">
        <v>11</v>
      </c>
      <c r="AB78" s="3">
        <v>1</v>
      </c>
      <c r="AC78" s="3">
        <v>83.916213989257813</v>
      </c>
      <c r="AD78" s="3" t="s">
        <v>27</v>
      </c>
      <c r="AE78" s="3" t="s">
        <v>27</v>
      </c>
      <c r="AF78" s="3" t="s">
        <v>27</v>
      </c>
      <c r="AG78" s="3" t="s">
        <v>29</v>
      </c>
      <c r="AH78" s="3" t="s">
        <v>28</v>
      </c>
      <c r="AI78" s="3" t="s">
        <v>29</v>
      </c>
      <c r="AJ78" s="3" t="s">
        <v>29</v>
      </c>
    </row>
    <row r="79" spans="1:36" s="3" customFormat="1" ht="18.95" customHeight="1" x14ac:dyDescent="0.25">
      <c r="A79" s="3" t="s">
        <v>66</v>
      </c>
      <c r="C79">
        <v>15.326991081237793</v>
      </c>
      <c r="D79" s="9"/>
      <c r="O79" s="3">
        <v>18.925920486450195</v>
      </c>
      <c r="P79" s="3">
        <v>1.4055306911468506</v>
      </c>
      <c r="Q79" s="3" t="s">
        <v>27</v>
      </c>
      <c r="R79" s="3" t="s">
        <v>27</v>
      </c>
      <c r="S79" s="3" t="s">
        <v>27</v>
      </c>
      <c r="T79" s="3" t="s">
        <v>27</v>
      </c>
      <c r="U79" s="3" t="s">
        <v>27</v>
      </c>
      <c r="V79" s="3" t="s">
        <v>27</v>
      </c>
      <c r="W79" s="3" t="b">
        <v>1</v>
      </c>
      <c r="X79" s="3">
        <v>6.7358977476755779</v>
      </c>
      <c r="Y79" s="3" t="b">
        <v>1</v>
      </c>
      <c r="Z79" s="3">
        <v>1</v>
      </c>
      <c r="AA79" s="3">
        <v>2</v>
      </c>
      <c r="AB79" s="3">
        <v>1</v>
      </c>
      <c r="AC79" s="3">
        <v>84.065505981445313</v>
      </c>
      <c r="AD79" s="3" t="s">
        <v>27</v>
      </c>
      <c r="AE79" s="3" t="s">
        <v>27</v>
      </c>
      <c r="AF79" s="3" t="s">
        <v>27</v>
      </c>
      <c r="AG79" s="3" t="s">
        <v>28</v>
      </c>
      <c r="AH79" s="3" t="s">
        <v>28</v>
      </c>
      <c r="AI79" s="3" t="s">
        <v>29</v>
      </c>
      <c r="AJ79" s="3" t="s">
        <v>29</v>
      </c>
    </row>
    <row r="80" spans="1:36" s="3" customFormat="1" ht="18.95" customHeight="1" x14ac:dyDescent="0.25">
      <c r="C80">
        <v>15.588057518005371</v>
      </c>
      <c r="D80" s="9"/>
    </row>
    <row r="81" spans="1:36" s="3" customFormat="1" ht="18.95" customHeight="1" x14ac:dyDescent="0.25">
      <c r="A81" s="3" t="s">
        <v>67</v>
      </c>
      <c r="B81" s="9" t="s">
        <v>135</v>
      </c>
      <c r="C81">
        <v>14.875602722167969</v>
      </c>
      <c r="D81" s="9">
        <f>AVERAGE(C81:C83)</f>
        <v>15.105956077575684</v>
      </c>
      <c r="O81" s="3">
        <v>18.855411529541016</v>
      </c>
      <c r="P81" s="3">
        <v>0.29613116383552551</v>
      </c>
      <c r="Q81" s="3" t="s">
        <v>27</v>
      </c>
      <c r="R81" s="3" t="s">
        <v>27</v>
      </c>
      <c r="S81" s="3" t="s">
        <v>27</v>
      </c>
      <c r="T81" s="3" t="s">
        <v>27</v>
      </c>
      <c r="U81" s="3" t="s">
        <v>27</v>
      </c>
      <c r="V81" s="3" t="s">
        <v>27</v>
      </c>
      <c r="W81" s="3" t="b">
        <v>1</v>
      </c>
      <c r="X81" s="3">
        <v>6.7358977476755779</v>
      </c>
      <c r="Y81" s="3" t="b">
        <v>1</v>
      </c>
      <c r="Z81" s="3">
        <v>3</v>
      </c>
      <c r="AA81" s="3">
        <v>8</v>
      </c>
      <c r="AB81" s="3">
        <v>1</v>
      </c>
      <c r="AC81" s="3">
        <v>83.766929626464844</v>
      </c>
      <c r="AD81" s="3" t="s">
        <v>27</v>
      </c>
      <c r="AE81" s="3" t="s">
        <v>27</v>
      </c>
      <c r="AF81" s="3" t="s">
        <v>27</v>
      </c>
      <c r="AG81" s="3" t="s">
        <v>28</v>
      </c>
      <c r="AH81" s="3" t="s">
        <v>29</v>
      </c>
      <c r="AI81" s="3" t="s">
        <v>29</v>
      </c>
      <c r="AJ81" s="3" t="s">
        <v>29</v>
      </c>
    </row>
    <row r="82" spans="1:36" s="3" customFormat="1" ht="18.95" customHeight="1" x14ac:dyDescent="0.25">
      <c r="A82" s="3" t="s">
        <v>68</v>
      </c>
      <c r="C82">
        <v>15.185665130615234</v>
      </c>
      <c r="D82" s="9"/>
      <c r="O82" s="3">
        <v>18.855411529541016</v>
      </c>
      <c r="P82" s="3">
        <v>0.29613116383552551</v>
      </c>
      <c r="Q82" s="3" t="s">
        <v>27</v>
      </c>
      <c r="R82" s="3" t="s">
        <v>27</v>
      </c>
      <c r="S82" s="3" t="s">
        <v>27</v>
      </c>
      <c r="T82" s="3" t="s">
        <v>27</v>
      </c>
      <c r="U82" s="3" t="s">
        <v>27</v>
      </c>
      <c r="V82" s="3" t="s">
        <v>27</v>
      </c>
      <c r="W82" s="3" t="b">
        <v>1</v>
      </c>
      <c r="X82" s="3">
        <v>6.7358977476755779</v>
      </c>
      <c r="Y82" s="3" t="b">
        <v>1</v>
      </c>
      <c r="Z82" s="3">
        <v>3</v>
      </c>
      <c r="AA82" s="3">
        <v>10</v>
      </c>
      <c r="AB82" s="3">
        <v>1</v>
      </c>
      <c r="AC82" s="3">
        <v>83.766929626464844</v>
      </c>
      <c r="AD82" s="3" t="s">
        <v>27</v>
      </c>
      <c r="AE82" s="3" t="s">
        <v>27</v>
      </c>
      <c r="AF82" s="3" t="s">
        <v>27</v>
      </c>
      <c r="AG82" s="3" t="s">
        <v>28</v>
      </c>
      <c r="AH82" s="3" t="s">
        <v>29</v>
      </c>
      <c r="AI82" s="3" t="s">
        <v>29</v>
      </c>
      <c r="AJ82" s="3" t="s">
        <v>29</v>
      </c>
    </row>
    <row r="83" spans="1:36" s="3" customFormat="1" ht="18.95" customHeight="1" x14ac:dyDescent="0.25">
      <c r="C83">
        <v>15.256600379943848</v>
      </c>
      <c r="D83" s="9"/>
    </row>
    <row r="84" spans="1:36" s="3" customFormat="1" ht="18.95" customHeight="1" x14ac:dyDescent="0.25">
      <c r="A84" s="3" t="s">
        <v>69</v>
      </c>
      <c r="B84" s="9" t="s">
        <v>139</v>
      </c>
      <c r="C84">
        <v>15.384271621704102</v>
      </c>
      <c r="D84" s="9">
        <f>AVERAGE(C84:C86)</f>
        <v>15.201229413350424</v>
      </c>
      <c r="O84" s="3">
        <v>18.156539916992188</v>
      </c>
      <c r="P84" s="3">
        <v>5.6619737297296524E-2</v>
      </c>
      <c r="Q84" s="3" t="s">
        <v>27</v>
      </c>
      <c r="R84" s="3" t="s">
        <v>27</v>
      </c>
      <c r="S84" s="3" t="s">
        <v>27</v>
      </c>
      <c r="T84" s="3" t="s">
        <v>27</v>
      </c>
      <c r="U84" s="3" t="s">
        <v>27</v>
      </c>
      <c r="V84" s="3" t="s">
        <v>27</v>
      </c>
      <c r="W84" s="3" t="b">
        <v>1</v>
      </c>
      <c r="X84" s="3">
        <v>6.7358977476755779</v>
      </c>
      <c r="Y84" s="3" t="b">
        <v>1</v>
      </c>
      <c r="Z84" s="3">
        <v>1</v>
      </c>
      <c r="AA84" s="3">
        <v>2</v>
      </c>
      <c r="AB84" s="3">
        <v>1</v>
      </c>
      <c r="AC84" s="3">
        <v>83.771751403808594</v>
      </c>
      <c r="AD84" s="3" t="s">
        <v>27</v>
      </c>
      <c r="AE84" s="3" t="s">
        <v>27</v>
      </c>
      <c r="AF84" s="3" t="s">
        <v>27</v>
      </c>
      <c r="AG84" s="3" t="s">
        <v>28</v>
      </c>
      <c r="AH84" s="3" t="s">
        <v>29</v>
      </c>
      <c r="AI84" s="3" t="s">
        <v>29</v>
      </c>
      <c r="AJ84" s="3" t="s">
        <v>29</v>
      </c>
    </row>
    <row r="85" spans="1:36" s="3" customFormat="1" ht="18.95" customHeight="1" x14ac:dyDescent="0.25">
      <c r="A85" s="3" t="s">
        <v>70</v>
      </c>
      <c r="C85">
        <v>14.908389091491699</v>
      </c>
      <c r="D85" s="9"/>
      <c r="O85" s="3">
        <v>18.156539916992188</v>
      </c>
      <c r="P85" s="3">
        <v>5.6619737297296524E-2</v>
      </c>
      <c r="Q85" s="3" t="s">
        <v>27</v>
      </c>
      <c r="R85" s="3" t="s">
        <v>27</v>
      </c>
      <c r="S85" s="3" t="s">
        <v>27</v>
      </c>
      <c r="T85" s="3" t="s">
        <v>27</v>
      </c>
      <c r="U85" s="3" t="s">
        <v>27</v>
      </c>
      <c r="V85" s="3" t="s">
        <v>27</v>
      </c>
      <c r="W85" s="3" t="b">
        <v>1</v>
      </c>
      <c r="X85" s="3">
        <v>6.7358977476755779</v>
      </c>
      <c r="Y85" s="3" t="b">
        <v>1</v>
      </c>
      <c r="Z85" s="3">
        <v>1</v>
      </c>
      <c r="AA85" s="3">
        <v>2</v>
      </c>
      <c r="AB85" s="3">
        <v>1</v>
      </c>
      <c r="AC85" s="3">
        <v>83.92108154296875</v>
      </c>
      <c r="AD85" s="3" t="s">
        <v>27</v>
      </c>
      <c r="AE85" s="3" t="s">
        <v>27</v>
      </c>
      <c r="AF85" s="3" t="s">
        <v>27</v>
      </c>
      <c r="AG85" s="3" t="s">
        <v>28</v>
      </c>
      <c r="AH85" s="3" t="s">
        <v>29</v>
      </c>
      <c r="AI85" s="3" t="s">
        <v>29</v>
      </c>
      <c r="AJ85" s="3" t="s">
        <v>29</v>
      </c>
    </row>
    <row r="86" spans="1:36" s="3" customFormat="1" ht="18.95" customHeight="1" x14ac:dyDescent="0.25">
      <c r="C86">
        <v>15.311027526855469</v>
      </c>
      <c r="D86" s="9"/>
    </row>
    <row r="87" spans="1:36" s="3" customFormat="1" ht="18.95" customHeight="1" x14ac:dyDescent="0.25">
      <c r="A87" s="3" t="s">
        <v>71</v>
      </c>
      <c r="B87" s="9" t="s">
        <v>143</v>
      </c>
      <c r="C87">
        <v>14.327600479125977</v>
      </c>
      <c r="D87" s="9">
        <f>AVERAGE(C87:C89)</f>
        <v>14.779152234395346</v>
      </c>
      <c r="O87" s="3">
        <v>18.577035903930664</v>
      </c>
      <c r="P87" s="3">
        <v>9.5986917614936829E-2</v>
      </c>
      <c r="Q87" s="3" t="s">
        <v>27</v>
      </c>
      <c r="R87" s="3" t="s">
        <v>27</v>
      </c>
      <c r="S87" s="3" t="s">
        <v>27</v>
      </c>
      <c r="T87" s="3" t="s">
        <v>27</v>
      </c>
      <c r="U87" s="3" t="s">
        <v>27</v>
      </c>
      <c r="V87" s="3" t="s">
        <v>27</v>
      </c>
      <c r="W87" s="3" t="b">
        <v>1</v>
      </c>
      <c r="X87" s="3">
        <v>6.7358977476755779</v>
      </c>
      <c r="Y87" s="3" t="b">
        <v>1</v>
      </c>
      <c r="Z87" s="3">
        <v>3</v>
      </c>
      <c r="AA87" s="3">
        <v>7</v>
      </c>
      <c r="AB87" s="3">
        <v>1</v>
      </c>
      <c r="AC87" s="3">
        <v>83.771751403808594</v>
      </c>
      <c r="AD87" s="3" t="s">
        <v>27</v>
      </c>
      <c r="AE87" s="3" t="s">
        <v>27</v>
      </c>
      <c r="AF87" s="3" t="s">
        <v>27</v>
      </c>
      <c r="AG87" s="3" t="s">
        <v>28</v>
      </c>
      <c r="AH87" s="3" t="s">
        <v>29</v>
      </c>
      <c r="AI87" s="3" t="s">
        <v>29</v>
      </c>
      <c r="AJ87" s="3" t="s">
        <v>29</v>
      </c>
    </row>
    <row r="88" spans="1:36" s="3" customFormat="1" ht="18.95" customHeight="1" x14ac:dyDescent="0.25">
      <c r="A88" s="3" t="s">
        <v>72</v>
      </c>
      <c r="C88">
        <v>14.656528472900391</v>
      </c>
      <c r="D88" s="9"/>
      <c r="O88" s="3">
        <v>18.577035903930664</v>
      </c>
      <c r="P88" s="3">
        <v>9.5986917614936829E-2</v>
      </c>
      <c r="Q88" s="3" t="s">
        <v>27</v>
      </c>
      <c r="R88" s="3" t="s">
        <v>27</v>
      </c>
      <c r="S88" s="3" t="s">
        <v>27</v>
      </c>
      <c r="T88" s="3" t="s">
        <v>27</v>
      </c>
      <c r="U88" s="3" t="s">
        <v>27</v>
      </c>
      <c r="V88" s="3" t="s">
        <v>27</v>
      </c>
      <c r="W88" s="3" t="b">
        <v>1</v>
      </c>
      <c r="X88" s="3">
        <v>6.7358977476755779</v>
      </c>
      <c r="Y88" s="3" t="b">
        <v>1</v>
      </c>
      <c r="Z88" s="3">
        <v>3</v>
      </c>
      <c r="AA88" s="3">
        <v>7</v>
      </c>
      <c r="AB88" s="3">
        <v>1</v>
      </c>
      <c r="AC88" s="3">
        <v>83.771751403808594</v>
      </c>
      <c r="AD88" s="3" t="s">
        <v>27</v>
      </c>
      <c r="AE88" s="3" t="s">
        <v>27</v>
      </c>
      <c r="AF88" s="3" t="s">
        <v>27</v>
      </c>
      <c r="AG88" s="3" t="s">
        <v>28</v>
      </c>
      <c r="AH88" s="3" t="s">
        <v>29</v>
      </c>
      <c r="AI88" s="3" t="s">
        <v>29</v>
      </c>
      <c r="AJ88" s="3" t="s">
        <v>29</v>
      </c>
    </row>
    <row r="89" spans="1:36" s="3" customFormat="1" ht="18.95" customHeight="1" x14ac:dyDescent="0.25">
      <c r="C89">
        <v>15.353327751159668</v>
      </c>
      <c r="D89" s="9"/>
    </row>
    <row r="90" spans="1:36" s="3" customFormat="1" ht="18.95" customHeight="1" x14ac:dyDescent="0.25">
      <c r="A90" s="3" t="s">
        <v>73</v>
      </c>
      <c r="B90" s="9" t="s">
        <v>147</v>
      </c>
      <c r="C90">
        <v>14.348786354064941</v>
      </c>
      <c r="D90" s="9">
        <f>AVERAGE(C90:C92)</f>
        <v>14.731101989746094</v>
      </c>
      <c r="O90" s="3">
        <v>19.005729675292969</v>
      </c>
      <c r="P90" s="3">
        <v>0.14333030581474304</v>
      </c>
      <c r="Q90" s="3" t="s">
        <v>27</v>
      </c>
      <c r="R90" s="3" t="s">
        <v>27</v>
      </c>
      <c r="S90" s="3" t="s">
        <v>27</v>
      </c>
      <c r="T90" s="3" t="s">
        <v>27</v>
      </c>
      <c r="U90" s="3" t="s">
        <v>27</v>
      </c>
      <c r="V90" s="3" t="s">
        <v>27</v>
      </c>
      <c r="W90" s="3" t="b">
        <v>1</v>
      </c>
      <c r="X90" s="3">
        <v>6.7358977476755779</v>
      </c>
      <c r="Y90" s="3" t="b">
        <v>1</v>
      </c>
      <c r="Z90" s="3">
        <v>3</v>
      </c>
      <c r="AA90" s="3">
        <v>8</v>
      </c>
      <c r="AB90" s="3">
        <v>1</v>
      </c>
      <c r="AC90" s="3">
        <v>83.622726440429688</v>
      </c>
      <c r="AD90" s="3" t="s">
        <v>27</v>
      </c>
      <c r="AE90" s="3" t="s">
        <v>27</v>
      </c>
      <c r="AF90" s="3" t="s">
        <v>27</v>
      </c>
      <c r="AG90" s="3" t="s">
        <v>28</v>
      </c>
      <c r="AH90" s="3" t="s">
        <v>29</v>
      </c>
      <c r="AI90" s="3" t="s">
        <v>29</v>
      </c>
      <c r="AJ90" s="3" t="s">
        <v>29</v>
      </c>
    </row>
    <row r="91" spans="1:36" s="3" customFormat="1" ht="18.95" customHeight="1" x14ac:dyDescent="0.25">
      <c r="A91" s="3" t="s">
        <v>74</v>
      </c>
      <c r="B91" s="9"/>
      <c r="C91">
        <v>14.527194023132324</v>
      </c>
      <c r="D91" s="9"/>
      <c r="O91" s="3">
        <v>19.005729675292969</v>
      </c>
      <c r="P91" s="3">
        <v>0.14333030581474304</v>
      </c>
      <c r="Q91" s="3" t="s">
        <v>27</v>
      </c>
      <c r="R91" s="3" t="s">
        <v>27</v>
      </c>
      <c r="S91" s="3" t="s">
        <v>27</v>
      </c>
      <c r="T91" s="3" t="s">
        <v>27</v>
      </c>
      <c r="U91" s="3" t="s">
        <v>27</v>
      </c>
      <c r="V91" s="3" t="s">
        <v>27</v>
      </c>
      <c r="W91" s="3" t="b">
        <v>1</v>
      </c>
      <c r="X91" s="3">
        <v>6.7358977476755779</v>
      </c>
      <c r="Y91" s="3" t="b">
        <v>1</v>
      </c>
      <c r="Z91" s="3">
        <v>3</v>
      </c>
      <c r="AA91" s="3">
        <v>9</v>
      </c>
      <c r="AB91" s="3">
        <v>1</v>
      </c>
      <c r="AC91" s="3">
        <v>83.622726440429688</v>
      </c>
      <c r="AD91" s="3" t="s">
        <v>27</v>
      </c>
      <c r="AE91" s="3" t="s">
        <v>27</v>
      </c>
      <c r="AF91" s="3" t="s">
        <v>27</v>
      </c>
      <c r="AG91" s="3" t="s">
        <v>28</v>
      </c>
      <c r="AH91" s="3" t="s">
        <v>29</v>
      </c>
      <c r="AI91" s="3" t="s">
        <v>29</v>
      </c>
      <c r="AJ91" s="3" t="s">
        <v>29</v>
      </c>
    </row>
    <row r="92" spans="1:36" s="3" customFormat="1" ht="18.95" customHeight="1" x14ac:dyDescent="0.25">
      <c r="B92" s="9"/>
      <c r="C92">
        <v>15.317325592041016</v>
      </c>
      <c r="D92" s="9"/>
    </row>
    <row r="93" spans="1:36" s="3" customFormat="1" ht="18.95" customHeight="1" x14ac:dyDescent="0.25">
      <c r="A93" s="3" t="s">
        <v>75</v>
      </c>
      <c r="B93" s="9" t="s">
        <v>151</v>
      </c>
      <c r="C93">
        <v>15.525115013122559</v>
      </c>
      <c r="D93" s="9">
        <f>AVERAGE(C93:C95)</f>
        <v>15.746700922648111</v>
      </c>
      <c r="O93" s="3">
        <v>19.021255493164063</v>
      </c>
      <c r="P93" s="3">
        <v>0.27837419509887695</v>
      </c>
      <c r="Q93" s="3" t="s">
        <v>27</v>
      </c>
      <c r="R93" s="3" t="s">
        <v>27</v>
      </c>
      <c r="S93" s="3" t="s">
        <v>27</v>
      </c>
      <c r="T93" s="3" t="s">
        <v>27</v>
      </c>
      <c r="U93" s="3" t="s">
        <v>27</v>
      </c>
      <c r="V93" s="3" t="s">
        <v>27</v>
      </c>
      <c r="W93" s="3" t="b">
        <v>1</v>
      </c>
      <c r="X93" s="3">
        <v>6.7358977476755779</v>
      </c>
      <c r="Y93" s="3" t="b">
        <v>1</v>
      </c>
      <c r="Z93" s="3">
        <v>3</v>
      </c>
      <c r="AA93" s="3">
        <v>9</v>
      </c>
      <c r="AB93" s="3">
        <v>1</v>
      </c>
      <c r="AC93" s="3">
        <v>83.622726440429688</v>
      </c>
      <c r="AD93" s="3" t="s">
        <v>27</v>
      </c>
      <c r="AE93" s="3" t="s">
        <v>27</v>
      </c>
      <c r="AF93" s="3" t="s">
        <v>27</v>
      </c>
      <c r="AG93" s="3" t="s">
        <v>28</v>
      </c>
      <c r="AH93" s="3" t="s">
        <v>29</v>
      </c>
      <c r="AI93" s="3" t="s">
        <v>29</v>
      </c>
      <c r="AJ93" s="3" t="s">
        <v>29</v>
      </c>
    </row>
    <row r="94" spans="1:36" s="3" customFormat="1" ht="18.95" customHeight="1" x14ac:dyDescent="0.25">
      <c r="A94" s="3" t="s">
        <v>76</v>
      </c>
      <c r="B94" s="9"/>
      <c r="C94">
        <v>15.353617668151855</v>
      </c>
      <c r="D94" s="9"/>
      <c r="O94" s="3">
        <v>19.021255493164063</v>
      </c>
      <c r="P94" s="3">
        <v>0.27837419509887695</v>
      </c>
      <c r="Q94" s="3" t="s">
        <v>27</v>
      </c>
      <c r="R94" s="3" t="s">
        <v>27</v>
      </c>
      <c r="S94" s="3" t="s">
        <v>27</v>
      </c>
      <c r="T94" s="3" t="s">
        <v>27</v>
      </c>
      <c r="U94" s="3" t="s">
        <v>27</v>
      </c>
      <c r="V94" s="3" t="s">
        <v>27</v>
      </c>
      <c r="W94" s="3" t="b">
        <v>1</v>
      </c>
      <c r="X94" s="3">
        <v>6.7358977476755779</v>
      </c>
      <c r="Y94" s="3" t="b">
        <v>1</v>
      </c>
      <c r="Z94" s="3">
        <v>3</v>
      </c>
      <c r="AA94" s="3">
        <v>10</v>
      </c>
      <c r="AB94" s="3">
        <v>1</v>
      </c>
      <c r="AC94" s="3">
        <v>83.473388671875</v>
      </c>
      <c r="AD94" s="3" t="s">
        <v>27</v>
      </c>
      <c r="AE94" s="3" t="s">
        <v>27</v>
      </c>
      <c r="AF94" s="3" t="s">
        <v>27</v>
      </c>
      <c r="AG94" s="3" t="s">
        <v>28</v>
      </c>
      <c r="AH94" s="3" t="s">
        <v>29</v>
      </c>
      <c r="AI94" s="3" t="s">
        <v>29</v>
      </c>
      <c r="AJ94" s="3" t="s">
        <v>29</v>
      </c>
    </row>
    <row r="95" spans="1:36" s="3" customFormat="1" ht="18.95" customHeight="1" x14ac:dyDescent="0.25">
      <c r="B95" s="9"/>
      <c r="C95">
        <v>16.361370086669922</v>
      </c>
      <c r="D95" s="9"/>
    </row>
    <row r="96" spans="1:36" ht="18.95" customHeight="1" x14ac:dyDescent="0.25">
      <c r="B96" s="9" t="s">
        <v>160</v>
      </c>
      <c r="C96">
        <v>20.932109832763672</v>
      </c>
      <c r="D96" s="9">
        <f>AVERAGE(C96:C98)</f>
        <v>20.972667058308918</v>
      </c>
    </row>
    <row r="97" spans="2:4" ht="18.95" customHeight="1" x14ac:dyDescent="0.25">
      <c r="B97" s="9"/>
      <c r="C97">
        <v>21.006620407104492</v>
      </c>
    </row>
    <row r="98" spans="2:4" ht="18.95" customHeight="1" x14ac:dyDescent="0.25">
      <c r="B98" s="9"/>
      <c r="C98">
        <v>20.979270935058594</v>
      </c>
    </row>
    <row r="99" spans="2:4" ht="18.95" customHeight="1" x14ac:dyDescent="0.25">
      <c r="B99" s="9" t="s">
        <v>155</v>
      </c>
      <c r="C99">
        <v>21.959684371948242</v>
      </c>
      <c r="D99" s="9">
        <f>AVERAGE(C99:C101)</f>
        <v>21.944257736206055</v>
      </c>
    </row>
    <row r="100" spans="2:4" ht="18.95" customHeight="1" x14ac:dyDescent="0.25">
      <c r="B100" s="9"/>
      <c r="C100">
        <v>21.952703475952148</v>
      </c>
    </row>
    <row r="101" spans="2:4" ht="18.95" customHeight="1" x14ac:dyDescent="0.25">
      <c r="B101" s="9"/>
      <c r="C101">
        <v>21.920385360717773</v>
      </c>
    </row>
    <row r="102" spans="2:4" ht="18.95" customHeight="1" x14ac:dyDescent="0.25">
      <c r="B102" s="9" t="s">
        <v>152</v>
      </c>
      <c r="C102">
        <v>23.311378479003906</v>
      </c>
      <c r="D102" s="9">
        <f>AVERAGE(C102:C104)</f>
        <v>23.266323089599609</v>
      </c>
    </row>
    <row r="103" spans="2:4" ht="18.95" customHeight="1" x14ac:dyDescent="0.25">
      <c r="B103" s="9"/>
      <c r="C103">
        <v>23.279821395874023</v>
      </c>
    </row>
    <row r="104" spans="2:4" ht="18.95" customHeight="1" x14ac:dyDescent="0.25">
      <c r="B104" s="9"/>
      <c r="C104">
        <v>23.207769393920898</v>
      </c>
    </row>
    <row r="105" spans="2:4" ht="18.95" customHeight="1" x14ac:dyDescent="0.25">
      <c r="B105" s="9"/>
    </row>
    <row r="106" spans="2:4" ht="18.95" customHeight="1" x14ac:dyDescent="0.25">
      <c r="B106" s="9"/>
    </row>
    <row r="107" spans="2:4" ht="18.95" customHeight="1" x14ac:dyDescent="0.25">
      <c r="B107" s="9"/>
    </row>
    <row r="108" spans="2:4" ht="18.95" customHeight="1" x14ac:dyDescent="0.25">
      <c r="B10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6"/>
  <sheetViews>
    <sheetView tabSelected="1" topLeftCell="B1" workbookViewId="0">
      <selection activeCell="M15" sqref="M15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27.335882186889648</v>
      </c>
      <c r="D6" s="4">
        <f>AVERAGE(C6:C7)</f>
        <v>27.403830528259277</v>
      </c>
      <c r="E6" s="4">
        <f>'Rpl19'!D6</f>
        <v>15.481252352396647</v>
      </c>
      <c r="F6" s="4">
        <f>D6-E6</f>
        <v>11.922578175862631</v>
      </c>
      <c r="G6" s="4">
        <f>AVERAGE(F6:F17)</f>
        <v>11.703951994578043</v>
      </c>
      <c r="H6" s="6">
        <f>F6-(G6)</f>
        <v>0.21862618128458777</v>
      </c>
      <c r="I6" s="6">
        <f>POWER(2,-H6)</f>
        <v>0.85938340212741859</v>
      </c>
      <c r="J6" s="6">
        <f>AVERAGE(I6:I17)</f>
        <v>1.0201716865649664</v>
      </c>
    </row>
    <row r="7" spans="1:10" s="4" customFormat="1" ht="18.95" customHeight="1" x14ac:dyDescent="0.25">
      <c r="A7" s="4" t="s">
        <v>81</v>
      </c>
      <c r="C7">
        <v>27.471778869628906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26.586502075195313</v>
      </c>
      <c r="D8" s="4">
        <f>AVERAGE(C8:C9)</f>
        <v>26.53648567199707</v>
      </c>
      <c r="E8" s="4">
        <f>'Rpl19'!D9</f>
        <v>15.042526880900065</v>
      </c>
      <c r="F8" s="4">
        <f>D8-E8</f>
        <v>11.493958791097006</v>
      </c>
      <c r="H8" s="6">
        <f>F8-(G6)</f>
        <v>-0.20999320348103723</v>
      </c>
      <c r="I8" s="6">
        <f>POWER(2,-H8)</f>
        <v>1.1566827347740187</v>
      </c>
      <c r="J8" s="6"/>
    </row>
    <row r="9" spans="1:10" s="4" customFormat="1" ht="18.95" customHeight="1" x14ac:dyDescent="0.25">
      <c r="A9" s="4" t="s">
        <v>83</v>
      </c>
      <c r="C9">
        <v>26.486469268798828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26.931831359863281</v>
      </c>
      <c r="D10" s="4">
        <f>AVERAGE(C10:C11)</f>
        <v>26.911800384521484</v>
      </c>
      <c r="E10" s="4">
        <f>'Rpl19'!D12</f>
        <v>14.841966311136881</v>
      </c>
      <c r="F10" s="4">
        <f>D10-E10</f>
        <v>12.069834073384603</v>
      </c>
      <c r="H10" s="6">
        <f>F10-(G6)</f>
        <v>0.36588207880656043</v>
      </c>
      <c r="I10" s="6">
        <f>POWER(2,-H10)</f>
        <v>0.77599427892751915</v>
      </c>
      <c r="J10" s="6"/>
    </row>
    <row r="11" spans="1:10" s="4" customFormat="1" ht="18.95" customHeight="1" x14ac:dyDescent="0.25">
      <c r="A11" s="4" t="s">
        <v>85</v>
      </c>
      <c r="C11">
        <v>26.891769409179688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27.068853378295898</v>
      </c>
      <c r="D12" s="4">
        <f>AVERAGE(C12:C13)</f>
        <v>26.992617607116699</v>
      </c>
      <c r="E12" s="4">
        <f>'Rpl19'!D15</f>
        <v>15.076010386149088</v>
      </c>
      <c r="F12" s="4">
        <f>D12-E12</f>
        <v>11.916607220967611</v>
      </c>
      <c r="H12" s="6">
        <f>F12-(G6)</f>
        <v>0.21265522638956824</v>
      </c>
      <c r="I12" s="6">
        <f>POWER(2,-H12)</f>
        <v>0.8629475461201277</v>
      </c>
      <c r="J12" s="6"/>
    </row>
    <row r="13" spans="1:10" s="4" customFormat="1" ht="18.95" customHeight="1" x14ac:dyDescent="0.25">
      <c r="A13" s="4" t="s">
        <v>87</v>
      </c>
      <c r="C13">
        <v>26.9163818359375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26.712503433227539</v>
      </c>
      <c r="D14" s="4">
        <f>AVERAGE(C14:C15)</f>
        <v>26.777827262878418</v>
      </c>
      <c r="E14" s="4">
        <f>'Rpl19'!D18</f>
        <v>15.209772427876791</v>
      </c>
      <c r="F14" s="4">
        <f>D14-E14</f>
        <v>11.568054835001627</v>
      </c>
      <c r="H14" s="6">
        <f>F14-(G6)</f>
        <v>-0.13589715957641602</v>
      </c>
      <c r="I14" s="6">
        <f>POWER(2,-H14)</f>
        <v>1.0987758901394595</v>
      </c>
      <c r="J14" s="6"/>
    </row>
    <row r="15" spans="1:10" s="4" customFormat="1" ht="18.95" customHeight="1" x14ac:dyDescent="0.25">
      <c r="A15" s="4" t="s">
        <v>89</v>
      </c>
      <c r="C15">
        <v>26.843151092529297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27.213220596313477</v>
      </c>
      <c r="D16" s="4">
        <f>AVERAGE(C16:C17)</f>
        <v>27.071852684020996</v>
      </c>
      <c r="E16" s="4">
        <f>'Rpl19'!D21</f>
        <v>15.819173812866211</v>
      </c>
      <c r="F16" s="4">
        <f>D16-E16</f>
        <v>11.252678871154785</v>
      </c>
      <c r="H16" s="6">
        <f>F16-(G6)</f>
        <v>-0.45127312342325787</v>
      </c>
      <c r="I16" s="6">
        <f>POWER(2,-H16)</f>
        <v>1.3672462673012551</v>
      </c>
      <c r="J16" s="6"/>
    </row>
    <row r="17" spans="1:10" s="4" customFormat="1" ht="18.95" customHeight="1" x14ac:dyDescent="0.25">
      <c r="A17" s="4" t="s">
        <v>91</v>
      </c>
      <c r="C17">
        <v>26.930484771728516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27.781272888183594</v>
      </c>
      <c r="D19" s="4">
        <f>AVERAGE(C19:C20)</f>
        <v>27.736934661865234</v>
      </c>
      <c r="E19" s="4">
        <f>'Rpl19'!D28</f>
        <v>16.139732996622723</v>
      </c>
      <c r="F19" s="4">
        <f>D19-E19</f>
        <v>11.597201665242512</v>
      </c>
      <c r="H19" s="6">
        <f>F19-(G6)</f>
        <v>-0.10675032933553119</v>
      </c>
      <c r="I19" s="6">
        <f>POWER(2,-H19)</f>
        <v>1.0768000106543361</v>
      </c>
      <c r="J19" s="6">
        <f>AVERAGE(I19:I30)</f>
        <v>1.0214005012449414</v>
      </c>
    </row>
    <row r="20" spans="1:10" s="4" customFormat="1" ht="18.95" customHeight="1" x14ac:dyDescent="0.25">
      <c r="A20" s="4" t="s">
        <v>93</v>
      </c>
      <c r="C20">
        <v>27.692596435546875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26.536167144775391</v>
      </c>
      <c r="D21" s="4">
        <f>AVERAGE(C21:C22)</f>
        <v>26.662959098815918</v>
      </c>
      <c r="E21" s="4">
        <f>'Rpl19'!D31</f>
        <v>14.63123639424642</v>
      </c>
      <c r="F21" s="4">
        <f>D21-E21</f>
        <v>12.031722704569498</v>
      </c>
      <c r="H21" s="6">
        <f>F21-(G6)</f>
        <v>0.32777070999145508</v>
      </c>
      <c r="I21" s="6">
        <f>POWER(2,-H21)</f>
        <v>0.79676671773047492</v>
      </c>
      <c r="J21" s="6"/>
    </row>
    <row r="22" spans="1:10" s="4" customFormat="1" ht="18.95" customHeight="1" x14ac:dyDescent="0.25">
      <c r="A22" s="4" t="s">
        <v>95</v>
      </c>
      <c r="C22">
        <v>26.789751052856445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26.543067932128906</v>
      </c>
      <c r="D23" s="4">
        <f>AVERAGE(C23:C24)</f>
        <v>26.54808521270752</v>
      </c>
      <c r="E23" s="4">
        <f>'Rpl19'!D34</f>
        <v>14.81536610921224</v>
      </c>
      <c r="F23" s="4">
        <f>D23-E23</f>
        <v>11.732719103495279</v>
      </c>
      <c r="H23" s="6">
        <f>F23-(G6)</f>
        <v>2.8767108917236328E-2</v>
      </c>
      <c r="I23" s="6">
        <f>POWER(2,-H23)</f>
        <v>0.98025764340257771</v>
      </c>
      <c r="J23" s="6"/>
    </row>
    <row r="24" spans="1:10" s="4" customFormat="1" ht="18.95" customHeight="1" x14ac:dyDescent="0.25">
      <c r="A24" s="4" t="s">
        <v>97</v>
      </c>
      <c r="C24">
        <v>26.553102493286133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141</v>
      </c>
      <c r="C25">
        <v>26.500757217407227</v>
      </c>
      <c r="D25" s="4">
        <f>AVERAGE(C25:C26)</f>
        <v>26.531357765197754</v>
      </c>
      <c r="E25" s="4">
        <f>'Rpl19'!D37</f>
        <v>14.975379625956217</v>
      </c>
      <c r="F25" s="4">
        <f>D25-E25</f>
        <v>11.555978139241537</v>
      </c>
      <c r="H25" s="6">
        <f>F25-(G6)</f>
        <v>-0.14797385533650598</v>
      </c>
      <c r="I25" s="6">
        <f>POWER(2,-H25)</f>
        <v>1.1080122681740938</v>
      </c>
      <c r="J25" s="6"/>
    </row>
    <row r="26" spans="1:10" s="4" customFormat="1" ht="18.95" customHeight="1" x14ac:dyDescent="0.25">
      <c r="A26" s="4" t="s">
        <v>99</v>
      </c>
      <c r="C26">
        <v>26.561958312988281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145</v>
      </c>
      <c r="C27">
        <v>26.681774139404297</v>
      </c>
      <c r="D27" s="4">
        <f>AVERAGE(C27:C28)</f>
        <v>26.630592346191406</v>
      </c>
      <c r="E27" s="4">
        <f>'Rpl19'!D40</f>
        <v>15.352660179138184</v>
      </c>
      <c r="F27" s="4">
        <f>D27-E27</f>
        <v>11.277932167053223</v>
      </c>
      <c r="H27" s="6">
        <f>F27-(G6)</f>
        <v>-0.42601982752482037</v>
      </c>
      <c r="I27" s="6">
        <f>POWER(2,-H27)</f>
        <v>1.3435218901436565</v>
      </c>
      <c r="J27" s="6"/>
    </row>
    <row r="28" spans="1:10" s="4" customFormat="1" ht="18.95" customHeight="1" x14ac:dyDescent="0.25">
      <c r="A28" s="4" t="s">
        <v>101</v>
      </c>
      <c r="C28">
        <v>26.579410552978516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149</v>
      </c>
      <c r="C29">
        <v>27.20677375793457</v>
      </c>
      <c r="D29" s="4">
        <f>AVERAGE(C29:C30)</f>
        <v>27.306659698486328</v>
      </c>
      <c r="E29" s="4">
        <f>'Rpl19'!D43</f>
        <v>15.321750005086264</v>
      </c>
      <c r="F29" s="4">
        <f>D29-E29</f>
        <v>11.984909693400065</v>
      </c>
      <c r="H29" s="6">
        <f>F29-(G6)</f>
        <v>0.28095769882202148</v>
      </c>
      <c r="I29" s="6">
        <f>POWER(2,-H29)</f>
        <v>0.82304447736450881</v>
      </c>
      <c r="J29" s="6"/>
    </row>
    <row r="30" spans="1:10" s="4" customFormat="1" ht="18.95" customHeight="1" x14ac:dyDescent="0.25">
      <c r="A30" s="4" t="s">
        <v>103</v>
      </c>
      <c r="C30">
        <v>27.406545639038086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26.407491683959961</v>
      </c>
      <c r="D32" s="4">
        <f>AVERAGE(C32:C33)</f>
        <v>26.351081848144531</v>
      </c>
      <c r="E32" s="4">
        <f>'Rpl19'!D53</f>
        <v>14.83216921488444</v>
      </c>
      <c r="F32" s="4">
        <f>D32-E32</f>
        <v>11.518912633260092</v>
      </c>
      <c r="G32" s="4">
        <f>AVERAGE(F32:F43)</f>
        <v>11.551332314809164</v>
      </c>
      <c r="H32" s="6">
        <f>F32-(G32)</f>
        <v>-3.2419681549072266E-2</v>
      </c>
      <c r="I32" s="6">
        <f>POWER(2,-H32)</f>
        <v>1.0227259994411322</v>
      </c>
      <c r="J32" s="6">
        <f>AVERAGE(I32:I43)</f>
        <v>1.0426091033861902</v>
      </c>
    </row>
    <row r="33" spans="1:10" s="4" customFormat="1" ht="18.95" customHeight="1" x14ac:dyDescent="0.25">
      <c r="A33" s="4" t="s">
        <v>105</v>
      </c>
      <c r="C33">
        <v>26.294672012329102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27.126659393310547</v>
      </c>
      <c r="D34" s="4">
        <f>AVERAGE(C34:C35)</f>
        <v>27.115272521972656</v>
      </c>
      <c r="E34" s="4">
        <f>'Rpl19'!D56</f>
        <v>14.853371620178223</v>
      </c>
      <c r="F34" s="4">
        <f>D34-E34</f>
        <v>12.261900901794434</v>
      </c>
      <c r="H34" s="6">
        <f>F34-(G32)</f>
        <v>0.71056858698526959</v>
      </c>
      <c r="I34" s="6">
        <f>POWER(2,-H34)</f>
        <v>0.61107925620689951</v>
      </c>
      <c r="J34" s="6"/>
    </row>
    <row r="35" spans="1:10" s="4" customFormat="1" ht="18.95" customHeight="1" x14ac:dyDescent="0.25">
      <c r="A35" s="4" t="s">
        <v>107</v>
      </c>
      <c r="C35">
        <v>27.103885650634766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26.807327270507813</v>
      </c>
      <c r="D36" s="4">
        <f>AVERAGE(C36:C37)</f>
        <v>26.800270080566406</v>
      </c>
      <c r="E36" s="4">
        <f>'Rpl19'!D59</f>
        <v>15.439831733703613</v>
      </c>
      <c r="F36" s="4">
        <f>D36-E36</f>
        <v>11.360438346862793</v>
      </c>
      <c r="H36" s="6">
        <f>F36-(G32)</f>
        <v>-0.19089396794637103</v>
      </c>
      <c r="I36" s="6">
        <f>POWER(2,-H36)</f>
        <v>1.1414708107116707</v>
      </c>
      <c r="J36" s="6"/>
    </row>
    <row r="37" spans="1:10" s="4" customFormat="1" ht="18.95" customHeight="1" x14ac:dyDescent="0.25">
      <c r="A37" s="4" t="s">
        <v>109</v>
      </c>
      <c r="C37">
        <v>26.793212890625</v>
      </c>
      <c r="H37" s="6"/>
      <c r="I37" s="6"/>
      <c r="J37" s="6"/>
    </row>
    <row r="38" spans="1:10" s="4" customFormat="1" ht="18.95" customHeight="1" x14ac:dyDescent="0.25">
      <c r="A38" s="4" t="s">
        <v>110</v>
      </c>
      <c r="B38" s="4" t="s">
        <v>142</v>
      </c>
      <c r="C38">
        <v>26.778657913208008</v>
      </c>
      <c r="D38" s="4">
        <f>AVERAGE(C38:C39)</f>
        <v>26.857983589172363</v>
      </c>
      <c r="E38" s="4">
        <f>'Rpl19'!D62</f>
        <v>15.897542317708334</v>
      </c>
      <c r="F38" s="4">
        <f>D38-E38</f>
        <v>10.960441271464029</v>
      </c>
      <c r="H38" s="6">
        <f>F38-(G32)</f>
        <v>-0.59089104334513465</v>
      </c>
      <c r="I38" s="6">
        <f>POWER(2,-H38)</f>
        <v>1.5061767113573516</v>
      </c>
      <c r="J38" s="6"/>
    </row>
    <row r="39" spans="1:10" s="4" customFormat="1" ht="18.95" customHeight="1" x14ac:dyDescent="0.25">
      <c r="A39" s="4" t="s">
        <v>111</v>
      </c>
      <c r="C39">
        <v>26.937309265136719</v>
      </c>
      <c r="H39" s="6"/>
      <c r="I39" s="6"/>
      <c r="J39" s="6"/>
    </row>
    <row r="40" spans="1:10" s="4" customFormat="1" ht="18.95" customHeight="1" x14ac:dyDescent="0.25">
      <c r="A40" s="4" t="s">
        <v>112</v>
      </c>
      <c r="B40" s="4" t="s">
        <v>146</v>
      </c>
      <c r="C40">
        <v>27.577110290527344</v>
      </c>
      <c r="D40" s="4">
        <f>AVERAGE(C40:C41)</f>
        <v>27.603785514831543</v>
      </c>
      <c r="E40" s="4">
        <f>'Rpl19'!D65</f>
        <v>15.690469741821289</v>
      </c>
      <c r="F40" s="4">
        <f>D40-E40</f>
        <v>11.913315773010254</v>
      </c>
      <c r="H40" s="6">
        <f>F40-(G32)</f>
        <v>0.3619834582010899</v>
      </c>
      <c r="I40" s="6">
        <f>POWER(2,-H40)</f>
        <v>0.77809409805438379</v>
      </c>
      <c r="J40" s="6"/>
    </row>
    <row r="41" spans="1:10" s="4" customFormat="1" ht="18.95" customHeight="1" x14ac:dyDescent="0.25">
      <c r="A41" s="4" t="s">
        <v>113</v>
      </c>
      <c r="C41">
        <v>27.630460739135742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26.458734512329102</v>
      </c>
      <c r="D42" s="4">
        <f>AVERAGE(C42:C43)</f>
        <v>26.493403434753418</v>
      </c>
      <c r="E42" s="4">
        <f>'Rpl19'!D68</f>
        <v>15.200418472290039</v>
      </c>
      <c r="F42" s="4">
        <f>D42-E42</f>
        <v>11.292984962463379</v>
      </c>
      <c r="H42" s="6">
        <f>F42-(G32)</f>
        <v>-0.2583473523457851</v>
      </c>
      <c r="I42" s="6">
        <f>POWER(2,-H42)</f>
        <v>1.1961077445457029</v>
      </c>
      <c r="J42" s="6"/>
    </row>
    <row r="43" spans="1:10" s="4" customFormat="1" ht="18.95" customHeight="1" x14ac:dyDescent="0.25">
      <c r="A43" s="4" t="s">
        <v>115</v>
      </c>
      <c r="C43">
        <v>26.528072357177734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28.245950698852539</v>
      </c>
      <c r="D45" s="4">
        <f>AVERAGE(C45:C46)</f>
        <v>28.218674659729004</v>
      </c>
      <c r="E45" s="4">
        <f>'Rpl19'!D78</f>
        <v>15.387215614318848</v>
      </c>
      <c r="F45" s="4">
        <f>D45-E45</f>
        <v>12.831459045410156</v>
      </c>
      <c r="H45" s="6">
        <f>F45-(G32)</f>
        <v>1.2801267306009922</v>
      </c>
      <c r="I45" s="6">
        <f>POWER(2,-H45)</f>
        <v>0.41175933688664051</v>
      </c>
      <c r="J45" s="6">
        <f>AVERAGE(I45:I56)</f>
        <v>0.57485067364503128</v>
      </c>
    </row>
    <row r="46" spans="1:10" s="4" customFormat="1" ht="18.95" customHeight="1" x14ac:dyDescent="0.25">
      <c r="A46" s="4" t="s">
        <v>117</v>
      </c>
      <c r="C46">
        <v>28.191398620605469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27.388168334960938</v>
      </c>
      <c r="D47" s="4">
        <f>AVERAGE(C47:C48)</f>
        <v>27.370259284973145</v>
      </c>
      <c r="E47" s="4">
        <f>'Rpl19'!D81</f>
        <v>15.105956077575684</v>
      </c>
      <c r="F47" s="4">
        <f>D47-E47</f>
        <v>12.264303207397461</v>
      </c>
      <c r="H47" s="6">
        <f>F47-(G32)</f>
        <v>0.71297089258829693</v>
      </c>
      <c r="I47" s="6">
        <f>POWER(2,-H47)</f>
        <v>0.61006256346362631</v>
      </c>
      <c r="J47" s="6"/>
    </row>
    <row r="48" spans="1:10" s="4" customFormat="1" ht="18.95" customHeight="1" x14ac:dyDescent="0.25">
      <c r="A48" s="4" t="s">
        <v>119</v>
      </c>
      <c r="C48">
        <v>27.352350234985352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26.997386932373047</v>
      </c>
      <c r="D49" s="4">
        <f>AVERAGE(C49:C50)</f>
        <v>27.040489196777344</v>
      </c>
      <c r="E49" s="4">
        <f>'Rpl19'!D84</f>
        <v>15.201229413350424</v>
      </c>
      <c r="F49" s="4">
        <f>D49-E49</f>
        <v>11.83925978342692</v>
      </c>
      <c r="H49" s="6">
        <f>F49-(G32)</f>
        <v>0.28792746861775598</v>
      </c>
      <c r="I49" s="6">
        <f>POWER(2,-H49)</f>
        <v>0.81907787590193526</v>
      </c>
      <c r="J49" s="6"/>
    </row>
    <row r="50" spans="1:10" s="4" customFormat="1" ht="18.95" customHeight="1" x14ac:dyDescent="0.25">
      <c r="A50" s="4" t="s">
        <v>121</v>
      </c>
      <c r="C50">
        <v>27.083591461181641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28.10249137878418</v>
      </c>
      <c r="D51" s="4">
        <f>AVERAGE(C51:C52)</f>
        <v>28.091756820678711</v>
      </c>
      <c r="E51" s="4">
        <f>'Rpl19'!D87</f>
        <v>14.779152234395346</v>
      </c>
      <c r="F51" s="4">
        <f>D51-E51</f>
        <v>13.312604586283365</v>
      </c>
      <c r="H51" s="6">
        <f>F51-(G32)</f>
        <v>1.7612722714742013</v>
      </c>
      <c r="I51" s="6">
        <f>POWER(2,-H51)</f>
        <v>0.29498790922189261</v>
      </c>
      <c r="J51" s="6"/>
    </row>
    <row r="52" spans="1:10" s="4" customFormat="1" ht="18.95" customHeight="1" x14ac:dyDescent="0.25">
      <c r="A52" s="4" t="s">
        <v>123</v>
      </c>
      <c r="C52">
        <v>28.081022262573242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28.415563583374023</v>
      </c>
      <c r="D53" s="4">
        <f>AVERAGE(C53:C54)</f>
        <v>28.546891212463379</v>
      </c>
      <c r="E53" s="4">
        <f>'Rpl19'!D90</f>
        <v>14.731101989746094</v>
      </c>
      <c r="F53" s="4">
        <f>D53-E53</f>
        <v>13.815789222717285</v>
      </c>
      <c r="H53" s="6">
        <f>F53-(G32)</f>
        <v>2.2644569079081212</v>
      </c>
      <c r="I53" s="6">
        <f>POWER(2,-H53)</f>
        <v>0.20812801721653518</v>
      </c>
      <c r="J53" s="6"/>
    </row>
    <row r="54" spans="1:10" s="4" customFormat="1" ht="18.95" customHeight="1" x14ac:dyDescent="0.25">
      <c r="A54" s="4" t="s">
        <v>125</v>
      </c>
      <c r="C54">
        <v>28.678218841552734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155</v>
      </c>
      <c r="C55">
        <v>27.144626617431641</v>
      </c>
      <c r="D55" s="4">
        <f>AVERAGE(C55:C56)</f>
        <v>27.153871536254883</v>
      </c>
      <c r="E55" s="4">
        <f>'Rpl19'!D93</f>
        <v>15.746700922648111</v>
      </c>
      <c r="F55" s="4">
        <f>D55-E55</f>
        <v>11.407170613606771</v>
      </c>
      <c r="H55" s="6">
        <f>F55-(G32)</f>
        <v>-0.14416170120239258</v>
      </c>
      <c r="I55" s="6">
        <f>POWER(2,-H55)</f>
        <v>1.1050883391795574</v>
      </c>
      <c r="J55" s="6"/>
    </row>
    <row r="56" spans="1:10" s="4" customFormat="1" ht="18.95" customHeight="1" x14ac:dyDescent="0.25">
      <c r="A56" s="4" t="s">
        <v>127</v>
      </c>
      <c r="C56">
        <v>27.163116455078125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6"/>
  <sheetViews>
    <sheetView topLeftCell="D1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27.660890579223633</v>
      </c>
      <c r="D6" s="4">
        <f>AVERAGE(C6:C7)</f>
        <v>27.684622764587402</v>
      </c>
      <c r="E6" s="4">
        <f>'Rpl19'!D6</f>
        <v>15.481252352396647</v>
      </c>
      <c r="F6" s="4">
        <f>D6-E6</f>
        <v>12.203370412190756</v>
      </c>
      <c r="G6" s="4">
        <f>AVERAGE(F6:F17)</f>
        <v>12.191467761993408</v>
      </c>
      <c r="H6" s="6">
        <f>F6-(G6)</f>
        <v>1.1902650197347597E-2</v>
      </c>
      <c r="I6" s="6">
        <f>POWER(2,-H6)</f>
        <v>0.99178365180104566</v>
      </c>
      <c r="J6" s="6">
        <f>AVERAGE(I6:I17)</f>
        <v>1.0216937193167734</v>
      </c>
    </row>
    <row r="7" spans="1:10" s="4" customFormat="1" ht="18.95" customHeight="1" x14ac:dyDescent="0.25">
      <c r="A7" s="4" t="s">
        <v>81</v>
      </c>
      <c r="C7">
        <v>27.708354949951172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27.540802001953125</v>
      </c>
      <c r="D8" s="4">
        <f>AVERAGE(C8:C9)</f>
        <v>27.378528594970703</v>
      </c>
      <c r="E8" s="4">
        <f>'Rpl19'!D9</f>
        <v>15.042526880900065</v>
      </c>
      <c r="F8" s="4">
        <f>D8-E8</f>
        <v>12.336001714070639</v>
      </c>
      <c r="H8" s="6">
        <f>F8-(G6)</f>
        <v>0.14453395207723041</v>
      </c>
      <c r="I8" s="6">
        <f>POWER(2,-H8)</f>
        <v>0.9046715752908695</v>
      </c>
      <c r="J8" s="6"/>
    </row>
    <row r="9" spans="1:10" s="4" customFormat="1" ht="18.95" customHeight="1" x14ac:dyDescent="0.25">
      <c r="A9" s="4" t="s">
        <v>83</v>
      </c>
      <c r="C9">
        <v>27.216255187988281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27.472017288208008</v>
      </c>
      <c r="D10" s="4">
        <f>AVERAGE(C10:C11)</f>
        <v>27.410655975341797</v>
      </c>
      <c r="E10" s="4">
        <f>'Rpl19'!D12</f>
        <v>14.841966311136881</v>
      </c>
      <c r="F10" s="4">
        <f>D10-E10</f>
        <v>12.568689664204916</v>
      </c>
      <c r="H10" s="6">
        <f>F10-(G6)</f>
        <v>0.37722190221150775</v>
      </c>
      <c r="I10" s="6">
        <f>POWER(2,-H10)</f>
        <v>0.76991874323944598</v>
      </c>
      <c r="J10" s="6"/>
    </row>
    <row r="11" spans="1:10" s="4" customFormat="1" ht="18.95" customHeight="1" x14ac:dyDescent="0.25">
      <c r="A11" s="4" t="s">
        <v>85</v>
      </c>
      <c r="C11">
        <v>27.349294662475586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27.505960464477539</v>
      </c>
      <c r="D12" s="4">
        <f>AVERAGE(C12:C13)</f>
        <v>27.469162940979004</v>
      </c>
      <c r="E12" s="4">
        <f>'Rpl19'!D15</f>
        <v>15.076010386149088</v>
      </c>
      <c r="F12" s="4">
        <f>D12-E12</f>
        <v>12.393152554829916</v>
      </c>
      <c r="H12" s="6">
        <f>F12-(G6)</f>
        <v>0.20168479283650775</v>
      </c>
      <c r="I12" s="6">
        <f>POWER(2,-H12)</f>
        <v>0.86953451954944816</v>
      </c>
      <c r="J12" s="6"/>
    </row>
    <row r="13" spans="1:10" s="4" customFormat="1" ht="18.95" customHeight="1" x14ac:dyDescent="0.25">
      <c r="A13" s="4" t="s">
        <v>87</v>
      </c>
      <c r="C13">
        <v>27.432365417480469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27.183782577514648</v>
      </c>
      <c r="D14" s="4">
        <f>AVERAGE(C14:C15)</f>
        <v>27.1822509765625</v>
      </c>
      <c r="E14" s="4">
        <f>'Rpl19'!D18</f>
        <v>15.209772427876791</v>
      </c>
      <c r="F14" s="9">
        <f>D14-E14</f>
        <v>11.972478548685709</v>
      </c>
      <c r="H14" s="6">
        <f>F14-(G6)</f>
        <v>-0.21898921330769916</v>
      </c>
      <c r="I14" s="6">
        <f>POWER(2,-H14)</f>
        <v>1.1639178320290802</v>
      </c>
      <c r="J14" s="6"/>
    </row>
    <row r="15" spans="1:10" s="4" customFormat="1" ht="18.95" customHeight="1" x14ac:dyDescent="0.25">
      <c r="A15" s="4" t="s">
        <v>89</v>
      </c>
      <c r="C15">
        <v>27.180719375610352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27.482606887817383</v>
      </c>
      <c r="D16" s="4">
        <f>AVERAGE(C16:C17)</f>
        <v>27.494287490844727</v>
      </c>
      <c r="E16" s="4">
        <f>'Rpl19'!D21</f>
        <v>15.819173812866211</v>
      </c>
      <c r="F16" s="9">
        <f>D16-E16</f>
        <v>11.675113677978516</v>
      </c>
      <c r="H16" s="6">
        <f>F16-(G6)</f>
        <v>-0.51635408401489258</v>
      </c>
      <c r="I16" s="6">
        <f>POWER(2,-H16)</f>
        <v>1.4303359939907516</v>
      </c>
      <c r="J16" s="6"/>
    </row>
    <row r="17" spans="1:10" s="4" customFormat="1" ht="18.95" customHeight="1" x14ac:dyDescent="0.25">
      <c r="A17" s="4" t="s">
        <v>91</v>
      </c>
      <c r="C17">
        <v>27.50596809387207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28.348690032958984</v>
      </c>
      <c r="D19" s="4">
        <f>AVERAGE(C19:C20)</f>
        <v>28.385795593261719</v>
      </c>
      <c r="E19" s="4">
        <f>'Rpl19'!D28</f>
        <v>16.139732996622723</v>
      </c>
      <c r="F19" s="4">
        <f>D19-E19</f>
        <v>12.246062596638996</v>
      </c>
      <c r="H19" s="6">
        <f>F19-(G6)</f>
        <v>5.4594834645588008E-2</v>
      </c>
      <c r="I19" s="6">
        <f>POWER(2,-H19)</f>
        <v>0.96286481534107249</v>
      </c>
      <c r="J19" s="6">
        <f>AVERAGE(I19:I30)</f>
        <v>0.99794992608363919</v>
      </c>
    </row>
    <row r="20" spans="1:10" s="4" customFormat="1" ht="18.95" customHeight="1" x14ac:dyDescent="0.25">
      <c r="A20" s="4" t="s">
        <v>93</v>
      </c>
      <c r="C20">
        <v>28.422901153564453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27.201343536376953</v>
      </c>
      <c r="D21" s="4">
        <f>AVERAGE(C21:C22)</f>
        <v>27.096221923828125</v>
      </c>
      <c r="E21" s="4">
        <f>'Rpl19'!D31</f>
        <v>14.63123639424642</v>
      </c>
      <c r="F21" s="4">
        <f>D21-E21</f>
        <v>12.464985529581705</v>
      </c>
      <c r="H21" s="6">
        <f>F21-(G6)</f>
        <v>0.27351776758829693</v>
      </c>
      <c r="I21" s="6">
        <f>POWER(2,-H21)</f>
        <v>0.82729985385674099</v>
      </c>
      <c r="J21" s="6"/>
    </row>
    <row r="22" spans="1:10" s="4" customFormat="1" ht="18.95" customHeight="1" x14ac:dyDescent="0.25">
      <c r="A22" s="4" t="s">
        <v>95</v>
      </c>
      <c r="C22">
        <v>26.991100311279297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27.119663238525391</v>
      </c>
      <c r="D23" s="4">
        <f>AVERAGE(C23:C24)</f>
        <v>27.045738220214844</v>
      </c>
      <c r="E23" s="4">
        <f>'Rpl19'!D34</f>
        <v>14.81536610921224</v>
      </c>
      <c r="F23" s="4">
        <f>D23-E23</f>
        <v>12.230372111002604</v>
      </c>
      <c r="H23" s="6">
        <f>F23-(G6)</f>
        <v>3.8904349009195371E-2</v>
      </c>
      <c r="I23" s="6">
        <f>POWER(2,-H23)</f>
        <v>0.9733939082439037</v>
      </c>
      <c r="J23" s="6"/>
    </row>
    <row r="24" spans="1:10" s="4" customFormat="1" ht="18.95" customHeight="1" x14ac:dyDescent="0.25">
      <c r="A24" s="4" t="s">
        <v>97</v>
      </c>
      <c r="C24">
        <v>26.971813201904297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141</v>
      </c>
      <c r="C25">
        <v>26.957439422607422</v>
      </c>
      <c r="D25" s="4">
        <f>AVERAGE(C25:C26)</f>
        <v>26.974102973937988</v>
      </c>
      <c r="E25" s="4">
        <f>'Rpl19'!D37</f>
        <v>14.975379625956217</v>
      </c>
      <c r="F25" s="4">
        <f>D25-E25</f>
        <v>11.998723347981771</v>
      </c>
      <c r="H25" s="6">
        <f>F25-(G6)</f>
        <v>-0.19274441401163678</v>
      </c>
      <c r="I25" s="6">
        <f>POWER(2,-H25)</f>
        <v>1.1429358364421129</v>
      </c>
      <c r="J25" s="6"/>
    </row>
    <row r="26" spans="1:10" s="4" customFormat="1" ht="18.95" customHeight="1" x14ac:dyDescent="0.25">
      <c r="A26" s="4" t="s">
        <v>99</v>
      </c>
      <c r="C26">
        <v>26.990766525268555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145</v>
      </c>
      <c r="C27">
        <v>27.102531433105469</v>
      </c>
      <c r="D27" s="4">
        <f>AVERAGE(C27:C28)</f>
        <v>27.135705947875977</v>
      </c>
      <c r="E27" s="4">
        <f>'Rpl19'!D40</f>
        <v>15.352660179138184</v>
      </c>
      <c r="F27" s="4">
        <f>D27-E27</f>
        <v>11.783045768737793</v>
      </c>
      <c r="H27" s="6">
        <f>F27-(G6)</f>
        <v>-0.40842199325561523</v>
      </c>
      <c r="I27" s="6">
        <f>POWER(2,-H27)</f>
        <v>1.3272333041257725</v>
      </c>
      <c r="J27" s="6"/>
    </row>
    <row r="28" spans="1:10" s="4" customFormat="1" ht="18.95" customHeight="1" x14ac:dyDescent="0.25">
      <c r="A28" s="4" t="s">
        <v>101</v>
      </c>
      <c r="C28">
        <v>27.168880462646484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149</v>
      </c>
      <c r="C29">
        <v>27.90338134765625</v>
      </c>
      <c r="D29" s="4">
        <f>AVERAGE(C29:C30)</f>
        <v>27.920635223388672</v>
      </c>
      <c r="E29" s="4">
        <f>'Rpl19'!D43</f>
        <v>15.321750005086264</v>
      </c>
      <c r="F29" s="4">
        <f>D29-E29</f>
        <v>12.598885218302408</v>
      </c>
      <c r="H29" s="6">
        <f>F29-(G6)</f>
        <v>0.40741745630900006</v>
      </c>
      <c r="I29" s="6">
        <f>POWER(2,-H29)</f>
        <v>0.75397183849223237</v>
      </c>
      <c r="J29" s="6"/>
    </row>
    <row r="30" spans="1:10" s="4" customFormat="1" ht="18.95" customHeight="1" x14ac:dyDescent="0.25">
      <c r="A30" s="4" t="s">
        <v>103</v>
      </c>
      <c r="C30">
        <v>27.937889099121094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26.727052688598633</v>
      </c>
      <c r="D32" s="4">
        <f>AVERAGE(C32:C33)</f>
        <v>26.76517391204834</v>
      </c>
      <c r="E32" s="4">
        <f>'Rpl19'!D53</f>
        <v>14.83216921488444</v>
      </c>
      <c r="F32" s="4">
        <f>D32-E32</f>
        <v>11.9330046971639</v>
      </c>
      <c r="G32" s="4">
        <f>AVERAGE(F32:F43)</f>
        <v>12.018773714701334</v>
      </c>
      <c r="H32" s="6">
        <f>F32-(G32)</f>
        <v>-8.5769017537433712E-2</v>
      </c>
      <c r="I32" s="6">
        <f>POWER(2,-H32)</f>
        <v>1.0612532835572039</v>
      </c>
      <c r="J32" s="6">
        <f>AVERAGE(I32:I43)</f>
        <v>1.0701877810465878</v>
      </c>
    </row>
    <row r="33" spans="1:10" s="4" customFormat="1" ht="18.95" customHeight="1" x14ac:dyDescent="0.25">
      <c r="A33" s="4" t="s">
        <v>105</v>
      </c>
      <c r="C33">
        <v>26.803295135498047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27.923379898071289</v>
      </c>
      <c r="D34" s="4">
        <f>AVERAGE(C34:C35)</f>
        <v>27.76971435546875</v>
      </c>
      <c r="E34" s="4">
        <f>'Rpl19'!D56</f>
        <v>14.853371620178223</v>
      </c>
      <c r="F34" s="4">
        <f>D34-E34</f>
        <v>12.916342735290527</v>
      </c>
      <c r="H34" s="6">
        <f>F34-(G32)</f>
        <v>0.8975690205891933</v>
      </c>
      <c r="I34" s="6">
        <f>POWER(2,-H34)</f>
        <v>0.53679047582745698</v>
      </c>
      <c r="J34" s="6"/>
    </row>
    <row r="35" spans="1:10" s="4" customFormat="1" ht="18.95" customHeight="1" x14ac:dyDescent="0.25">
      <c r="A35" s="4" t="s">
        <v>107</v>
      </c>
      <c r="C35">
        <v>27.616048812866211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27.21160888671875</v>
      </c>
      <c r="D36" s="4">
        <f>AVERAGE(C36:C37)</f>
        <v>27.246711730957031</v>
      </c>
      <c r="E36" s="4">
        <f>'Rpl19'!D59</f>
        <v>15.439831733703613</v>
      </c>
      <c r="F36" s="4">
        <f>D36-E36</f>
        <v>11.806879997253418</v>
      </c>
      <c r="H36" s="6">
        <f>F36-(G32)</f>
        <v>-0.21189371744791607</v>
      </c>
      <c r="I36" s="6">
        <f>POWER(2,-H36)</f>
        <v>1.1582074785422025</v>
      </c>
      <c r="J36" s="6"/>
    </row>
    <row r="37" spans="1:10" s="4" customFormat="1" ht="18.95" customHeight="1" x14ac:dyDescent="0.25">
      <c r="A37" s="4" t="s">
        <v>109</v>
      </c>
      <c r="C37">
        <v>27.281814575195313</v>
      </c>
      <c r="H37" s="6"/>
      <c r="I37" s="6"/>
      <c r="J37" s="6"/>
    </row>
    <row r="38" spans="1:10" s="4" customFormat="1" ht="18.95" customHeight="1" x14ac:dyDescent="0.25">
      <c r="A38" s="4" t="s">
        <v>110</v>
      </c>
      <c r="B38" s="4" t="s">
        <v>142</v>
      </c>
      <c r="C38">
        <v>27.082763671875</v>
      </c>
      <c r="D38" s="4">
        <f>AVERAGE(C38:C39)</f>
        <v>27.096575736999512</v>
      </c>
      <c r="E38" s="4">
        <f>'Rpl19'!D62</f>
        <v>15.897542317708334</v>
      </c>
      <c r="F38" s="4">
        <f>D38-E38</f>
        <v>11.199033419291178</v>
      </c>
      <c r="H38" s="6">
        <f>F38-(G32)</f>
        <v>-0.81974029541015625</v>
      </c>
      <c r="I38" s="6">
        <f>POWER(2,-H38)</f>
        <v>1.7650882242643511</v>
      </c>
      <c r="J38" s="6"/>
    </row>
    <row r="39" spans="1:10" s="4" customFormat="1" ht="18.95" customHeight="1" x14ac:dyDescent="0.25">
      <c r="A39" s="4" t="s">
        <v>111</v>
      </c>
      <c r="C39">
        <v>27.110387802124023</v>
      </c>
      <c r="H39" s="6"/>
      <c r="I39" s="6"/>
      <c r="J39" s="6"/>
    </row>
    <row r="40" spans="1:10" s="4" customFormat="1" ht="18.95" customHeight="1" x14ac:dyDescent="0.25">
      <c r="A40" s="4" t="s">
        <v>112</v>
      </c>
      <c r="B40" s="4" t="s">
        <v>146</v>
      </c>
      <c r="C40">
        <v>28.192817687988281</v>
      </c>
      <c r="D40" s="4">
        <f>AVERAGE(C40:C41)</f>
        <v>28.141684532165527</v>
      </c>
      <c r="E40" s="4">
        <f>'Rpl19'!D65</f>
        <v>15.690469741821289</v>
      </c>
      <c r="F40" s="4">
        <f>D40-E40</f>
        <v>12.451214790344238</v>
      </c>
      <c r="H40" s="6">
        <f>F40-(G32)</f>
        <v>0.43244107564290424</v>
      </c>
      <c r="I40" s="6">
        <f>POWER(2,-H40)</f>
        <v>0.74100692196961326</v>
      </c>
      <c r="J40" s="6"/>
    </row>
    <row r="41" spans="1:10" s="4" customFormat="1" ht="18.95" customHeight="1" x14ac:dyDescent="0.25">
      <c r="A41" s="4" t="s">
        <v>113</v>
      </c>
      <c r="C41">
        <v>28.090551376342773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27.027280807495117</v>
      </c>
      <c r="D42" s="4">
        <f>AVERAGE(C42:C43)</f>
        <v>27.006585121154785</v>
      </c>
      <c r="E42" s="4">
        <f>'Rpl19'!D68</f>
        <v>15.200418472290039</v>
      </c>
      <c r="F42" s="4">
        <f>D42-E42</f>
        <v>11.806166648864746</v>
      </c>
      <c r="H42" s="6">
        <f>F42-(G32)</f>
        <v>-0.21260706583658795</v>
      </c>
      <c r="I42" s="6">
        <f>POWER(2,-H42)</f>
        <v>1.1587803021186993</v>
      </c>
      <c r="J42" s="6"/>
    </row>
    <row r="43" spans="1:10" s="4" customFormat="1" ht="18.95" customHeight="1" x14ac:dyDescent="0.25">
      <c r="A43" s="4" t="s">
        <v>115</v>
      </c>
      <c r="C43">
        <v>26.985889434814453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28.757408142089844</v>
      </c>
      <c r="D45" s="4">
        <f>AVERAGE(C45:C46)</f>
        <v>28.817811965942383</v>
      </c>
      <c r="E45" s="4">
        <f>'Rpl19'!D78</f>
        <v>15.387215614318848</v>
      </c>
      <c r="F45" s="4">
        <f>D45-E45</f>
        <v>13.430596351623535</v>
      </c>
      <c r="H45" s="6">
        <f>F45-(G32)</f>
        <v>1.4118226369222011</v>
      </c>
      <c r="I45" s="6">
        <f>POWER(2,-H45)</f>
        <v>0.37583657154234784</v>
      </c>
      <c r="J45" s="6">
        <f>AVERAGE(I45:I56)</f>
        <v>0.53414751582134901</v>
      </c>
    </row>
    <row r="46" spans="1:10" s="4" customFormat="1" ht="18.95" customHeight="1" x14ac:dyDescent="0.25">
      <c r="A46" s="4" t="s">
        <v>117</v>
      </c>
      <c r="C46">
        <v>28.878215789794922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27.683111190795898</v>
      </c>
      <c r="D47" s="4">
        <f>AVERAGE(C47:C48)</f>
        <v>27.732854843139648</v>
      </c>
      <c r="E47" s="4">
        <f>'Rpl19'!D81</f>
        <v>15.105956077575684</v>
      </c>
      <c r="F47" s="4">
        <f>D47-E47</f>
        <v>12.626898765563965</v>
      </c>
      <c r="H47" s="6">
        <f>F47-(G32)</f>
        <v>0.6081250508626308</v>
      </c>
      <c r="I47" s="6">
        <f>POWER(2,-H47)</f>
        <v>0.65604875940872465</v>
      </c>
      <c r="J47" s="6"/>
    </row>
    <row r="48" spans="1:10" s="4" customFormat="1" ht="18.95" customHeight="1" x14ac:dyDescent="0.25">
      <c r="A48" s="4" t="s">
        <v>119</v>
      </c>
      <c r="C48">
        <v>27.782598495483398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27.729400634765625</v>
      </c>
      <c r="D49" s="4">
        <f>AVERAGE(C49:C50)</f>
        <v>27.656325340270996</v>
      </c>
      <c r="E49" s="4">
        <f>'Rpl19'!D84</f>
        <v>15.201229413350424</v>
      </c>
      <c r="F49" s="4">
        <f>D49-E49</f>
        <v>12.455095926920572</v>
      </c>
      <c r="H49" s="6">
        <f>F49-(G32)</f>
        <v>0.43632221221923828</v>
      </c>
      <c r="I49" s="6">
        <f>POWER(2,-H49)</f>
        <v>0.73901614497522328</v>
      </c>
      <c r="J49" s="6"/>
    </row>
    <row r="50" spans="1:10" s="4" customFormat="1" ht="18.95" customHeight="1" x14ac:dyDescent="0.25">
      <c r="A50" s="4" t="s">
        <v>121</v>
      </c>
      <c r="C50">
        <v>27.583250045776367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28.970809936523438</v>
      </c>
      <c r="D51" s="4">
        <f>AVERAGE(C51:C52)</f>
        <v>29.013310432434082</v>
      </c>
      <c r="E51" s="4">
        <f>'Rpl19'!D87</f>
        <v>14.779152234395346</v>
      </c>
      <c r="F51" s="4">
        <f>D51-E51</f>
        <v>14.234158198038736</v>
      </c>
      <c r="H51" s="6">
        <f>F51-(G32)</f>
        <v>2.2153844833374023</v>
      </c>
      <c r="I51" s="6">
        <f>POWER(2,-H51)</f>
        <v>0.21532914630050887</v>
      </c>
      <c r="J51" s="6"/>
    </row>
    <row r="52" spans="1:10" s="4" customFormat="1" ht="18.95" customHeight="1" x14ac:dyDescent="0.25">
      <c r="A52" s="4" t="s">
        <v>123</v>
      </c>
      <c r="C52">
        <v>29.055810928344727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29.152263641357422</v>
      </c>
      <c r="D53" s="4">
        <f>AVERAGE(C53:C54)</f>
        <v>29.043643951416016</v>
      </c>
      <c r="E53" s="4">
        <f>'Rpl19'!D90</f>
        <v>14.731101989746094</v>
      </c>
      <c r="F53" s="4">
        <f>D53-E53</f>
        <v>14.312541961669922</v>
      </c>
      <c r="H53" s="6">
        <f>F53-(G32)</f>
        <v>2.2937682469685878</v>
      </c>
      <c r="I53" s="6">
        <f>POWER(2,-H53)</f>
        <v>0.2039421317555512</v>
      </c>
      <c r="J53" s="6"/>
    </row>
    <row r="54" spans="1:10" s="4" customFormat="1" ht="18.95" customHeight="1" x14ac:dyDescent="0.25">
      <c r="A54" s="4" t="s">
        <v>125</v>
      </c>
      <c r="C54">
        <v>28.935024261474609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155</v>
      </c>
      <c r="C55">
        <v>27.694147109985352</v>
      </c>
      <c r="D55" s="4">
        <f>AVERAGE(C55:C56)</f>
        <v>27.744403839111328</v>
      </c>
      <c r="E55" s="4">
        <f>'Rpl19'!D93</f>
        <v>15.746700922648111</v>
      </c>
      <c r="F55" s="4">
        <f>D55-E55</f>
        <v>11.997702916463217</v>
      </c>
      <c r="H55" s="6">
        <f>F55-(G32)</f>
        <v>-2.1070798238117305E-2</v>
      </c>
      <c r="I55" s="6">
        <f>POWER(2,-H55)</f>
        <v>1.0147123409457375</v>
      </c>
      <c r="J55" s="6"/>
    </row>
    <row r="56" spans="1:10" s="4" customFormat="1" ht="18.95" customHeight="1" x14ac:dyDescent="0.25">
      <c r="A56" s="4" t="s">
        <v>127</v>
      </c>
      <c r="C56">
        <v>27.794660568237305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6"/>
  <sheetViews>
    <sheetView topLeftCell="D1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24.921703338623047</v>
      </c>
      <c r="D6" s="4">
        <f>AVERAGE(C6:C7)</f>
        <v>24.80601978302002</v>
      </c>
      <c r="E6" s="4">
        <f>'Rpl19'!D6</f>
        <v>15.481252352396647</v>
      </c>
      <c r="F6" s="4">
        <f>D6-E6</f>
        <v>9.324767430623373</v>
      </c>
      <c r="G6" s="4">
        <f>AVERAGE(F6:F17)</f>
        <v>9.5862301190694179</v>
      </c>
      <c r="H6" s="6">
        <f>F6-(G6)</f>
        <v>-0.26146268844604492</v>
      </c>
      <c r="I6" s="6">
        <f>POWER(2,-H6)</f>
        <v>1.198693394086888</v>
      </c>
      <c r="J6" s="6">
        <f>AVERAGE(I6:I17)</f>
        <v>1.0756946729020889</v>
      </c>
    </row>
    <row r="7" spans="1:10" s="4" customFormat="1" ht="18.95" customHeight="1" x14ac:dyDescent="0.25">
      <c r="A7" s="4" t="s">
        <v>81</v>
      </c>
      <c r="C7">
        <v>24.690336227416992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24.463659286499023</v>
      </c>
      <c r="D8" s="4">
        <f>AVERAGE(C8:C9)</f>
        <v>24.451603889465332</v>
      </c>
      <c r="E8" s="4">
        <f>'Rpl19'!D9</f>
        <v>15.042526880900065</v>
      </c>
      <c r="F8" s="4">
        <f>D8-E8</f>
        <v>9.4090770085652675</v>
      </c>
      <c r="H8" s="6">
        <f>F8-(G6)</f>
        <v>-0.17715311050415039</v>
      </c>
      <c r="I8" s="6">
        <f>POWER(2,-H8)</f>
        <v>1.1306505545687089</v>
      </c>
      <c r="J8" s="6"/>
    </row>
    <row r="9" spans="1:10" s="4" customFormat="1" ht="18.95" customHeight="1" x14ac:dyDescent="0.25">
      <c r="A9" s="4" t="s">
        <v>83</v>
      </c>
      <c r="C9">
        <v>24.439548492431641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25.081918716430664</v>
      </c>
      <c r="D10" s="4">
        <f>AVERAGE(C10:C11)</f>
        <v>25.030477523803711</v>
      </c>
      <c r="E10" s="4">
        <f>'Rpl19'!D12</f>
        <v>14.841966311136881</v>
      </c>
      <c r="F10" s="9">
        <f>D10-E10</f>
        <v>10.18851121266683</v>
      </c>
      <c r="H10" s="6">
        <f>F10-(G6)</f>
        <v>0.60228109359741211</v>
      </c>
      <c r="I10" s="6">
        <f>POWER(2,-H10)</f>
        <v>0.65871162049523835</v>
      </c>
      <c r="J10" s="6"/>
    </row>
    <row r="11" spans="1:10" s="4" customFormat="1" ht="18.95" customHeight="1" x14ac:dyDescent="0.25">
      <c r="A11" s="4" t="s">
        <v>85</v>
      </c>
      <c r="C11">
        <v>24.979036331176758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25.094329833984375</v>
      </c>
      <c r="D12" s="4">
        <f>AVERAGE(C12:C13)</f>
        <v>25.569136619567871</v>
      </c>
      <c r="E12" s="4">
        <f>'Rpl19'!D15</f>
        <v>15.076010386149088</v>
      </c>
      <c r="F12" s="9">
        <f>D12-E12</f>
        <v>10.493126233418783</v>
      </c>
      <c r="H12" s="6">
        <f>F12-(G6)</f>
        <v>0.90689611434936523</v>
      </c>
      <c r="I12" s="6">
        <f>POWER(2,-H12)</f>
        <v>0.53333129317741779</v>
      </c>
      <c r="J12" s="6"/>
    </row>
    <row r="13" spans="1:10" s="4" customFormat="1" ht="18.95" customHeight="1" x14ac:dyDescent="0.25">
      <c r="A13" s="4" t="s">
        <v>87</v>
      </c>
      <c r="C13">
        <v>26.043943405151367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24.507835388183594</v>
      </c>
      <c r="D14" s="4">
        <f>AVERAGE(C14:C15)</f>
        <v>24.482559204101563</v>
      </c>
      <c r="E14" s="4">
        <f>'Rpl19'!D18</f>
        <v>15.209772427876791</v>
      </c>
      <c r="F14" s="4">
        <f>D14-E14</f>
        <v>9.2727867762247715</v>
      </c>
      <c r="H14" s="6">
        <f>F14-(G6)</f>
        <v>-0.31344334284464637</v>
      </c>
      <c r="I14" s="6">
        <f>POWER(2,-H14)</f>
        <v>1.2426700979261032</v>
      </c>
      <c r="J14" s="6"/>
    </row>
    <row r="15" spans="1:10" s="4" customFormat="1" ht="18.95" customHeight="1" x14ac:dyDescent="0.25">
      <c r="A15" s="4" t="s">
        <v>89</v>
      </c>
      <c r="C15">
        <v>24.457283020019531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24.615978240966797</v>
      </c>
      <c r="D16" s="4">
        <f>AVERAGE(C16:C17)</f>
        <v>24.648285865783691</v>
      </c>
      <c r="E16" s="4">
        <f>'Rpl19'!D21</f>
        <v>15.819173812866211</v>
      </c>
      <c r="F16" s="9">
        <f>D16-E16</f>
        <v>8.8291120529174805</v>
      </c>
      <c r="H16" s="6">
        <f>F16-(G6)</f>
        <v>-0.75711806615193744</v>
      </c>
      <c r="I16" s="6">
        <f>POWER(2,-H16)</f>
        <v>1.6901110771581771</v>
      </c>
      <c r="J16" s="6"/>
    </row>
    <row r="17" spans="1:10" s="4" customFormat="1" ht="18.95" customHeight="1" x14ac:dyDescent="0.25">
      <c r="A17" s="4" t="s">
        <v>91</v>
      </c>
      <c r="C17">
        <v>24.680593490600586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25.289981842041016</v>
      </c>
      <c r="D19" s="4">
        <f>AVERAGE(C19:C20)</f>
        <v>25.227017402648926</v>
      </c>
      <c r="E19" s="4">
        <f>'Rpl19'!D28</f>
        <v>16.139732996622723</v>
      </c>
      <c r="F19" s="4">
        <f>D19-E19</f>
        <v>9.0872844060262032</v>
      </c>
      <c r="H19" s="6">
        <f>F19-(G6)</f>
        <v>-0.49894571304321467</v>
      </c>
      <c r="I19" s="6">
        <f>POWER(2,-H19)</f>
        <v>1.4131804665249712</v>
      </c>
      <c r="J19" s="6">
        <f>AVERAGE(I19:I30)</f>
        <v>1.0339714792591597</v>
      </c>
    </row>
    <row r="20" spans="1:10" s="4" customFormat="1" ht="18.95" customHeight="1" x14ac:dyDescent="0.25">
      <c r="A20" s="4" t="s">
        <v>93</v>
      </c>
      <c r="C20">
        <v>25.164052963256836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24.379644393920898</v>
      </c>
      <c r="D21" s="4">
        <f>AVERAGE(C21:C22)</f>
        <v>24.397908210754395</v>
      </c>
      <c r="E21" s="4">
        <f>'Rpl19'!D31</f>
        <v>14.63123639424642</v>
      </c>
      <c r="F21" s="4">
        <f>D21-E21</f>
        <v>9.7666718165079747</v>
      </c>
      <c r="H21" s="6">
        <f>F21-(G6)</f>
        <v>0.18044169743855676</v>
      </c>
      <c r="I21" s="6">
        <f>POWER(2,-H21)</f>
        <v>0.88243278812936776</v>
      </c>
      <c r="J21" s="6"/>
    </row>
    <row r="22" spans="1:10" s="4" customFormat="1" ht="18.95" customHeight="1" x14ac:dyDescent="0.25">
      <c r="A22" s="4" t="s">
        <v>95</v>
      </c>
      <c r="C22">
        <v>24.416172027587891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24.804243087768555</v>
      </c>
      <c r="D23" s="4">
        <f>AVERAGE(C23:C24)</f>
        <v>24.777230262756348</v>
      </c>
      <c r="E23" s="4">
        <f>'Rpl19'!D34</f>
        <v>14.81536610921224</v>
      </c>
      <c r="F23" s="4">
        <f>D23-E23</f>
        <v>9.9618641535441075</v>
      </c>
      <c r="H23" s="6">
        <f>F23-(G6)</f>
        <v>0.37563403447468957</v>
      </c>
      <c r="I23" s="6">
        <f>POWER(2,-H23)</f>
        <v>0.77076660236302175</v>
      </c>
      <c r="J23" s="6"/>
    </row>
    <row r="24" spans="1:10" s="4" customFormat="1" ht="18.95" customHeight="1" x14ac:dyDescent="0.25">
      <c r="A24" s="4" t="s">
        <v>97</v>
      </c>
      <c r="C24">
        <v>24.750217437744141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141</v>
      </c>
      <c r="C25">
        <v>24.674530029296875</v>
      </c>
      <c r="D25" s="4">
        <f>AVERAGE(C25:C26)</f>
        <v>24.489354133605957</v>
      </c>
      <c r="E25" s="4">
        <f>'Rpl19'!D37</f>
        <v>14.975379625956217</v>
      </c>
      <c r="F25" s="4">
        <f>D25-E25</f>
        <v>9.5139745076497402</v>
      </c>
      <c r="H25" s="6">
        <f>F25-(G6)</f>
        <v>-7.2255611419677734E-2</v>
      </c>
      <c r="I25" s="6">
        <f>POWER(2,-H25)</f>
        <v>1.0513591685509491</v>
      </c>
      <c r="J25" s="6"/>
    </row>
    <row r="26" spans="1:10" s="4" customFormat="1" ht="18.95" customHeight="1" x14ac:dyDescent="0.25">
      <c r="A26" s="4" t="s">
        <v>99</v>
      </c>
      <c r="C26">
        <v>24.304178237915039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145</v>
      </c>
      <c r="C27">
        <v>24.788654327392578</v>
      </c>
      <c r="D27" s="4">
        <f>AVERAGE(C27:C28)</f>
        <v>24.786256790161133</v>
      </c>
      <c r="E27" s="4">
        <f>'Rpl19'!D40</f>
        <v>15.352660179138184</v>
      </c>
      <c r="F27" s="4">
        <f>D27-E27</f>
        <v>9.4335966110229492</v>
      </c>
      <c r="H27" s="6">
        <f>F27-(G6)</f>
        <v>-0.15263350804646869</v>
      </c>
      <c r="I27" s="6">
        <f>POWER(2,-H27)</f>
        <v>1.1115967395432227</v>
      </c>
      <c r="J27" s="6"/>
    </row>
    <row r="28" spans="1:10" s="4" customFormat="1" ht="18.95" customHeight="1" x14ac:dyDescent="0.25">
      <c r="A28" s="4" t="s">
        <v>101</v>
      </c>
      <c r="C28">
        <v>24.783859252929688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149</v>
      </c>
      <c r="C29">
        <v>24.970247268676758</v>
      </c>
      <c r="D29" s="4">
        <f>AVERAGE(C29:C30)</f>
        <v>24.945256233215332</v>
      </c>
      <c r="E29" s="4">
        <f>'Rpl19'!D43</f>
        <v>15.321750005086264</v>
      </c>
      <c r="F29" s="4">
        <f>D29-E29</f>
        <v>9.6235062281290684</v>
      </c>
      <c r="H29" s="6">
        <f>F29-(G6)</f>
        <v>3.7276109059650508E-2</v>
      </c>
      <c r="I29" s="6">
        <f>POWER(2,-H29)</f>
        <v>0.97449311044342568</v>
      </c>
      <c r="J29" s="6"/>
    </row>
    <row r="30" spans="1:10" s="4" customFormat="1" ht="18.95" customHeight="1" x14ac:dyDescent="0.25">
      <c r="A30" s="4" t="s">
        <v>103</v>
      </c>
      <c r="C30">
        <v>24.920265197753906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24.482931137084961</v>
      </c>
      <c r="D32" s="4">
        <f>AVERAGE(C32:C33)</f>
        <v>24.488547325134277</v>
      </c>
      <c r="E32" s="4">
        <f>'Rpl19'!D53</f>
        <v>14.83216921488444</v>
      </c>
      <c r="F32" s="4">
        <f>D32-E32</f>
        <v>9.6563781102498378</v>
      </c>
      <c r="G32" s="4">
        <f>AVERAGE(F32:F43)</f>
        <v>9.5260062217712402</v>
      </c>
      <c r="H32" s="6">
        <f>F32-(G32)</f>
        <v>0.1303718884785976</v>
      </c>
      <c r="I32" s="6">
        <f>POWER(2,-H32)</f>
        <v>0.91359591910151006</v>
      </c>
      <c r="J32" s="6">
        <f>AVERAGE(I32:I43)</f>
        <v>1.0165409357643436</v>
      </c>
    </row>
    <row r="33" spans="1:10" s="4" customFormat="1" ht="18.95" customHeight="1" x14ac:dyDescent="0.25">
      <c r="A33" s="4" t="s">
        <v>105</v>
      </c>
      <c r="C33">
        <v>24.494163513183594</v>
      </c>
      <c r="H33" s="6"/>
      <c r="I33" s="6"/>
      <c r="J33" s="6"/>
    </row>
    <row r="34" spans="1:10" s="10" customFormat="1" ht="18.95" customHeight="1" x14ac:dyDescent="0.25">
      <c r="A34" s="10" t="s">
        <v>106</v>
      </c>
      <c r="B34" s="10" t="s">
        <v>134</v>
      </c>
      <c r="C34" s="11">
        <v>24.91804313659668</v>
      </c>
      <c r="D34" s="10">
        <f>AVERAGE(C34:C35)</f>
        <v>24.870639801025391</v>
      </c>
      <c r="E34" s="10">
        <f>'Rpl19'!D56</f>
        <v>14.853371620178223</v>
      </c>
      <c r="F34" s="10">
        <f>D34-E34</f>
        <v>10.017268180847168</v>
      </c>
      <c r="H34" s="12">
        <f>F34-(G32)</f>
        <v>0.49126195907592773</v>
      </c>
      <c r="I34" s="12">
        <f>POWER(2,-H34)</f>
        <v>0.71140254512196066</v>
      </c>
      <c r="J34" s="12"/>
    </row>
    <row r="35" spans="1:10" s="10" customFormat="1" ht="18.95" customHeight="1" x14ac:dyDescent="0.25">
      <c r="A35" s="10" t="s">
        <v>107</v>
      </c>
      <c r="C35" s="11">
        <v>24.823236465454102</v>
      </c>
      <c r="H35" s="12"/>
      <c r="I35" s="12"/>
      <c r="J35" s="12"/>
    </row>
    <row r="36" spans="1:10" s="4" customFormat="1" ht="18.95" customHeight="1" x14ac:dyDescent="0.25">
      <c r="A36" s="4" t="s">
        <v>108</v>
      </c>
      <c r="B36" s="4" t="s">
        <v>138</v>
      </c>
      <c r="C36">
        <v>24.950408935546875</v>
      </c>
      <c r="D36" s="4">
        <f>AVERAGE(C36:C37)</f>
        <v>24.899660110473633</v>
      </c>
      <c r="E36" s="4">
        <f>'Rpl19'!D59</f>
        <v>15.439831733703613</v>
      </c>
      <c r="F36" s="4">
        <f>D36-E36</f>
        <v>9.4598283767700195</v>
      </c>
      <c r="H36" s="6">
        <f>F36-(G32)</f>
        <v>-6.6177845001220703E-2</v>
      </c>
      <c r="I36" s="6">
        <f>POWER(2,-H36)</f>
        <v>1.0469393331225412</v>
      </c>
      <c r="J36" s="6"/>
    </row>
    <row r="37" spans="1:10" s="4" customFormat="1" ht="18.95" customHeight="1" x14ac:dyDescent="0.25">
      <c r="A37" s="4" t="s">
        <v>109</v>
      </c>
      <c r="C37">
        <v>24.848911285400391</v>
      </c>
      <c r="H37" s="6"/>
      <c r="I37" s="6"/>
      <c r="J37" s="6"/>
    </row>
    <row r="38" spans="1:10" s="10" customFormat="1" ht="18.95" customHeight="1" x14ac:dyDescent="0.25">
      <c r="A38" s="10" t="s">
        <v>110</v>
      </c>
      <c r="B38" s="10" t="s">
        <v>142</v>
      </c>
      <c r="C38" s="11">
        <v>25.015508651733398</v>
      </c>
      <c r="D38" s="10">
        <f>AVERAGE(C38:C39)</f>
        <v>25.046067237854004</v>
      </c>
      <c r="E38" s="10">
        <f>'Rpl19'!D62</f>
        <v>15.897542317708334</v>
      </c>
      <c r="F38" s="10">
        <f>D38-E38</f>
        <v>9.14852492014567</v>
      </c>
      <c r="H38" s="12">
        <f>F38-(G32)</f>
        <v>-0.37748130162557025</v>
      </c>
      <c r="I38" s="12">
        <f>POWER(2,-H38)</f>
        <v>1.2990719175501126</v>
      </c>
      <c r="J38" s="12"/>
    </row>
    <row r="39" spans="1:10" s="10" customFormat="1" ht="18.95" customHeight="1" x14ac:dyDescent="0.25">
      <c r="A39" s="10" t="s">
        <v>111</v>
      </c>
      <c r="C39" s="11">
        <v>25.076625823974609</v>
      </c>
      <c r="H39" s="12"/>
      <c r="I39" s="12"/>
      <c r="J39" s="12"/>
    </row>
    <row r="40" spans="1:10" s="4" customFormat="1" ht="18.95" customHeight="1" x14ac:dyDescent="0.25">
      <c r="A40" s="4" t="s">
        <v>112</v>
      </c>
      <c r="B40" s="4" t="s">
        <v>146</v>
      </c>
      <c r="C40">
        <v>25.057407379150391</v>
      </c>
      <c r="D40" s="4">
        <f>AVERAGE(C40:C41)</f>
        <v>25.083493232727051</v>
      </c>
      <c r="E40" s="4">
        <f>'Rpl19'!D65</f>
        <v>15.690469741821289</v>
      </c>
      <c r="F40" s="4">
        <f>D40-E40</f>
        <v>9.3930234909057617</v>
      </c>
      <c r="H40" s="6">
        <f>F40-(G32)</f>
        <v>-0.13298273086547852</v>
      </c>
      <c r="I40" s="6">
        <f>POWER(2,-H40)</f>
        <v>1.0965584626476212</v>
      </c>
      <c r="J40" s="6"/>
    </row>
    <row r="41" spans="1:10" s="4" customFormat="1" ht="18.95" customHeight="1" x14ac:dyDescent="0.25">
      <c r="A41" s="4" t="s">
        <v>113</v>
      </c>
      <c r="C41">
        <v>25.109579086303711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24.646591186523438</v>
      </c>
      <c r="D42" s="4">
        <f>AVERAGE(C42:C43)</f>
        <v>24.681432723999023</v>
      </c>
      <c r="E42" s="4">
        <f>'Rpl19'!D68</f>
        <v>15.200418472290039</v>
      </c>
      <c r="F42" s="4">
        <f>D42-E42</f>
        <v>9.4810142517089844</v>
      </c>
      <c r="H42" s="6">
        <f>F42-(G32)</f>
        <v>-4.4991970062255859E-2</v>
      </c>
      <c r="I42" s="6">
        <f>POWER(2,-H42)</f>
        <v>1.0316774370423147</v>
      </c>
      <c r="J42" s="6"/>
    </row>
    <row r="43" spans="1:10" s="4" customFormat="1" ht="18.95" customHeight="1" x14ac:dyDescent="0.25">
      <c r="A43" s="4" t="s">
        <v>115</v>
      </c>
      <c r="C43">
        <v>24.716274261474609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26.053020477294922</v>
      </c>
      <c r="D45" s="4">
        <f>AVERAGE(C45:C46)</f>
        <v>25.963796615600586</v>
      </c>
      <c r="E45" s="4">
        <f>'Rpl19'!D78</f>
        <v>15.387215614318848</v>
      </c>
      <c r="F45" s="4">
        <f>D45-E45</f>
        <v>10.576581001281738</v>
      </c>
      <c r="H45" s="6">
        <f>F45-(G32)</f>
        <v>1.050574779510498</v>
      </c>
      <c r="I45" s="6">
        <f>POWER(2,-H45)</f>
        <v>0.48277578498808588</v>
      </c>
      <c r="J45" s="6">
        <f>AVERAGE(I45:I56)</f>
        <v>0.54388908538068159</v>
      </c>
    </row>
    <row r="46" spans="1:10" s="4" customFormat="1" ht="18.95" customHeight="1" x14ac:dyDescent="0.25">
      <c r="A46" s="4" t="s">
        <v>117</v>
      </c>
      <c r="C46">
        <v>25.87457275390625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25.102579116821289</v>
      </c>
      <c r="D47" s="4">
        <f>AVERAGE(C47:C48)</f>
        <v>31.03762149810791</v>
      </c>
      <c r="E47" s="4">
        <f>'Rpl19'!D81</f>
        <v>15.105956077575684</v>
      </c>
      <c r="F47" s="4">
        <f>D47-E47</f>
        <v>15.931665420532227</v>
      </c>
      <c r="H47" s="6">
        <f>F47-(G32)</f>
        <v>6.4056591987609863</v>
      </c>
      <c r="I47" s="6">
        <f>POWER(2,-H47)</f>
        <v>1.1795176370460882E-2</v>
      </c>
      <c r="J47" s="6"/>
    </row>
    <row r="48" spans="1:10" s="4" customFormat="1" ht="18.95" customHeight="1" x14ac:dyDescent="0.25">
      <c r="A48" s="4" t="s">
        <v>119</v>
      </c>
      <c r="C48">
        <v>36.972663879394531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26.666784286499023</v>
      </c>
      <c r="D49" s="4">
        <f>AVERAGE(C49:C50)</f>
        <v>25.871724128723145</v>
      </c>
      <c r="E49" s="4">
        <f>'Rpl19'!D84</f>
        <v>15.201229413350424</v>
      </c>
      <c r="F49" s="4">
        <f>D49-E49</f>
        <v>10.670494715372721</v>
      </c>
      <c r="H49" s="6">
        <f>F49-(G32)</f>
        <v>1.1444884936014805</v>
      </c>
      <c r="I49" s="6">
        <f>POWER(2,-H49)</f>
        <v>0.45235004070572143</v>
      </c>
      <c r="J49" s="6"/>
    </row>
    <row r="50" spans="1:10" s="4" customFormat="1" ht="18.95" customHeight="1" x14ac:dyDescent="0.25">
      <c r="A50" s="4" t="s">
        <v>121</v>
      </c>
      <c r="C50">
        <v>25.076663970947266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26.164623260498047</v>
      </c>
      <c r="D51" s="4">
        <f>AVERAGE(C51:C52)</f>
        <v>26.055768966674805</v>
      </c>
      <c r="E51" s="4">
        <f>'Rpl19'!D87</f>
        <v>14.779152234395346</v>
      </c>
      <c r="F51" s="4">
        <f>D51-E51</f>
        <v>11.276616732279459</v>
      </c>
      <c r="H51" s="6">
        <f>F51-(G32)</f>
        <v>1.7506105105082188</v>
      </c>
      <c r="I51" s="6">
        <f>POWER(2,-H51)</f>
        <v>0.29717599509158021</v>
      </c>
      <c r="J51" s="6"/>
    </row>
    <row r="52" spans="1:10" s="4" customFormat="1" ht="18.95" customHeight="1" x14ac:dyDescent="0.25">
      <c r="A52" s="4" t="s">
        <v>123</v>
      </c>
      <c r="C52">
        <v>25.946914672851563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24.195356369018555</v>
      </c>
      <c r="D53" s="4">
        <f>AVERAGE(C53:C54)</f>
        <v>24.157479286193848</v>
      </c>
      <c r="E53" s="4">
        <f>'Rpl19'!D90</f>
        <v>14.731101989746094</v>
      </c>
      <c r="F53" s="4">
        <f>D53-E53</f>
        <v>9.4263772964477539</v>
      </c>
      <c r="H53" s="6">
        <f>F53-(G32)</f>
        <v>-9.9628925323486328E-2</v>
      </c>
      <c r="I53" s="6">
        <f>POWER(2,-H53)</f>
        <v>1.071497827813146</v>
      </c>
      <c r="J53" s="6"/>
    </row>
    <row r="54" spans="1:10" s="4" customFormat="1" ht="18.95" customHeight="1" x14ac:dyDescent="0.25">
      <c r="A54" s="4" t="s">
        <v>125</v>
      </c>
      <c r="C54">
        <v>24.119602203369141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155</v>
      </c>
      <c r="C55">
        <v>25.465152740478516</v>
      </c>
      <c r="D55" s="4">
        <f>AVERAGE(C55:C56)</f>
        <v>25.350144386291504</v>
      </c>
      <c r="E55" s="4">
        <f>'Rpl19'!D93</f>
        <v>15.746700922648111</v>
      </c>
      <c r="F55" s="4">
        <f>D55-E55</f>
        <v>9.6034434636433925</v>
      </c>
      <c r="H55" s="6">
        <f>F55-(G32)</f>
        <v>7.7437241872152285E-2</v>
      </c>
      <c r="I55" s="6">
        <f>POWER(2,-H55)</f>
        <v>0.94773968731509484</v>
      </c>
      <c r="J55" s="6"/>
    </row>
    <row r="56" spans="1:10" s="4" customFormat="1" ht="18.95" customHeight="1" x14ac:dyDescent="0.25">
      <c r="A56" s="4" t="s">
        <v>127</v>
      </c>
      <c r="C56">
        <v>25.235136032104492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6"/>
  <sheetViews>
    <sheetView topLeftCell="F1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26.835683822631836</v>
      </c>
      <c r="D6" s="4">
        <f>AVERAGE(C6:C7)</f>
        <v>26.900976181030273</v>
      </c>
      <c r="E6" s="4">
        <f>'Rpl19'!D6</f>
        <v>15.481252352396647</v>
      </c>
      <c r="F6" s="4">
        <f>D6-E6</f>
        <v>11.419723828633627</v>
      </c>
      <c r="G6" s="4">
        <f>AVERAGE(F6:F17)</f>
        <v>11.02020263671875</v>
      </c>
      <c r="H6" s="6">
        <f>F6-(G6)</f>
        <v>0.39952119191487689</v>
      </c>
      <c r="I6" s="6">
        <f>POWER(2,-H6)</f>
        <v>0.7581098463957211</v>
      </c>
      <c r="J6" s="6">
        <f>AVERAGE(I6:I17)</f>
        <v>1.0482415647487788</v>
      </c>
    </row>
    <row r="7" spans="1:10" s="4" customFormat="1" ht="18.95" customHeight="1" x14ac:dyDescent="0.25">
      <c r="A7" s="4" t="s">
        <v>81</v>
      </c>
      <c r="C7">
        <v>26.966268539428711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25.311603546142578</v>
      </c>
      <c r="D8" s="4">
        <f>AVERAGE(C8:C9)</f>
        <v>25.312314987182617</v>
      </c>
      <c r="E8" s="4">
        <f>'Rpl19'!D9</f>
        <v>15.042526880900065</v>
      </c>
      <c r="F8" s="9">
        <f>D8-E8</f>
        <v>10.269788106282553</v>
      </c>
      <c r="H8" s="6">
        <f>F8-(G6)</f>
        <v>-0.75041453043619732</v>
      </c>
      <c r="I8" s="6">
        <f>POWER(2,-H8)</f>
        <v>1.6822761304858309</v>
      </c>
      <c r="J8" s="6"/>
    </row>
    <row r="9" spans="1:10" s="4" customFormat="1" ht="18.95" customHeight="1" x14ac:dyDescent="0.25">
      <c r="A9" s="4" t="s">
        <v>83</v>
      </c>
      <c r="C9">
        <v>25.313026428222656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26.381113052368164</v>
      </c>
      <c r="D10" s="4">
        <f>AVERAGE(C10:C11)</f>
        <v>26.39229679107666</v>
      </c>
      <c r="E10" s="4">
        <f>'Rpl19'!D12</f>
        <v>14.841966311136881</v>
      </c>
      <c r="F10" s="4">
        <f>D10-E10</f>
        <v>11.550330479939779</v>
      </c>
      <c r="H10" s="6">
        <f>F10-(G6)</f>
        <v>0.53012784322102924</v>
      </c>
      <c r="I10" s="6">
        <f>POWER(2,-H10)</f>
        <v>0.69249336661281669</v>
      </c>
      <c r="J10" s="6"/>
    </row>
    <row r="11" spans="1:10" s="4" customFormat="1" ht="18.95" customHeight="1" x14ac:dyDescent="0.25">
      <c r="A11" s="4" t="s">
        <v>85</v>
      </c>
      <c r="C11">
        <v>26.403480529785156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26.312368392944336</v>
      </c>
      <c r="D12" s="4">
        <f>AVERAGE(C12:C13)</f>
        <v>26.314702033996582</v>
      </c>
      <c r="E12" s="4">
        <f>'Rpl19'!D15</f>
        <v>15.076010386149088</v>
      </c>
      <c r="F12" s="4">
        <f>D12-E12</f>
        <v>11.238691647847494</v>
      </c>
      <c r="H12" s="6">
        <f>F12-(G6)</f>
        <v>0.21848901112874408</v>
      </c>
      <c r="I12" s="6">
        <f>POWER(2,-H12)</f>
        <v>0.85946511541822623</v>
      </c>
      <c r="J12" s="6"/>
    </row>
    <row r="13" spans="1:10" s="4" customFormat="1" ht="18.95" customHeight="1" x14ac:dyDescent="0.25">
      <c r="A13" s="4" t="s">
        <v>87</v>
      </c>
      <c r="C13">
        <v>26.317035675048828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26.111026763916016</v>
      </c>
      <c r="D14" s="4">
        <f>AVERAGE(C14:C15)</f>
        <v>26.083612442016602</v>
      </c>
      <c r="E14" s="4">
        <f>'Rpl19'!D18</f>
        <v>15.209772427876791</v>
      </c>
      <c r="F14" s="9">
        <f>D14-E14</f>
        <v>10.873840014139811</v>
      </c>
      <c r="H14" s="6">
        <f>F14-(G6)</f>
        <v>-0.14636262257893939</v>
      </c>
      <c r="I14" s="6">
        <f>POWER(2,-H14)</f>
        <v>1.1067755070629568</v>
      </c>
      <c r="J14" s="6"/>
    </row>
    <row r="15" spans="1:10" s="4" customFormat="1" ht="18.95" customHeight="1" x14ac:dyDescent="0.25">
      <c r="A15" s="4" t="s">
        <v>89</v>
      </c>
      <c r="C15">
        <v>26.056198120117188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26.668466567993164</v>
      </c>
      <c r="D16" s="4">
        <f>AVERAGE(C16:C17)</f>
        <v>26.588015556335449</v>
      </c>
      <c r="E16" s="4">
        <f>'Rpl19'!D21</f>
        <v>15.819173812866211</v>
      </c>
      <c r="F16" s="9">
        <f>D16-E16</f>
        <v>10.768841743469238</v>
      </c>
      <c r="H16" s="6">
        <f>F16-(G6)</f>
        <v>-0.25136089324951172</v>
      </c>
      <c r="I16" s="6">
        <f>POWER(2,-H16)</f>
        <v>1.1903294225171208</v>
      </c>
      <c r="J16" s="6"/>
    </row>
    <row r="17" spans="1:10" s="4" customFormat="1" ht="18.95" customHeight="1" x14ac:dyDescent="0.25">
      <c r="A17" s="4" t="s">
        <v>91</v>
      </c>
      <c r="C17">
        <v>26.507564544677734</v>
      </c>
      <c r="H17" s="6"/>
      <c r="I17" s="6"/>
      <c r="J17" s="6"/>
    </row>
    <row r="18" spans="1:10" s="4" customFormat="1" ht="18.95" customHeight="1" x14ac:dyDescent="0.25">
      <c r="C18" s="7"/>
    </row>
    <row r="19" spans="1:10" s="10" customFormat="1" ht="18.95" customHeight="1" x14ac:dyDescent="0.25">
      <c r="A19" s="10" t="s">
        <v>92</v>
      </c>
      <c r="B19" s="10" t="s">
        <v>129</v>
      </c>
      <c r="C19" s="11">
        <v>25.93048095703125</v>
      </c>
      <c r="D19" s="10">
        <f>AVERAGE(C19:C20)</f>
        <v>25.873786926269531</v>
      </c>
      <c r="E19" s="10">
        <f>'Rpl19'!D28</f>
        <v>16.139732996622723</v>
      </c>
      <c r="F19" s="10">
        <f>D19-E19</f>
        <v>9.7340539296468087</v>
      </c>
      <c r="H19" s="12">
        <f>F19-(G6)</f>
        <v>-1.2861487070719413</v>
      </c>
      <c r="I19" s="12">
        <f>POWER(2,-H19)</f>
        <v>2.4387615527093724</v>
      </c>
      <c r="J19" s="12">
        <f>AVERAGE(I19:I30)</f>
        <v>1.1353646243561457</v>
      </c>
    </row>
    <row r="20" spans="1:10" s="10" customFormat="1" ht="18.95" customHeight="1" x14ac:dyDescent="0.25">
      <c r="A20" s="10" t="s">
        <v>93</v>
      </c>
      <c r="C20" s="11">
        <v>25.817092895507813</v>
      </c>
      <c r="H20" s="12"/>
      <c r="I20" s="12"/>
      <c r="J20" s="12"/>
    </row>
    <row r="21" spans="1:10" s="4" customFormat="1" ht="18.95" customHeight="1" x14ac:dyDescent="0.25">
      <c r="A21" s="4" t="s">
        <v>94</v>
      </c>
      <c r="B21" s="4" t="s">
        <v>132</v>
      </c>
      <c r="C21">
        <v>26.453090667724609</v>
      </c>
      <c r="D21" s="4">
        <f>AVERAGE(C21:C22)</f>
        <v>26.319091796875</v>
      </c>
      <c r="E21" s="4">
        <f>'Rpl19'!D31</f>
        <v>14.63123639424642</v>
      </c>
      <c r="F21" s="4">
        <f>D21-E21</f>
        <v>11.68785540262858</v>
      </c>
      <c r="H21" s="6">
        <f>F21-(G6)</f>
        <v>0.66765276590983014</v>
      </c>
      <c r="I21" s="6">
        <f>POWER(2,-H21)</f>
        <v>0.62953008654735454</v>
      </c>
      <c r="J21" s="6"/>
    </row>
    <row r="22" spans="1:10" s="4" customFormat="1" ht="18.95" customHeight="1" x14ac:dyDescent="0.25">
      <c r="A22" s="4" t="s">
        <v>95</v>
      </c>
      <c r="C22">
        <v>26.185092926025391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26.534149169921875</v>
      </c>
      <c r="D23" s="4">
        <f>AVERAGE(C23:C24)</f>
        <v>26.479403495788574</v>
      </c>
      <c r="E23" s="4">
        <f>'Rpl19'!D34</f>
        <v>14.81536610921224</v>
      </c>
      <c r="F23" s="4">
        <f>D23-E23</f>
        <v>11.664037386576334</v>
      </c>
      <c r="H23" s="6">
        <f>F23-(G6)</f>
        <v>0.64383474985758404</v>
      </c>
      <c r="I23" s="6">
        <f>POWER(2,-H23)</f>
        <v>0.64000951112226756</v>
      </c>
      <c r="J23" s="6"/>
    </row>
    <row r="24" spans="1:10" s="4" customFormat="1" ht="18.95" customHeight="1" x14ac:dyDescent="0.25">
      <c r="A24" s="4" t="s">
        <v>97</v>
      </c>
      <c r="C24">
        <v>26.424657821655273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141</v>
      </c>
      <c r="C25">
        <v>26.263578414916992</v>
      </c>
      <c r="D25" s="4">
        <f>AVERAGE(C25:C26)</f>
        <v>26.292549133300781</v>
      </c>
      <c r="E25" s="4">
        <f>'Rpl19'!D37</f>
        <v>14.975379625956217</v>
      </c>
      <c r="F25" s="4">
        <f>D25-E25</f>
        <v>11.317169507344564</v>
      </c>
      <c r="H25" s="6">
        <f>F25-(G6)</f>
        <v>0.29696687062581439</v>
      </c>
      <c r="I25" s="6">
        <f>POWER(2,-H25)</f>
        <v>0.8139618762956714</v>
      </c>
      <c r="J25" s="6"/>
    </row>
    <row r="26" spans="1:10" s="4" customFormat="1" ht="18.95" customHeight="1" x14ac:dyDescent="0.25">
      <c r="A26" s="4" t="s">
        <v>99</v>
      </c>
      <c r="C26">
        <v>26.32151985168457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145</v>
      </c>
      <c r="C27">
        <v>26.025516510009766</v>
      </c>
      <c r="D27" s="4">
        <f>AVERAGE(C27:C28)</f>
        <v>25.890716552734375</v>
      </c>
      <c r="E27" s="4">
        <f>'Rpl19'!D40</f>
        <v>15.352660179138184</v>
      </c>
      <c r="F27" s="4">
        <f>D27-E27</f>
        <v>10.538056373596191</v>
      </c>
      <c r="H27" s="6">
        <f>F27-(G6)</f>
        <v>-0.48214626312255859</v>
      </c>
      <c r="I27" s="6">
        <f>POWER(2,-H27)</f>
        <v>1.3968201375282063</v>
      </c>
      <c r="J27" s="6"/>
    </row>
    <row r="28" spans="1:10" s="4" customFormat="1" ht="18.95" customHeight="1" x14ac:dyDescent="0.25">
      <c r="A28" s="4" t="s">
        <v>101</v>
      </c>
      <c r="C28">
        <v>25.755916595458984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149</v>
      </c>
      <c r="C29">
        <v>26.539796829223633</v>
      </c>
      <c r="D29" s="4">
        <f>AVERAGE(C29:C30)</f>
        <v>26.505051612854004</v>
      </c>
      <c r="E29" s="4">
        <f>'Rpl19'!D43</f>
        <v>15.321750005086264</v>
      </c>
      <c r="F29" s="4">
        <f>D29-E29</f>
        <v>11.18330160776774</v>
      </c>
      <c r="H29" s="6">
        <f>F29-(G6)</f>
        <v>0.16309897104899029</v>
      </c>
      <c r="I29" s="6">
        <f>POWER(2,-H29)</f>
        <v>0.89310458193400188</v>
      </c>
      <c r="J29" s="6"/>
    </row>
    <row r="30" spans="1:10" s="4" customFormat="1" ht="18.95" customHeight="1" x14ac:dyDescent="0.25">
      <c r="A30" s="4" t="s">
        <v>103</v>
      </c>
      <c r="C30">
        <v>26.470306396484375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25.96375846862793</v>
      </c>
      <c r="D32" s="4">
        <f>AVERAGE(C32:C33)</f>
        <v>25.939621925354004</v>
      </c>
      <c r="E32" s="4">
        <f>'Rpl19'!D53</f>
        <v>14.83216921488444</v>
      </c>
      <c r="F32" s="4">
        <f>D32-E32</f>
        <v>11.107452710469564</v>
      </c>
      <c r="G32" s="4">
        <f>AVERAGE(F32:F43)</f>
        <v>10.809141000111898</v>
      </c>
      <c r="H32" s="6">
        <f>F32-(G32)</f>
        <v>0.29831171035766602</v>
      </c>
      <c r="I32" s="6">
        <f>POWER(2,-H32)</f>
        <v>0.81320347746655142</v>
      </c>
      <c r="J32" s="6">
        <f>AVERAGE(I32:I43)</f>
        <v>1.0314148572820141</v>
      </c>
    </row>
    <row r="33" spans="1:10" s="4" customFormat="1" ht="18.95" customHeight="1" x14ac:dyDescent="0.25">
      <c r="A33" s="4" t="s">
        <v>105</v>
      </c>
      <c r="C33">
        <v>25.915485382080078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26.354520797729492</v>
      </c>
      <c r="D34" s="4">
        <f>AVERAGE(C34:C35)</f>
        <v>26.273659706115723</v>
      </c>
      <c r="E34" s="4">
        <f>'Rpl19'!D56</f>
        <v>14.853371620178223</v>
      </c>
      <c r="F34" s="4">
        <f>D34-E34</f>
        <v>11.4202880859375</v>
      </c>
      <c r="H34" s="6">
        <f>F34-(G32)</f>
        <v>0.61114708582560162</v>
      </c>
      <c r="I34" s="6">
        <f>POWER(2,-H34)</f>
        <v>0.65467596253346516</v>
      </c>
      <c r="J34" s="6"/>
    </row>
    <row r="35" spans="1:10" s="4" customFormat="1" ht="18.95" customHeight="1" x14ac:dyDescent="0.25">
      <c r="A35" s="4" t="s">
        <v>107</v>
      </c>
      <c r="C35">
        <v>26.192798614501953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25.924673080444336</v>
      </c>
      <c r="D36" s="4">
        <f>AVERAGE(C36:C37)</f>
        <v>25.955257415771484</v>
      </c>
      <c r="E36" s="4">
        <f>'Rpl19'!D59</f>
        <v>15.439831733703613</v>
      </c>
      <c r="F36" s="4">
        <f>D36-E36</f>
        <v>10.515425682067871</v>
      </c>
      <c r="H36" s="6">
        <f>F36-(G32)</f>
        <v>-0.29371531804402728</v>
      </c>
      <c r="I36" s="6">
        <f>POWER(2,-H36)</f>
        <v>1.225792954759251</v>
      </c>
      <c r="J36" s="6"/>
    </row>
    <row r="37" spans="1:10" s="4" customFormat="1" ht="18.95" customHeight="1" x14ac:dyDescent="0.25">
      <c r="A37" s="4" t="s">
        <v>109</v>
      </c>
      <c r="C37">
        <v>25.985841751098633</v>
      </c>
      <c r="H37" s="6"/>
      <c r="I37" s="6"/>
      <c r="J37" s="6"/>
    </row>
    <row r="38" spans="1:10" s="4" customFormat="1" ht="18.95" customHeight="1" x14ac:dyDescent="0.25">
      <c r="A38" s="4" t="s">
        <v>110</v>
      </c>
      <c r="B38" s="4" t="s">
        <v>142</v>
      </c>
      <c r="C38">
        <v>26.376125335693359</v>
      </c>
      <c r="D38" s="4">
        <f>AVERAGE(C38:C39)</f>
        <v>26.306963920593262</v>
      </c>
      <c r="E38" s="4">
        <f>'Rpl19'!D62</f>
        <v>15.897542317708334</v>
      </c>
      <c r="F38" s="4">
        <f>D38-E38</f>
        <v>10.409421602884928</v>
      </c>
      <c r="H38" s="6">
        <f>F38-(G32)</f>
        <v>-0.39971939722697059</v>
      </c>
      <c r="I38" s="6">
        <f>POWER(2,-H38)</f>
        <v>1.3192512927328579</v>
      </c>
      <c r="J38" s="6"/>
    </row>
    <row r="39" spans="1:10" s="4" customFormat="1" ht="18.95" customHeight="1" x14ac:dyDescent="0.25">
      <c r="A39" s="4" t="s">
        <v>111</v>
      </c>
      <c r="C39">
        <v>26.237802505493164</v>
      </c>
      <c r="H39" s="6"/>
      <c r="I39" s="6"/>
      <c r="J39" s="6"/>
    </row>
    <row r="40" spans="1:10" s="4" customFormat="1" ht="18.95" customHeight="1" x14ac:dyDescent="0.25">
      <c r="A40" s="4" t="s">
        <v>112</v>
      </c>
      <c r="B40" s="4" t="s">
        <v>146</v>
      </c>
      <c r="C40">
        <v>26.305273056030273</v>
      </c>
      <c r="D40" s="4">
        <f>AVERAGE(C40:C41)</f>
        <v>26.194821357727051</v>
      </c>
      <c r="E40" s="4">
        <f>'Rpl19'!D65</f>
        <v>15.690469741821289</v>
      </c>
      <c r="F40" s="4">
        <f>D40-E40</f>
        <v>10.504351615905762</v>
      </c>
      <c r="H40" s="6">
        <f>F40-(G32)</f>
        <v>-0.30478938420613666</v>
      </c>
      <c r="I40" s="6">
        <f>POWER(2,-H40)</f>
        <v>1.2352382943118134</v>
      </c>
      <c r="J40" s="6"/>
    </row>
    <row r="41" spans="1:10" s="4" customFormat="1" ht="18.95" customHeight="1" x14ac:dyDescent="0.25">
      <c r="A41" s="4" t="s">
        <v>113</v>
      </c>
      <c r="C41">
        <v>26.084369659423828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26.093374252319336</v>
      </c>
      <c r="D42" s="4">
        <f>AVERAGE(C42:C43)</f>
        <v>26.098324775695801</v>
      </c>
      <c r="E42" s="4">
        <f>'Rpl19'!D68</f>
        <v>15.200418472290039</v>
      </c>
      <c r="F42" s="4">
        <f>D42-E42</f>
        <v>10.897906303405762</v>
      </c>
      <c r="H42" s="6">
        <f>F42-(G32)</f>
        <v>8.876530329386334E-2</v>
      </c>
      <c r="I42" s="6">
        <f>POWER(2,-H42)</f>
        <v>0.94032716188814514</v>
      </c>
      <c r="J42" s="6"/>
    </row>
    <row r="43" spans="1:10" s="4" customFormat="1" ht="18.95" customHeight="1" x14ac:dyDescent="0.25">
      <c r="A43" s="4" t="s">
        <v>115</v>
      </c>
      <c r="C43">
        <v>26.103275299072266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27.849899291992188</v>
      </c>
      <c r="D45" s="4">
        <f>AVERAGE(C45:C46)</f>
        <v>27.715374946594238</v>
      </c>
      <c r="E45" s="4">
        <f>'Rpl19'!D78</f>
        <v>15.387215614318848</v>
      </c>
      <c r="F45" s="4">
        <f>D45-E45</f>
        <v>12.328159332275391</v>
      </c>
      <c r="H45" s="6">
        <f>F45-(G32)</f>
        <v>1.5190183321634922</v>
      </c>
      <c r="I45" s="6">
        <f>POWER(2,-H45)</f>
        <v>0.34892325727381729</v>
      </c>
      <c r="J45" s="6">
        <f>AVERAGE(I45:I56)</f>
        <v>0.52795611583760538</v>
      </c>
    </row>
    <row r="46" spans="1:10" s="4" customFormat="1" ht="18.95" customHeight="1" x14ac:dyDescent="0.25">
      <c r="A46" s="4" t="s">
        <v>117</v>
      </c>
      <c r="C46">
        <v>27.580850601196289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26.951988220214844</v>
      </c>
      <c r="D47" s="4">
        <f>AVERAGE(C47:C48)</f>
        <v>26.973249435424805</v>
      </c>
      <c r="E47" s="4">
        <f>'Rpl19'!D81</f>
        <v>15.105956077575684</v>
      </c>
      <c r="F47" s="4">
        <f>D47-E47</f>
        <v>11.867293357849121</v>
      </c>
      <c r="H47" s="6">
        <f>F47-(G32)</f>
        <v>1.0581523577372227</v>
      </c>
      <c r="I47" s="6">
        <f>POWER(2,-H47)</f>
        <v>0.4802467122029726</v>
      </c>
      <c r="J47" s="6"/>
    </row>
    <row r="48" spans="1:10" s="4" customFormat="1" ht="18.95" customHeight="1" x14ac:dyDescent="0.25">
      <c r="A48" s="4" t="s">
        <v>119</v>
      </c>
      <c r="C48">
        <v>26.994510650634766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26.244855880737305</v>
      </c>
      <c r="D49" s="4">
        <f>AVERAGE(C49:C50)</f>
        <v>26.21141529083252</v>
      </c>
      <c r="E49" s="4">
        <f>'Rpl19'!D84</f>
        <v>15.201229413350424</v>
      </c>
      <c r="F49" s="4">
        <f>D49-E49</f>
        <v>11.010185877482096</v>
      </c>
      <c r="H49" s="6">
        <f>F49-(G32)</f>
        <v>0.20104487737019738</v>
      </c>
      <c r="I49" s="6">
        <f>POWER(2,-H49)</f>
        <v>0.86992029200553367</v>
      </c>
      <c r="J49" s="6"/>
    </row>
    <row r="50" spans="1:10" s="4" customFormat="1" ht="18.95" customHeight="1" x14ac:dyDescent="0.25">
      <c r="A50" s="4" t="s">
        <v>121</v>
      </c>
      <c r="C50">
        <v>26.177974700927734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27.692850112915039</v>
      </c>
      <c r="D51" s="4">
        <f>AVERAGE(C51:C52)</f>
        <v>27.665449142456055</v>
      </c>
      <c r="E51" s="4">
        <f>'Rpl19'!D87</f>
        <v>14.779152234395346</v>
      </c>
      <c r="F51" s="4">
        <f>D51-E51</f>
        <v>12.886296908060709</v>
      </c>
      <c r="H51" s="6">
        <f>F51-(G32)</f>
        <v>2.0771559079488107</v>
      </c>
      <c r="I51" s="6">
        <f>POWER(2,-H51)</f>
        <v>0.23698113002177379</v>
      </c>
      <c r="J51" s="6"/>
    </row>
    <row r="52" spans="1:10" s="4" customFormat="1" ht="18.95" customHeight="1" x14ac:dyDescent="0.25">
      <c r="A52" s="4" t="s">
        <v>123</v>
      </c>
      <c r="C52">
        <v>27.63804817199707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27.763477325439453</v>
      </c>
      <c r="D53" s="4">
        <f>AVERAGE(C53:C54)</f>
        <v>27.695026397705078</v>
      </c>
      <c r="E53" s="4">
        <f>'Rpl19'!D90</f>
        <v>14.731101989746094</v>
      </c>
      <c r="F53" s="4">
        <f>D53-E53</f>
        <v>12.963924407958984</v>
      </c>
      <c r="H53" s="6">
        <f>F53-(G32)</f>
        <v>2.154783407847086</v>
      </c>
      <c r="I53" s="6">
        <f>POWER(2,-H53)</f>
        <v>0.22456680495869688</v>
      </c>
      <c r="J53" s="6"/>
    </row>
    <row r="54" spans="1:10" s="4" customFormat="1" ht="18.95" customHeight="1" x14ac:dyDescent="0.25">
      <c r="A54" s="4" t="s">
        <v>125</v>
      </c>
      <c r="C54">
        <v>27.626575469970703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155</v>
      </c>
      <c r="C55">
        <v>26.529632568359375</v>
      </c>
      <c r="D55" s="4">
        <f>AVERAGE(C55:C56)</f>
        <v>26.545637130737305</v>
      </c>
      <c r="E55" s="4">
        <f>'Rpl19'!D93</f>
        <v>15.746700922648111</v>
      </c>
      <c r="F55" s="4">
        <f>D55-E55</f>
        <v>10.798936208089193</v>
      </c>
      <c r="H55" s="6">
        <f>F55-(G32)</f>
        <v>-1.0204792022705078E-2</v>
      </c>
      <c r="I55" s="6">
        <f>POWER(2,-H55)</f>
        <v>1.0070984985628382</v>
      </c>
      <c r="J55" s="6"/>
    </row>
    <row r="56" spans="1:10" s="4" customFormat="1" ht="18.95" customHeight="1" x14ac:dyDescent="0.25">
      <c r="A56" s="4" t="s">
        <v>127</v>
      </c>
      <c r="C56">
        <v>26.561641693115234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J56"/>
  <sheetViews>
    <sheetView topLeftCell="D1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27.898857116699219</v>
      </c>
      <c r="D6" s="4">
        <f>AVERAGE(C6:C7)</f>
        <v>27.940655708312988</v>
      </c>
      <c r="E6" s="4">
        <f>'Rpl19'!D6</f>
        <v>15.481252352396647</v>
      </c>
      <c r="F6" s="4">
        <f>D6-E6</f>
        <v>12.459403355916342</v>
      </c>
      <c r="G6" s="4">
        <f>AVERAGE(F6:F17)</f>
        <v>12.062258720397949</v>
      </c>
      <c r="H6" s="6">
        <f>F6-(G6)</f>
        <v>0.39714463551839252</v>
      </c>
      <c r="I6" s="6">
        <f>POWER(2,-H6)</f>
        <v>0.75935971246888967</v>
      </c>
      <c r="J6" s="6">
        <f>AVERAGE(I6:I17)</f>
        <v>1.0690716336941326</v>
      </c>
    </row>
    <row r="7" spans="1:10" s="4" customFormat="1" ht="18.95" customHeight="1" x14ac:dyDescent="0.25">
      <c r="A7" s="4" t="s">
        <v>81</v>
      </c>
      <c r="C7">
        <v>27.982454299926758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26.402166366577148</v>
      </c>
      <c r="D8" s="4">
        <f>AVERAGE(C8:C9)</f>
        <v>26.355686187744141</v>
      </c>
      <c r="E8" s="4">
        <f>'Rpl19'!D9</f>
        <v>15.042526880900065</v>
      </c>
      <c r="F8" s="9">
        <f>D8-E8</f>
        <v>11.313159306844076</v>
      </c>
      <c r="H8" s="6">
        <f>F8-(G6)</f>
        <v>-0.74909941355387311</v>
      </c>
      <c r="I8" s="6">
        <f>POWER(2,-H8)</f>
        <v>1.6807433175142612</v>
      </c>
      <c r="J8" s="6"/>
    </row>
    <row r="9" spans="1:10" s="4" customFormat="1" ht="18.95" customHeight="1" x14ac:dyDescent="0.25">
      <c r="A9" s="4" t="s">
        <v>83</v>
      </c>
      <c r="C9">
        <v>26.309206008911133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27.320524215698242</v>
      </c>
      <c r="D10" s="4">
        <f>AVERAGE(C10:C11)</f>
        <v>27.410976409912109</v>
      </c>
      <c r="E10" s="4">
        <f>'Rpl19'!D12</f>
        <v>14.841966311136881</v>
      </c>
      <c r="F10" s="4">
        <f>D10-E10</f>
        <v>12.569010098775228</v>
      </c>
      <c r="H10" s="6">
        <f>F10-(G6)</f>
        <v>0.50675137837727924</v>
      </c>
      <c r="I10" s="6">
        <f>POWER(2,-H10)</f>
        <v>0.70380546497724494</v>
      </c>
      <c r="J10" s="6"/>
    </row>
    <row r="11" spans="1:10" s="4" customFormat="1" ht="18.95" customHeight="1" x14ac:dyDescent="0.25">
      <c r="A11" s="4" t="s">
        <v>85</v>
      </c>
      <c r="C11">
        <v>27.501428604125977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27.697925567626953</v>
      </c>
      <c r="D12" s="4">
        <f>AVERAGE(C12:C13)</f>
        <v>27.746345520019531</v>
      </c>
      <c r="E12" s="4">
        <f>'Rpl19'!D15</f>
        <v>15.076010386149088</v>
      </c>
      <c r="F12" s="4">
        <f>D12-E12</f>
        <v>12.670335133870443</v>
      </c>
      <c r="H12" s="6">
        <f>F12-(G6)</f>
        <v>0.60807641347249408</v>
      </c>
      <c r="I12" s="6">
        <f>POWER(2,-H12)</f>
        <v>0.65607087706798406</v>
      </c>
      <c r="J12" s="6"/>
    </row>
    <row r="13" spans="1:10" s="4" customFormat="1" ht="18.95" customHeight="1" x14ac:dyDescent="0.25">
      <c r="A13" s="4" t="s">
        <v>87</v>
      </c>
      <c r="C13">
        <v>27.794765472412109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26.929092407226563</v>
      </c>
      <c r="D14" s="4">
        <f>AVERAGE(C14:C15)</f>
        <v>27.011630058288574</v>
      </c>
      <c r="E14" s="4">
        <f>'Rpl19'!D18</f>
        <v>15.209772427876791</v>
      </c>
      <c r="F14" s="9">
        <f>D14-E14</f>
        <v>11.801857630411783</v>
      </c>
      <c r="H14" s="6">
        <f>F14-(G6)</f>
        <v>-0.26040108998616596</v>
      </c>
      <c r="I14" s="6">
        <f>POWER(2,-H14)</f>
        <v>1.1978116672162502</v>
      </c>
      <c r="J14" s="6"/>
    </row>
    <row r="15" spans="1:10" s="4" customFormat="1" ht="18.95" customHeight="1" x14ac:dyDescent="0.25">
      <c r="A15" s="4" t="s">
        <v>89</v>
      </c>
      <c r="C15">
        <v>27.094167709350586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27.383035659790039</v>
      </c>
      <c r="D16" s="4">
        <f>AVERAGE(C16:C17)</f>
        <v>27.378960609436035</v>
      </c>
      <c r="E16" s="4">
        <f>'Rpl19'!D21</f>
        <v>15.819173812866211</v>
      </c>
      <c r="F16" s="9">
        <f>D16-E16</f>
        <v>11.559786796569824</v>
      </c>
      <c r="H16" s="6">
        <f>F16-(G6)</f>
        <v>-0.502471923828125</v>
      </c>
      <c r="I16" s="6">
        <f>POWER(2,-H16)</f>
        <v>1.4166387629201662</v>
      </c>
      <c r="J16" s="6"/>
    </row>
    <row r="17" spans="1:10" s="4" customFormat="1" ht="18.95" customHeight="1" x14ac:dyDescent="0.25">
      <c r="A17" s="4" t="s">
        <v>91</v>
      </c>
      <c r="C17">
        <v>27.374885559082031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27.215341567993164</v>
      </c>
      <c r="D19" s="4">
        <f>AVERAGE(C19:C20)</f>
        <v>27.194883346557617</v>
      </c>
      <c r="E19" s="4">
        <f>'Rpl19'!D28</f>
        <v>16.139732996622723</v>
      </c>
      <c r="F19" s="4">
        <f>D19-E19</f>
        <v>11.055150349934895</v>
      </c>
      <c r="H19" s="6">
        <f>F19-(G6)</f>
        <v>-1.0071083704630546</v>
      </c>
      <c r="I19" s="6">
        <f>POWER(2,-H19)</f>
        <v>2.0098786105876107</v>
      </c>
      <c r="J19" s="6">
        <f>AVERAGE(I19:I30)</f>
        <v>1.1912959508521546</v>
      </c>
    </row>
    <row r="20" spans="1:10" s="4" customFormat="1" ht="18.95" customHeight="1" x14ac:dyDescent="0.25">
      <c r="A20" s="4" t="s">
        <v>93</v>
      </c>
      <c r="C20">
        <v>27.17442512512207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26.971061706542969</v>
      </c>
      <c r="D21" s="4">
        <f>AVERAGE(C21:C22)</f>
        <v>26.948262214660645</v>
      </c>
      <c r="E21" s="4">
        <f>'Rpl19'!D31</f>
        <v>14.63123639424642</v>
      </c>
      <c r="F21" s="4">
        <f>D21-E21</f>
        <v>12.317025820414225</v>
      </c>
      <c r="H21" s="6">
        <f>F21-(G6)</f>
        <v>0.25476710001627545</v>
      </c>
      <c r="I21" s="6">
        <f>POWER(2,-H21)</f>
        <v>0.83812242517540048</v>
      </c>
      <c r="J21" s="6"/>
    </row>
    <row r="22" spans="1:10" s="4" customFormat="1" ht="18.95" customHeight="1" x14ac:dyDescent="0.25">
      <c r="A22" s="4" t="s">
        <v>95</v>
      </c>
      <c r="C22">
        <v>26.92546272277832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27.152210235595703</v>
      </c>
      <c r="D23" s="4">
        <f>AVERAGE(C23:C24)</f>
        <v>27.203563690185547</v>
      </c>
      <c r="E23" s="4">
        <f>'Rpl19'!D34</f>
        <v>14.81536610921224</v>
      </c>
      <c r="F23" s="4">
        <f>D23-E23</f>
        <v>12.388197580973307</v>
      </c>
      <c r="H23" s="6">
        <f>F23-(G6)</f>
        <v>0.32593886057535748</v>
      </c>
      <c r="I23" s="6">
        <f>POWER(2,-H23)</f>
        <v>0.79777904786762199</v>
      </c>
      <c r="J23" s="6"/>
    </row>
    <row r="24" spans="1:10" s="4" customFormat="1" ht="18.95" customHeight="1" x14ac:dyDescent="0.25">
      <c r="A24" s="4" t="s">
        <v>97</v>
      </c>
      <c r="C24">
        <v>27.254917144775391</v>
      </c>
      <c r="H24" s="6"/>
      <c r="I24" s="6"/>
      <c r="J24" s="6"/>
    </row>
    <row r="25" spans="1:10" s="6" customFormat="1" ht="18.95" customHeight="1" x14ac:dyDescent="0.25">
      <c r="A25" s="6" t="s">
        <v>98</v>
      </c>
      <c r="B25" s="6" t="s">
        <v>141</v>
      </c>
      <c r="C25" s="8">
        <v>27.364883422851563</v>
      </c>
      <c r="D25" s="6">
        <f>AVERAGE(C25:C26)</f>
        <v>27.363420486450195</v>
      </c>
      <c r="E25" s="6">
        <f>'Rpl19'!D37</f>
        <v>14.975379625956217</v>
      </c>
      <c r="F25" s="6">
        <f>D25-E25</f>
        <v>12.388040860493978</v>
      </c>
      <c r="H25" s="6">
        <f>F25-(G6)</f>
        <v>0.32578214009602924</v>
      </c>
      <c r="I25" s="6">
        <f>POWER(2,-H25)</f>
        <v>0.79786571559879005</v>
      </c>
    </row>
    <row r="26" spans="1:10" s="6" customFormat="1" ht="18.95" customHeight="1" x14ac:dyDescent="0.25">
      <c r="A26" s="6" t="s">
        <v>99</v>
      </c>
      <c r="C26" s="8">
        <v>27.361957550048828</v>
      </c>
    </row>
    <row r="27" spans="1:10" s="4" customFormat="1" ht="18.95" customHeight="1" x14ac:dyDescent="0.25">
      <c r="A27" s="4" t="s">
        <v>100</v>
      </c>
      <c r="B27" s="4" t="s">
        <v>145</v>
      </c>
      <c r="C27">
        <v>26.525642395019531</v>
      </c>
      <c r="D27" s="4">
        <f>AVERAGE(C27:C28)</f>
        <v>26.51451587677002</v>
      </c>
      <c r="E27" s="4">
        <f>'Rpl19'!D40</f>
        <v>15.352660179138184</v>
      </c>
      <c r="F27" s="4">
        <f>D27-E27</f>
        <v>11.161855697631836</v>
      </c>
      <c r="H27" s="6">
        <f>F27-(G6)</f>
        <v>-0.90040302276611328</v>
      </c>
      <c r="I27" s="6">
        <f>POWER(2,-H27)</f>
        <v>1.8665873490651934</v>
      </c>
      <c r="J27" s="6"/>
    </row>
    <row r="28" spans="1:10" s="4" customFormat="1" ht="18.95" customHeight="1" x14ac:dyDescent="0.25">
      <c r="A28" s="4" t="s">
        <v>101</v>
      </c>
      <c r="C28">
        <v>26.503389358520508</v>
      </c>
      <c r="H28" s="6"/>
      <c r="I28" s="6"/>
      <c r="J28" s="6"/>
    </row>
    <row r="29" spans="1:10" s="6" customFormat="1" ht="18.95" customHeight="1" x14ac:dyDescent="0.25">
      <c r="A29" s="6" t="s">
        <v>102</v>
      </c>
      <c r="B29" s="6" t="s">
        <v>149</v>
      </c>
      <c r="C29" s="8">
        <v>27.700235366821289</v>
      </c>
      <c r="D29" s="6">
        <f>AVERAGE(C29:C30)</f>
        <v>27.639774322509766</v>
      </c>
      <c r="E29" s="6">
        <f>'Rpl19'!D43</f>
        <v>15.321750005086264</v>
      </c>
      <c r="F29" s="6">
        <f>D29-E29</f>
        <v>12.318024317423502</v>
      </c>
      <c r="H29" s="6">
        <f>F29-(G6)</f>
        <v>0.25576559702555279</v>
      </c>
      <c r="I29" s="6">
        <f>POWER(2,-H29)</f>
        <v>0.83754255681831058</v>
      </c>
    </row>
    <row r="30" spans="1:10" s="6" customFormat="1" ht="18.95" customHeight="1" x14ac:dyDescent="0.25">
      <c r="A30" s="6" t="s">
        <v>103</v>
      </c>
      <c r="C30" s="8">
        <v>27.579313278198242</v>
      </c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26.873218536376953</v>
      </c>
      <c r="D32" s="4">
        <f>AVERAGE(C32:C33)</f>
        <v>26.922698974609375</v>
      </c>
      <c r="E32" s="4">
        <f>'Rpl19'!D53</f>
        <v>14.83216921488444</v>
      </c>
      <c r="F32" s="4">
        <f>D32-E32</f>
        <v>12.090529759724935</v>
      </c>
      <c r="G32" s="4">
        <f>AVERAGE(F32:F43)</f>
        <v>11.682217280069986</v>
      </c>
      <c r="H32" s="6">
        <f>F32-(G32)</f>
        <v>0.4083124796549491</v>
      </c>
      <c r="I32" s="6">
        <f>POWER(2,-H32)</f>
        <v>0.75350423231236885</v>
      </c>
      <c r="J32" s="6">
        <f>AVERAGE(I32:I43)</f>
        <v>1.0710626874346816</v>
      </c>
    </row>
    <row r="33" spans="1:10" s="4" customFormat="1" ht="18.95" customHeight="1" x14ac:dyDescent="0.25">
      <c r="A33" s="4" t="s">
        <v>105</v>
      </c>
      <c r="C33">
        <v>26.972179412841797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27.380027770996094</v>
      </c>
      <c r="D34" s="4">
        <f>AVERAGE(C34:C35)</f>
        <v>27.415908813476563</v>
      </c>
      <c r="E34" s="4">
        <f>'Rpl19'!D56</f>
        <v>14.853371620178223</v>
      </c>
      <c r="F34" s="4">
        <f>D34-E34</f>
        <v>12.56253719329834</v>
      </c>
      <c r="H34" s="6">
        <f>F34-(G32)</f>
        <v>0.88031991322835346</v>
      </c>
      <c r="I34" s="6">
        <f>POWER(2,-H34)</f>
        <v>0.54324695454935645</v>
      </c>
      <c r="J34" s="6"/>
    </row>
    <row r="35" spans="1:10" s="4" customFormat="1" ht="18.95" customHeight="1" x14ac:dyDescent="0.25">
      <c r="A35" s="4" t="s">
        <v>107</v>
      </c>
      <c r="C35">
        <v>27.451789855957031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26.745920181274414</v>
      </c>
      <c r="D36" s="4">
        <f>AVERAGE(C36:C37)</f>
        <v>26.735955238342285</v>
      </c>
      <c r="E36" s="4">
        <f>'Rpl19'!D59</f>
        <v>15.439831733703613</v>
      </c>
      <c r="F36" s="9">
        <f>D36-E36</f>
        <v>11.296123504638672</v>
      </c>
      <c r="H36" s="6">
        <f>F36-(G32)</f>
        <v>-0.38609377543131451</v>
      </c>
      <c r="I36" s="6">
        <f>POWER(2,-H36)</f>
        <v>1.3068501966250501</v>
      </c>
      <c r="J36" s="6"/>
    </row>
    <row r="37" spans="1:10" s="4" customFormat="1" ht="18.95" customHeight="1" x14ac:dyDescent="0.25">
      <c r="A37" s="4" t="s">
        <v>109</v>
      </c>
      <c r="C37">
        <v>26.725990295410156</v>
      </c>
      <c r="H37" s="6"/>
      <c r="I37" s="6"/>
      <c r="J37" s="6"/>
    </row>
    <row r="38" spans="1:10" s="4" customFormat="1" ht="18.95" customHeight="1" x14ac:dyDescent="0.25">
      <c r="A38" s="4" t="s">
        <v>110</v>
      </c>
      <c r="B38" s="4" t="s">
        <v>142</v>
      </c>
      <c r="C38">
        <v>26.874965667724609</v>
      </c>
      <c r="D38" s="4">
        <f>AVERAGE(C38:C39)</f>
        <v>26.790163993835449</v>
      </c>
      <c r="E38" s="4">
        <f>'Rpl19'!D62</f>
        <v>15.897542317708334</v>
      </c>
      <c r="F38" s="9">
        <f>D38-E38</f>
        <v>10.892621676127115</v>
      </c>
      <c r="H38" s="6">
        <f>F38-(G32)</f>
        <v>-0.78959560394287109</v>
      </c>
      <c r="I38" s="6">
        <f>POWER(2,-H38)</f>
        <v>1.7285898606137813</v>
      </c>
      <c r="J38" s="6"/>
    </row>
    <row r="39" spans="1:10" s="4" customFormat="1" ht="18.95" customHeight="1" x14ac:dyDescent="0.25">
      <c r="A39" s="4" t="s">
        <v>111</v>
      </c>
      <c r="C39">
        <v>26.705362319946289</v>
      </c>
      <c r="H39" s="6"/>
      <c r="I39" s="6"/>
      <c r="J39" s="6"/>
    </row>
    <row r="40" spans="1:10" s="4" customFormat="1" ht="18.95" customHeight="1" x14ac:dyDescent="0.25">
      <c r="A40" s="4" t="s">
        <v>112</v>
      </c>
      <c r="B40" s="4" t="s">
        <v>146</v>
      </c>
      <c r="C40">
        <v>27.408138275146484</v>
      </c>
      <c r="D40" s="4">
        <f>AVERAGE(C40:C41)</f>
        <v>27.485569953918457</v>
      </c>
      <c r="E40" s="4">
        <f>'Rpl19'!D65</f>
        <v>15.690469741821289</v>
      </c>
      <c r="F40" s="4">
        <f>D40-E40</f>
        <v>11.795100212097168</v>
      </c>
      <c r="H40" s="6">
        <f>F40-(G32)</f>
        <v>0.11288293202718158</v>
      </c>
      <c r="I40" s="6">
        <f>POWER(2,-H40)</f>
        <v>0.9247383132697703</v>
      </c>
      <c r="J40" s="6"/>
    </row>
    <row r="41" spans="1:10" s="4" customFormat="1" ht="18.95" customHeight="1" x14ac:dyDescent="0.25">
      <c r="A41" s="4" t="s">
        <v>113</v>
      </c>
      <c r="C41">
        <v>27.56300163269043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26.617918014526367</v>
      </c>
      <c r="D42" s="4">
        <f>AVERAGE(C42:C43)</f>
        <v>26.65680980682373</v>
      </c>
      <c r="E42" s="4">
        <f>'Rpl19'!D68</f>
        <v>15.200418472290039</v>
      </c>
      <c r="F42" s="9">
        <f>D42-E42</f>
        <v>11.456391334533691</v>
      </c>
      <c r="H42" s="6">
        <f>F42-(G32)</f>
        <v>-0.22582594553629498</v>
      </c>
      <c r="I42" s="6">
        <f>POWER(2,-H42)</f>
        <v>1.1694465672377621</v>
      </c>
      <c r="J42" s="6"/>
    </row>
    <row r="43" spans="1:10" s="4" customFormat="1" ht="18.95" customHeight="1" x14ac:dyDescent="0.25">
      <c r="A43" s="4" t="s">
        <v>115</v>
      </c>
      <c r="C43">
        <v>26.695701599121094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28.769357681274414</v>
      </c>
      <c r="D45" s="4">
        <f>AVERAGE(C45:C46)</f>
        <v>28.782943725585938</v>
      </c>
      <c r="E45" s="4">
        <f>'Rpl19'!D78</f>
        <v>15.387215614318848</v>
      </c>
      <c r="F45" s="4">
        <f>D45-E45</f>
        <v>13.39572811126709</v>
      </c>
      <c r="H45" s="6">
        <f>F45-(G32)</f>
        <v>1.7135108311971035</v>
      </c>
      <c r="I45" s="6">
        <f>POWER(2,-H45)</f>
        <v>0.30491714302240908</v>
      </c>
      <c r="J45" s="6">
        <f>AVERAGE(I45:I56)</f>
        <v>0.47964224121383503</v>
      </c>
    </row>
    <row r="46" spans="1:10" s="4" customFormat="1" ht="18.95" customHeight="1" x14ac:dyDescent="0.25">
      <c r="A46" s="4" t="s">
        <v>117</v>
      </c>
      <c r="C46">
        <v>28.796529769897461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27.864255905151367</v>
      </c>
      <c r="D47" s="4">
        <f>AVERAGE(C47:C48)</f>
        <v>27.816555023193359</v>
      </c>
      <c r="E47" s="4">
        <f>'Rpl19'!D81</f>
        <v>15.105956077575684</v>
      </c>
      <c r="F47" s="4">
        <f>D47-E47</f>
        <v>12.710598945617676</v>
      </c>
      <c r="H47" s="6">
        <f>F47-(G32)</f>
        <v>1.0283816655476894</v>
      </c>
      <c r="I47" s="6">
        <f>POWER(2,-H47)</f>
        <v>0.4902597864151127</v>
      </c>
      <c r="J47" s="6"/>
    </row>
    <row r="48" spans="1:10" s="4" customFormat="1" ht="18.95" customHeight="1" x14ac:dyDescent="0.25">
      <c r="A48" s="4" t="s">
        <v>119</v>
      </c>
      <c r="C48">
        <v>27.768854141235352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27.184207916259766</v>
      </c>
      <c r="D49" s="4">
        <f>AVERAGE(C49:C50)</f>
        <v>27.41558837890625</v>
      </c>
      <c r="E49" s="4">
        <f>'Rpl19'!D84</f>
        <v>15.201229413350424</v>
      </c>
      <c r="F49" s="4">
        <f>D49-E49</f>
        <v>12.214358965555826</v>
      </c>
      <c r="H49" s="6">
        <f>F49-(G32)</f>
        <v>0.53214168548583984</v>
      </c>
      <c r="I49" s="6">
        <f>POWER(2,-H49)</f>
        <v>0.6915273970289374</v>
      </c>
      <c r="J49" s="6"/>
    </row>
    <row r="50" spans="1:10" s="4" customFormat="1" ht="18.95" customHeight="1" x14ac:dyDescent="0.25">
      <c r="A50" s="4" t="s">
        <v>121</v>
      </c>
      <c r="C50">
        <v>27.646968841552734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29.346534729003906</v>
      </c>
      <c r="D51" s="4">
        <f>AVERAGE(C51:C52)</f>
        <v>29.484930038452148</v>
      </c>
      <c r="E51" s="4">
        <f>'Rpl19'!D87</f>
        <v>14.779152234395346</v>
      </c>
      <c r="F51" s="4">
        <f>D51-E51</f>
        <v>14.705777804056803</v>
      </c>
      <c r="H51" s="6">
        <f>F51-(G32)</f>
        <v>3.0235605239868164</v>
      </c>
      <c r="I51" s="6">
        <f>POWER(2,-H51)</f>
        <v>0.12297521444976206</v>
      </c>
      <c r="J51" s="6"/>
    </row>
    <row r="52" spans="1:10" s="4" customFormat="1" ht="18.95" customHeight="1" x14ac:dyDescent="0.25">
      <c r="A52" s="4" t="s">
        <v>123</v>
      </c>
      <c r="C52">
        <v>29.623325347900391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28.390748977661133</v>
      </c>
      <c r="D53" s="4">
        <f>AVERAGE(C53:C54)</f>
        <v>28.471595764160156</v>
      </c>
      <c r="E53" s="4">
        <f>'Rpl19'!D90</f>
        <v>14.731101989746094</v>
      </c>
      <c r="F53" s="4">
        <f>D53-E53</f>
        <v>13.740493774414063</v>
      </c>
      <c r="H53" s="6">
        <f>F53-(G32)</f>
        <v>2.0582764943440761</v>
      </c>
      <c r="I53" s="6">
        <f>POWER(2,-H53)</f>
        <v>0.24010269559082623</v>
      </c>
      <c r="J53" s="6"/>
    </row>
    <row r="54" spans="1:10" s="4" customFormat="1" ht="18.95" customHeight="1" x14ac:dyDescent="0.25">
      <c r="A54" s="4" t="s">
        <v>125</v>
      </c>
      <c r="C54">
        <v>28.55244255065918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155</v>
      </c>
      <c r="C55">
        <v>27.346405029296875</v>
      </c>
      <c r="D55" s="4">
        <f>AVERAGE(C55:C56)</f>
        <v>27.388978004455566</v>
      </c>
      <c r="E55" s="4">
        <f>'Rpl19'!D93</f>
        <v>15.746700922648111</v>
      </c>
      <c r="F55" s="4">
        <f>D55-E55</f>
        <v>11.642277081807455</v>
      </c>
      <c r="H55" s="6">
        <f>F55-(G32)</f>
        <v>-3.9940198262531368E-2</v>
      </c>
      <c r="I55" s="6">
        <f>POWER(2,-H55)</f>
        <v>1.0280712107759626</v>
      </c>
      <c r="J55" s="6"/>
    </row>
    <row r="56" spans="1:10" s="4" customFormat="1" ht="18.95" customHeight="1" x14ac:dyDescent="0.25">
      <c r="A56" s="4" t="s">
        <v>127</v>
      </c>
      <c r="C56">
        <v>27.431550979614258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J56"/>
  <sheetViews>
    <sheetView topLeftCell="D40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10" customFormat="1" ht="18.95" customHeight="1" x14ac:dyDescent="0.25">
      <c r="A6" s="10" t="s">
        <v>80</v>
      </c>
      <c r="B6" s="10" t="s">
        <v>128</v>
      </c>
      <c r="C6" s="11">
        <v>32.000690460205078</v>
      </c>
      <c r="D6" s="10">
        <f>AVERAGE(C6:C7)</f>
        <v>32.3956298828125</v>
      </c>
      <c r="E6" s="10">
        <f>'Rpl19'!D6</f>
        <v>15.481252352396647</v>
      </c>
      <c r="F6" s="10">
        <f>D6-E6</f>
        <v>16.914377530415855</v>
      </c>
      <c r="G6" s="10">
        <f>AVERAGE(F6:F17)</f>
        <v>17.622913837432861</v>
      </c>
      <c r="H6" s="12">
        <f>F6-(G6)</f>
        <v>-0.7085363070170061</v>
      </c>
      <c r="I6" s="12">
        <f>POWER(2,-H6)</f>
        <v>1.6341453460178121</v>
      </c>
      <c r="J6" s="12">
        <f>AVERAGE(I6:I17)</f>
        <v>1.0780481225740235</v>
      </c>
    </row>
    <row r="7" spans="1:10" s="10" customFormat="1" ht="18.95" customHeight="1" x14ac:dyDescent="0.25">
      <c r="A7" s="10" t="s">
        <v>81</v>
      </c>
      <c r="C7" s="11">
        <v>32.790569305419922</v>
      </c>
      <c r="H7" s="12"/>
      <c r="I7" s="12"/>
      <c r="J7" s="12"/>
    </row>
    <row r="8" spans="1:10" s="4" customFormat="1" ht="18.95" customHeight="1" x14ac:dyDescent="0.25">
      <c r="A8" s="4" t="s">
        <v>82</v>
      </c>
      <c r="B8" s="4" t="s">
        <v>131</v>
      </c>
      <c r="C8">
        <v>32.89093017578125</v>
      </c>
      <c r="D8" s="4">
        <f>AVERAGE(C8:C9)</f>
        <v>32.63420295715332</v>
      </c>
      <c r="E8" s="4">
        <f>'Rpl19'!D9</f>
        <v>15.042526880900065</v>
      </c>
      <c r="F8" s="4">
        <f>D8-E8</f>
        <v>17.591676076253258</v>
      </c>
      <c r="H8" s="6">
        <f>F8-(G6)</f>
        <v>-3.1237761179603751E-2</v>
      </c>
      <c r="I8" s="6">
        <f>POWER(2,-H8)</f>
        <v>1.0218884796268712</v>
      </c>
      <c r="J8" s="6"/>
    </row>
    <row r="9" spans="1:10" s="4" customFormat="1" ht="18.95" customHeight="1" x14ac:dyDescent="0.25">
      <c r="A9" s="4" t="s">
        <v>83</v>
      </c>
      <c r="C9">
        <v>32.377475738525391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32.523807525634766</v>
      </c>
      <c r="D10" s="4">
        <f>AVERAGE(C10:C11)</f>
        <v>32.388162612915039</v>
      </c>
      <c r="E10" s="4">
        <f>'Rpl19'!D12</f>
        <v>14.841966311136881</v>
      </c>
      <c r="F10" s="4">
        <f>D10-E10</f>
        <v>17.54619630177816</v>
      </c>
      <c r="H10" s="6">
        <f>F10-(G6)</f>
        <v>-7.6717535654701408E-2</v>
      </c>
      <c r="I10" s="6">
        <f>POWER(2,-H10)</f>
        <v>1.0546158142930702</v>
      </c>
      <c r="J10" s="6"/>
    </row>
    <row r="11" spans="1:10" s="4" customFormat="1" ht="18.95" customHeight="1" x14ac:dyDescent="0.25">
      <c r="A11" s="4" t="s">
        <v>85</v>
      </c>
      <c r="C11">
        <v>32.252517700195313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34.599361419677734</v>
      </c>
      <c r="D12" s="4">
        <f>AVERAGE(C12:C13)</f>
        <v>33.967893600463867</v>
      </c>
      <c r="E12" s="4">
        <f>'Rpl19'!D15</f>
        <v>15.076010386149088</v>
      </c>
      <c r="F12" s="9">
        <f>D12-E12</f>
        <v>18.891883214314781</v>
      </c>
      <c r="H12" s="6">
        <f>F12-(G6)</f>
        <v>1.2689693768819197</v>
      </c>
      <c r="I12" s="6">
        <f>POWER(2,-H12)</f>
        <v>0.41495610069579247</v>
      </c>
      <c r="J12" s="6"/>
    </row>
    <row r="13" spans="1:10" s="4" customFormat="1" ht="18.95" customHeight="1" x14ac:dyDescent="0.25">
      <c r="A13" s="4" t="s">
        <v>87</v>
      </c>
      <c r="C13">
        <v>33.33642578125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32.2935791015625</v>
      </c>
      <c r="D14" s="4">
        <f>AVERAGE(C14:C15)</f>
        <v>32.680950164794922</v>
      </c>
      <c r="E14" s="4">
        <f>'Rpl19'!D18</f>
        <v>15.209772427876791</v>
      </c>
      <c r="F14" s="4">
        <f>D14-E14</f>
        <v>17.471177736918129</v>
      </c>
      <c r="H14" s="6">
        <f>F14-(G6)</f>
        <v>-0.15173610051473219</v>
      </c>
      <c r="I14" s="6">
        <f>POWER(2,-H14)</f>
        <v>1.1109055019185166</v>
      </c>
      <c r="J14" s="6"/>
    </row>
    <row r="15" spans="1:10" s="4" customFormat="1" ht="18.95" customHeight="1" x14ac:dyDescent="0.25">
      <c r="A15" s="4" t="s">
        <v>89</v>
      </c>
      <c r="C15">
        <v>33.068321228027344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33.896476745605469</v>
      </c>
      <c r="D16" s="4">
        <f>AVERAGE(C16:C17)</f>
        <v>33.141345977783203</v>
      </c>
      <c r="E16" s="4">
        <f>'Rpl19'!D21</f>
        <v>15.819173812866211</v>
      </c>
      <c r="F16" s="4">
        <f>D16-E16</f>
        <v>17.322172164916992</v>
      </c>
      <c r="H16" s="6">
        <f>F16-(G6)</f>
        <v>-0.30074167251586914</v>
      </c>
      <c r="I16" s="6">
        <f>POWER(2,-H16)</f>
        <v>1.2317774928920782</v>
      </c>
      <c r="J16" s="6"/>
    </row>
    <row r="17" spans="1:10" s="4" customFormat="1" ht="18.95" customHeight="1" x14ac:dyDescent="0.25">
      <c r="A17" s="4" t="s">
        <v>91</v>
      </c>
      <c r="C17">
        <v>32.386215209960938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34.028297424316406</v>
      </c>
      <c r="D19" s="4">
        <f>AVERAGE(C19:C20)</f>
        <v>33.616825103759766</v>
      </c>
      <c r="E19" s="4">
        <f>'Rpl19'!D28</f>
        <v>16.139732996622723</v>
      </c>
      <c r="F19" s="4">
        <f>D19-E19</f>
        <v>17.477092107137043</v>
      </c>
      <c r="H19" s="6">
        <f>F19-(G6)</f>
        <v>-0.14582173029581824</v>
      </c>
      <c r="I19" s="6">
        <f>POWER(2,-H19)</f>
        <v>1.1063606348229154</v>
      </c>
      <c r="J19" s="6">
        <f>AVERAGE(I19:I30)</f>
        <v>1.1775575465843031</v>
      </c>
    </row>
    <row r="20" spans="1:10" s="4" customFormat="1" ht="18.95" customHeight="1" x14ac:dyDescent="0.25">
      <c r="A20" s="4" t="s">
        <v>93</v>
      </c>
      <c r="C20">
        <v>33.205352783203125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32.759326934814453</v>
      </c>
      <c r="D21" s="4">
        <f>AVERAGE(C21:C22)</f>
        <v>32.460514068603516</v>
      </c>
      <c r="E21" s="4">
        <f>'Rpl19'!D31</f>
        <v>14.63123639424642</v>
      </c>
      <c r="F21" s="4">
        <f>D21-E21</f>
        <v>17.829277674357094</v>
      </c>
      <c r="H21" s="6">
        <f>F21-(G6)</f>
        <v>0.20636383692423266</v>
      </c>
      <c r="I21" s="6">
        <f>POWER(2,-H21)</f>
        <v>0.86671895589683334</v>
      </c>
      <c r="J21" s="6"/>
    </row>
    <row r="22" spans="1:10" s="4" customFormat="1" ht="18.95" customHeight="1" x14ac:dyDescent="0.25">
      <c r="A22" s="4" t="s">
        <v>95</v>
      </c>
      <c r="C22">
        <v>32.161701202392578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32.813449859619141</v>
      </c>
      <c r="D23" s="4">
        <f>AVERAGE(C23:C24)</f>
        <v>32.892375946044922</v>
      </c>
      <c r="E23" s="4">
        <f>'Rpl19'!D34</f>
        <v>14.81536610921224</v>
      </c>
      <c r="F23" s="4">
        <f>D23-E23</f>
        <v>18.07700983683268</v>
      </c>
      <c r="H23" s="6">
        <f>F23-(G6)</f>
        <v>0.4540959993998186</v>
      </c>
      <c r="I23" s="6">
        <f>POWER(2,-H23)</f>
        <v>0.72996743042766199</v>
      </c>
      <c r="J23" s="6"/>
    </row>
    <row r="24" spans="1:10" s="4" customFormat="1" ht="18.95" customHeight="1" x14ac:dyDescent="0.25">
      <c r="A24" s="4" t="s">
        <v>97</v>
      </c>
      <c r="C24">
        <v>32.971302032470703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141</v>
      </c>
      <c r="C25">
        <v>32.131832122802734</v>
      </c>
      <c r="D25" s="4">
        <f>AVERAGE(C25:C26)</f>
        <v>32.017483711242676</v>
      </c>
      <c r="E25" s="4">
        <f>'Rpl19'!D37</f>
        <v>14.975379625956217</v>
      </c>
      <c r="F25" s="4">
        <f>D25-E25</f>
        <v>17.042104085286461</v>
      </c>
      <c r="H25" s="6">
        <f>F25-(G6)</f>
        <v>-0.58080975214640063</v>
      </c>
      <c r="I25" s="6">
        <f>POWER(2,-H25)</f>
        <v>1.4956885092673475</v>
      </c>
      <c r="J25" s="6"/>
    </row>
    <row r="26" spans="1:10" s="4" customFormat="1" ht="18.95" customHeight="1" x14ac:dyDescent="0.25">
      <c r="A26" s="4" t="s">
        <v>99</v>
      </c>
      <c r="C26">
        <v>31.903135299682617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145</v>
      </c>
      <c r="C27">
        <v>33.236438751220703</v>
      </c>
      <c r="D27" s="4">
        <f>AVERAGE(C27:C28)</f>
        <v>32.930103302001953</v>
      </c>
      <c r="E27" s="4">
        <f>'Rpl19'!D40</f>
        <v>15.352660179138184</v>
      </c>
      <c r="F27" s="4">
        <f>D27-E27</f>
        <v>17.57744312286377</v>
      </c>
      <c r="H27" s="6">
        <f>F27-(G6)</f>
        <v>-4.5470714569091797E-2</v>
      </c>
      <c r="I27" s="6">
        <f>POWER(2,-H27)</f>
        <v>1.0320198461104177</v>
      </c>
      <c r="J27" s="6"/>
    </row>
    <row r="28" spans="1:10" s="4" customFormat="1" ht="18.95" customHeight="1" x14ac:dyDescent="0.25">
      <c r="A28" s="4" t="s">
        <v>101</v>
      </c>
      <c r="C28">
        <v>32.623767852783203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149</v>
      </c>
      <c r="C29">
        <v>32.056880950927734</v>
      </c>
      <c r="D29" s="4">
        <f>AVERAGE(C29:C30)</f>
        <v>32.069206237792969</v>
      </c>
      <c r="E29" s="4">
        <f>'Rpl19'!D43</f>
        <v>15.321750005086264</v>
      </c>
      <c r="F29" s="4">
        <f>D29-E29</f>
        <v>16.747456232706703</v>
      </c>
      <c r="H29" s="6">
        <f>F29-(G6)</f>
        <v>-0.87545760472615797</v>
      </c>
      <c r="I29" s="6">
        <f>POWER(2,-H29)</f>
        <v>1.8345899029806425</v>
      </c>
      <c r="J29" s="6"/>
    </row>
    <row r="30" spans="1:10" s="4" customFormat="1" ht="18.95" customHeight="1" x14ac:dyDescent="0.25">
      <c r="A30" s="4" t="s">
        <v>103</v>
      </c>
      <c r="C30">
        <v>32.081531524658203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32.226524353027344</v>
      </c>
      <c r="D32" s="4">
        <f>AVERAGE(C32:C33)</f>
        <v>32.396621704101563</v>
      </c>
      <c r="E32" s="4">
        <f>'Rpl19'!D53</f>
        <v>14.83216921488444</v>
      </c>
      <c r="F32" s="4">
        <f>D32-E32</f>
        <v>17.564452489217125</v>
      </c>
      <c r="G32" s="4">
        <f>AVERAGE(F32:F43)</f>
        <v>17.046390851338703</v>
      </c>
      <c r="H32" s="6">
        <f>F32-(G32)</f>
        <v>0.51806163787842152</v>
      </c>
      <c r="I32" s="6">
        <f>POWER(2,-H32)</f>
        <v>0.69830943093928766</v>
      </c>
      <c r="J32" s="6">
        <f>AVERAGE(I32:I43)</f>
        <v>1.1049409246677515</v>
      </c>
    </row>
    <row r="33" spans="1:10" s="4" customFormat="1" ht="18.95" customHeight="1" x14ac:dyDescent="0.25">
      <c r="A33" s="4" t="s">
        <v>105</v>
      </c>
      <c r="C33">
        <v>32.566719055175781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32.076633453369141</v>
      </c>
      <c r="D34" s="4">
        <f>AVERAGE(C34:C35)</f>
        <v>32.36439323425293</v>
      </c>
      <c r="E34" s="4">
        <f>'Rpl19'!D56</f>
        <v>14.853371620178223</v>
      </c>
      <c r="F34" s="4">
        <f>D34-E34</f>
        <v>17.511021614074707</v>
      </c>
      <c r="H34" s="6">
        <f>F34-(G32)</f>
        <v>0.46463076273600379</v>
      </c>
      <c r="I34" s="6">
        <f>POWER(2,-H34)</f>
        <v>0.72465651906893758</v>
      </c>
      <c r="J34" s="6"/>
    </row>
    <row r="35" spans="1:10" s="4" customFormat="1" ht="18.95" customHeight="1" x14ac:dyDescent="0.25">
      <c r="A35" s="4" t="s">
        <v>107</v>
      </c>
      <c r="C35">
        <v>32.652153015136719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32.931812286376953</v>
      </c>
      <c r="D36" s="4">
        <f>AVERAGE(C36:C37)</f>
        <v>32.919818878173828</v>
      </c>
      <c r="E36" s="4">
        <f>'Rpl19'!D59</f>
        <v>15.439831733703613</v>
      </c>
      <c r="F36" s="4">
        <f>D36-E36</f>
        <v>17.479987144470215</v>
      </c>
      <c r="H36" s="6">
        <f>F36-(G32)</f>
        <v>0.4335962931315116</v>
      </c>
      <c r="I36" s="6">
        <f>POWER(2,-H36)</f>
        <v>0.74041380873495488</v>
      </c>
      <c r="J36" s="6"/>
    </row>
    <row r="37" spans="1:10" s="4" customFormat="1" ht="18.95" customHeight="1" x14ac:dyDescent="0.25">
      <c r="A37" s="4" t="s">
        <v>109</v>
      </c>
      <c r="C37">
        <v>32.907825469970703</v>
      </c>
      <c r="H37" s="6"/>
      <c r="I37" s="6"/>
      <c r="J37" s="6"/>
    </row>
    <row r="38" spans="1:10" s="4" customFormat="1" ht="18.95" customHeight="1" x14ac:dyDescent="0.25">
      <c r="A38" s="4" t="s">
        <v>110</v>
      </c>
      <c r="B38" s="4" t="s">
        <v>142</v>
      </c>
      <c r="C38">
        <v>32.122936248779297</v>
      </c>
      <c r="D38" s="4">
        <f>AVERAGE(C38:C39)</f>
        <v>31.930931091308594</v>
      </c>
      <c r="E38" s="4">
        <f>'Rpl19'!D62</f>
        <v>15.897542317708334</v>
      </c>
      <c r="F38" s="9">
        <f>D38-E38</f>
        <v>16.033388773600258</v>
      </c>
      <c r="H38" s="6">
        <f>F38-(G32)</f>
        <v>-1.0130020777384452</v>
      </c>
      <c r="I38" s="6">
        <f>POWER(2,-H38)</f>
        <v>2.0181061741204838</v>
      </c>
      <c r="J38" s="6"/>
    </row>
    <row r="39" spans="1:10" s="4" customFormat="1" ht="18.95" customHeight="1" x14ac:dyDescent="0.25">
      <c r="A39" s="4" t="s">
        <v>111</v>
      </c>
      <c r="C39">
        <v>31.738925933837891</v>
      </c>
      <c r="H39" s="6"/>
      <c r="I39" s="6"/>
      <c r="J39" s="6"/>
    </row>
    <row r="40" spans="1:10" s="4" customFormat="1" ht="18.95" customHeight="1" x14ac:dyDescent="0.25">
      <c r="A40" s="4" t="s">
        <v>112</v>
      </c>
      <c r="B40" s="4" t="s">
        <v>146</v>
      </c>
      <c r="C40">
        <v>32.653305053710938</v>
      </c>
      <c r="D40" s="4">
        <f>AVERAGE(C40:C41)</f>
        <v>33.050283432006836</v>
      </c>
      <c r="E40" s="4">
        <f>'Rpl19'!D65</f>
        <v>15.690469741821289</v>
      </c>
      <c r="F40" s="9">
        <f>D40-E40</f>
        <v>17.359813690185547</v>
      </c>
      <c r="H40" s="6">
        <f>F40-(G32)</f>
        <v>0.31342283884684363</v>
      </c>
      <c r="I40" s="6">
        <f>POWER(2,-H40)</f>
        <v>0.8047302450249586</v>
      </c>
      <c r="J40" s="6"/>
    </row>
    <row r="41" spans="1:10" s="4" customFormat="1" ht="18.95" customHeight="1" x14ac:dyDescent="0.25">
      <c r="A41" s="4" t="s">
        <v>113</v>
      </c>
      <c r="C41">
        <v>33.447261810302734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31.868734359741211</v>
      </c>
      <c r="D42" s="4">
        <f>AVERAGE(C42:C43)</f>
        <v>31.530099868774414</v>
      </c>
      <c r="E42" s="4">
        <f>'Rpl19'!D68</f>
        <v>15.200418472290039</v>
      </c>
      <c r="F42" s="9">
        <f>D42-E42</f>
        <v>16.329681396484375</v>
      </c>
      <c r="H42" s="6">
        <f>F42-(G32)</f>
        <v>-0.71670945485432824</v>
      </c>
      <c r="I42" s="6">
        <f>POWER(2,-H42)</f>
        <v>1.6434293701178864</v>
      </c>
      <c r="J42" s="6"/>
    </row>
    <row r="43" spans="1:10" s="4" customFormat="1" ht="18.95" customHeight="1" x14ac:dyDescent="0.25">
      <c r="A43" s="4" t="s">
        <v>115</v>
      </c>
      <c r="C43">
        <v>31.191465377807617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33.153121948242188</v>
      </c>
      <c r="D45" s="4">
        <f>AVERAGE(C45:C46)</f>
        <v>33.166021347045898</v>
      </c>
      <c r="E45" s="4">
        <f>'Rpl19'!D78</f>
        <v>15.387215614318848</v>
      </c>
      <c r="F45" s="4">
        <f>D45-E45</f>
        <v>17.778805732727051</v>
      </c>
      <c r="H45" s="6">
        <f>F45-(G32)</f>
        <v>0.73241488138834754</v>
      </c>
      <c r="I45" s="6">
        <f>POWER(2,-H45)</f>
        <v>0.6018955762883641</v>
      </c>
      <c r="J45" s="6">
        <f>AVERAGE(I45:I56)</f>
        <v>0.48868416245297358</v>
      </c>
    </row>
    <row r="46" spans="1:10" s="4" customFormat="1" ht="18.95" customHeight="1" x14ac:dyDescent="0.25">
      <c r="A46" s="4" t="s">
        <v>117</v>
      </c>
      <c r="C46">
        <v>33.178920745849609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33.944728851318359</v>
      </c>
      <c r="D47" s="4">
        <f>AVERAGE(C47:C48)</f>
        <v>33.129280090332031</v>
      </c>
      <c r="E47" s="4">
        <f>'Rpl19'!D81</f>
        <v>15.105956077575684</v>
      </c>
      <c r="F47" s="4">
        <f>D47-E47</f>
        <v>18.023324012756348</v>
      </c>
      <c r="H47" s="6">
        <f>F47-(G32)</f>
        <v>0.97693316141764441</v>
      </c>
      <c r="I47" s="6">
        <f>POWER(2,-H47)</f>
        <v>0.50805860878615794</v>
      </c>
      <c r="J47" s="6"/>
    </row>
    <row r="48" spans="1:10" s="4" customFormat="1" ht="18.95" customHeight="1" x14ac:dyDescent="0.25">
      <c r="A48" s="4" t="s">
        <v>119</v>
      </c>
      <c r="C48">
        <v>32.313831329345703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33.367527008056641</v>
      </c>
      <c r="D49" s="4">
        <f>AVERAGE(C49:C50)</f>
        <v>33.172748565673828</v>
      </c>
      <c r="E49" s="4">
        <f>'Rpl19'!D84</f>
        <v>15.201229413350424</v>
      </c>
      <c r="F49" s="4">
        <f>D49-E49</f>
        <v>17.971519152323403</v>
      </c>
      <c r="H49" s="6">
        <f>F49-(G32)</f>
        <v>0.92512830098469934</v>
      </c>
      <c r="I49" s="6">
        <f>POWER(2,-H49)</f>
        <v>0.52663368158958712</v>
      </c>
      <c r="J49" s="6"/>
    </row>
    <row r="50" spans="1:10" s="4" customFormat="1" ht="18.95" customHeight="1" x14ac:dyDescent="0.25">
      <c r="A50" s="4" t="s">
        <v>121</v>
      </c>
      <c r="C50">
        <v>32.977970123291016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34.959213256835938</v>
      </c>
      <c r="D51" s="4">
        <f>AVERAGE(C51:C52)</f>
        <v>35.144323348999023</v>
      </c>
      <c r="E51" s="4">
        <f>'Rpl19'!D87</f>
        <v>14.779152234395346</v>
      </c>
      <c r="F51" s="4">
        <f>D51-E51</f>
        <v>20.365171114603676</v>
      </c>
      <c r="H51" s="6">
        <f>F51-(G32)</f>
        <v>3.3187802632649728</v>
      </c>
      <c r="I51" s="6">
        <f>POWER(2,-H51)</f>
        <v>0.10021842927130944</v>
      </c>
      <c r="J51" s="6"/>
    </row>
    <row r="52" spans="1:10" s="4" customFormat="1" ht="18.95" customHeight="1" x14ac:dyDescent="0.25">
      <c r="A52" s="4" t="s">
        <v>123</v>
      </c>
      <c r="C52">
        <v>35.329433441162109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33.202476501464844</v>
      </c>
      <c r="D53" s="4">
        <f>AVERAGE(C53:C54)</f>
        <v>33.330955505371094</v>
      </c>
      <c r="E53" s="4">
        <f>'Rpl19'!D90</f>
        <v>14.731101989746094</v>
      </c>
      <c r="F53" s="4">
        <f>D53-E53</f>
        <v>18.599853515625</v>
      </c>
      <c r="H53" s="6">
        <f>F53-(G32)</f>
        <v>1.5534626642862968</v>
      </c>
      <c r="I53" s="6">
        <f>POWER(2,-H53)</f>
        <v>0.34069137646746966</v>
      </c>
      <c r="J53" s="6"/>
    </row>
    <row r="54" spans="1:10" s="4" customFormat="1" ht="18.95" customHeight="1" x14ac:dyDescent="0.25">
      <c r="A54" s="4" t="s">
        <v>125</v>
      </c>
      <c r="C54">
        <v>33.459434509277344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151</v>
      </c>
      <c r="C55">
        <v>33.503135681152344</v>
      </c>
      <c r="D55" s="4">
        <f>AVERAGE(C55:C56)</f>
        <v>33.019758224487305</v>
      </c>
      <c r="E55" s="4">
        <f>'Rpl19'!D93</f>
        <v>15.746700922648111</v>
      </c>
      <c r="F55" s="4">
        <f>D55-E55</f>
        <v>17.273057301839195</v>
      </c>
      <c r="H55" s="6">
        <f>F55-(G32)</f>
        <v>0.22666645050049183</v>
      </c>
      <c r="I55" s="6">
        <f>POWER(2,-H55)</f>
        <v>0.85460730231495341</v>
      </c>
      <c r="J55" s="6"/>
    </row>
    <row r="56" spans="1:10" s="4" customFormat="1" ht="18.95" customHeight="1" x14ac:dyDescent="0.25">
      <c r="A56" s="4" t="s">
        <v>127</v>
      </c>
      <c r="C56">
        <v>32.536380767822266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J56"/>
  <sheetViews>
    <sheetView topLeftCell="B1" workbookViewId="0">
      <selection activeCell="Q10" sqref="Q10"/>
    </sheetView>
  </sheetViews>
  <sheetFormatPr defaultRowHeight="15" x14ac:dyDescent="0.25"/>
  <cols>
    <col min="1" max="1" width="0" style="2" hidden="1" customWidth="1"/>
    <col min="2" max="2" width="14.28515625" style="2" customWidth="1"/>
    <col min="3" max="4" width="12" style="2" bestFit="1" customWidth="1"/>
    <col min="5" max="5" width="18.42578125" style="2" bestFit="1" customWidth="1"/>
    <col min="6" max="10" width="15.7109375" style="2" customWidth="1"/>
    <col min="11" max="16384" width="9.140625" style="2"/>
  </cols>
  <sheetData>
    <row r="2" spans="1:10" x14ac:dyDescent="0.25">
      <c r="B2" s="2" t="s">
        <v>0</v>
      </c>
    </row>
    <row r="5" spans="1:10" s="4" customFormat="1" ht="18.9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77</v>
      </c>
      <c r="F5" s="5" t="s">
        <v>6</v>
      </c>
      <c r="G5" s="5" t="s">
        <v>78</v>
      </c>
      <c r="H5" s="5" t="s">
        <v>11</v>
      </c>
      <c r="I5" s="5" t="s">
        <v>79</v>
      </c>
      <c r="J5" s="5" t="s">
        <v>78</v>
      </c>
    </row>
    <row r="6" spans="1:10" s="4" customFormat="1" ht="18.95" customHeight="1" x14ac:dyDescent="0.25">
      <c r="A6" s="4" t="s">
        <v>80</v>
      </c>
      <c r="B6" s="4" t="s">
        <v>128</v>
      </c>
      <c r="C6">
        <v>27.837541580200195</v>
      </c>
      <c r="D6" s="4">
        <f>AVERAGE(C6:C7)</f>
        <v>27.931965827941895</v>
      </c>
      <c r="E6" s="4">
        <f>'Rpl19'!D6</f>
        <v>15.481252352396647</v>
      </c>
      <c r="F6" s="4">
        <f>D6-E6</f>
        <v>12.450713475545248</v>
      </c>
      <c r="G6" s="4">
        <f>AVERAGE(F6:F17)</f>
        <v>12.443682193756104</v>
      </c>
      <c r="H6" s="6">
        <f>F6-(G6)</f>
        <v>7.0312817891444723E-3</v>
      </c>
      <c r="I6" s="6">
        <f>POWER(2,-H6)</f>
        <v>0.99513814412125867</v>
      </c>
      <c r="J6" s="6">
        <f>AVERAGE(I6:I17)</f>
        <v>1.0536381097518601</v>
      </c>
    </row>
    <row r="7" spans="1:10" s="4" customFormat="1" ht="18.95" customHeight="1" x14ac:dyDescent="0.25">
      <c r="A7" s="4" t="s">
        <v>81</v>
      </c>
      <c r="C7">
        <v>28.026390075683594</v>
      </c>
      <c r="H7" s="6"/>
      <c r="I7" s="6"/>
      <c r="J7" s="6"/>
    </row>
    <row r="8" spans="1:10" s="4" customFormat="1" ht="18.95" customHeight="1" x14ac:dyDescent="0.25">
      <c r="A8" s="4" t="s">
        <v>82</v>
      </c>
      <c r="B8" s="4" t="s">
        <v>131</v>
      </c>
      <c r="C8">
        <v>26.747621536254883</v>
      </c>
      <c r="D8" s="4">
        <f>AVERAGE(C8:C9)</f>
        <v>26.793712615966797</v>
      </c>
      <c r="E8" s="4">
        <f>'Rpl19'!D9</f>
        <v>15.042526880900065</v>
      </c>
      <c r="F8" s="9">
        <f>D8-E8</f>
        <v>11.751185735066732</v>
      </c>
      <c r="H8" s="6">
        <f>F8-(G6)</f>
        <v>-0.69249645868937115</v>
      </c>
      <c r="I8" s="6">
        <f>POWER(2,-H8)</f>
        <v>1.6160775824499052</v>
      </c>
      <c r="J8" s="6"/>
    </row>
    <row r="9" spans="1:10" s="4" customFormat="1" ht="18.95" customHeight="1" x14ac:dyDescent="0.25">
      <c r="A9" s="4" t="s">
        <v>83</v>
      </c>
      <c r="C9">
        <v>26.839803695678711</v>
      </c>
      <c r="H9" s="6"/>
      <c r="I9" s="6"/>
      <c r="J9" s="6"/>
    </row>
    <row r="10" spans="1:10" s="4" customFormat="1" ht="18.95" customHeight="1" x14ac:dyDescent="0.25">
      <c r="A10" s="4" t="s">
        <v>84</v>
      </c>
      <c r="B10" s="4" t="s">
        <v>136</v>
      </c>
      <c r="C10">
        <v>27.928779602050781</v>
      </c>
      <c r="D10" s="4">
        <f>AVERAGE(C10:C11)</f>
        <v>27.950876235961914</v>
      </c>
      <c r="E10" s="4">
        <f>'Rpl19'!D12</f>
        <v>14.841966311136881</v>
      </c>
      <c r="F10" s="4">
        <f>D10-E10</f>
        <v>13.108909924825033</v>
      </c>
      <c r="H10" s="6">
        <f>F10-(G6)</f>
        <v>0.66522773106892963</v>
      </c>
      <c r="I10" s="6">
        <f>POWER(2,-H10)</f>
        <v>0.63058915733639576</v>
      </c>
      <c r="J10" s="6"/>
    </row>
    <row r="11" spans="1:10" s="4" customFormat="1" ht="18.95" customHeight="1" x14ac:dyDescent="0.25">
      <c r="A11" s="4" t="s">
        <v>85</v>
      </c>
      <c r="C11">
        <v>27.972972869873047</v>
      </c>
      <c r="H11" s="6"/>
      <c r="I11" s="6"/>
      <c r="J11" s="6"/>
    </row>
    <row r="12" spans="1:10" s="4" customFormat="1" ht="18.95" customHeight="1" x14ac:dyDescent="0.25">
      <c r="A12" s="4" t="s">
        <v>86</v>
      </c>
      <c r="B12" s="4" t="s">
        <v>140</v>
      </c>
      <c r="C12">
        <v>27.963373184204102</v>
      </c>
      <c r="D12" s="4">
        <f>AVERAGE(C12:C13)</f>
        <v>28.011494636535645</v>
      </c>
      <c r="E12" s="4">
        <f>'Rpl19'!D15</f>
        <v>15.076010386149088</v>
      </c>
      <c r="F12" s="4">
        <f>D12-E12</f>
        <v>12.935484250386557</v>
      </c>
      <c r="H12" s="6">
        <f>F12-(G6)</f>
        <v>0.49180205663045307</v>
      </c>
      <c r="I12" s="6">
        <f>POWER(2,-H12)</f>
        <v>0.71113626926181095</v>
      </c>
      <c r="J12" s="6"/>
    </row>
    <row r="13" spans="1:10" s="4" customFormat="1" ht="18.95" customHeight="1" x14ac:dyDescent="0.25">
      <c r="A13" s="4" t="s">
        <v>87</v>
      </c>
      <c r="C13">
        <v>28.059616088867188</v>
      </c>
      <c r="H13" s="6"/>
      <c r="I13" s="6"/>
      <c r="J13" s="6"/>
    </row>
    <row r="14" spans="1:10" s="4" customFormat="1" ht="18.95" customHeight="1" x14ac:dyDescent="0.25">
      <c r="A14" s="4" t="s">
        <v>88</v>
      </c>
      <c r="B14" s="4" t="s">
        <v>144</v>
      </c>
      <c r="C14">
        <v>27.585737228393555</v>
      </c>
      <c r="D14" s="4">
        <f>AVERAGE(C14:C15)</f>
        <v>27.573760986328125</v>
      </c>
      <c r="E14" s="4">
        <f>'Rpl19'!D18</f>
        <v>15.209772427876791</v>
      </c>
      <c r="F14" s="4">
        <f>D14-E14</f>
        <v>12.363988558451334</v>
      </c>
      <c r="H14" s="6">
        <f>F14-(G6)</f>
        <v>-7.9693635304769472E-2</v>
      </c>
      <c r="I14" s="6">
        <f>POWER(2,-H14)</f>
        <v>1.0567936004550562</v>
      </c>
      <c r="J14" s="6"/>
    </row>
    <row r="15" spans="1:10" s="4" customFormat="1" ht="18.95" customHeight="1" x14ac:dyDescent="0.25">
      <c r="A15" s="4" t="s">
        <v>89</v>
      </c>
      <c r="C15">
        <v>27.561784744262695</v>
      </c>
      <c r="H15" s="6"/>
      <c r="I15" s="6"/>
      <c r="J15" s="6"/>
    </row>
    <row r="16" spans="1:10" s="4" customFormat="1" ht="18.95" customHeight="1" x14ac:dyDescent="0.25">
      <c r="A16" s="4" t="s">
        <v>90</v>
      </c>
      <c r="B16" s="4" t="s">
        <v>148</v>
      </c>
      <c r="C16">
        <v>27.77220344543457</v>
      </c>
      <c r="D16" s="4">
        <f>AVERAGE(C16:C17)</f>
        <v>27.87098503112793</v>
      </c>
      <c r="E16" s="4">
        <f>'Rpl19'!D21</f>
        <v>15.819173812866211</v>
      </c>
      <c r="F16" s="9">
        <f>D16-E16</f>
        <v>12.051811218261719</v>
      </c>
      <c r="H16" s="6">
        <f>F16-(G6)</f>
        <v>-0.39187097549438477</v>
      </c>
      <c r="I16" s="6">
        <f>POWER(2,-H16)</f>
        <v>1.3120939048867346</v>
      </c>
      <c r="J16" s="6"/>
    </row>
    <row r="17" spans="1:10" s="4" customFormat="1" ht="18.95" customHeight="1" x14ac:dyDescent="0.25">
      <c r="A17" s="4" t="s">
        <v>91</v>
      </c>
      <c r="C17">
        <v>27.969766616821289</v>
      </c>
      <c r="H17" s="6"/>
      <c r="I17" s="6"/>
      <c r="J17" s="6"/>
    </row>
    <row r="18" spans="1:10" s="4" customFormat="1" ht="18.95" customHeight="1" x14ac:dyDescent="0.25">
      <c r="C18" s="7"/>
    </row>
    <row r="19" spans="1:10" s="4" customFormat="1" ht="18.95" customHeight="1" x14ac:dyDescent="0.25">
      <c r="A19" s="4" t="s">
        <v>92</v>
      </c>
      <c r="B19" s="4" t="s">
        <v>129</v>
      </c>
      <c r="C19">
        <v>27.76776123046875</v>
      </c>
      <c r="D19" s="4">
        <f>AVERAGE(C19:C20)</f>
        <v>27.697871208190918</v>
      </c>
      <c r="E19" s="4">
        <f>'Rpl19'!D28</f>
        <v>16.139732996622723</v>
      </c>
      <c r="F19" s="4">
        <f>D19-E19</f>
        <v>11.558138211568195</v>
      </c>
      <c r="H19" s="6">
        <f>F19-(G6)</f>
        <v>-0.88554398218790809</v>
      </c>
      <c r="I19" s="6">
        <f>POWER(2,-H19)</f>
        <v>1.8474610933070248</v>
      </c>
      <c r="J19" s="6">
        <f>AVERAGE(I19:I30)</f>
        <v>1.1463296349001462</v>
      </c>
    </row>
    <row r="20" spans="1:10" s="4" customFormat="1" ht="18.95" customHeight="1" x14ac:dyDescent="0.25">
      <c r="A20" s="4" t="s">
        <v>93</v>
      </c>
      <c r="C20">
        <v>27.627981185913086</v>
      </c>
      <c r="H20" s="6"/>
      <c r="I20" s="6"/>
      <c r="J20" s="6"/>
    </row>
    <row r="21" spans="1:10" s="4" customFormat="1" ht="18.95" customHeight="1" x14ac:dyDescent="0.25">
      <c r="A21" s="4" t="s">
        <v>94</v>
      </c>
      <c r="B21" s="4" t="s">
        <v>132</v>
      </c>
      <c r="C21">
        <v>27.132604598999023</v>
      </c>
      <c r="D21" s="4">
        <f>AVERAGE(C21:C22)</f>
        <v>27.178653717041016</v>
      </c>
      <c r="E21" s="4">
        <f>'Rpl19'!D31</f>
        <v>14.63123639424642</v>
      </c>
      <c r="F21" s="4">
        <f>D21-E21</f>
        <v>12.547417322794596</v>
      </c>
      <c r="H21" s="6">
        <f>F21-(G6)</f>
        <v>0.10373512903849225</v>
      </c>
      <c r="I21" s="6">
        <f>POWER(2,-H21)</f>
        <v>0.93062049888096776</v>
      </c>
      <c r="J21" s="6"/>
    </row>
    <row r="22" spans="1:10" s="4" customFormat="1" ht="18.95" customHeight="1" x14ac:dyDescent="0.25">
      <c r="A22" s="4" t="s">
        <v>95</v>
      </c>
      <c r="C22">
        <v>27.224702835083008</v>
      </c>
      <c r="H22" s="6"/>
      <c r="I22" s="6"/>
      <c r="J22" s="6"/>
    </row>
    <row r="23" spans="1:10" s="4" customFormat="1" ht="18.95" customHeight="1" x14ac:dyDescent="0.25">
      <c r="A23" s="4" t="s">
        <v>96</v>
      </c>
      <c r="B23" s="4" t="s">
        <v>137</v>
      </c>
      <c r="C23">
        <v>27.714548110961914</v>
      </c>
      <c r="D23" s="4">
        <f>AVERAGE(C23:C24)</f>
        <v>27.578131675720215</v>
      </c>
      <c r="E23" s="4">
        <f>'Rpl19'!D34</f>
        <v>14.81536610921224</v>
      </c>
      <c r="F23" s="4">
        <f>D23-E23</f>
        <v>12.762765566507975</v>
      </c>
      <c r="H23" s="6">
        <f>F23-(G6)</f>
        <v>0.31908337275187115</v>
      </c>
      <c r="I23" s="6">
        <f>POWER(2,-H23)</f>
        <v>0.80157900514050429</v>
      </c>
      <c r="J23" s="6"/>
    </row>
    <row r="24" spans="1:10" s="4" customFormat="1" ht="18.95" customHeight="1" x14ac:dyDescent="0.25">
      <c r="A24" s="4" t="s">
        <v>97</v>
      </c>
      <c r="C24">
        <v>27.441715240478516</v>
      </c>
      <c r="H24" s="6"/>
      <c r="I24" s="6"/>
      <c r="J24" s="6"/>
    </row>
    <row r="25" spans="1:10" s="4" customFormat="1" ht="18.95" customHeight="1" x14ac:dyDescent="0.25">
      <c r="A25" s="4" t="s">
        <v>98</v>
      </c>
      <c r="B25" s="4" t="s">
        <v>153</v>
      </c>
      <c r="C25">
        <v>27.405237197875977</v>
      </c>
      <c r="D25" s="4">
        <f>AVERAGE(C25:C26)</f>
        <v>27.422544479370117</v>
      </c>
      <c r="E25" s="4">
        <f>'Rpl19'!D37</f>
        <v>14.975379625956217</v>
      </c>
      <c r="F25" s="4">
        <f>D25-E25</f>
        <v>12.4471648534139</v>
      </c>
      <c r="H25" s="6">
        <f>F25-(G6)</f>
        <v>3.4826596577968161E-3</v>
      </c>
      <c r="I25" s="6">
        <f>POWER(2,-H25)</f>
        <v>0.99758891562189378</v>
      </c>
      <c r="J25" s="6"/>
    </row>
    <row r="26" spans="1:10" s="4" customFormat="1" ht="18.95" customHeight="1" x14ac:dyDescent="0.25">
      <c r="A26" s="4" t="s">
        <v>99</v>
      </c>
      <c r="C26">
        <v>27.439851760864258</v>
      </c>
      <c r="H26" s="6"/>
      <c r="I26" s="6"/>
      <c r="J26" s="6"/>
    </row>
    <row r="27" spans="1:10" s="4" customFormat="1" ht="18.95" customHeight="1" x14ac:dyDescent="0.25">
      <c r="A27" s="4" t="s">
        <v>100</v>
      </c>
      <c r="B27" s="4" t="s">
        <v>141</v>
      </c>
      <c r="C27">
        <v>27.345731735229492</v>
      </c>
      <c r="D27" s="4">
        <f>AVERAGE(C27:C28)</f>
        <v>27.277127265930176</v>
      </c>
      <c r="E27" s="4">
        <f>'Rpl19'!D40</f>
        <v>15.352660179138184</v>
      </c>
      <c r="F27" s="4">
        <f>D27-E27</f>
        <v>11.924467086791992</v>
      </c>
      <c r="H27" s="6">
        <f>F27-(G6)</f>
        <v>-0.51921510696411133</v>
      </c>
      <c r="I27" s="6">
        <f>POWER(2,-H27)</f>
        <v>1.4331753220099464</v>
      </c>
      <c r="J27" s="6"/>
    </row>
    <row r="28" spans="1:10" s="4" customFormat="1" ht="18.95" customHeight="1" x14ac:dyDescent="0.25">
      <c r="A28" s="4" t="s">
        <v>101</v>
      </c>
      <c r="C28">
        <v>27.208522796630859</v>
      </c>
      <c r="H28" s="6"/>
      <c r="I28" s="6"/>
      <c r="J28" s="6"/>
    </row>
    <row r="29" spans="1:10" s="4" customFormat="1" ht="18.95" customHeight="1" x14ac:dyDescent="0.25">
      <c r="A29" s="4" t="s">
        <v>102</v>
      </c>
      <c r="B29" s="4" t="s">
        <v>154</v>
      </c>
      <c r="C29">
        <v>27.952728271484375</v>
      </c>
      <c r="D29" s="4">
        <f>AVERAGE(C29:C30)</f>
        <v>27.97040843963623</v>
      </c>
      <c r="E29" s="4">
        <f>'Rpl19'!D43</f>
        <v>15.321750005086264</v>
      </c>
      <c r="F29" s="4">
        <f>D29-E29</f>
        <v>12.648658434549967</v>
      </c>
      <c r="H29" s="6">
        <f>F29-(G6)</f>
        <v>0.20497624079386334</v>
      </c>
      <c r="I29" s="6">
        <f>POWER(2,-H29)</f>
        <v>0.86755297444054003</v>
      </c>
      <c r="J29" s="6"/>
    </row>
    <row r="30" spans="1:10" s="4" customFormat="1" ht="18.95" customHeight="1" x14ac:dyDescent="0.25">
      <c r="A30" s="4" t="s">
        <v>103</v>
      </c>
      <c r="C30">
        <v>27.988088607788086</v>
      </c>
      <c r="H30" s="6"/>
      <c r="I30" s="6"/>
      <c r="J30" s="6"/>
    </row>
    <row r="31" spans="1:10" s="4" customFormat="1" ht="18.95" customHeight="1" x14ac:dyDescent="0.25"/>
    <row r="32" spans="1:10" s="4" customFormat="1" ht="18.95" customHeight="1" x14ac:dyDescent="0.25">
      <c r="A32" s="4" t="s">
        <v>104</v>
      </c>
      <c r="B32" s="4" t="s">
        <v>133</v>
      </c>
      <c r="C32">
        <v>27.324562072753906</v>
      </c>
      <c r="D32" s="4">
        <f>AVERAGE(C32:C33)</f>
        <v>27.354637145996094</v>
      </c>
      <c r="E32" s="4">
        <f>'Rpl19'!D53</f>
        <v>14.83216921488444</v>
      </c>
      <c r="F32" s="9">
        <f>D32-E32</f>
        <v>12.522467931111654</v>
      </c>
      <c r="G32" s="4">
        <f>AVERAGE(F32:F43)</f>
        <v>12.272246837615967</v>
      </c>
      <c r="H32" s="6">
        <f>F32-(G32)</f>
        <v>0.25022109349568744</v>
      </c>
      <c r="I32" s="6">
        <f>POWER(2,-H32)</f>
        <v>0.84076755747191168</v>
      </c>
      <c r="J32" s="6">
        <f>AVERAGE(I32:I43)</f>
        <v>1.0258295989086659</v>
      </c>
    </row>
    <row r="33" spans="1:10" s="4" customFormat="1" ht="18.95" customHeight="1" x14ac:dyDescent="0.25">
      <c r="A33" s="4" t="s">
        <v>105</v>
      </c>
      <c r="C33">
        <v>27.384712219238281</v>
      </c>
      <c r="H33" s="6"/>
      <c r="I33" s="6"/>
      <c r="J33" s="6"/>
    </row>
    <row r="34" spans="1:10" s="4" customFormat="1" ht="18.95" customHeight="1" x14ac:dyDescent="0.25">
      <c r="A34" s="4" t="s">
        <v>106</v>
      </c>
      <c r="B34" s="4" t="s">
        <v>134</v>
      </c>
      <c r="C34">
        <v>27.574779510498047</v>
      </c>
      <c r="D34" s="4">
        <f>AVERAGE(C34:C35)</f>
        <v>27.539388656616211</v>
      </c>
      <c r="E34" s="4">
        <f>'Rpl19'!D56</f>
        <v>14.853371620178223</v>
      </c>
      <c r="F34" s="9">
        <f>D34-E34</f>
        <v>12.686017036437988</v>
      </c>
      <c r="H34" s="6">
        <f>F34-(G32)</f>
        <v>0.41377019882202148</v>
      </c>
      <c r="I34" s="6">
        <f>POWER(2,-H34)</f>
        <v>0.75065910875058961</v>
      </c>
      <c r="J34" s="6"/>
    </row>
    <row r="35" spans="1:10" s="4" customFormat="1" ht="18.95" customHeight="1" x14ac:dyDescent="0.25">
      <c r="A35" s="4" t="s">
        <v>107</v>
      </c>
      <c r="C35">
        <v>27.503997802734375</v>
      </c>
      <c r="H35" s="6"/>
      <c r="I35" s="6"/>
      <c r="J35" s="6"/>
    </row>
    <row r="36" spans="1:10" s="4" customFormat="1" ht="18.95" customHeight="1" x14ac:dyDescent="0.25">
      <c r="A36" s="4" t="s">
        <v>108</v>
      </c>
      <c r="B36" s="4" t="s">
        <v>138</v>
      </c>
      <c r="C36">
        <v>27.722652435302734</v>
      </c>
      <c r="D36" s="4">
        <f>AVERAGE(C36:C37)</f>
        <v>27.602175712585449</v>
      </c>
      <c r="E36" s="4">
        <f>'Rpl19'!D59</f>
        <v>15.439831733703613</v>
      </c>
      <c r="F36" s="4">
        <f>D36-E36</f>
        <v>12.162343978881836</v>
      </c>
      <c r="H36" s="6">
        <f>F36-(G32)</f>
        <v>-0.10990285873413086</v>
      </c>
      <c r="I36" s="6">
        <f>POWER(2,-H36)</f>
        <v>1.0791555710660368</v>
      </c>
      <c r="J36" s="6"/>
    </row>
    <row r="37" spans="1:10" s="4" customFormat="1" ht="18.95" customHeight="1" x14ac:dyDescent="0.25">
      <c r="A37" s="4" t="s">
        <v>109</v>
      </c>
      <c r="C37">
        <v>27.481698989868164</v>
      </c>
      <c r="H37" s="6"/>
      <c r="I37" s="6"/>
      <c r="J37" s="6"/>
    </row>
    <row r="38" spans="1:10" s="10" customFormat="1" ht="18.95" customHeight="1" x14ac:dyDescent="0.25">
      <c r="A38" s="10" t="s">
        <v>110</v>
      </c>
      <c r="B38" s="10" t="s">
        <v>142</v>
      </c>
      <c r="C38" s="11">
        <v>27.602312088012695</v>
      </c>
      <c r="D38" s="10">
        <f>AVERAGE(C38:C39)</f>
        <v>27.581277847290039</v>
      </c>
      <c r="E38" s="10">
        <f>'Rpl19'!D62</f>
        <v>15.897542317708334</v>
      </c>
      <c r="F38" s="10">
        <f>D38-E38</f>
        <v>11.683735529581705</v>
      </c>
      <c r="H38" s="12">
        <f>F38-(G32)</f>
        <v>-0.58851130803426166</v>
      </c>
      <c r="I38" s="12">
        <f>POWER(2,-H38)</f>
        <v>1.5036943105294265</v>
      </c>
      <c r="J38" s="12"/>
    </row>
    <row r="39" spans="1:10" s="10" customFormat="1" ht="18.95" customHeight="1" x14ac:dyDescent="0.25">
      <c r="A39" s="10" t="s">
        <v>111</v>
      </c>
      <c r="C39" s="11">
        <v>27.560243606567383</v>
      </c>
      <c r="H39" s="12"/>
      <c r="I39" s="12"/>
      <c r="J39" s="12"/>
    </row>
    <row r="40" spans="1:10" s="4" customFormat="1" ht="18.95" customHeight="1" x14ac:dyDescent="0.25">
      <c r="A40" s="4" t="s">
        <v>112</v>
      </c>
      <c r="B40" s="4" t="s">
        <v>146</v>
      </c>
      <c r="C40">
        <v>27.833902359008789</v>
      </c>
      <c r="D40" s="4">
        <f>AVERAGE(C40:C41)</f>
        <v>27.883463859558105</v>
      </c>
      <c r="E40" s="4">
        <f>'Rpl19'!D65</f>
        <v>15.690469741821289</v>
      </c>
      <c r="F40" s="4">
        <f>D40-E40</f>
        <v>12.192994117736816</v>
      </c>
      <c r="H40" s="6">
        <f>F40-(G32)</f>
        <v>-7.9252719879150391E-2</v>
      </c>
      <c r="I40" s="6">
        <f>POWER(2,-H40)</f>
        <v>1.0564706733003049</v>
      </c>
      <c r="J40" s="6"/>
    </row>
    <row r="41" spans="1:10" s="4" customFormat="1" ht="18.95" customHeight="1" x14ac:dyDescent="0.25">
      <c r="A41" s="4" t="s">
        <v>113</v>
      </c>
      <c r="C41">
        <v>27.933025360107422</v>
      </c>
      <c r="H41" s="6"/>
      <c r="I41" s="6"/>
      <c r="J41" s="6"/>
    </row>
    <row r="42" spans="1:10" s="4" customFormat="1" ht="18.95" customHeight="1" x14ac:dyDescent="0.25">
      <c r="A42" s="4" t="s">
        <v>114</v>
      </c>
      <c r="B42" s="4" t="s">
        <v>150</v>
      </c>
      <c r="C42">
        <v>27.579233169555664</v>
      </c>
      <c r="D42" s="4">
        <f>AVERAGE(C42:C43)</f>
        <v>27.58634090423584</v>
      </c>
      <c r="E42" s="4">
        <f>'Rpl19'!D68</f>
        <v>15.200418472290039</v>
      </c>
      <c r="F42" s="4">
        <f>D42-E42</f>
        <v>12.385922431945801</v>
      </c>
      <c r="H42" s="6">
        <f>F42-(G32)</f>
        <v>0.11367559432983398</v>
      </c>
      <c r="I42" s="6">
        <f>POWER(2,-H42)</f>
        <v>0.92423037233372529</v>
      </c>
      <c r="J42" s="6"/>
    </row>
    <row r="43" spans="1:10" s="4" customFormat="1" ht="18.95" customHeight="1" x14ac:dyDescent="0.25">
      <c r="A43" s="4" t="s">
        <v>115</v>
      </c>
      <c r="C43">
        <v>27.593448638916016</v>
      </c>
      <c r="H43" s="6"/>
      <c r="I43" s="6"/>
      <c r="J43" s="6"/>
    </row>
    <row r="44" spans="1:10" s="4" customFormat="1" ht="18.95" customHeight="1" x14ac:dyDescent="0.25">
      <c r="C44" s="7"/>
      <c r="H44" s="6"/>
      <c r="I44" s="6"/>
      <c r="J44" s="6"/>
    </row>
    <row r="45" spans="1:10" s="4" customFormat="1" ht="18.95" customHeight="1" x14ac:dyDescent="0.25">
      <c r="A45" s="4" t="s">
        <v>116</v>
      </c>
      <c r="B45" s="4" t="s">
        <v>130</v>
      </c>
      <c r="C45">
        <v>28.963363647460938</v>
      </c>
      <c r="D45" s="4">
        <f>AVERAGE(C45:C46)</f>
        <v>29.009275436401367</v>
      </c>
      <c r="E45" s="4">
        <f>'Rpl19'!D78</f>
        <v>15.387215614318848</v>
      </c>
      <c r="F45" s="4">
        <f>D45-E45</f>
        <v>13.62205982208252</v>
      </c>
      <c r="H45" s="6">
        <f>F45-(G32)</f>
        <v>1.3498129844665527</v>
      </c>
      <c r="I45" s="6">
        <f>POWER(2,-H45)</f>
        <v>0.39234290478417894</v>
      </c>
      <c r="J45" s="6">
        <f>AVERAGE(I45:I56)</f>
        <v>0.54111718841498313</v>
      </c>
    </row>
    <row r="46" spans="1:10" s="4" customFormat="1" ht="18.95" customHeight="1" x14ac:dyDescent="0.25">
      <c r="A46" s="4" t="s">
        <v>117</v>
      </c>
      <c r="C46">
        <v>29.055187225341797</v>
      </c>
      <c r="H46" s="6"/>
      <c r="I46" s="6"/>
      <c r="J46" s="6"/>
    </row>
    <row r="47" spans="1:10" s="4" customFormat="1" ht="18.95" customHeight="1" x14ac:dyDescent="0.25">
      <c r="A47" s="4" t="s">
        <v>118</v>
      </c>
      <c r="B47" s="4" t="s">
        <v>135</v>
      </c>
      <c r="C47">
        <v>28.146432876586914</v>
      </c>
      <c r="D47" s="4">
        <f>AVERAGE(C47:C48)</f>
        <v>28.086017608642578</v>
      </c>
      <c r="E47" s="4">
        <f>'Rpl19'!D81</f>
        <v>15.105956077575684</v>
      </c>
      <c r="F47" s="4">
        <f>D47-E47</f>
        <v>12.980061531066895</v>
      </c>
      <c r="H47" s="6">
        <f>F47-(G32)</f>
        <v>0.70781469345092773</v>
      </c>
      <c r="I47" s="6">
        <f>POWER(2,-H47)</f>
        <v>0.61224683101778143</v>
      </c>
      <c r="J47" s="6"/>
    </row>
    <row r="48" spans="1:10" s="4" customFormat="1" ht="18.95" customHeight="1" x14ac:dyDescent="0.25">
      <c r="A48" s="4" t="s">
        <v>119</v>
      </c>
      <c r="C48">
        <v>28.025602340698242</v>
      </c>
      <c r="H48" s="6"/>
      <c r="I48" s="6"/>
      <c r="J48" s="6"/>
    </row>
    <row r="49" spans="1:10" s="4" customFormat="1" ht="18.95" customHeight="1" x14ac:dyDescent="0.25">
      <c r="A49" s="4" t="s">
        <v>120</v>
      </c>
      <c r="B49" s="4" t="s">
        <v>139</v>
      </c>
      <c r="C49">
        <v>27.736190795898438</v>
      </c>
      <c r="D49" s="4">
        <f>AVERAGE(C49:C50)</f>
        <v>27.719863891601563</v>
      </c>
      <c r="E49" s="4">
        <f>'Rpl19'!D84</f>
        <v>15.201229413350424</v>
      </c>
      <c r="F49" s="4">
        <f>D49-E49</f>
        <v>12.518634478251139</v>
      </c>
      <c r="H49" s="6">
        <f>F49-(G32)</f>
        <v>0.24638764063517193</v>
      </c>
      <c r="I49" s="6">
        <f>POWER(2,-H49)</f>
        <v>0.8430045712213653</v>
      </c>
      <c r="J49" s="6"/>
    </row>
    <row r="50" spans="1:10" s="4" customFormat="1" ht="18.95" customHeight="1" x14ac:dyDescent="0.25">
      <c r="A50" s="4" t="s">
        <v>121</v>
      </c>
      <c r="C50">
        <v>27.703536987304688</v>
      </c>
      <c r="H50" s="6"/>
      <c r="I50" s="6"/>
      <c r="J50" s="6"/>
    </row>
    <row r="51" spans="1:10" s="4" customFormat="1" ht="18.95" customHeight="1" x14ac:dyDescent="0.25">
      <c r="A51" s="4" t="s">
        <v>122</v>
      </c>
      <c r="B51" s="4" t="s">
        <v>143</v>
      </c>
      <c r="C51">
        <v>29.000089645385742</v>
      </c>
      <c r="D51" s="4">
        <f>AVERAGE(C51:C52)</f>
        <v>28.910295486450195</v>
      </c>
      <c r="E51" s="4">
        <f>'Rpl19'!D87</f>
        <v>14.779152234395346</v>
      </c>
      <c r="F51" s="4">
        <f>D51-E51</f>
        <v>14.13114325205485</v>
      </c>
      <c r="H51" s="6">
        <f>F51-(G32)</f>
        <v>1.8588964144388829</v>
      </c>
      <c r="I51" s="6">
        <f>POWER(2,-H51)</f>
        <v>0.27568708440021472</v>
      </c>
      <c r="J51" s="6"/>
    </row>
    <row r="52" spans="1:10" s="4" customFormat="1" ht="18.95" customHeight="1" x14ac:dyDescent="0.25">
      <c r="A52" s="4" t="s">
        <v>123</v>
      </c>
      <c r="C52">
        <v>28.820501327514648</v>
      </c>
      <c r="H52" s="6"/>
      <c r="I52" s="6"/>
      <c r="J52" s="6"/>
    </row>
    <row r="53" spans="1:10" s="4" customFormat="1" ht="18.95" customHeight="1" x14ac:dyDescent="0.25">
      <c r="A53" s="4" t="s">
        <v>124</v>
      </c>
      <c r="B53" s="4" t="s">
        <v>152</v>
      </c>
      <c r="C53">
        <v>29.305465698242188</v>
      </c>
      <c r="D53" s="4">
        <f>AVERAGE(C53:C54)</f>
        <v>29.22347354888916</v>
      </c>
      <c r="E53" s="4">
        <f>'Rpl19'!D90</f>
        <v>14.731101989746094</v>
      </c>
      <c r="F53" s="4">
        <f>D53-E53</f>
        <v>14.492371559143066</v>
      </c>
      <c r="H53" s="6">
        <f>F53-(G32)</f>
        <v>2.2201247215270996</v>
      </c>
      <c r="I53" s="6">
        <f>POWER(2,-H53)</f>
        <v>0.21462280408553802</v>
      </c>
      <c r="J53" s="6"/>
    </row>
    <row r="54" spans="1:10" s="4" customFormat="1" ht="18.95" customHeight="1" x14ac:dyDescent="0.25">
      <c r="A54" s="4" t="s">
        <v>125</v>
      </c>
      <c r="C54">
        <v>29.141481399536133</v>
      </c>
      <c r="H54" s="6"/>
      <c r="I54" s="6"/>
      <c r="J54" s="6"/>
    </row>
    <row r="55" spans="1:10" s="4" customFormat="1" ht="18.95" customHeight="1" x14ac:dyDescent="0.25">
      <c r="A55" s="4" t="s">
        <v>126</v>
      </c>
      <c r="B55" s="4" t="s">
        <v>151</v>
      </c>
      <c r="C55">
        <v>28.245569229125977</v>
      </c>
      <c r="D55" s="4">
        <f>AVERAGE(C55:C56)</f>
        <v>28.156914710998535</v>
      </c>
      <c r="E55" s="4">
        <f>'Rpl19'!D93</f>
        <v>15.746700922648111</v>
      </c>
      <c r="F55" s="4">
        <f>D55-E55</f>
        <v>12.410213788350424</v>
      </c>
      <c r="H55" s="6">
        <f>F55-(G32)</f>
        <v>0.13796695073445697</v>
      </c>
      <c r="I55" s="6">
        <f>POWER(2,-H55)</f>
        <v>0.90879893498081998</v>
      </c>
      <c r="J55" s="6"/>
    </row>
    <row r="56" spans="1:10" s="4" customFormat="1" ht="18.95" customHeight="1" x14ac:dyDescent="0.25">
      <c r="A56" s="4" t="s">
        <v>127</v>
      </c>
      <c r="C56">
        <v>28.068260192871094</v>
      </c>
      <c r="H56" s="6"/>
      <c r="I56" s="6"/>
      <c r="J56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Rpl19</vt:lpstr>
      <vt:lpstr>Rprd1a</vt:lpstr>
      <vt:lpstr>Csrnp3</vt:lpstr>
      <vt:lpstr>Snrpd21</vt:lpstr>
      <vt:lpstr>Iglon5</vt:lpstr>
      <vt:lpstr>Rnf157</vt:lpstr>
      <vt:lpstr>St6galnac6</vt:lpstr>
      <vt:lpstr>Ankrd29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Devi</dc:creator>
  <cp:lastModifiedBy>Chitra Devi</cp:lastModifiedBy>
  <dcterms:created xsi:type="dcterms:W3CDTF">2016-11-22T12:52:34Z</dcterms:created>
  <dcterms:modified xsi:type="dcterms:W3CDTF">2019-07-09T06:37:57Z</dcterms:modified>
</cp:coreProperties>
</file>