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<sst xmlns="http://schemas.openxmlformats.org/spreadsheetml/2006/main" count="40" uniqueCount="20">
  <si>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 xml:space="preserve">The expression level of NPEC2 bmi-1 was used as control </t>
  </si>
  <si>
    <t>The name of  long non-coding RNAs</t>
  </si>
  <si>
    <t>The name of cell lines</t>
  </si>
  <si>
    <t>The value of CT , N=3</t>
  </si>
  <si>
    <r>
      <t>△</t>
    </r>
    <r>
      <rPr>
        <sz val="11"/>
        <color indexed="8"/>
        <rFont val="Times New Roman"/>
        <family val="1"/>
      </rPr>
      <t>CT,  N=3</t>
    </r>
  </si>
  <si>
    <r>
      <t>2^-△CT</t>
    </r>
    <r>
      <rPr>
        <sz val="11"/>
        <color indexed="8"/>
        <rFont val="Times New Roman"/>
        <family val="1"/>
      </rPr>
      <t>, N=3</t>
    </r>
  </si>
  <si>
    <t>average</t>
  </si>
  <si>
    <t>SD</t>
  </si>
  <si>
    <t>LINC0095</t>
  </si>
  <si>
    <t>NPEC2-Bmi-1</t>
  </si>
  <si>
    <t>HONE1</t>
  </si>
  <si>
    <t>SUNE2</t>
  </si>
  <si>
    <t>SUNE1</t>
  </si>
  <si>
    <t>6-10B</t>
  </si>
  <si>
    <t>CNE2</t>
  </si>
  <si>
    <t>5-8F</t>
  </si>
  <si>
    <t>The name of long non-coding RNAs</t>
  </si>
  <si>
    <t>HOXC13</t>
  </si>
  <si>
    <t>the housekeeping gene GAPDH</t>
  </si>
  <si>
    <t>GAPDH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</si>
</sst>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176" fontId="47" fillId="0" borderId="0" xfId="0" applyNumberFormat="1" applyFont="1" applyFill="1" applyAlignment="1">
      <alignment horizontal="center"/>
    </xf>
    <xf numFmtId="176" fontId="4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48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63" applyNumberFormat="1" applyFont="1">
      <alignment/>
      <protection/>
    </xf>
    <xf numFmtId="0" fontId="49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workbookViewId="0" topLeftCell="A1">
      <selection activeCell="N2" sqref="N2:N18"/>
    </sheetView>
  </sheetViews>
  <sheetFormatPr defaultColWidth="9.00390625" defaultRowHeight="15"/>
  <cols>
    <col min="1" max="1" width="28.00390625" style="1" customWidth="1"/>
    <col min="2" max="2" width="16.57421875" style="1" customWidth="1"/>
    <col min="3" max="5" width="9.00390625" style="1" customWidth="1"/>
    <col min="6" max="13" width="13.7109375" style="1" bestFit="1" customWidth="1"/>
    <col min="14" max="14" width="27.57421875" style="1" customWidth="1"/>
    <col min="15" max="15" width="20.00390625" style="1" customWidth="1"/>
    <col min="16" max="16" width="13.7109375" style="1" bestFit="1" customWidth="1"/>
    <col min="17" max="17" width="12.57421875" style="1" bestFit="1" customWidth="1"/>
    <col min="18" max="18" width="13.7109375" style="1" bestFit="1" customWidth="1"/>
    <col min="19" max="19" width="12.57421875" style="1" bestFit="1" customWidth="1"/>
    <col min="20" max="20" width="13.7109375" style="1" bestFit="1" customWidth="1"/>
    <col min="21" max="16384" width="9.00390625" style="1" customWidth="1"/>
  </cols>
  <sheetData>
    <row r="1" spans="1:15" ht="13.5">
      <c r="A1" s="2"/>
      <c r="B1" s="3"/>
      <c r="C1" s="3"/>
      <c r="D1" s="3"/>
      <c r="E1" s="3"/>
      <c r="N1" s="20" t="s">
        <v>0</v>
      </c>
      <c r="O1" s="20"/>
    </row>
    <row r="2" spans="1:21" ht="15">
      <c r="A2" s="4" t="s">
        <v>1</v>
      </c>
      <c r="B2" s="5" t="s">
        <v>2</v>
      </c>
      <c r="C2" s="6" t="s">
        <v>3</v>
      </c>
      <c r="D2" s="6"/>
      <c r="E2" s="6"/>
      <c r="F2" s="7" t="s">
        <v>4</v>
      </c>
      <c r="G2" s="8"/>
      <c r="H2" s="8"/>
      <c r="I2" s="7" t="s">
        <v>5</v>
      </c>
      <c r="J2" s="8"/>
      <c r="K2" s="8"/>
      <c r="L2" s="11" t="s">
        <v>6</v>
      </c>
      <c r="M2" s="11" t="s">
        <v>7</v>
      </c>
      <c r="N2" s="11" t="s">
        <v>6</v>
      </c>
      <c r="O2" s="11" t="s">
        <v>7</v>
      </c>
      <c r="P2" s="11"/>
      <c r="Q2" s="11"/>
      <c r="R2" s="11"/>
      <c r="S2" s="11"/>
      <c r="T2" s="11"/>
      <c r="U2" s="11"/>
    </row>
    <row r="3" spans="1:21" ht="15">
      <c r="A3" s="9" t="s">
        <v>8</v>
      </c>
      <c r="B3" s="9" t="s">
        <v>9</v>
      </c>
      <c r="C3" s="10">
        <v>28.31100082397461</v>
      </c>
      <c r="D3" s="10">
        <v>28.270999908447266</v>
      </c>
      <c r="E3" s="10">
        <v>28.097999572753906</v>
      </c>
      <c r="F3" s="11">
        <f>C3-C22</f>
        <v>5.51500129699707</v>
      </c>
      <c r="G3" s="11">
        <f>D3-D22</f>
        <v>5.524999618530273</v>
      </c>
      <c r="H3" s="11">
        <f>E3-E22</f>
        <v>5.336000442504883</v>
      </c>
      <c r="I3" s="11">
        <f>POWER(2,-F3)</f>
        <v>0.021868509489910388</v>
      </c>
      <c r="J3" s="11">
        <f>POWER(2,-G3)</f>
        <v>0.021717477927455417</v>
      </c>
      <c r="K3" s="11">
        <f>POWER(2,-H3)</f>
        <v>0.024757330247810735</v>
      </c>
      <c r="L3" s="11">
        <f>AVERAGE(I3:K3)</f>
        <v>0.02278110588839218</v>
      </c>
      <c r="M3" s="11">
        <f>STDEV(I3:K3)</f>
        <v>0.0017131257024176176</v>
      </c>
      <c r="N3" s="11">
        <v>1</v>
      </c>
      <c r="O3" s="11">
        <f>M3/L$3</f>
        <v>0.07519940914240335</v>
      </c>
      <c r="P3" s="11"/>
      <c r="Q3" s="11"/>
      <c r="R3" s="11"/>
      <c r="S3" s="11"/>
      <c r="T3" s="11"/>
      <c r="U3" s="11"/>
    </row>
    <row r="4" spans="1:21" s="1" customFormat="1" ht="15">
      <c r="A4" s="12"/>
      <c r="B4" s="9" t="s">
        <v>10</v>
      </c>
      <c r="C4" s="10">
        <v>20.854999542236328</v>
      </c>
      <c r="D4" s="10">
        <v>20.766000747680664</v>
      </c>
      <c r="E4" s="10">
        <v>21.36400032043457</v>
      </c>
      <c r="F4" s="11">
        <f aca="true" t="shared" si="0" ref="F3:F9">C4-C23</f>
        <v>-1.2220001220703125</v>
      </c>
      <c r="G4" s="11">
        <f aca="true" t="shared" si="1" ref="G3:G9">D4-D23</f>
        <v>-1.5799999237060547</v>
      </c>
      <c r="H4" s="11">
        <f aca="true" t="shared" si="2" ref="H3:H9">E4-E23</f>
        <v>-1.0520000457763672</v>
      </c>
      <c r="I4" s="11">
        <f aca="true" t="shared" si="3" ref="I4:K4">POWER(2,-F4)</f>
        <v>2.3326989369528652</v>
      </c>
      <c r="J4" s="11">
        <f t="shared" si="3"/>
        <v>2.9896983391658556</v>
      </c>
      <c r="K4" s="11">
        <f t="shared" si="3"/>
        <v>2.0734022678279964</v>
      </c>
      <c r="L4" s="11">
        <f aca="true" t="shared" si="4" ref="L3:L17">AVERAGE(I4:K4)</f>
        <v>2.465266514648906</v>
      </c>
      <c r="M4" s="11">
        <f aca="true" t="shared" si="5" ref="M3:M17">STDEV(I4:K4)</f>
        <v>0.47231371415558704</v>
      </c>
      <c r="N4" s="11">
        <f>L4/L$3</f>
        <v>108.21540125078172</v>
      </c>
      <c r="O4" s="11">
        <f>M4/L$3</f>
        <v>20.73269473701224</v>
      </c>
      <c r="P4" s="11"/>
      <c r="Q4" s="11"/>
      <c r="R4" s="11"/>
      <c r="S4" s="11"/>
      <c r="T4" s="11"/>
      <c r="U4" s="11"/>
    </row>
    <row r="5" spans="1:21" s="1" customFormat="1" ht="15">
      <c r="A5" s="12"/>
      <c r="B5" s="9" t="s">
        <v>11</v>
      </c>
      <c r="C5" s="10">
        <v>20.22100067138672</v>
      </c>
      <c r="D5" s="10">
        <v>20.54400062561035</v>
      </c>
      <c r="E5" s="10">
        <v>20.21500015258789</v>
      </c>
      <c r="F5" s="11">
        <f t="shared" si="0"/>
        <v>-1.0310001373291016</v>
      </c>
      <c r="G5" s="11">
        <f t="shared" si="1"/>
        <v>-0.7759990692138672</v>
      </c>
      <c r="H5" s="11">
        <f t="shared" si="2"/>
        <v>-0.8999996185302734</v>
      </c>
      <c r="I5" s="11">
        <f aca="true" t="shared" si="6" ref="I5:K5">POWER(2,-F5)</f>
        <v>2.0434403599422093</v>
      </c>
      <c r="J5" s="11">
        <f t="shared" si="6"/>
        <v>1.7123754643162248</v>
      </c>
      <c r="K5" s="11">
        <f t="shared" si="6"/>
        <v>1.8660654896584674</v>
      </c>
      <c r="L5" s="11">
        <f t="shared" si="4"/>
        <v>1.8739604379723005</v>
      </c>
      <c r="M5" s="11">
        <f t="shared" si="5"/>
        <v>0.16567359154560382</v>
      </c>
      <c r="N5" s="11">
        <f>L5/L$3</f>
        <v>82.25941476033229</v>
      </c>
      <c r="O5" s="11">
        <f>M5/L$3</f>
        <v>7.272412162836251</v>
      </c>
      <c r="P5" s="11"/>
      <c r="Q5" s="11"/>
      <c r="R5" s="11"/>
      <c r="S5" s="11"/>
      <c r="T5" s="11"/>
      <c r="U5" s="11"/>
    </row>
    <row r="6" spans="1:21" s="1" customFormat="1" ht="15">
      <c r="A6" s="12"/>
      <c r="B6" s="9" t="s">
        <v>12</v>
      </c>
      <c r="C6" s="10">
        <v>21.336000442504883</v>
      </c>
      <c r="D6" s="10">
        <v>21.18000030517578</v>
      </c>
      <c r="E6" s="10">
        <v>21.180999755859375</v>
      </c>
      <c r="F6" s="11">
        <f t="shared" si="0"/>
        <v>0.6879997253417969</v>
      </c>
      <c r="G6" s="11">
        <f t="shared" si="1"/>
        <v>0.5100002288818359</v>
      </c>
      <c r="H6" s="11">
        <f t="shared" si="2"/>
        <v>0.6199989318847656</v>
      </c>
      <c r="I6" s="11">
        <f aca="true" t="shared" si="7" ref="I6:K6">POWER(2,-F6)</f>
        <v>0.6207138639336559</v>
      </c>
      <c r="J6" s="11">
        <f t="shared" si="7"/>
        <v>0.7022223264622608</v>
      </c>
      <c r="K6" s="11">
        <f t="shared" si="7"/>
        <v>0.650671409452565</v>
      </c>
      <c r="L6" s="11">
        <f t="shared" si="4"/>
        <v>0.6578691999494939</v>
      </c>
      <c r="M6" s="11">
        <f t="shared" si="5"/>
        <v>0.041228188257216775</v>
      </c>
      <c r="N6" s="11">
        <f>L6/L$3</f>
        <v>28.877843032400932</v>
      </c>
      <c r="O6" s="11">
        <f>M6/L$3</f>
        <v>1.8097535940177545</v>
      </c>
      <c r="P6" s="11"/>
      <c r="Q6" s="11"/>
      <c r="R6" s="11"/>
      <c r="S6" s="11"/>
      <c r="T6" s="11"/>
      <c r="U6" s="11"/>
    </row>
    <row r="7" spans="1:21" s="1" customFormat="1" ht="15">
      <c r="A7" s="12"/>
      <c r="B7" s="9" t="s">
        <v>13</v>
      </c>
      <c r="C7" s="10">
        <v>20.94300079345703</v>
      </c>
      <c r="D7" s="10">
        <v>20.940000534057617</v>
      </c>
      <c r="E7" s="10">
        <v>20.841999053955078</v>
      </c>
      <c r="F7" s="11">
        <f t="shared" si="0"/>
        <v>0.46199989318847656</v>
      </c>
      <c r="G7" s="11">
        <f t="shared" si="1"/>
        <v>0.4510002136230469</v>
      </c>
      <c r="H7" s="11">
        <f t="shared" si="2"/>
        <v>0.39999961853027344</v>
      </c>
      <c r="I7" s="11">
        <f aca="true" t="shared" si="8" ref="I7:K7">POWER(2,-F7)</f>
        <v>0.725979193700618</v>
      </c>
      <c r="J7" s="11">
        <f t="shared" si="8"/>
        <v>0.7315355020320748</v>
      </c>
      <c r="K7" s="11">
        <f t="shared" si="8"/>
        <v>0.7578584836440699</v>
      </c>
      <c r="L7" s="11">
        <f t="shared" si="4"/>
        <v>0.7384577264589209</v>
      </c>
      <c r="M7" s="11">
        <f t="shared" si="5"/>
        <v>0.017029685114129004</v>
      </c>
      <c r="N7" s="11">
        <f>L7/L$3</f>
        <v>32.41535902939605</v>
      </c>
      <c r="O7" s="11">
        <f>M7/L$3</f>
        <v>0.7475354882927902</v>
      </c>
      <c r="P7" s="11"/>
      <c r="Q7" s="11"/>
      <c r="R7" s="11"/>
      <c r="S7" s="11"/>
      <c r="T7" s="11"/>
      <c r="U7" s="11"/>
    </row>
    <row r="8" spans="1:21" s="1" customFormat="1" ht="15">
      <c r="A8" s="12"/>
      <c r="B8" s="9" t="s">
        <v>14</v>
      </c>
      <c r="C8" s="10">
        <v>20.3920001983643</v>
      </c>
      <c r="D8" s="10">
        <v>20.427000045776367</v>
      </c>
      <c r="E8" s="10">
        <v>20.393999099731445</v>
      </c>
      <c r="F8" s="11">
        <f t="shared" si="0"/>
        <v>-0.6100006103515199</v>
      </c>
      <c r="G8" s="11">
        <f t="shared" si="1"/>
        <v>-0.26199913024902344</v>
      </c>
      <c r="H8" s="11">
        <f t="shared" si="2"/>
        <v>-0.35900115966796875</v>
      </c>
      <c r="I8" s="11">
        <f aca="true" t="shared" si="9" ref="I8:K8">POWER(2,-F8)</f>
        <v>1.5262598546651596</v>
      </c>
      <c r="J8" s="11">
        <f t="shared" si="9"/>
        <v>1.1991391908713223</v>
      </c>
      <c r="K8" s="11">
        <f t="shared" si="9"/>
        <v>1.282537633691982</v>
      </c>
      <c r="L8" s="11">
        <f t="shared" si="4"/>
        <v>1.3359788930761545</v>
      </c>
      <c r="M8" s="11">
        <f t="shared" si="5"/>
        <v>0.16998222943488828</v>
      </c>
      <c r="N8" s="11">
        <f>L8/L$3</f>
        <v>58.644163265001346</v>
      </c>
      <c r="O8" s="11">
        <f>M8/L$3</f>
        <v>7.461544240549821</v>
      </c>
      <c r="P8" s="11"/>
      <c r="Q8" s="11"/>
      <c r="R8" s="11"/>
      <c r="S8" s="11"/>
      <c r="T8" s="11"/>
      <c r="U8" s="11"/>
    </row>
    <row r="9" spans="1:21" s="1" customFormat="1" ht="15">
      <c r="A9" s="12"/>
      <c r="B9" s="9" t="s">
        <v>15</v>
      </c>
      <c r="C9" s="10">
        <v>22.20400047302246</v>
      </c>
      <c r="D9" s="10">
        <v>22.058000564575195</v>
      </c>
      <c r="E9" s="10">
        <v>22.240999221801758</v>
      </c>
      <c r="F9" s="11">
        <f t="shared" si="0"/>
        <v>-2.5799999237060547</v>
      </c>
      <c r="G9" s="11">
        <f t="shared" si="1"/>
        <v>-2.660999298095703</v>
      </c>
      <c r="H9" s="11">
        <f t="shared" si="2"/>
        <v>-2.5010013580322266</v>
      </c>
      <c r="I9" s="11">
        <f aca="true" t="shared" si="10" ref="I9:K9">POWER(2,-F9)</f>
        <v>5.979396678331711</v>
      </c>
      <c r="J9" s="11">
        <f t="shared" si="10"/>
        <v>6.324709855714088</v>
      </c>
      <c r="K9" s="11">
        <f t="shared" si="10"/>
        <v>5.66078196988994</v>
      </c>
      <c r="L9" s="11">
        <f t="shared" si="4"/>
        <v>5.9882961679785796</v>
      </c>
      <c r="M9" s="11">
        <f t="shared" si="5"/>
        <v>0.3320533994415837</v>
      </c>
      <c r="N9" s="11">
        <f>L9/L$3</f>
        <v>262.8623999781257</v>
      </c>
      <c r="O9" s="11">
        <f>M9/L$3</f>
        <v>14.575824416442279</v>
      </c>
      <c r="P9" s="11"/>
      <c r="Q9" s="11"/>
      <c r="R9" s="11"/>
      <c r="S9" s="11"/>
      <c r="T9" s="11"/>
      <c r="U9" s="11"/>
    </row>
    <row r="10" spans="1:21" ht="15">
      <c r="A10" s="12"/>
      <c r="C10" s="11"/>
      <c r="D10" s="11"/>
      <c r="E10" s="11"/>
      <c r="F10" s="11"/>
      <c r="G10" s="11"/>
      <c r="H10" s="11"/>
      <c r="I10" s="11">
        <f aca="true" t="shared" si="11" ref="I10:K10">POWER(2,-F10)</f>
        <v>1</v>
      </c>
      <c r="J10" s="11">
        <f t="shared" si="11"/>
        <v>1</v>
      </c>
      <c r="K10" s="11">
        <f t="shared" si="11"/>
        <v>1</v>
      </c>
      <c r="L10" s="11">
        <f t="shared" si="4"/>
        <v>1</v>
      </c>
      <c r="M10" s="11">
        <f t="shared" si="5"/>
        <v>0</v>
      </c>
      <c r="N10" s="11"/>
      <c r="O10" s="11"/>
      <c r="P10" s="11"/>
      <c r="Q10" s="11"/>
      <c r="R10" s="11"/>
      <c r="S10" s="11"/>
      <c r="T10" s="11"/>
      <c r="U10" s="11"/>
    </row>
    <row r="11" spans="1:21" ht="15">
      <c r="A11" s="13" t="s">
        <v>16</v>
      </c>
      <c r="B11" s="5" t="s">
        <v>2</v>
      </c>
      <c r="C11" s="6" t="s">
        <v>3</v>
      </c>
      <c r="D11" s="6"/>
      <c r="E11" s="6"/>
      <c r="F11" s="14"/>
      <c r="G11" s="14"/>
      <c r="H11" s="14"/>
      <c r="I11" s="11"/>
      <c r="J11" s="11"/>
      <c r="K11" s="11"/>
      <c r="L11" s="11"/>
      <c r="M11" s="11"/>
      <c r="N11" s="14"/>
      <c r="O11" s="14"/>
      <c r="P11" s="11"/>
      <c r="Q11" s="11"/>
      <c r="R11" s="11"/>
      <c r="S11" s="11"/>
      <c r="T11" s="11"/>
      <c r="U11" s="11"/>
    </row>
    <row r="12" spans="1:21" ht="15">
      <c r="A12" s="9" t="s">
        <v>17</v>
      </c>
      <c r="B12" s="9" t="s">
        <v>9</v>
      </c>
      <c r="C12" s="10">
        <v>31</v>
      </c>
      <c r="D12" s="10">
        <v>31.4990013122559</v>
      </c>
      <c r="E12" s="10">
        <v>29.06999969482422</v>
      </c>
      <c r="F12" s="10">
        <f>C12-C22</f>
        <v>8.204000473022461</v>
      </c>
      <c r="G12" s="10">
        <f aca="true" t="shared" si="12" ref="G12:G18">D12-D22</f>
        <v>8.753001022338907</v>
      </c>
      <c r="H12" s="10">
        <f aca="true" t="shared" si="13" ref="H12:H18">E12-E22</f>
        <v>6.308000564575195</v>
      </c>
      <c r="I12" s="11">
        <f aca="true" t="shared" si="14" ref="I12:K12">POWER(2,-F12)</f>
        <v>0.0033911716521887493</v>
      </c>
      <c r="J12" s="11">
        <f t="shared" si="14"/>
        <v>0.0023178436654256907</v>
      </c>
      <c r="K12" s="11">
        <f t="shared" si="14"/>
        <v>0.012621257211025817</v>
      </c>
      <c r="L12" s="11">
        <f>AVERAGE(I12:K12)</f>
        <v>0.006110090842880086</v>
      </c>
      <c r="M12" s="11">
        <f>STDEV(I12:K12)</f>
        <v>0.0056643158322118884</v>
      </c>
      <c r="N12" s="10">
        <v>1</v>
      </c>
      <c r="O12" s="10">
        <f aca="true" t="shared" si="15" ref="O12:O18">M12/L$12</f>
        <v>0.9270428178350824</v>
      </c>
      <c r="P12" s="11"/>
      <c r="Q12" s="11"/>
      <c r="R12" s="11"/>
      <c r="S12" s="11"/>
      <c r="T12" s="11"/>
      <c r="U12" s="11"/>
    </row>
    <row r="13" spans="1:21" ht="15">
      <c r="A13" s="12"/>
      <c r="B13" s="9" t="s">
        <v>10</v>
      </c>
      <c r="C13" s="10">
        <v>25.63800048828125</v>
      </c>
      <c r="D13" s="10">
        <v>26.179000854492188</v>
      </c>
      <c r="E13" s="10">
        <v>26.073999404907227</v>
      </c>
      <c r="F13" s="10">
        <f aca="true" t="shared" si="16" ref="F12:F18">C13-C23</f>
        <v>3.5610008239746094</v>
      </c>
      <c r="G13" s="10">
        <f t="shared" si="12"/>
        <v>3.8330001831054688</v>
      </c>
      <c r="H13" s="10">
        <f t="shared" si="13"/>
        <v>3.657999038696289</v>
      </c>
      <c r="I13" s="11">
        <f aca="true" t="shared" si="17" ref="I13:K13">POWER(2,-F13)</f>
        <v>0.0847289720332474</v>
      </c>
      <c r="J13" s="11">
        <f t="shared" si="17"/>
        <v>0.07017007997368081</v>
      </c>
      <c r="K13" s="11">
        <f t="shared" si="17"/>
        <v>0.07921958541312078</v>
      </c>
      <c r="L13" s="11">
        <f>AVERAGE(I13:K13)</f>
        <v>0.078039545806683</v>
      </c>
      <c r="M13" s="11">
        <f>STDEV(I13:K13)</f>
        <v>0.007350830198358493</v>
      </c>
      <c r="N13" s="10">
        <f aca="true" t="shared" si="18" ref="N13:N18">L13/L$12</f>
        <v>12.772239859186422</v>
      </c>
      <c r="O13" s="10">
        <f t="shared" si="15"/>
        <v>1.2030639784880128</v>
      </c>
      <c r="P13" s="11"/>
      <c r="Q13" s="11"/>
      <c r="R13" s="11"/>
      <c r="S13" s="11"/>
      <c r="T13" s="11"/>
      <c r="U13" s="11"/>
    </row>
    <row r="14" spans="1:21" ht="15">
      <c r="A14" s="12"/>
      <c r="B14" s="9" t="s">
        <v>11</v>
      </c>
      <c r="C14" s="10">
        <v>26.489999771118164</v>
      </c>
      <c r="D14" s="10">
        <v>26.450000762939453</v>
      </c>
      <c r="E14" s="10">
        <v>26.30699920654297</v>
      </c>
      <c r="F14" s="10">
        <f t="shared" si="16"/>
        <v>5.237998962402344</v>
      </c>
      <c r="G14" s="10">
        <f t="shared" si="12"/>
        <v>5.130001068115234</v>
      </c>
      <c r="H14" s="10">
        <f t="shared" si="13"/>
        <v>5.191999435424805</v>
      </c>
      <c r="I14" s="11">
        <f aca="true" t="shared" si="19" ref="I14:K14">POWER(2,-F14)</f>
        <v>0.026497517952002992</v>
      </c>
      <c r="J14" s="11">
        <f t="shared" si="19"/>
        <v>0.02855721167701334</v>
      </c>
      <c r="K14" s="11">
        <f t="shared" si="19"/>
        <v>0.027355989758264476</v>
      </c>
      <c r="L14" s="11">
        <f>AVERAGE(I14:K14)</f>
        <v>0.02747023979576027</v>
      </c>
      <c r="M14" s="11">
        <f>STDEV(I14:K14)</f>
        <v>0.0010345889828876943</v>
      </c>
      <c r="N14" s="10">
        <f t="shared" si="18"/>
        <v>4.495880749100572</v>
      </c>
      <c r="O14" s="10">
        <f t="shared" si="15"/>
        <v>0.16932464827315477</v>
      </c>
      <c r="P14" s="11"/>
      <c r="Q14" s="11"/>
      <c r="R14" s="11"/>
      <c r="S14" s="11"/>
      <c r="T14" s="11"/>
      <c r="U14" s="11"/>
    </row>
    <row r="15" spans="1:21" ht="15">
      <c r="A15" s="12"/>
      <c r="B15" s="9" t="s">
        <v>12</v>
      </c>
      <c r="C15" s="10">
        <v>24.79400062561035</v>
      </c>
      <c r="D15" s="10">
        <v>25.95400047302246</v>
      </c>
      <c r="E15" s="10">
        <v>24.70800018310547</v>
      </c>
      <c r="F15" s="10">
        <f t="shared" si="16"/>
        <v>4.145999908447266</v>
      </c>
      <c r="G15" s="10">
        <f t="shared" si="12"/>
        <v>5.284000396728516</v>
      </c>
      <c r="H15" s="10">
        <f t="shared" si="13"/>
        <v>4.146999359130859</v>
      </c>
      <c r="I15" s="11">
        <f aca="true" t="shared" si="20" ref="I15:K15">POWER(2,-F15)</f>
        <v>0.0564845490064251</v>
      </c>
      <c r="J15" s="11">
        <f t="shared" si="20"/>
        <v>0.025665952340588716</v>
      </c>
      <c r="K15" s="11">
        <f t="shared" si="20"/>
        <v>0.05644543195848334</v>
      </c>
      <c r="L15" s="11">
        <f>AVERAGE(I15:K15)</f>
        <v>0.04619864443516572</v>
      </c>
      <c r="M15" s="11">
        <f>STDEV(I15:K15)</f>
        <v>0.017781843718351835</v>
      </c>
      <c r="N15" s="10">
        <f t="shared" si="18"/>
        <v>7.56104051857096</v>
      </c>
      <c r="O15" s="10">
        <f t="shared" si="15"/>
        <v>2.9102421184248852</v>
      </c>
      <c r="P15" s="11"/>
      <c r="Q15" s="11"/>
      <c r="R15" s="11"/>
      <c r="S15" s="11"/>
      <c r="T15" s="11"/>
      <c r="U15" s="11"/>
    </row>
    <row r="16" spans="1:21" ht="15">
      <c r="A16" s="12"/>
      <c r="B16" s="9" t="s">
        <v>13</v>
      </c>
      <c r="C16" s="10">
        <v>26.3439998626709</v>
      </c>
      <c r="D16" s="10">
        <v>26.40999984741211</v>
      </c>
      <c r="E16" s="10">
        <v>26.35300064086914</v>
      </c>
      <c r="F16" s="10">
        <f t="shared" si="16"/>
        <v>5.862998962402344</v>
      </c>
      <c r="G16" s="10">
        <f t="shared" si="12"/>
        <v>5.920999526977539</v>
      </c>
      <c r="H16" s="10">
        <f t="shared" si="13"/>
        <v>5.911001205444336</v>
      </c>
      <c r="I16" s="11">
        <f aca="true" t="shared" si="21" ref="I16:K16">POWER(2,-F16)</f>
        <v>0.017181514690116348</v>
      </c>
      <c r="J16" s="11">
        <f t="shared" si="21"/>
        <v>0.01650446830751098</v>
      </c>
      <c r="K16" s="11">
        <f t="shared" si="21"/>
        <v>0.01661924662773299</v>
      </c>
      <c r="L16" s="11">
        <f>AVERAGE(I16:K16)</f>
        <v>0.01676840987512011</v>
      </c>
      <c r="M16" s="11">
        <f>STDEV(I16:K16)</f>
        <v>0.0003623330054356847</v>
      </c>
      <c r="N16" s="10">
        <f t="shared" si="18"/>
        <v>2.74437979832327</v>
      </c>
      <c r="O16" s="10">
        <f t="shared" si="15"/>
        <v>0.05930075587303271</v>
      </c>
      <c r="P16" s="11"/>
      <c r="Q16" s="11"/>
      <c r="R16" s="11"/>
      <c r="S16" s="11"/>
      <c r="T16" s="11"/>
      <c r="U16" s="11"/>
    </row>
    <row r="17" spans="1:21" ht="15">
      <c r="A17" s="12"/>
      <c r="B17" s="9" t="s">
        <v>14</v>
      </c>
      <c r="C17" s="10">
        <v>26.739999771118164</v>
      </c>
      <c r="D17" s="10">
        <v>26.64699935913086</v>
      </c>
      <c r="E17" s="10">
        <v>26.701000213623047</v>
      </c>
      <c r="F17" s="10">
        <f t="shared" si="16"/>
        <v>5.737998962402344</v>
      </c>
      <c r="G17" s="10">
        <f t="shared" si="12"/>
        <v>5.958000183105469</v>
      </c>
      <c r="H17" s="10">
        <f t="shared" si="13"/>
        <v>5.947999954223633</v>
      </c>
      <c r="I17" s="11">
        <f aca="true" t="shared" si="22" ref="I17:K17">POWER(2,-F17)</f>
        <v>0.018736574628473595</v>
      </c>
      <c r="J17" s="11">
        <f t="shared" si="22"/>
        <v>0.01608656176196511</v>
      </c>
      <c r="K17" s="11">
        <f t="shared" si="22"/>
        <v>0.016198455217406222</v>
      </c>
      <c r="L17" s="11">
        <f>AVERAGE(I17:K17)</f>
        <v>0.01700719720261497</v>
      </c>
      <c r="M17" s="11">
        <f>STDEV(I17:K17)</f>
        <v>0.0014987293775544262</v>
      </c>
      <c r="N17" s="10">
        <f t="shared" si="18"/>
        <v>2.783460612935562</v>
      </c>
      <c r="O17" s="10">
        <f t="shared" si="15"/>
        <v>0.24528757691071854</v>
      </c>
      <c r="P17" s="11"/>
      <c r="Q17" s="11"/>
      <c r="R17" s="11"/>
      <c r="S17" s="11"/>
      <c r="T17" s="11"/>
      <c r="U17" s="11"/>
    </row>
    <row r="18" spans="1:21" ht="15">
      <c r="A18" s="12"/>
      <c r="B18" s="9" t="s">
        <v>15</v>
      </c>
      <c r="C18" s="10">
        <v>24.666000366210938</v>
      </c>
      <c r="D18" s="10">
        <v>24.820999145507812</v>
      </c>
      <c r="E18" s="10">
        <v>24.941999435424805</v>
      </c>
      <c r="F18" s="10">
        <f t="shared" si="16"/>
        <v>-0.11800003051757812</v>
      </c>
      <c r="G18" s="10">
        <f t="shared" si="12"/>
        <v>0.10199928283691406</v>
      </c>
      <c r="H18" s="10">
        <f t="shared" si="13"/>
        <v>0.1999988555908203</v>
      </c>
      <c r="I18" s="11">
        <f aca="true" t="shared" si="23" ref="I18:K18">POWER(2,-F18)</f>
        <v>1.0852293948378522</v>
      </c>
      <c r="J18" s="11">
        <f t="shared" si="23"/>
        <v>0.9317408924726559</v>
      </c>
      <c r="K18" s="11">
        <f t="shared" si="23"/>
        <v>0.8705512538554059</v>
      </c>
      <c r="L18" s="11">
        <f>AVERAGE(I18:K18)</f>
        <v>0.9625071803886379</v>
      </c>
      <c r="M18" s="11">
        <f>STDEV(I18:K18)</f>
        <v>0.11059656146561068</v>
      </c>
      <c r="N18" s="10">
        <f t="shared" si="18"/>
        <v>157.52747465452498</v>
      </c>
      <c r="O18" s="10">
        <f t="shared" si="15"/>
        <v>18.100641104949478</v>
      </c>
      <c r="P18" s="11"/>
      <c r="Q18" s="11"/>
      <c r="R18" s="11"/>
      <c r="S18" s="11"/>
      <c r="T18" s="11"/>
      <c r="U18" s="11"/>
    </row>
    <row r="19" spans="1:21" s="1" customFormat="1" ht="15">
      <c r="A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1" customFormat="1" ht="15">
      <c r="A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" customFormat="1" ht="15.75">
      <c r="A21" s="15" t="s">
        <v>18</v>
      </c>
      <c r="B21" s="5" t="s">
        <v>2</v>
      </c>
      <c r="C21" s="6" t="s">
        <v>3</v>
      </c>
      <c r="D21" s="6"/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">
      <c r="A22" s="16" t="s">
        <v>19</v>
      </c>
      <c r="B22" s="9" t="s">
        <v>9</v>
      </c>
      <c r="C22" s="17">
        <v>22.79599952697754</v>
      </c>
      <c r="D22" s="17">
        <v>22.746000289916992</v>
      </c>
      <c r="E22" s="17">
        <v>22.761999130249023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">
      <c r="A23" s="16"/>
      <c r="B23" s="16" t="s">
        <v>10</v>
      </c>
      <c r="C23" s="18">
        <v>22.07699966430664</v>
      </c>
      <c r="D23" s="18">
        <v>22.34600067138672</v>
      </c>
      <c r="E23" s="18">
        <v>22.416000366210938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">
      <c r="A24" s="16"/>
      <c r="B24" s="16" t="s">
        <v>11</v>
      </c>
      <c r="C24" s="18">
        <v>21.25200080871582</v>
      </c>
      <c r="D24" s="18">
        <v>21.31999969482422</v>
      </c>
      <c r="E24" s="18">
        <v>21.114999771118164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">
      <c r="A25" s="16"/>
      <c r="B25" s="16" t="s">
        <v>12</v>
      </c>
      <c r="C25" s="18">
        <v>20.648000717163086</v>
      </c>
      <c r="D25" s="18">
        <v>20.670000076293945</v>
      </c>
      <c r="E25" s="18">
        <v>20.56100082397461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">
      <c r="A26" s="16"/>
      <c r="B26" s="16" t="s">
        <v>13</v>
      </c>
      <c r="C26" s="18">
        <v>20.481000900268555</v>
      </c>
      <c r="D26" s="18">
        <v>20.48900032043457</v>
      </c>
      <c r="E26" s="18">
        <v>20.441999435424805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">
      <c r="A27" s="16"/>
      <c r="B27" s="16" t="s">
        <v>14</v>
      </c>
      <c r="C27" s="18">
        <v>21.00200080871582</v>
      </c>
      <c r="D27" s="18">
        <v>20.68899917602539</v>
      </c>
      <c r="E27" s="18">
        <v>20.753000259399414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">
      <c r="A28" s="16"/>
      <c r="B28" s="16" t="s">
        <v>15</v>
      </c>
      <c r="C28" s="19">
        <v>24.784000396728516</v>
      </c>
      <c r="D28" s="19">
        <v>24.7189998626709</v>
      </c>
      <c r="E28" s="19">
        <v>24.742000579833984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">
      <c r="A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3:21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3:21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3:21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sheetProtection/>
  <mergeCells count="6">
    <mergeCell ref="N1:O1"/>
    <mergeCell ref="C2:E2"/>
    <mergeCell ref="F2:H2"/>
    <mergeCell ref="I2:K2"/>
    <mergeCell ref="C11:E11"/>
    <mergeCell ref="C21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xd</cp:lastModifiedBy>
  <dcterms:created xsi:type="dcterms:W3CDTF">2020-01-02T01:39:26Z</dcterms:created>
  <dcterms:modified xsi:type="dcterms:W3CDTF">2020-01-02T02:31:57Z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