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用SSD/竹越研/投稿PeerJ用/"/>
    </mc:Choice>
  </mc:AlternateContent>
  <xr:revisionPtr revIDLastSave="0" documentId="13_ncr:1_{C08851A3-E7DF-814F-975F-65A53F9014C7}" xr6:coauthVersionLast="36" xr6:coauthVersionMax="36" xr10:uidLastSave="{00000000-0000-0000-0000-000000000000}"/>
  <bookViews>
    <workbookView xWindow="0" yWindow="460" windowWidth="38400" windowHeight="19600" activeTab="4" xr2:uid="{8296601A-9FB9-5049-B2B8-D66025939A88}"/>
  </bookViews>
  <sheets>
    <sheet name="Taqman Blood" sheetId="3" r:id="rId1"/>
    <sheet name="SYBR Blood" sheetId="4" r:id="rId2"/>
    <sheet name="Taqman Stool" sheetId="5" r:id="rId3"/>
    <sheet name="SYBR Stool" sheetId="6" r:id="rId4"/>
    <sheet name="Table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5" l="1"/>
  <c r="X37" i="6" l="1"/>
  <c r="X25" i="6"/>
  <c r="X13" i="6"/>
  <c r="W36" i="6"/>
  <c r="V36" i="6"/>
  <c r="V28" i="6"/>
  <c r="V29" i="6"/>
  <c r="V30" i="6"/>
  <c r="V31" i="6"/>
  <c r="V32" i="6"/>
  <c r="V33" i="6"/>
  <c r="V34" i="6"/>
  <c r="V35" i="6"/>
  <c r="V27" i="6"/>
  <c r="V23" i="6"/>
  <c r="V24" i="6"/>
  <c r="V22" i="6"/>
  <c r="V21" i="6"/>
  <c r="V20" i="6"/>
  <c r="V17" i="6"/>
  <c r="V18" i="6"/>
  <c r="V16" i="6"/>
  <c r="V4" i="6"/>
  <c r="V5" i="6"/>
  <c r="V7" i="6"/>
  <c r="V8" i="6"/>
  <c r="V9" i="6"/>
  <c r="V10" i="6"/>
  <c r="V11" i="6"/>
  <c r="V12" i="6"/>
  <c r="V3" i="6"/>
  <c r="X37" i="5"/>
  <c r="X25" i="5"/>
  <c r="V17" i="5"/>
  <c r="V18" i="5"/>
  <c r="V20" i="5"/>
  <c r="V21" i="5"/>
  <c r="V22" i="5"/>
  <c r="V23" i="5"/>
  <c r="V24" i="5"/>
  <c r="V16" i="5"/>
  <c r="V12" i="5"/>
  <c r="V10" i="5"/>
  <c r="V8" i="5"/>
  <c r="V7" i="5"/>
  <c r="V5" i="5"/>
  <c r="V4" i="5"/>
  <c r="V3" i="5"/>
  <c r="L37" i="5" l="1"/>
  <c r="AD37" i="6"/>
  <c r="AD25" i="6"/>
  <c r="AD13" i="6"/>
  <c r="R37" i="6"/>
  <c r="R25" i="6"/>
  <c r="R13" i="6"/>
  <c r="F37" i="6"/>
  <c r="F25" i="6"/>
  <c r="F13" i="6"/>
  <c r="AD37" i="5"/>
  <c r="AD25" i="5"/>
  <c r="AD13" i="5"/>
  <c r="R37" i="5"/>
  <c r="R25" i="5"/>
  <c r="R13" i="5"/>
  <c r="L25" i="5"/>
  <c r="L13" i="5"/>
  <c r="AV37" i="4"/>
  <c r="AV25" i="4"/>
  <c r="AV13" i="4"/>
  <c r="AP37" i="4"/>
  <c r="AP25" i="4"/>
  <c r="AP13" i="4"/>
  <c r="AJ37" i="4"/>
  <c r="AJ25" i="4"/>
  <c r="AJ13" i="4"/>
  <c r="AD37" i="4"/>
  <c r="AD25" i="4"/>
  <c r="AD13" i="4"/>
  <c r="X37" i="4"/>
  <c r="X25" i="4"/>
  <c r="X13" i="4"/>
  <c r="R37" i="4"/>
  <c r="R25" i="4"/>
  <c r="R13" i="4"/>
  <c r="L13" i="4"/>
  <c r="L25" i="4"/>
  <c r="L37" i="4"/>
  <c r="F37" i="4"/>
  <c r="F25" i="4"/>
  <c r="F13" i="4"/>
  <c r="AP37" i="3"/>
  <c r="AP25" i="3"/>
  <c r="AP13" i="3"/>
  <c r="AJ25" i="3"/>
  <c r="AJ13" i="3"/>
  <c r="AJ37" i="3"/>
  <c r="AD37" i="3"/>
  <c r="X37" i="3"/>
  <c r="AD25" i="3"/>
  <c r="AD13" i="3"/>
  <c r="X25" i="3"/>
  <c r="X13" i="3"/>
  <c r="R37" i="3"/>
  <c r="R25" i="3"/>
  <c r="R13" i="3"/>
  <c r="L37" i="3"/>
  <c r="L25" i="3"/>
  <c r="L13" i="3"/>
  <c r="F37" i="3"/>
  <c r="F25" i="3"/>
  <c r="F13" i="3"/>
  <c r="P28" i="6" l="1"/>
  <c r="Q28" i="6" s="1"/>
  <c r="P29" i="6"/>
  <c r="Q29" i="6" s="1"/>
  <c r="P30" i="6"/>
  <c r="Q30" i="6" s="1"/>
  <c r="P31" i="6"/>
  <c r="Q31" i="6" s="1"/>
  <c r="P32" i="6"/>
  <c r="Q32" i="6" s="1"/>
  <c r="P33" i="6"/>
  <c r="Q33" i="6" s="1"/>
  <c r="P34" i="6"/>
  <c r="Q34" i="6" s="1"/>
  <c r="P35" i="6"/>
  <c r="Q35" i="6" s="1"/>
  <c r="E7" i="6"/>
  <c r="E11" i="6"/>
  <c r="D4" i="6"/>
  <c r="E4" i="6" s="1"/>
  <c r="D5" i="6"/>
  <c r="E5" i="6" s="1"/>
  <c r="D6" i="6"/>
  <c r="E6" i="6" s="1"/>
  <c r="D7" i="6"/>
  <c r="D8" i="6"/>
  <c r="E8" i="6" s="1"/>
  <c r="D9" i="6"/>
  <c r="E9" i="6" s="1"/>
  <c r="D10" i="6"/>
  <c r="E10" i="6" s="1"/>
  <c r="D11" i="6"/>
  <c r="D12" i="6"/>
  <c r="E12" i="6" s="1"/>
  <c r="Q8" i="5" l="1"/>
  <c r="P8" i="5"/>
  <c r="P7" i="5"/>
  <c r="Q7" i="5" s="1"/>
  <c r="P8" i="6" l="1"/>
  <c r="Q8" i="6" s="1"/>
  <c r="P7" i="6"/>
  <c r="Q7" i="6" s="1"/>
  <c r="AB36" i="6"/>
  <c r="AC36" i="6" s="1"/>
  <c r="AB11" i="6"/>
  <c r="AC11" i="6" s="1"/>
  <c r="AB8" i="6"/>
  <c r="AC8" i="6" s="1"/>
  <c r="AB7" i="6"/>
  <c r="AC7" i="6" s="1"/>
  <c r="AB4" i="6"/>
  <c r="AC4" i="6" s="1"/>
  <c r="P36" i="6" l="1"/>
  <c r="Q36" i="6" s="1"/>
  <c r="J36" i="6"/>
  <c r="K36" i="6" s="1"/>
  <c r="D36" i="6"/>
  <c r="E36" i="6" s="1"/>
  <c r="AB35" i="6"/>
  <c r="AC35" i="6" s="1"/>
  <c r="W35" i="6"/>
  <c r="D35" i="6"/>
  <c r="E35" i="6" s="1"/>
  <c r="AB34" i="6"/>
  <c r="AC34" i="6" s="1"/>
  <c r="W34" i="6"/>
  <c r="J34" i="6"/>
  <c r="K34" i="6" s="1"/>
  <c r="D34" i="6"/>
  <c r="E34" i="6" s="1"/>
  <c r="AB33" i="6"/>
  <c r="AC33" i="6" s="1"/>
  <c r="W33" i="6"/>
  <c r="J33" i="6"/>
  <c r="K33" i="6" s="1"/>
  <c r="D33" i="6"/>
  <c r="E33" i="6" s="1"/>
  <c r="AB32" i="6"/>
  <c r="AC32" i="6" s="1"/>
  <c r="W32" i="6"/>
  <c r="J32" i="6"/>
  <c r="K32" i="6" s="1"/>
  <c r="D32" i="6"/>
  <c r="E32" i="6" s="1"/>
  <c r="AB31" i="6"/>
  <c r="AC31" i="6" s="1"/>
  <c r="W31" i="6"/>
  <c r="D31" i="6"/>
  <c r="E31" i="6" s="1"/>
  <c r="AB30" i="6"/>
  <c r="AC30" i="6" s="1"/>
  <c r="W30" i="6"/>
  <c r="J30" i="6"/>
  <c r="K30" i="6" s="1"/>
  <c r="D30" i="6"/>
  <c r="E30" i="6" s="1"/>
  <c r="AB29" i="6"/>
  <c r="AC29" i="6" s="1"/>
  <c r="W29" i="6"/>
  <c r="D29" i="6"/>
  <c r="E29" i="6" s="1"/>
  <c r="AB28" i="6"/>
  <c r="AC28" i="6" s="1"/>
  <c r="W28" i="6"/>
  <c r="J28" i="6"/>
  <c r="K28" i="6" s="1"/>
  <c r="D28" i="6"/>
  <c r="E28" i="6" s="1"/>
  <c r="AB27" i="6"/>
  <c r="AC27" i="6" s="1"/>
  <c r="W27" i="6"/>
  <c r="P27" i="6"/>
  <c r="Q27" i="6" s="1"/>
  <c r="J27" i="6"/>
  <c r="K27" i="6" s="1"/>
  <c r="D27" i="6"/>
  <c r="E27" i="6" s="1"/>
  <c r="AB24" i="6"/>
  <c r="AC24" i="6" s="1"/>
  <c r="W24" i="6"/>
  <c r="P24" i="6"/>
  <c r="Q24" i="6" s="1"/>
  <c r="J24" i="6"/>
  <c r="K24" i="6" s="1"/>
  <c r="D24" i="6"/>
  <c r="E24" i="6" s="1"/>
  <c r="AB23" i="6"/>
  <c r="AC23" i="6" s="1"/>
  <c r="W23" i="6"/>
  <c r="P23" i="6"/>
  <c r="Q23" i="6" s="1"/>
  <c r="J23" i="6"/>
  <c r="K23" i="6" s="1"/>
  <c r="D23" i="6"/>
  <c r="E23" i="6" s="1"/>
  <c r="AB22" i="6"/>
  <c r="AC22" i="6" s="1"/>
  <c r="W22" i="6"/>
  <c r="P22" i="6"/>
  <c r="Q22" i="6" s="1"/>
  <c r="J22" i="6"/>
  <c r="K22" i="6" s="1"/>
  <c r="D22" i="6"/>
  <c r="E22" i="6" s="1"/>
  <c r="AB21" i="6"/>
  <c r="AC21" i="6" s="1"/>
  <c r="W21" i="6"/>
  <c r="J21" i="6"/>
  <c r="K21" i="6" s="1"/>
  <c r="D21" i="6"/>
  <c r="E21" i="6" s="1"/>
  <c r="AB20" i="6"/>
  <c r="AC20" i="6" s="1"/>
  <c r="W20" i="6"/>
  <c r="P20" i="6"/>
  <c r="Q20" i="6" s="1"/>
  <c r="J20" i="6"/>
  <c r="K20" i="6" s="1"/>
  <c r="D20" i="6"/>
  <c r="E20" i="6" s="1"/>
  <c r="D19" i="6"/>
  <c r="E19" i="6" s="1"/>
  <c r="AB18" i="6"/>
  <c r="AC18" i="6" s="1"/>
  <c r="W18" i="6"/>
  <c r="P18" i="6"/>
  <c r="Q18" i="6" s="1"/>
  <c r="J18" i="6"/>
  <c r="K18" i="6" s="1"/>
  <c r="D18" i="6"/>
  <c r="E18" i="6" s="1"/>
  <c r="AB17" i="6"/>
  <c r="AC17" i="6" s="1"/>
  <c r="W17" i="6"/>
  <c r="P17" i="6"/>
  <c r="Q17" i="6" s="1"/>
  <c r="J17" i="6"/>
  <c r="K17" i="6" s="1"/>
  <c r="D17" i="6"/>
  <c r="E17" i="6" s="1"/>
  <c r="AB16" i="6"/>
  <c r="AC16" i="6" s="1"/>
  <c r="W16" i="6"/>
  <c r="P16" i="6"/>
  <c r="Q16" i="6" s="1"/>
  <c r="J16" i="6"/>
  <c r="K16" i="6" s="1"/>
  <c r="D16" i="6"/>
  <c r="E16" i="6" s="1"/>
  <c r="D15" i="6"/>
  <c r="E15" i="6" s="1"/>
  <c r="AB12" i="6"/>
  <c r="AC12" i="6" s="1"/>
  <c r="W12" i="6"/>
  <c r="P12" i="6"/>
  <c r="Q12" i="6" s="1"/>
  <c r="J12" i="6"/>
  <c r="K12" i="6" s="1"/>
  <c r="W11" i="6"/>
  <c r="P11" i="6"/>
  <c r="Q11" i="6" s="1"/>
  <c r="J11" i="6"/>
  <c r="K11" i="6" s="1"/>
  <c r="AB10" i="6"/>
  <c r="AC10" i="6" s="1"/>
  <c r="W10" i="6"/>
  <c r="P10" i="6"/>
  <c r="Q10" i="6" s="1"/>
  <c r="J10" i="6"/>
  <c r="K10" i="6" s="1"/>
  <c r="AB9" i="6"/>
  <c r="AC9" i="6" s="1"/>
  <c r="W9" i="6"/>
  <c r="P9" i="6"/>
  <c r="Q9" i="6" s="1"/>
  <c r="J9" i="6"/>
  <c r="K9" i="6" s="1"/>
  <c r="W8" i="6"/>
  <c r="J8" i="6"/>
  <c r="K8" i="6" s="1"/>
  <c r="W7" i="6"/>
  <c r="J7" i="6"/>
  <c r="K7" i="6" s="1"/>
  <c r="AB5" i="6"/>
  <c r="AC5" i="6" s="1"/>
  <c r="W5" i="6"/>
  <c r="P5" i="6"/>
  <c r="Q5" i="6" s="1"/>
  <c r="J5" i="6"/>
  <c r="K5" i="6" s="1"/>
  <c r="W4" i="6"/>
  <c r="P4" i="6"/>
  <c r="Q4" i="6" s="1"/>
  <c r="J4" i="6"/>
  <c r="K4" i="6" s="1"/>
  <c r="AB3" i="6"/>
  <c r="AC3" i="6" s="1"/>
  <c r="W3" i="6"/>
  <c r="P3" i="6"/>
  <c r="Q3" i="6" s="1"/>
  <c r="J3" i="6"/>
  <c r="K3" i="6" s="1"/>
  <c r="D3" i="6"/>
  <c r="E3" i="6" s="1"/>
  <c r="E13" i="6" s="1"/>
  <c r="Q4" i="5"/>
  <c r="P4" i="5"/>
  <c r="P11" i="5"/>
  <c r="Q11" i="5" s="1"/>
  <c r="P24" i="5"/>
  <c r="Q24" i="5" s="1"/>
  <c r="P23" i="5"/>
  <c r="P22" i="5"/>
  <c r="P20" i="5"/>
  <c r="Q20" i="5" s="1"/>
  <c r="D7" i="5"/>
  <c r="E7" i="5" s="1"/>
  <c r="AT36" i="4"/>
  <c r="AU36" i="4" s="1"/>
  <c r="AT35" i="4"/>
  <c r="AU35" i="4" s="1"/>
  <c r="AT34" i="4"/>
  <c r="AU34" i="4" s="1"/>
  <c r="AT33" i="4"/>
  <c r="AU33" i="4" s="1"/>
  <c r="AT32" i="4"/>
  <c r="AU32" i="4" s="1"/>
  <c r="AT31" i="4"/>
  <c r="AU31" i="4" s="1"/>
  <c r="AT30" i="4"/>
  <c r="AU30" i="4" s="1"/>
  <c r="AT29" i="4"/>
  <c r="AU29" i="4" s="1"/>
  <c r="AT28" i="4"/>
  <c r="AU28" i="4" s="1"/>
  <c r="AT27" i="4"/>
  <c r="AU27" i="4" s="1"/>
  <c r="AU37" i="4" s="1"/>
  <c r="AT24" i="4"/>
  <c r="AU24" i="4" s="1"/>
  <c r="AT23" i="4"/>
  <c r="AU23" i="4" s="1"/>
  <c r="AT22" i="4"/>
  <c r="AU22" i="4" s="1"/>
  <c r="AT21" i="4"/>
  <c r="AU21" i="4" s="1"/>
  <c r="AT20" i="4"/>
  <c r="AU20" i="4" s="1"/>
  <c r="AT19" i="4"/>
  <c r="AU19" i="4" s="1"/>
  <c r="AT18" i="4"/>
  <c r="AU18" i="4" s="1"/>
  <c r="AT17" i="4"/>
  <c r="AU17" i="4" s="1"/>
  <c r="AT16" i="4"/>
  <c r="AU16" i="4" s="1"/>
  <c r="AT15" i="4"/>
  <c r="AU15" i="4" s="1"/>
  <c r="AT4" i="4"/>
  <c r="AU4" i="4" s="1"/>
  <c r="AT5" i="4"/>
  <c r="AU5" i="4" s="1"/>
  <c r="AT6" i="4"/>
  <c r="AU6" i="4" s="1"/>
  <c r="AT7" i="4"/>
  <c r="AU7" i="4" s="1"/>
  <c r="AT8" i="4"/>
  <c r="AU8" i="4" s="1"/>
  <c r="AT9" i="4"/>
  <c r="AU9" i="4" s="1"/>
  <c r="AT10" i="4"/>
  <c r="AU10" i="4" s="1"/>
  <c r="AT11" i="4"/>
  <c r="AU11" i="4" s="1"/>
  <c r="AT12" i="4"/>
  <c r="AU12" i="4" s="1"/>
  <c r="AT3" i="4"/>
  <c r="AU3" i="4" s="1"/>
  <c r="AU13" i="4" s="1"/>
  <c r="AB35" i="5"/>
  <c r="AC35" i="5" s="1"/>
  <c r="AB34" i="5"/>
  <c r="AC34" i="5" s="1"/>
  <c r="AB33" i="5"/>
  <c r="AC33" i="5" s="1"/>
  <c r="AB32" i="5"/>
  <c r="AC32" i="5" s="1"/>
  <c r="AB31" i="5"/>
  <c r="AC31" i="5" s="1"/>
  <c r="AB30" i="5"/>
  <c r="AC30" i="5" s="1"/>
  <c r="AB29" i="5"/>
  <c r="AC29" i="5" s="1"/>
  <c r="AB28" i="5"/>
  <c r="AC28" i="5" s="1"/>
  <c r="AB27" i="5"/>
  <c r="AC27" i="5" s="1"/>
  <c r="AC37" i="5" s="1"/>
  <c r="AB24" i="5"/>
  <c r="AB23" i="5"/>
  <c r="AB22" i="5"/>
  <c r="AB21" i="5"/>
  <c r="AB20" i="5"/>
  <c r="AB18" i="5"/>
  <c r="AB17" i="5"/>
  <c r="AC17" i="5" s="1"/>
  <c r="AB16" i="5"/>
  <c r="AC16" i="5" s="1"/>
  <c r="AB12" i="5"/>
  <c r="AC12" i="5" s="1"/>
  <c r="AB10" i="5"/>
  <c r="AC10" i="5" s="1"/>
  <c r="AB9" i="5"/>
  <c r="AC9" i="5" s="1"/>
  <c r="AB5" i="5"/>
  <c r="AC5" i="5" s="1"/>
  <c r="AB3" i="5"/>
  <c r="AC3" i="5" s="1"/>
  <c r="P36" i="5"/>
  <c r="Q36" i="5" s="1"/>
  <c r="J36" i="5"/>
  <c r="K36" i="5" s="1"/>
  <c r="D36" i="5"/>
  <c r="E36" i="5" s="1"/>
  <c r="W35" i="5"/>
  <c r="D35" i="5"/>
  <c r="E35" i="5" s="1"/>
  <c r="W34" i="5"/>
  <c r="P34" i="5"/>
  <c r="Q34" i="5" s="1"/>
  <c r="J34" i="5"/>
  <c r="K34" i="5" s="1"/>
  <c r="D34" i="5"/>
  <c r="E34" i="5" s="1"/>
  <c r="W33" i="5"/>
  <c r="J33" i="5"/>
  <c r="K33" i="5" s="1"/>
  <c r="D33" i="5"/>
  <c r="E33" i="5" s="1"/>
  <c r="W32" i="5"/>
  <c r="P32" i="5"/>
  <c r="Q32" i="5" s="1"/>
  <c r="J32" i="5"/>
  <c r="K32" i="5" s="1"/>
  <c r="D32" i="5"/>
  <c r="E32" i="5" s="1"/>
  <c r="W31" i="5"/>
  <c r="D31" i="5"/>
  <c r="E31" i="5" s="1"/>
  <c r="W30" i="5"/>
  <c r="J30" i="5"/>
  <c r="K30" i="5" s="1"/>
  <c r="D30" i="5"/>
  <c r="E30" i="5" s="1"/>
  <c r="W29" i="5"/>
  <c r="D29" i="5"/>
  <c r="E29" i="5" s="1"/>
  <c r="W28" i="5"/>
  <c r="J28" i="5"/>
  <c r="K28" i="5" s="1"/>
  <c r="D28" i="5"/>
  <c r="E28" i="5" s="1"/>
  <c r="W27" i="5"/>
  <c r="P27" i="5"/>
  <c r="Q27" i="5" s="1"/>
  <c r="J27" i="5"/>
  <c r="K27" i="5" s="1"/>
  <c r="D27" i="5"/>
  <c r="E27" i="5" s="1"/>
  <c r="W24" i="5"/>
  <c r="J24" i="5"/>
  <c r="K24" i="5" s="1"/>
  <c r="D24" i="5"/>
  <c r="E24" i="5" s="1"/>
  <c r="W23" i="5"/>
  <c r="Q23" i="5"/>
  <c r="J23" i="5"/>
  <c r="K23" i="5" s="1"/>
  <c r="D23" i="5"/>
  <c r="E23" i="5" s="1"/>
  <c r="W22" i="5"/>
  <c r="Q22" i="5"/>
  <c r="J22" i="5"/>
  <c r="K22" i="5" s="1"/>
  <c r="D22" i="5"/>
  <c r="E22" i="5" s="1"/>
  <c r="W21" i="5"/>
  <c r="J21" i="5"/>
  <c r="K21" i="5" s="1"/>
  <c r="D21" i="5"/>
  <c r="E21" i="5" s="1"/>
  <c r="W20" i="5"/>
  <c r="J20" i="5"/>
  <c r="K20" i="5" s="1"/>
  <c r="D20" i="5"/>
  <c r="E20" i="5" s="1"/>
  <c r="D19" i="5"/>
  <c r="E19" i="5" s="1"/>
  <c r="W18" i="5"/>
  <c r="P18" i="5"/>
  <c r="Q18" i="5" s="1"/>
  <c r="J18" i="5"/>
  <c r="K18" i="5" s="1"/>
  <c r="D18" i="5"/>
  <c r="E18" i="5" s="1"/>
  <c r="W17" i="5"/>
  <c r="P17" i="5"/>
  <c r="Q17" i="5" s="1"/>
  <c r="J17" i="5"/>
  <c r="K17" i="5" s="1"/>
  <c r="D17" i="5"/>
  <c r="E17" i="5" s="1"/>
  <c r="W16" i="5"/>
  <c r="P16" i="5"/>
  <c r="Q16" i="5" s="1"/>
  <c r="J16" i="5"/>
  <c r="K16" i="5" s="1"/>
  <c r="D16" i="5"/>
  <c r="E16" i="5" s="1"/>
  <c r="D15" i="5"/>
  <c r="E15" i="5" s="1"/>
  <c r="W12" i="5"/>
  <c r="P12" i="5"/>
  <c r="Q12" i="5" s="1"/>
  <c r="J12" i="5"/>
  <c r="K12" i="5" s="1"/>
  <c r="J11" i="5"/>
  <c r="K11" i="5" s="1"/>
  <c r="W10" i="5"/>
  <c r="P10" i="5"/>
  <c r="Q10" i="5" s="1"/>
  <c r="J10" i="5"/>
  <c r="K10" i="5" s="1"/>
  <c r="P9" i="5"/>
  <c r="Q9" i="5" s="1"/>
  <c r="J9" i="5"/>
  <c r="K9" i="5" s="1"/>
  <c r="W8" i="5"/>
  <c r="J8" i="5"/>
  <c r="K8" i="5" s="1"/>
  <c r="W7" i="5"/>
  <c r="J7" i="5"/>
  <c r="K7" i="5" s="1"/>
  <c r="W5" i="5"/>
  <c r="P5" i="5"/>
  <c r="Q5" i="5" s="1"/>
  <c r="J5" i="5"/>
  <c r="K5" i="5" s="1"/>
  <c r="W4" i="5"/>
  <c r="J4" i="5"/>
  <c r="K4" i="5" s="1"/>
  <c r="W3" i="5"/>
  <c r="X13" i="5" s="1"/>
  <c r="P3" i="5"/>
  <c r="Q3" i="5" s="1"/>
  <c r="J3" i="5"/>
  <c r="K3" i="5" s="1"/>
  <c r="D3" i="5"/>
  <c r="E3" i="5" s="1"/>
  <c r="L37" i="6" l="1"/>
  <c r="L25" i="6"/>
  <c r="L13" i="6"/>
  <c r="W25" i="6"/>
  <c r="E37" i="6"/>
  <c r="E25" i="6"/>
  <c r="AU25" i="4"/>
  <c r="W37" i="6"/>
  <c r="W37" i="5"/>
  <c r="W13" i="6"/>
  <c r="AC37" i="6"/>
  <c r="AC25" i="6"/>
  <c r="K37" i="6"/>
  <c r="K25" i="6"/>
  <c r="Q13" i="6"/>
  <c r="K13" i="6"/>
  <c r="AC13" i="6"/>
  <c r="Q37" i="6"/>
  <c r="Q25" i="6"/>
  <c r="Q37" i="5"/>
  <c r="W25" i="5"/>
  <c r="E13" i="5"/>
  <c r="AC25" i="5"/>
  <c r="AC13" i="5"/>
  <c r="K25" i="5"/>
  <c r="E25" i="5"/>
  <c r="E37" i="5"/>
  <c r="Q25" i="5"/>
  <c r="K37" i="5"/>
  <c r="K13" i="5"/>
  <c r="Q13" i="5"/>
  <c r="AH36" i="3" l="1"/>
  <c r="AI36" i="3" s="1"/>
  <c r="AC23" i="3"/>
  <c r="AN36" i="3"/>
  <c r="AO36" i="3" s="1"/>
  <c r="P36" i="3"/>
  <c r="Q36" i="3" s="1"/>
  <c r="J36" i="3"/>
  <c r="K36" i="3" s="1"/>
  <c r="D36" i="3"/>
  <c r="E36" i="3" s="1"/>
  <c r="AN35" i="3"/>
  <c r="AO35" i="3" s="1"/>
  <c r="AB35" i="3"/>
  <c r="AC35" i="3" s="1"/>
  <c r="V35" i="3"/>
  <c r="W35" i="3" s="1"/>
  <c r="P35" i="3"/>
  <c r="Q35" i="3" s="1"/>
  <c r="J35" i="3"/>
  <c r="K35" i="3" s="1"/>
  <c r="D35" i="3"/>
  <c r="E35" i="3" s="1"/>
  <c r="AB34" i="3"/>
  <c r="AC34" i="3" s="1"/>
  <c r="V34" i="3"/>
  <c r="W34" i="3" s="1"/>
  <c r="P34" i="3"/>
  <c r="Q34" i="3" s="1"/>
  <c r="J34" i="3"/>
  <c r="K34" i="3" s="1"/>
  <c r="D34" i="3"/>
  <c r="E34" i="3" s="1"/>
  <c r="AB33" i="3"/>
  <c r="AC33" i="3" s="1"/>
  <c r="V33" i="3"/>
  <c r="W33" i="3" s="1"/>
  <c r="P33" i="3"/>
  <c r="Q33" i="3" s="1"/>
  <c r="J33" i="3"/>
  <c r="K33" i="3" s="1"/>
  <c r="D33" i="3"/>
  <c r="E33" i="3" s="1"/>
  <c r="AN32" i="3"/>
  <c r="AO32" i="3" s="1"/>
  <c r="AB32" i="3"/>
  <c r="AC32" i="3" s="1"/>
  <c r="V32" i="3"/>
  <c r="W32" i="3" s="1"/>
  <c r="P32" i="3"/>
  <c r="Q32" i="3" s="1"/>
  <c r="J32" i="3"/>
  <c r="K32" i="3" s="1"/>
  <c r="D32" i="3"/>
  <c r="E32" i="3" s="1"/>
  <c r="AN31" i="3"/>
  <c r="AO31" i="3" s="1"/>
  <c r="V31" i="3"/>
  <c r="W31" i="3" s="1"/>
  <c r="P31" i="3"/>
  <c r="Q31" i="3" s="1"/>
  <c r="D31" i="3"/>
  <c r="E31" i="3" s="1"/>
  <c r="AN30" i="3"/>
  <c r="AO30" i="3" s="1"/>
  <c r="AH30" i="3"/>
  <c r="AI30" i="3" s="1"/>
  <c r="AB30" i="3"/>
  <c r="AC30" i="3" s="1"/>
  <c r="V30" i="3"/>
  <c r="W30" i="3" s="1"/>
  <c r="P30" i="3"/>
  <c r="Q30" i="3" s="1"/>
  <c r="J30" i="3"/>
  <c r="K30" i="3" s="1"/>
  <c r="D30" i="3"/>
  <c r="E30" i="3" s="1"/>
  <c r="AN29" i="3"/>
  <c r="AO29" i="3" s="1"/>
  <c r="AB29" i="3"/>
  <c r="AC29" i="3" s="1"/>
  <c r="V29" i="3"/>
  <c r="W29" i="3" s="1"/>
  <c r="P29" i="3"/>
  <c r="Q29" i="3" s="1"/>
  <c r="J29" i="3"/>
  <c r="K29" i="3" s="1"/>
  <c r="D29" i="3"/>
  <c r="E29" i="3" s="1"/>
  <c r="AH28" i="3"/>
  <c r="AI28" i="3" s="1"/>
  <c r="AB28" i="3"/>
  <c r="AC28" i="3" s="1"/>
  <c r="V28" i="3"/>
  <c r="W28" i="3" s="1"/>
  <c r="P28" i="3"/>
  <c r="Q28" i="3" s="1"/>
  <c r="J28" i="3"/>
  <c r="K28" i="3" s="1"/>
  <c r="D28" i="3"/>
  <c r="E28" i="3" s="1"/>
  <c r="AN27" i="3"/>
  <c r="AO27" i="3" s="1"/>
  <c r="V27" i="3"/>
  <c r="W27" i="3" s="1"/>
  <c r="P27" i="3"/>
  <c r="Q27" i="3" s="1"/>
  <c r="J27" i="3"/>
  <c r="K27" i="3" s="1"/>
  <c r="D27" i="3"/>
  <c r="E27" i="3" s="1"/>
  <c r="AN24" i="3"/>
  <c r="AO24" i="3" s="1"/>
  <c r="AH24" i="3"/>
  <c r="AI24" i="3" s="1"/>
  <c r="AB24" i="3"/>
  <c r="AC24" i="3" s="1"/>
  <c r="V24" i="3"/>
  <c r="W24" i="3" s="1"/>
  <c r="P24" i="3"/>
  <c r="Q24" i="3" s="1"/>
  <c r="J24" i="3"/>
  <c r="K24" i="3" s="1"/>
  <c r="D24" i="3"/>
  <c r="E24" i="3" s="1"/>
  <c r="AN23" i="3"/>
  <c r="AO23" i="3" s="1"/>
  <c r="AB23" i="3"/>
  <c r="V23" i="3"/>
  <c r="W23" i="3" s="1"/>
  <c r="P23" i="3"/>
  <c r="Q23" i="3" s="1"/>
  <c r="J23" i="3"/>
  <c r="K23" i="3" s="1"/>
  <c r="D23" i="3"/>
  <c r="E23" i="3" s="1"/>
  <c r="AN22" i="3"/>
  <c r="AO22" i="3" s="1"/>
  <c r="AH22" i="3"/>
  <c r="AI22" i="3" s="1"/>
  <c r="AB22" i="3"/>
  <c r="AC22" i="3" s="1"/>
  <c r="V22" i="3"/>
  <c r="W22" i="3" s="1"/>
  <c r="P22" i="3"/>
  <c r="Q22" i="3" s="1"/>
  <c r="J22" i="3"/>
  <c r="K22" i="3" s="1"/>
  <c r="D22" i="3"/>
  <c r="E22" i="3" s="1"/>
  <c r="AN21" i="3"/>
  <c r="AO21" i="3" s="1"/>
  <c r="AB21" i="3"/>
  <c r="AC21" i="3" s="1"/>
  <c r="V21" i="3"/>
  <c r="W21" i="3" s="1"/>
  <c r="P21" i="3"/>
  <c r="Q21" i="3" s="1"/>
  <c r="J21" i="3"/>
  <c r="K21" i="3" s="1"/>
  <c r="D21" i="3"/>
  <c r="E21" i="3" s="1"/>
  <c r="AN20" i="3"/>
  <c r="AO20" i="3" s="1"/>
  <c r="AB20" i="3"/>
  <c r="AC20" i="3" s="1"/>
  <c r="V20" i="3"/>
  <c r="W20" i="3" s="1"/>
  <c r="P20" i="3"/>
  <c r="Q20" i="3" s="1"/>
  <c r="J20" i="3"/>
  <c r="K20" i="3" s="1"/>
  <c r="D20" i="3"/>
  <c r="E20" i="3" s="1"/>
  <c r="D19" i="3"/>
  <c r="E19" i="3" s="1"/>
  <c r="AN18" i="3"/>
  <c r="AO18" i="3" s="1"/>
  <c r="AH18" i="3"/>
  <c r="AB18" i="3"/>
  <c r="AC18" i="3" s="1"/>
  <c r="V18" i="3"/>
  <c r="W18" i="3" s="1"/>
  <c r="P18" i="3"/>
  <c r="Q18" i="3" s="1"/>
  <c r="J18" i="3"/>
  <c r="K18" i="3" s="1"/>
  <c r="D18" i="3"/>
  <c r="E18" i="3" s="1"/>
  <c r="AN17" i="3"/>
  <c r="AO17" i="3" s="1"/>
  <c r="AB17" i="3"/>
  <c r="AC17" i="3" s="1"/>
  <c r="V17" i="3"/>
  <c r="W17" i="3" s="1"/>
  <c r="P17" i="3"/>
  <c r="Q17" i="3" s="1"/>
  <c r="J17" i="3"/>
  <c r="K17" i="3" s="1"/>
  <c r="D17" i="3"/>
  <c r="E17" i="3" s="1"/>
  <c r="AN16" i="3"/>
  <c r="AB16" i="3"/>
  <c r="AC16" i="3" s="1"/>
  <c r="V16" i="3"/>
  <c r="W16" i="3" s="1"/>
  <c r="P16" i="3"/>
  <c r="Q16" i="3" s="1"/>
  <c r="J16" i="3"/>
  <c r="K16" i="3" s="1"/>
  <c r="D16" i="3"/>
  <c r="E16" i="3" s="1"/>
  <c r="P15" i="3"/>
  <c r="Q15" i="3" s="1"/>
  <c r="J15" i="3"/>
  <c r="K15" i="3" s="1"/>
  <c r="D15" i="3"/>
  <c r="E15" i="3" s="1"/>
  <c r="AN12" i="3"/>
  <c r="AO12" i="3" s="1"/>
  <c r="AH12" i="3"/>
  <c r="AI12" i="3" s="1"/>
  <c r="AB12" i="3"/>
  <c r="AC12" i="3" s="1"/>
  <c r="V12" i="3"/>
  <c r="W12" i="3" s="1"/>
  <c r="P12" i="3"/>
  <c r="Q12" i="3" s="1"/>
  <c r="J12" i="3"/>
  <c r="K12" i="3" s="1"/>
  <c r="D12" i="3"/>
  <c r="E12" i="3" s="1"/>
  <c r="AN11" i="3"/>
  <c r="AO11" i="3" s="1"/>
  <c r="AH11" i="3"/>
  <c r="AI11" i="3" s="1"/>
  <c r="AB11" i="3"/>
  <c r="AC11" i="3" s="1"/>
  <c r="V11" i="3"/>
  <c r="W11" i="3" s="1"/>
  <c r="P11" i="3"/>
  <c r="Q11" i="3" s="1"/>
  <c r="J11" i="3"/>
  <c r="K11" i="3" s="1"/>
  <c r="D11" i="3"/>
  <c r="E11" i="3" s="1"/>
  <c r="AN10" i="3"/>
  <c r="AO10" i="3" s="1"/>
  <c r="AB10" i="3"/>
  <c r="AC10" i="3" s="1"/>
  <c r="V10" i="3"/>
  <c r="W10" i="3" s="1"/>
  <c r="P10" i="3"/>
  <c r="Q10" i="3" s="1"/>
  <c r="J10" i="3"/>
  <c r="K10" i="3" s="1"/>
  <c r="D10" i="3"/>
  <c r="E10" i="3" s="1"/>
  <c r="AN9" i="3"/>
  <c r="AO9" i="3" s="1"/>
  <c r="AH9" i="3"/>
  <c r="AB9" i="3"/>
  <c r="AC9" i="3" s="1"/>
  <c r="V9" i="3"/>
  <c r="W9" i="3" s="1"/>
  <c r="P9" i="3"/>
  <c r="Q9" i="3" s="1"/>
  <c r="J9" i="3"/>
  <c r="K9" i="3" s="1"/>
  <c r="D9" i="3"/>
  <c r="E9" i="3" s="1"/>
  <c r="AN8" i="3"/>
  <c r="AO8" i="3" s="1"/>
  <c r="AH8" i="3"/>
  <c r="AI8" i="3" s="1"/>
  <c r="AB8" i="3"/>
  <c r="AC8" i="3" s="1"/>
  <c r="V8" i="3"/>
  <c r="W8" i="3" s="1"/>
  <c r="P8" i="3"/>
  <c r="Q8" i="3" s="1"/>
  <c r="J8" i="3"/>
  <c r="K8" i="3" s="1"/>
  <c r="D8" i="3"/>
  <c r="E8" i="3" s="1"/>
  <c r="AB7" i="3"/>
  <c r="AC7" i="3" s="1"/>
  <c r="V7" i="3"/>
  <c r="W7" i="3" s="1"/>
  <c r="P7" i="3"/>
  <c r="Q7" i="3" s="1"/>
  <c r="J7" i="3"/>
  <c r="K7" i="3" s="1"/>
  <c r="D7" i="3"/>
  <c r="E7" i="3" s="1"/>
  <c r="J6" i="3"/>
  <c r="K6" i="3" s="1"/>
  <c r="D6" i="3"/>
  <c r="E6" i="3" s="1"/>
  <c r="AN5" i="3"/>
  <c r="AH5" i="3"/>
  <c r="AI5" i="3" s="1"/>
  <c r="AB5" i="3"/>
  <c r="AC5" i="3" s="1"/>
  <c r="V5" i="3"/>
  <c r="W5" i="3" s="1"/>
  <c r="P5" i="3"/>
  <c r="Q5" i="3" s="1"/>
  <c r="J5" i="3"/>
  <c r="K5" i="3" s="1"/>
  <c r="D5" i="3"/>
  <c r="E5" i="3" s="1"/>
  <c r="AH4" i="3"/>
  <c r="AI4" i="3" s="1"/>
  <c r="AB4" i="3"/>
  <c r="AC4" i="3" s="1"/>
  <c r="V4" i="3"/>
  <c r="W4" i="3" s="1"/>
  <c r="P4" i="3"/>
  <c r="Q4" i="3" s="1"/>
  <c r="J4" i="3"/>
  <c r="K4" i="3" s="1"/>
  <c r="D4" i="3"/>
  <c r="E4" i="3" s="1"/>
  <c r="AH3" i="3"/>
  <c r="AI3" i="3" s="1"/>
  <c r="AB3" i="3"/>
  <c r="AC3" i="3" s="1"/>
  <c r="V3" i="3"/>
  <c r="W3" i="3" s="1"/>
  <c r="P3" i="3"/>
  <c r="Q3" i="3" s="1"/>
  <c r="J3" i="3"/>
  <c r="K3" i="3" s="1"/>
  <c r="D3" i="3"/>
  <c r="E3" i="3" s="1"/>
  <c r="AI25" i="3" l="1"/>
  <c r="AC13" i="3"/>
  <c r="W25" i="3"/>
  <c r="Q13" i="3"/>
  <c r="K13" i="3"/>
  <c r="AO25" i="3"/>
  <c r="AO5" i="3"/>
  <c r="AO13" i="3" s="1"/>
  <c r="AI37" i="3"/>
  <c r="AI13" i="3"/>
  <c r="W13" i="3"/>
  <c r="Q37" i="3"/>
  <c r="E13" i="3"/>
  <c r="E25" i="3"/>
  <c r="AC25" i="3"/>
  <c r="W37" i="3"/>
  <c r="K25" i="3"/>
  <c r="E37" i="3"/>
  <c r="AO37" i="3"/>
  <c r="Q25" i="3"/>
  <c r="K37" i="3"/>
  <c r="AC37" i="3"/>
</calcChain>
</file>

<file path=xl/sharedStrings.xml><?xml version="1.0" encoding="utf-8"?>
<sst xmlns="http://schemas.openxmlformats.org/spreadsheetml/2006/main" count="1311" uniqueCount="117">
  <si>
    <t>No.1</t>
    <phoneticPr fontId="3"/>
  </si>
  <si>
    <t>No.2</t>
    <phoneticPr fontId="3"/>
  </si>
  <si>
    <t>No.3</t>
  </si>
  <si>
    <t>No.4</t>
  </si>
  <si>
    <t>No.5</t>
  </si>
  <si>
    <t>No.6</t>
  </si>
  <si>
    <t>No.7</t>
  </si>
  <si>
    <t>No.8</t>
  </si>
  <si>
    <t>No.9</t>
  </si>
  <si>
    <t>No.10</t>
  </si>
  <si>
    <t>1h</t>
    <phoneticPr fontId="1"/>
  </si>
  <si>
    <t>2h</t>
    <phoneticPr fontId="1"/>
  </si>
  <si>
    <t/>
  </si>
  <si>
    <t>3h</t>
    <phoneticPr fontId="1"/>
  </si>
  <si>
    <t>6h</t>
    <phoneticPr fontId="1"/>
  </si>
  <si>
    <t>12h</t>
    <phoneticPr fontId="1"/>
  </si>
  <si>
    <t>24h</t>
    <phoneticPr fontId="1"/>
  </si>
  <si>
    <t>AV</t>
    <phoneticPr fontId="1"/>
  </si>
  <si>
    <t>48h</t>
    <phoneticPr fontId="1"/>
  </si>
  <si>
    <t>IV</t>
    <phoneticPr fontId="1"/>
  </si>
  <si>
    <t>IM</t>
    <phoneticPr fontId="1"/>
  </si>
  <si>
    <t>IP</t>
    <phoneticPr fontId="1"/>
  </si>
  <si>
    <t>1h</t>
  </si>
  <si>
    <t>2h</t>
  </si>
  <si>
    <t>3h</t>
  </si>
  <si>
    <t>6h</t>
  </si>
  <si>
    <t>12h</t>
  </si>
  <si>
    <t>24h</t>
  </si>
  <si>
    <t>48h</t>
  </si>
  <si>
    <t>AV</t>
  </si>
  <si>
    <t>コピー数</t>
  </si>
  <si>
    <t>No.1</t>
  </si>
  <si>
    <t>No.2</t>
  </si>
  <si>
    <t>IV</t>
  </si>
  <si>
    <t>IM</t>
  </si>
  <si>
    <t>IP</t>
  </si>
  <si>
    <t>Pre</t>
    <phoneticPr fontId="1"/>
  </si>
  <si>
    <t>pre</t>
    <phoneticPr fontId="1"/>
  </si>
  <si>
    <t>SE</t>
    <phoneticPr fontId="1"/>
  </si>
  <si>
    <t>Pre</t>
  </si>
  <si>
    <t>±423342.3</t>
  </si>
  <si>
    <t>±6674.9</t>
  </si>
  <si>
    <t>±23608.6</t>
  </si>
  <si>
    <t>±2449.9</t>
  </si>
  <si>
    <t>±7408.7</t>
  </si>
  <si>
    <t>26.5±8.4</t>
  </si>
  <si>
    <t>41.4±12.8</t>
  </si>
  <si>
    <t>±12302.6</t>
  </si>
  <si>
    <t>±7682.8</t>
  </si>
  <si>
    <t>±15427.5</t>
  </si>
  <si>
    <t>±4555.5</t>
  </si>
  <si>
    <t>±48.1</t>
  </si>
  <si>
    <t>5.5±1.5</t>
  </si>
  <si>
    <t>48.7±18.4</t>
  </si>
  <si>
    <t>±71292.2</t>
  </si>
  <si>
    <t>±1697.2</t>
  </si>
  <si>
    <t>±1266.9</t>
  </si>
  <si>
    <t>±318.7</t>
  </si>
  <si>
    <t>±542.5</t>
  </si>
  <si>
    <t>5.3±0.9</t>
  </si>
  <si>
    <t>±247.4</t>
  </si>
  <si>
    <t>34.9±4.6</t>
  </si>
  <si>
    <t>±249442.4</t>
  </si>
  <si>
    <t>±963.9</t>
  </si>
  <si>
    <t>±8637.2</t>
  </si>
  <si>
    <t>±634.1</t>
  </si>
  <si>
    <t>±1370.1</t>
  </si>
  <si>
    <t>45.4±6.9</t>
  </si>
  <si>
    <t>23.8±2.2</t>
  </si>
  <si>
    <t>35.8±2.4</t>
  </si>
  <si>
    <t>±5109.2</t>
  </si>
  <si>
    <t>±1340.4</t>
  </si>
  <si>
    <t>±4902.1</t>
  </si>
  <si>
    <t>±1546.8</t>
  </si>
  <si>
    <t>44.9±8.4</t>
  </si>
  <si>
    <t>25.7±1.2</t>
  </si>
  <si>
    <t>28.7±3.1</t>
  </si>
  <si>
    <t>53.4±3.9</t>
  </si>
  <si>
    <t>±44500.8</t>
  </si>
  <si>
    <t>±152.1</t>
  </si>
  <si>
    <t>±217.9</t>
  </si>
  <si>
    <t>±57.9</t>
  </si>
  <si>
    <t>74.6±53.3</t>
  </si>
  <si>
    <t>27.6±1.7</t>
  </si>
  <si>
    <t>54.1±25.8</t>
  </si>
  <si>
    <t>Group</t>
    <phoneticPr fontId="1"/>
  </si>
  <si>
    <t>SYBR
qPCR</t>
    <phoneticPr fontId="1"/>
  </si>
  <si>
    <t>Taqman
qPCR</t>
    <phoneticPr fontId="1"/>
  </si>
  <si>
    <t>Method</t>
    <phoneticPr fontId="1"/>
  </si>
  <si>
    <t>Copy/μL of Transgene</t>
    <phoneticPr fontId="1"/>
  </si>
  <si>
    <t>pre</t>
  </si>
  <si>
    <t>30.0±11.4</t>
  </si>
  <si>
    <t>85.4±39</t>
  </si>
  <si>
    <t>10.0±1.4</t>
  </si>
  <si>
    <t>15.1±4.9</t>
  </si>
  <si>
    <t>85.8±30.8</t>
  </si>
  <si>
    <t>43.2±12.2</t>
  </si>
  <si>
    <t>1809.6±1587.9</t>
  </si>
  <si>
    <t>180.8±148.1</t>
  </si>
  <si>
    <t>Undetermined</t>
  </si>
  <si>
    <t>426.9±159.8</t>
  </si>
  <si>
    <t>65.4±16.6</t>
  </si>
  <si>
    <t>111.2±18.3</t>
  </si>
  <si>
    <t>34±5.4</t>
  </si>
  <si>
    <t>762.4±239.3</t>
  </si>
  <si>
    <t>44±5.7</t>
  </si>
  <si>
    <t>117.7±23.6</t>
  </si>
  <si>
    <t>46.1±7.1</t>
  </si>
  <si>
    <t>885.1±403.6</t>
  </si>
  <si>
    <t>1111.6±965.2</t>
  </si>
  <si>
    <t>103.8±35</t>
  </si>
  <si>
    <t>51.6±8.4</t>
  </si>
  <si>
    <t>IV</t>
    <phoneticPr fontId="3"/>
  </si>
  <si>
    <t>IM</t>
    <phoneticPr fontId="3"/>
  </si>
  <si>
    <t>IP</t>
    <phoneticPr fontId="3"/>
  </si>
  <si>
    <t>Number of Copy</t>
    <phoneticPr fontId="1"/>
  </si>
  <si>
    <t>Ave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</si>
</sst>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000"/>
    <numFmt numFmtId="177" formatCode="0.0"/>
  </numFmts>
  <fonts count="1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6"/>
      <name val="Tsukushi A Round Gothic Bold"/>
      <family val="3"/>
      <charset val="128"/>
    </font>
    <font>
      <sz val="12"/>
      <color rgb="FF000000"/>
      <name val="Yu Gothic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theme="1"/>
      </top>
      <bottom/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0" fillId="0" borderId="0" xfId="0" applyNumberFormat="1" applyAlignment="1"/>
    <xf numFmtId="0" fontId="2" fillId="2" borderId="0" xfId="0" applyFont="1" applyFill="1" applyAlignment="1"/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3" borderId="0" xfId="0" applyFont="1" applyFill="1" applyAlignment="1"/>
    <xf numFmtId="0" fontId="0" fillId="3" borderId="0" xfId="0" applyFill="1">
      <alignment vertical="center"/>
    </xf>
    <xf numFmtId="176" fontId="0" fillId="0" borderId="0" xfId="0" applyNumberFormat="1" applyFill="1" applyAlignment="1"/>
    <xf numFmtId="176" fontId="0" fillId="0" borderId="0" xfId="0" applyNumberFormat="1">
      <alignment vertical="center"/>
    </xf>
    <xf numFmtId="176" fontId="0" fillId="3" borderId="0" xfId="0" applyNumberForma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/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4" fontId="4" fillId="0" borderId="0" xfId="0" applyNumberFormat="1" applyFont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5" fillId="0" borderId="0" xfId="0" applyFont="1" applyAlignment="1"/>
    <xf numFmtId="176" fontId="0" fillId="2" borderId="0" xfId="0" applyNumberFormat="1" applyFill="1">
      <alignment vertical="center"/>
    </xf>
    <xf numFmtId="176" fontId="0" fillId="2" borderId="0" xfId="0" applyNumberFormat="1" applyFill="1" applyAlignment="1"/>
    <xf numFmtId="0" fontId="0" fillId="2" borderId="0" xfId="0" applyFill="1" applyAlignment="1"/>
    <xf numFmtId="176" fontId="5" fillId="4" borderId="0" xfId="0" applyNumberFormat="1" applyFont="1" applyFill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/>
    <xf numFmtId="177" fontId="0" fillId="3" borderId="0" xfId="0" applyNumberFormat="1" applyFill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Alignment="1"/>
    <xf numFmtId="0" fontId="0" fillId="6" borderId="0" xfId="0" applyFill="1" applyBorder="1">
      <alignment vertical="center"/>
    </xf>
    <xf numFmtId="0" fontId="7" fillId="5" borderId="0" xfId="0" applyFont="1" applyFill="1" applyBorder="1" applyAlignment="1">
      <alignment horizontal="center" vertical="center" wrapText="1" readingOrder="1"/>
    </xf>
    <xf numFmtId="0" fontId="8" fillId="5" borderId="0" xfId="0" applyFont="1" applyFill="1" applyBorder="1" applyAlignment="1">
      <alignment horizontal="center" vertical="center" wrapText="1" readingOrder="1"/>
    </xf>
    <xf numFmtId="0" fontId="8" fillId="5" borderId="0" xfId="0" applyFont="1" applyFill="1" applyAlignment="1">
      <alignment horizontal="center" vertical="center" wrapText="1" readingOrder="1"/>
    </xf>
    <xf numFmtId="0" fontId="8" fillId="5" borderId="0" xfId="0" applyFont="1" applyFill="1" applyAlignment="1">
      <alignment horizont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8" fillId="5" borderId="0" xfId="0" applyFont="1" applyFill="1" applyBorder="1" applyAlignment="1">
      <alignment horizontal="center" wrapText="1" readingOrder="1"/>
    </xf>
    <xf numFmtId="0" fontId="7" fillId="5" borderId="5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 wrapText="1" readingOrder="1"/>
    </xf>
    <xf numFmtId="0" fontId="8" fillId="5" borderId="5" xfId="0" applyFont="1" applyFill="1" applyBorder="1" applyAlignment="1">
      <alignment horizontal="center" vertical="center" wrapText="1" readingOrder="1"/>
    </xf>
    <xf numFmtId="0" fontId="8" fillId="5" borderId="5" xfId="0" applyFont="1" applyFill="1" applyBorder="1" applyAlignment="1">
      <alignment horizontal="center" wrapText="1" readingOrder="1"/>
    </xf>
    <xf numFmtId="0" fontId="7" fillId="6" borderId="5" xfId="0" applyFont="1" applyFill="1" applyBorder="1" applyAlignment="1">
      <alignment horizontal="center" vertical="center" wrapText="1" readingOrder="1"/>
    </xf>
    <xf numFmtId="0" fontId="5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0" fontId="7" fillId="6" borderId="0" xfId="0" applyFont="1" applyFill="1" applyBorder="1" applyAlignment="1">
      <alignment horizontal="center" vertical="center" wrapText="1" readingOrder="1"/>
    </xf>
    <xf numFmtId="0" fontId="7" fillId="6" borderId="0" xfId="0" applyFont="1" applyFill="1" applyBorder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10" fillId="6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 readingOrder="1"/>
    </xf>
    <xf numFmtId="0" fontId="8" fillId="5" borderId="0" xfId="0" applyFont="1" applyFill="1" applyBorder="1" applyAlignment="1">
      <alignment horizontal="center" vertical="center" wrapText="1" readingOrder="1"/>
    </xf>
    <xf numFmtId="0" fontId="7" fillId="5" borderId="0" xfId="0" applyFont="1" applyFill="1" applyAlignment="1">
      <alignment horizontal="center" vertical="center" wrapText="1" readingOrder="1"/>
    </xf>
    <xf numFmtId="0" fontId="8" fillId="5" borderId="0" xfId="0" applyFont="1" applyFill="1" applyAlignment="1">
      <alignment horizontal="center" wrapText="1" readingOrder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center" wrapText="1" readingOrder="1"/>
    </xf>
    <xf numFmtId="0" fontId="10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 readingOrder="1"/>
    </xf>
    <xf numFmtId="0" fontId="7" fillId="5" borderId="6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 vertical="center" wrapText="1" readingOrder="1"/>
    </xf>
    <xf numFmtId="0" fontId="9" fillId="6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C62A-94AB-7E4F-9DE1-BD0D9883EBB3}">
  <dimension ref="A1:BB290"/>
  <sheetViews>
    <sheetView topLeftCell="AI1" zoomScaleNormal="100" workbookViewId="0">
      <selection activeCell="AQ13" sqref="AQ13:BB64"/>
    </sheetView>
  </sheetViews>
  <sheetFormatPr baseColWidth="10" defaultColWidth="11.5703125" defaultRowHeight="20"/>
  <cols>
    <col min="2" max="4" width="14.85546875" bestFit="1" customWidth="1"/>
    <col min="5" max="5" width="16.42578125" bestFit="1" customWidth="1"/>
    <col min="6" max="8" width="14.28515625" bestFit="1" customWidth="1"/>
    <col min="9" max="9" width="13.28515625" bestFit="1" customWidth="1"/>
    <col min="10" max="10" width="13" bestFit="1" customWidth="1"/>
    <col min="11" max="11" width="14.140625" bestFit="1" customWidth="1"/>
    <col min="14" max="16" width="13.7109375" bestFit="1" customWidth="1"/>
    <col min="17" max="17" width="14.85546875" bestFit="1" customWidth="1"/>
    <col min="20" max="20" width="12.5703125" bestFit="1" customWidth="1"/>
    <col min="21" max="21" width="12.7109375" bestFit="1" customWidth="1"/>
    <col min="22" max="22" width="12.5703125" bestFit="1" customWidth="1"/>
    <col min="23" max="23" width="13.7109375" bestFit="1" customWidth="1"/>
    <col min="26" max="26" width="12.5703125" bestFit="1" customWidth="1"/>
    <col min="27" max="27" width="12.7109375" bestFit="1" customWidth="1"/>
    <col min="28" max="28" width="12.5703125" bestFit="1" customWidth="1"/>
    <col min="29" max="29" width="13.7109375" bestFit="1" customWidth="1"/>
    <col min="35" max="35" width="12.7109375" bestFit="1" customWidth="1"/>
    <col min="41" max="41" width="12.5703125" bestFit="1" customWidth="1"/>
  </cols>
  <sheetData>
    <row r="1" spans="1:54">
      <c r="A1" t="s">
        <v>10</v>
      </c>
      <c r="G1" t="s">
        <v>11</v>
      </c>
      <c r="M1" t="s">
        <v>13</v>
      </c>
      <c r="S1" t="s">
        <v>14</v>
      </c>
      <c r="Y1" t="s">
        <v>15</v>
      </c>
      <c r="AE1" t="s">
        <v>16</v>
      </c>
      <c r="AK1" t="s">
        <v>18</v>
      </c>
    </row>
    <row r="2" spans="1:54">
      <c r="A2" s="1"/>
      <c r="B2" s="50" t="s">
        <v>112</v>
      </c>
      <c r="C2" s="50"/>
      <c r="D2" s="2" t="s">
        <v>116</v>
      </c>
      <c r="E2" t="s">
        <v>115</v>
      </c>
      <c r="G2" s="1"/>
      <c r="H2" s="50" t="s">
        <v>112</v>
      </c>
      <c r="I2" s="50"/>
      <c r="J2" s="2" t="s">
        <v>116</v>
      </c>
      <c r="K2" t="s">
        <v>115</v>
      </c>
      <c r="M2" s="1"/>
      <c r="N2" s="50" t="s">
        <v>112</v>
      </c>
      <c r="O2" s="50"/>
      <c r="P2" s="2" t="s">
        <v>116</v>
      </c>
      <c r="Q2" t="s">
        <v>115</v>
      </c>
      <c r="S2" s="1"/>
      <c r="T2" s="50" t="s">
        <v>112</v>
      </c>
      <c r="U2" s="50"/>
      <c r="V2" s="2" t="s">
        <v>116</v>
      </c>
      <c r="W2" t="s">
        <v>115</v>
      </c>
      <c r="Y2" s="1"/>
      <c r="Z2" s="50" t="s">
        <v>112</v>
      </c>
      <c r="AA2" s="50"/>
      <c r="AB2" s="2" t="s">
        <v>116</v>
      </c>
      <c r="AC2" t="s">
        <v>115</v>
      </c>
      <c r="AE2" s="1"/>
      <c r="AF2" s="50" t="s">
        <v>112</v>
      </c>
      <c r="AG2" s="50"/>
      <c r="AH2" s="2" t="s">
        <v>116</v>
      </c>
      <c r="AI2" t="s">
        <v>115</v>
      </c>
      <c r="AK2" s="1"/>
      <c r="AL2" s="50" t="s">
        <v>112</v>
      </c>
      <c r="AM2" s="50"/>
      <c r="AN2" s="2" t="s">
        <v>116</v>
      </c>
      <c r="AO2" t="s">
        <v>115</v>
      </c>
    </row>
    <row r="3" spans="1:54">
      <c r="A3" s="2" t="s">
        <v>0</v>
      </c>
      <c r="B3" s="3">
        <v>980.2841796875</v>
      </c>
      <c r="C3" s="3">
        <v>938.12994384765625</v>
      </c>
      <c r="D3" s="3">
        <f>AVERAGE(B3:C3)</f>
        <v>959.20706176757812</v>
      </c>
      <c r="E3" s="10">
        <f>D3*15.37477342</f>
        <v>14747.591237540459</v>
      </c>
      <c r="G3" s="2" t="s">
        <v>0</v>
      </c>
      <c r="H3" s="3">
        <v>245.99636840820312</v>
      </c>
      <c r="I3" s="3">
        <v>243.84712219238281</v>
      </c>
      <c r="J3" s="3">
        <f>AVERAGE(H3:I3)</f>
        <v>244.92174530029297</v>
      </c>
      <c r="K3" s="10">
        <f>J3*15.37477342</f>
        <v>3765.6163396229545</v>
      </c>
      <c r="M3" s="2" t="s">
        <v>0</v>
      </c>
      <c r="N3" s="3">
        <v>210.49162292480469</v>
      </c>
      <c r="O3" s="3">
        <v>198.29010009765625</v>
      </c>
      <c r="P3" s="3">
        <f>AVERAGE(N3:O3)</f>
        <v>204.39086151123047</v>
      </c>
      <c r="Q3" s="10">
        <f>P3*15.37477342</f>
        <v>3142.4631848537674</v>
      </c>
      <c r="S3" s="2" t="s">
        <v>0</v>
      </c>
      <c r="T3" s="3">
        <v>569.19061279296875</v>
      </c>
      <c r="U3" s="3">
        <v>579.89776611328125</v>
      </c>
      <c r="V3" s="3">
        <f>AVERAGE(T3:U3)</f>
        <v>574.544189453125</v>
      </c>
      <c r="W3" s="10">
        <f>V3*15.37477342</f>
        <v>8833.4867326193507</v>
      </c>
      <c r="Y3" s="2" t="s">
        <v>0</v>
      </c>
      <c r="Z3" s="3">
        <v>47.187778472900391</v>
      </c>
      <c r="AA3" s="3">
        <v>47.784160614013672</v>
      </c>
      <c r="AB3" s="3">
        <f>AVERAGE(Z3:AA3)</f>
        <v>47.485969543457031</v>
      </c>
      <c r="AC3" s="10">
        <f>AB3*15.37477342</f>
        <v>730.08602235967271</v>
      </c>
      <c r="AE3" s="2" t="s">
        <v>0</v>
      </c>
      <c r="AF3" s="3">
        <v>0.60432064533233643</v>
      </c>
      <c r="AG3" s="3">
        <v>0.67733520269393921</v>
      </c>
      <c r="AH3" s="3">
        <f>AVERAGE(AF3:AG3)</f>
        <v>0.64082792401313782</v>
      </c>
      <c r="AI3" s="10">
        <f>AH3*15.37477342</f>
        <v>9.8525841329109713</v>
      </c>
      <c r="AK3" s="2" t="s">
        <v>0</v>
      </c>
      <c r="AL3" s="1" t="s">
        <v>12</v>
      </c>
      <c r="AM3" s="1" t="s">
        <v>12</v>
      </c>
      <c r="AN3" s="3"/>
      <c r="AO3" s="10"/>
    </row>
    <row r="4" spans="1:54">
      <c r="A4" s="2" t="s">
        <v>1</v>
      </c>
      <c r="B4" s="3">
        <v>486.29635620117188</v>
      </c>
      <c r="C4" s="3">
        <v>500.27783203125</v>
      </c>
      <c r="D4" s="3">
        <f t="shared" ref="D4:D12" si="0">AVERAGE(B4:C4)</f>
        <v>493.28709411621094</v>
      </c>
      <c r="E4" s="10">
        <f t="shared" ref="E4:E12" si="1">D4*15.37477342</f>
        <v>7584.1773030469585</v>
      </c>
      <c r="G4" s="2" t="s">
        <v>1</v>
      </c>
      <c r="H4" s="3">
        <v>97.505531311035156</v>
      </c>
      <c r="I4" s="3">
        <v>113.53225708007812</v>
      </c>
      <c r="J4" s="3">
        <f t="shared" ref="J4:J12" si="2">AVERAGE(H4:I4)</f>
        <v>105.51889419555664</v>
      </c>
      <c r="K4" s="10">
        <f t="shared" ref="K4:K12" si="3">J4*15.37477342</f>
        <v>1622.3290897856366</v>
      </c>
      <c r="M4" s="2" t="s">
        <v>1</v>
      </c>
      <c r="N4" s="3">
        <v>542.6995849609375</v>
      </c>
      <c r="O4" s="3">
        <v>523.24383544921875</v>
      </c>
      <c r="P4" s="3">
        <f t="shared" ref="P4:P5" si="4">AVERAGE(N4:O4)</f>
        <v>532.97171020507812</v>
      </c>
      <c r="Q4" s="10">
        <f t="shared" ref="Q4:Q12" si="5">P4*15.37477342</f>
        <v>8194.3192836729777</v>
      </c>
      <c r="S4" s="2" t="s">
        <v>1</v>
      </c>
      <c r="T4" s="3">
        <v>175.30879211425781</v>
      </c>
      <c r="U4" s="3">
        <v>188.57540893554688</v>
      </c>
      <c r="V4" s="3">
        <f t="shared" ref="V4:V5" si="6">AVERAGE(T4:U4)</f>
        <v>181.94210052490234</v>
      </c>
      <c r="W4" s="10">
        <f t="shared" ref="W4:W12" si="7">V4*15.37477342</f>
        <v>2797.3185711292367</v>
      </c>
      <c r="Y4" s="2" t="s">
        <v>1</v>
      </c>
      <c r="Z4" s="3">
        <v>37.717453002929688</v>
      </c>
      <c r="AA4" s="3">
        <v>34.485683441162109</v>
      </c>
      <c r="AB4" s="3">
        <f t="shared" ref="AB4:AB5" si="8">AVERAGE(Z4:AA4)</f>
        <v>36.101568222045898</v>
      </c>
      <c r="AC4" s="10">
        <f t="shared" ref="AC4:AC12" si="9">AB4*15.37477342</f>
        <v>555.0534315206279</v>
      </c>
      <c r="AE4" s="2" t="s">
        <v>1</v>
      </c>
      <c r="AF4" s="3">
        <v>1.215119481086731</v>
      </c>
      <c r="AG4" s="3">
        <v>0.8890489935874939</v>
      </c>
      <c r="AH4" s="3">
        <f t="shared" ref="AH4:AH5" si="10">AVERAGE(AF4:AG4)</f>
        <v>1.0520842373371124</v>
      </c>
      <c r="AI4" s="10">
        <f t="shared" ref="AI4:AI12" si="11">AH4*15.37477342</f>
        <v>16.175556767811607</v>
      </c>
      <c r="AK4" s="2" t="s">
        <v>1</v>
      </c>
      <c r="AL4" s="1" t="s">
        <v>12</v>
      </c>
      <c r="AM4" s="1" t="s">
        <v>12</v>
      </c>
      <c r="AN4" s="3"/>
      <c r="AO4" s="10"/>
    </row>
    <row r="5" spans="1:54">
      <c r="A5" s="2" t="s">
        <v>2</v>
      </c>
      <c r="B5" s="3">
        <v>14724.619140625</v>
      </c>
      <c r="C5" s="3">
        <v>14090.12109375</v>
      </c>
      <c r="D5" s="3">
        <f t="shared" si="0"/>
        <v>14407.3701171875</v>
      </c>
      <c r="E5" s="10">
        <f t="shared" si="1"/>
        <v>221510.05112983668</v>
      </c>
      <c r="G5" s="2" t="s">
        <v>2</v>
      </c>
      <c r="H5" s="3">
        <v>4201.46142578125</v>
      </c>
      <c r="I5" s="3">
        <v>4178.4697265625</v>
      </c>
      <c r="J5" s="3">
        <f t="shared" si="2"/>
        <v>4189.965576171875</v>
      </c>
      <c r="K5" s="10">
        <f t="shared" si="3"/>
        <v>64419.771371242328</v>
      </c>
      <c r="M5" s="2" t="s">
        <v>2</v>
      </c>
      <c r="N5" s="3">
        <v>1338.45458984375</v>
      </c>
      <c r="O5" s="3">
        <v>1969.2095947265625</v>
      </c>
      <c r="P5" s="3">
        <f t="shared" si="4"/>
        <v>1653.8320922851562</v>
      </c>
      <c r="Q5" s="10">
        <f t="shared" si="5"/>
        <v>25427.293693608808</v>
      </c>
      <c r="S5" s="2" t="s">
        <v>2</v>
      </c>
      <c r="T5" s="3">
        <v>393.2332763671875</v>
      </c>
      <c r="U5" s="3">
        <v>361.68032836914062</v>
      </c>
      <c r="V5" s="3">
        <f t="shared" si="6"/>
        <v>377.45680236816406</v>
      </c>
      <c r="W5" s="10">
        <f t="shared" si="7"/>
        <v>5803.3128122482422</v>
      </c>
      <c r="Y5" s="2" t="s">
        <v>2</v>
      </c>
      <c r="Z5" s="3">
        <v>21.77276611328125</v>
      </c>
      <c r="AA5" s="3">
        <v>19.625349044799805</v>
      </c>
      <c r="AB5" s="3">
        <f t="shared" si="8"/>
        <v>20.699057579040527</v>
      </c>
      <c r="AC5" s="10">
        <f t="shared" si="9"/>
        <v>318.24332028528187</v>
      </c>
      <c r="AE5" s="2" t="s">
        <v>2</v>
      </c>
      <c r="AF5" s="3">
        <v>1.451171875</v>
      </c>
      <c r="AG5" s="3">
        <v>1.4713720083236694</v>
      </c>
      <c r="AH5" s="3">
        <f t="shared" si="10"/>
        <v>1.4612719416618347</v>
      </c>
      <c r="AI5" s="10">
        <f t="shared" si="11"/>
        <v>22.466725008054169</v>
      </c>
      <c r="AK5" s="2" t="s">
        <v>2</v>
      </c>
      <c r="AL5" s="3">
        <v>2.2686598300933838</v>
      </c>
      <c r="AM5" s="3">
        <v>1.7205674648284912</v>
      </c>
      <c r="AN5" s="3">
        <f t="shared" ref="AN5" si="12">AVERAGE(AL5:AM5)</f>
        <v>1.9946136474609375</v>
      </c>
      <c r="AO5" s="10">
        <f t="shared" ref="AO5:AO12" si="13">AN5*15.37477342</f>
        <v>30.666732890151675</v>
      </c>
    </row>
    <row r="6" spans="1:54">
      <c r="A6" s="2" t="s">
        <v>3</v>
      </c>
      <c r="B6" s="3">
        <v>5682.97412109375</v>
      </c>
      <c r="C6" s="3">
        <v>5108.1572265625</v>
      </c>
      <c r="D6" s="3">
        <f t="shared" si="0"/>
        <v>5395.565673828125</v>
      </c>
      <c r="E6" s="10">
        <f t="shared" si="1"/>
        <v>82955.599707837042</v>
      </c>
      <c r="G6" s="2" t="s">
        <v>3</v>
      </c>
      <c r="H6" s="3">
        <v>2231.806396484375</v>
      </c>
      <c r="I6" s="3">
        <v>2307.06787109375</v>
      </c>
      <c r="J6" s="3">
        <f t="shared" si="2"/>
        <v>2269.4371337890625</v>
      </c>
      <c r="K6" s="10">
        <f t="shared" si="3"/>
        <v>34892.08172294106</v>
      </c>
      <c r="M6" s="4" t="s">
        <v>3</v>
      </c>
      <c r="N6" s="5"/>
      <c r="O6" s="5"/>
      <c r="P6" s="5"/>
      <c r="Q6" s="10"/>
      <c r="S6" s="4" t="s">
        <v>3</v>
      </c>
      <c r="T6" s="5"/>
      <c r="U6" s="5"/>
      <c r="V6" s="5"/>
      <c r="W6" s="10"/>
      <c r="Y6" s="4" t="s">
        <v>3</v>
      </c>
      <c r="Z6" s="5"/>
      <c r="AA6" s="5"/>
      <c r="AB6" s="5"/>
      <c r="AC6" s="10"/>
      <c r="AE6" s="4" t="s">
        <v>3</v>
      </c>
      <c r="AI6" s="10"/>
      <c r="AK6" s="4" t="s">
        <v>3</v>
      </c>
      <c r="AL6" s="5"/>
      <c r="AM6" s="5"/>
      <c r="AN6" s="5"/>
      <c r="AO6" s="10"/>
    </row>
    <row r="7" spans="1:54">
      <c r="A7" s="2" t="s">
        <v>4</v>
      </c>
      <c r="B7" s="3">
        <v>516.5406494140625</v>
      </c>
      <c r="C7" s="3">
        <v>585.49505615234375</v>
      </c>
      <c r="D7" s="3">
        <f t="shared" si="0"/>
        <v>551.01785278320312</v>
      </c>
      <c r="E7" s="10">
        <f t="shared" si="1"/>
        <v>8471.7746369166653</v>
      </c>
      <c r="G7" s="2" t="s">
        <v>4</v>
      </c>
      <c r="H7" s="3">
        <v>27.226560592651367</v>
      </c>
      <c r="I7" s="3">
        <v>24.016397476196289</v>
      </c>
      <c r="J7" s="3">
        <f t="shared" si="2"/>
        <v>25.621479034423828</v>
      </c>
      <c r="K7" s="10">
        <f t="shared" si="3"/>
        <v>393.92443483954673</v>
      </c>
      <c r="M7" s="2" t="s">
        <v>4</v>
      </c>
      <c r="N7" s="3">
        <v>132.38360595703125</v>
      </c>
      <c r="O7" s="3">
        <v>129.17388916015625</v>
      </c>
      <c r="P7" s="3">
        <f t="shared" ref="P7:P12" si="14">AVERAGE(N7:O7)</f>
        <v>130.77874755859375</v>
      </c>
      <c r="Q7" s="10">
        <f t="shared" si="5"/>
        <v>2010.693611864757</v>
      </c>
      <c r="S7" s="2" t="s">
        <v>4</v>
      </c>
      <c r="T7" s="3">
        <v>11.19925594329834</v>
      </c>
      <c r="U7" s="3">
        <v>10.603339195251465</v>
      </c>
      <c r="V7" s="3">
        <f t="shared" ref="V7:V12" si="15">AVERAGE(T7:U7)</f>
        <v>10.901297569274902</v>
      </c>
      <c r="W7" s="10">
        <f t="shared" si="7"/>
        <v>167.60498011159839</v>
      </c>
      <c r="Y7" s="2" t="s">
        <v>4</v>
      </c>
      <c r="Z7" s="3">
        <v>1.3023626804351807</v>
      </c>
      <c r="AA7" s="3">
        <v>1.839400053024292</v>
      </c>
      <c r="AB7" s="3">
        <f t="shared" ref="AB7:AB12" si="16">AVERAGE(Z7:AA7)</f>
        <v>1.5708813667297363</v>
      </c>
      <c r="AC7" s="10">
        <f t="shared" si="9"/>
        <v>24.151945083169622</v>
      </c>
      <c r="AE7" s="2" t="s">
        <v>4</v>
      </c>
      <c r="AF7" s="1" t="s">
        <v>12</v>
      </c>
      <c r="AG7" s="1" t="s">
        <v>12</v>
      </c>
      <c r="AH7" s="5"/>
      <c r="AI7" s="10"/>
      <c r="AK7" s="2" t="s">
        <v>4</v>
      </c>
      <c r="AL7" s="1" t="s">
        <v>12</v>
      </c>
      <c r="AM7" s="1" t="s">
        <v>12</v>
      </c>
      <c r="AN7" s="3"/>
      <c r="AO7" s="10"/>
    </row>
    <row r="8" spans="1:54">
      <c r="A8" s="2" t="s">
        <v>5</v>
      </c>
      <c r="B8" s="3">
        <v>33204.15625</v>
      </c>
      <c r="C8" s="3">
        <v>31559.43359375</v>
      </c>
      <c r="D8" s="3">
        <f t="shared" si="0"/>
        <v>32381.794921875</v>
      </c>
      <c r="E8" s="10">
        <f t="shared" si="1"/>
        <v>497862.75985673472</v>
      </c>
      <c r="G8" s="2" t="s">
        <v>5</v>
      </c>
      <c r="H8" s="3">
        <v>2102.4658203125</v>
      </c>
      <c r="I8" s="3">
        <v>1996.1417236328125</v>
      </c>
      <c r="J8" s="3">
        <f t="shared" si="2"/>
        <v>2049.3037719726562</v>
      </c>
      <c r="K8" s="10">
        <f t="shared" si="3"/>
        <v>31507.581162830938</v>
      </c>
      <c r="M8" s="2" t="s">
        <v>5</v>
      </c>
      <c r="N8" s="3">
        <v>2700.266357421875</v>
      </c>
      <c r="O8" s="3">
        <v>3059.296875</v>
      </c>
      <c r="P8" s="3">
        <f t="shared" si="14"/>
        <v>2879.7816162109375</v>
      </c>
      <c r="Q8" s="10">
        <f t="shared" si="5"/>
        <v>44275.989848324563</v>
      </c>
      <c r="S8" s="2" t="s">
        <v>5</v>
      </c>
      <c r="T8" s="3">
        <v>1240.9337158203125</v>
      </c>
      <c r="U8" s="3">
        <v>1309.1129150390625</v>
      </c>
      <c r="V8" s="3">
        <f t="shared" si="15"/>
        <v>1275.0233154296875</v>
      </c>
      <c r="W8" s="10">
        <f t="shared" si="7"/>
        <v>19603.194579948635</v>
      </c>
      <c r="Y8" s="2" t="s">
        <v>5</v>
      </c>
      <c r="Z8" s="3">
        <v>4390.75341796875</v>
      </c>
      <c r="AA8" s="3">
        <v>4352.10693359375</v>
      </c>
      <c r="AB8" s="3">
        <f t="shared" si="16"/>
        <v>4371.43017578125</v>
      </c>
      <c r="AC8" s="10">
        <f t="shared" si="9"/>
        <v>67209.748473987493</v>
      </c>
      <c r="AE8" s="2" t="s">
        <v>5</v>
      </c>
      <c r="AF8" s="3">
        <v>1.5060008764266968</v>
      </c>
      <c r="AG8" s="3">
        <v>1.5565845966339111</v>
      </c>
      <c r="AH8" s="3">
        <f>AVERAGE(AF8:AG8)</f>
        <v>1.531292736530304</v>
      </c>
      <c r="AI8" s="10">
        <f t="shared" si="11"/>
        <v>23.543278863845181</v>
      </c>
      <c r="AK8" s="2" t="s">
        <v>5</v>
      </c>
      <c r="AL8" s="3">
        <v>1.3867771625518799</v>
      </c>
      <c r="AM8" s="3">
        <v>1.1967648267745972</v>
      </c>
      <c r="AN8" s="3">
        <f t="shared" ref="AN8:AN12" si="17">AVERAGE(AL8:AM8)</f>
        <v>1.2917709946632385</v>
      </c>
      <c r="AO8" s="10">
        <f t="shared" si="13"/>
        <v>19.860686353475323</v>
      </c>
    </row>
    <row r="9" spans="1:54">
      <c r="A9" s="2" t="s">
        <v>6</v>
      </c>
      <c r="B9" s="3">
        <v>248858.734375</v>
      </c>
      <c r="C9" s="3">
        <v>286629.59375</v>
      </c>
      <c r="D9" s="3">
        <f t="shared" si="0"/>
        <v>267744.1640625</v>
      </c>
      <c r="E9" s="10">
        <f t="shared" si="1"/>
        <v>4116505.8569882442</v>
      </c>
      <c r="G9" s="2" t="s">
        <v>6</v>
      </c>
      <c r="H9" s="3">
        <v>1942.0833740234375</v>
      </c>
      <c r="I9" s="3">
        <v>1883.5106201171875</v>
      </c>
      <c r="J9" s="3">
        <f t="shared" si="2"/>
        <v>1912.7969970703125</v>
      </c>
      <c r="K9" s="10">
        <f t="shared" si="3"/>
        <v>29408.820428412459</v>
      </c>
      <c r="M9" s="2" t="s">
        <v>6</v>
      </c>
      <c r="N9" s="3">
        <v>3048.50341796875</v>
      </c>
      <c r="O9" s="3">
        <v>3340.252197265625</v>
      </c>
      <c r="P9" s="3">
        <f t="shared" si="14"/>
        <v>3194.3778076171875</v>
      </c>
      <c r="Q9" s="10">
        <f t="shared" si="5"/>
        <v>49112.835009990609</v>
      </c>
      <c r="S9" s="2" t="s">
        <v>6</v>
      </c>
      <c r="T9" s="3">
        <v>779.22314453125</v>
      </c>
      <c r="U9" s="3">
        <v>773.455322265625</v>
      </c>
      <c r="V9" s="3">
        <f t="shared" si="15"/>
        <v>776.3392333984375</v>
      </c>
      <c r="W9" s="10">
        <f t="shared" si="7"/>
        <v>11936.039810557473</v>
      </c>
      <c r="Y9" s="2" t="s">
        <v>6</v>
      </c>
      <c r="Z9" s="3">
        <v>45.372016906738281</v>
      </c>
      <c r="AA9" s="3">
        <v>43.556606292724609</v>
      </c>
      <c r="AB9" s="3">
        <f t="shared" si="16"/>
        <v>44.464311599731445</v>
      </c>
      <c r="AC9" s="10">
        <f t="shared" si="9"/>
        <v>683.62871612214872</v>
      </c>
      <c r="AE9" s="2" t="s">
        <v>6</v>
      </c>
      <c r="AF9" s="3">
        <v>1.2712099552154541</v>
      </c>
      <c r="AG9" s="3">
        <v>0.85729384422302246</v>
      </c>
      <c r="AH9" s="3">
        <f>AVERAGE(AF9:AG9)</f>
        <v>1.0642518997192383</v>
      </c>
      <c r="AI9" s="10"/>
      <c r="AK9" s="2" t="s">
        <v>6</v>
      </c>
      <c r="AL9" s="3">
        <v>3.5086469650268555</v>
      </c>
      <c r="AM9" s="3">
        <v>4.3223671913146973</v>
      </c>
      <c r="AN9" s="3">
        <f t="shared" si="17"/>
        <v>3.9155070781707764</v>
      </c>
      <c r="AO9" s="10">
        <f t="shared" si="13"/>
        <v>60.200034151281919</v>
      </c>
    </row>
    <row r="10" spans="1:54">
      <c r="A10" s="2" t="s">
        <v>7</v>
      </c>
      <c r="B10" s="3">
        <v>3173.451904296875</v>
      </c>
      <c r="C10" s="3">
        <v>3405.826416015625</v>
      </c>
      <c r="D10" s="3">
        <f t="shared" si="0"/>
        <v>3289.63916015625</v>
      </c>
      <c r="E10" s="10">
        <f t="shared" si="1"/>
        <v>50577.45672096144</v>
      </c>
      <c r="G10" s="2" t="s">
        <v>7</v>
      </c>
      <c r="H10" s="3">
        <v>2578.325439453125</v>
      </c>
      <c r="I10" s="3">
        <v>2524.04736328125</v>
      </c>
      <c r="J10" s="3">
        <f t="shared" si="2"/>
        <v>2551.1864013671875</v>
      </c>
      <c r="K10" s="10">
        <f t="shared" si="3"/>
        <v>39223.912873205685</v>
      </c>
      <c r="M10" s="2" t="s">
        <v>7</v>
      </c>
      <c r="N10" s="3">
        <v>1843.02392578125</v>
      </c>
      <c r="O10" s="3">
        <v>2063.306884765625</v>
      </c>
      <c r="P10" s="3">
        <f t="shared" si="14"/>
        <v>1953.1654052734375</v>
      </c>
      <c r="Q10" s="10">
        <f t="shared" si="5"/>
        <v>30029.475557861577</v>
      </c>
      <c r="S10" s="2" t="s">
        <v>7</v>
      </c>
      <c r="T10" s="3">
        <v>85.700469970703125</v>
      </c>
      <c r="U10" s="3">
        <v>90.496040344238281</v>
      </c>
      <c r="V10" s="3">
        <f t="shared" si="15"/>
        <v>88.098255157470703</v>
      </c>
      <c r="W10" s="10">
        <f t="shared" si="7"/>
        <v>1354.4907117434584</v>
      </c>
      <c r="Y10" s="2" t="s">
        <v>7</v>
      </c>
      <c r="Z10" s="3">
        <v>2.1087541580200195</v>
      </c>
      <c r="AA10" s="3">
        <v>1.7930231094360352</v>
      </c>
      <c r="AB10" s="3">
        <f t="shared" si="16"/>
        <v>1.9508886337280273</v>
      </c>
      <c r="AC10" s="10">
        <f t="shared" si="9"/>
        <v>29.994470711221791</v>
      </c>
      <c r="AE10" s="2" t="s">
        <v>7</v>
      </c>
      <c r="AF10" s="1" t="s">
        <v>12</v>
      </c>
      <c r="AG10" s="1" t="s">
        <v>12</v>
      </c>
      <c r="AH10" s="3"/>
      <c r="AI10" s="10"/>
      <c r="AK10" s="2" t="s">
        <v>7</v>
      </c>
      <c r="AL10" s="3">
        <v>1.109465479850769</v>
      </c>
      <c r="AM10" s="3">
        <v>0.95259773731231689</v>
      </c>
      <c r="AN10" s="3">
        <f t="shared" si="17"/>
        <v>1.031031608581543</v>
      </c>
      <c r="AO10" s="10">
        <f t="shared" si="13"/>
        <v>15.85187737079935</v>
      </c>
    </row>
    <row r="11" spans="1:54">
      <c r="A11" s="2" t="s">
        <v>8</v>
      </c>
      <c r="B11" s="3">
        <v>22888.072265625</v>
      </c>
      <c r="C11" s="3">
        <v>21493.08203125</v>
      </c>
      <c r="D11" s="3">
        <f t="shared" si="0"/>
        <v>22190.5771484375</v>
      </c>
      <c r="E11" s="10">
        <f t="shared" si="1"/>
        <v>341175.0957162563</v>
      </c>
      <c r="G11" s="2" t="s">
        <v>8</v>
      </c>
      <c r="H11" s="3">
        <v>1656.634033203125</v>
      </c>
      <c r="I11" s="3">
        <v>1601.3560791015625</v>
      </c>
      <c r="J11" s="3">
        <f t="shared" si="2"/>
        <v>1628.9950561523438</v>
      </c>
      <c r="K11" s="10">
        <f t="shared" si="3"/>
        <v>25045.429890642463</v>
      </c>
      <c r="M11" s="2" t="s">
        <v>8</v>
      </c>
      <c r="N11" s="3">
        <v>5821.44287109375</v>
      </c>
      <c r="O11" s="3">
        <v>6030.64453125</v>
      </c>
      <c r="P11" s="3">
        <f t="shared" si="14"/>
        <v>5926.043701171875</v>
      </c>
      <c r="Q11" s="10">
        <f t="shared" si="5"/>
        <v>91111.579182535774</v>
      </c>
      <c r="S11" s="2" t="s">
        <v>8</v>
      </c>
      <c r="T11" s="3">
        <v>944.89013671875</v>
      </c>
      <c r="U11" s="3">
        <v>849.6925048828125</v>
      </c>
      <c r="V11" s="3">
        <f t="shared" si="15"/>
        <v>897.29132080078125</v>
      </c>
      <c r="W11" s="10">
        <f t="shared" si="7"/>
        <v>13795.650749044546</v>
      </c>
      <c r="Y11" s="2" t="s">
        <v>8</v>
      </c>
      <c r="Z11" s="3">
        <v>72.43951416015625</v>
      </c>
      <c r="AA11" s="3">
        <v>59.298759460449219</v>
      </c>
      <c r="AB11" s="3">
        <f t="shared" si="16"/>
        <v>65.869136810302734</v>
      </c>
      <c r="AC11" s="10">
        <f t="shared" si="9"/>
        <v>1012.7230538293861</v>
      </c>
      <c r="AE11" s="2" t="s">
        <v>8</v>
      </c>
      <c r="AF11" s="3">
        <v>2.7707080841064453</v>
      </c>
      <c r="AG11" s="3">
        <v>4.1588444709777832</v>
      </c>
      <c r="AH11" s="3">
        <f>AVERAGE(AF11:AG11)</f>
        <v>3.4647762775421143</v>
      </c>
      <c r="AI11" s="10">
        <f t="shared" si="11"/>
        <v>53.270150218201046</v>
      </c>
      <c r="AK11" s="2" t="s">
        <v>8</v>
      </c>
      <c r="AL11" s="3">
        <v>6.8271365165710449</v>
      </c>
      <c r="AM11" s="3">
        <v>5.7403173446655273</v>
      </c>
      <c r="AN11" s="3">
        <f t="shared" si="17"/>
        <v>6.2837269306182861</v>
      </c>
      <c r="AO11" s="10">
        <f t="shared" si="13"/>
        <v>96.610877791408214</v>
      </c>
    </row>
    <row r="12" spans="1:54">
      <c r="A12" s="2" t="s">
        <v>9</v>
      </c>
      <c r="B12" s="3">
        <v>138226.546875</v>
      </c>
      <c r="C12" s="3">
        <v>129518.0390625</v>
      </c>
      <c r="D12" s="3">
        <f t="shared" si="0"/>
        <v>133872.29296875</v>
      </c>
      <c r="E12" s="10">
        <f t="shared" si="1"/>
        <v>2058256.1716103905</v>
      </c>
      <c r="F12" t="s">
        <v>38</v>
      </c>
      <c r="G12" s="2" t="s">
        <v>9</v>
      </c>
      <c r="H12" s="3">
        <v>3126.257080078125</v>
      </c>
      <c r="I12" s="3">
        <v>3250.409423828125</v>
      </c>
      <c r="J12" s="3">
        <f t="shared" si="2"/>
        <v>3188.333251953125</v>
      </c>
      <c r="K12" s="10">
        <f t="shared" si="3"/>
        <v>49019.901336231072</v>
      </c>
      <c r="L12" t="s">
        <v>38</v>
      </c>
      <c r="M12" s="2" t="s">
        <v>9</v>
      </c>
      <c r="N12" s="3">
        <v>14977.5087890625</v>
      </c>
      <c r="O12" s="3">
        <v>14525.3984375</v>
      </c>
      <c r="P12" s="3">
        <f t="shared" si="14"/>
        <v>14751.45361328125</v>
      </c>
      <c r="Q12" s="10">
        <f t="shared" si="5"/>
        <v>226800.25691983954</v>
      </c>
      <c r="R12" t="s">
        <v>38</v>
      </c>
      <c r="S12" s="2" t="s">
        <v>9</v>
      </c>
      <c r="T12" s="3">
        <v>1234.80078125</v>
      </c>
      <c r="U12" s="3">
        <v>1259.86376953125</v>
      </c>
      <c r="V12" s="3">
        <f t="shared" si="15"/>
        <v>1247.332275390625</v>
      </c>
      <c r="W12" s="10">
        <f t="shared" si="7"/>
        <v>19177.451113583902</v>
      </c>
      <c r="X12" t="s">
        <v>38</v>
      </c>
      <c r="Y12" s="2" t="s">
        <v>9</v>
      </c>
      <c r="Z12" s="3">
        <v>64.69189453125</v>
      </c>
      <c r="AA12" s="3">
        <v>61.289947509765625</v>
      </c>
      <c r="AB12" s="3">
        <f t="shared" si="16"/>
        <v>62.990921020507812</v>
      </c>
      <c r="AC12" s="10">
        <f t="shared" si="9"/>
        <v>968.47113820742277</v>
      </c>
      <c r="AD12" t="s">
        <v>38</v>
      </c>
      <c r="AE12" s="2" t="s">
        <v>9</v>
      </c>
      <c r="AF12" s="3">
        <v>4.1984481811523438</v>
      </c>
      <c r="AG12" s="3">
        <v>3.5945887565612793</v>
      </c>
      <c r="AH12" s="3">
        <f>AVERAGE(AF12:AG12)</f>
        <v>3.8965184688568115</v>
      </c>
      <c r="AI12" s="10">
        <f t="shared" si="11"/>
        <v>59.908088585518804</v>
      </c>
      <c r="AJ12" t="s">
        <v>38</v>
      </c>
      <c r="AK12" s="2" t="s">
        <v>9</v>
      </c>
      <c r="AL12" s="3">
        <v>1.5227437019348145</v>
      </c>
      <c r="AM12" s="3">
        <v>1.7248797416687012</v>
      </c>
      <c r="AN12" s="3">
        <f t="shared" si="17"/>
        <v>1.6238117218017578</v>
      </c>
      <c r="AO12" s="10">
        <f t="shared" si="13"/>
        <v>24.9657372994421</v>
      </c>
      <c r="AP12" t="s">
        <v>38</v>
      </c>
    </row>
    <row r="13" spans="1:54">
      <c r="A13" s="7" t="s">
        <v>17</v>
      </c>
      <c r="B13" s="8"/>
      <c r="C13" s="8"/>
      <c r="D13" s="8"/>
      <c r="E13" s="8">
        <f>AVERAGE(E3:E12)</f>
        <v>739964.65349077655</v>
      </c>
      <c r="F13" s="1">
        <f>STDEV(E3:E12)/SQRT(COUNT(E3:E12))</f>
        <v>423342.29680252908</v>
      </c>
      <c r="G13" s="7" t="s">
        <v>17</v>
      </c>
      <c r="H13" s="8"/>
      <c r="I13" s="8"/>
      <c r="J13" s="8"/>
      <c r="K13" s="8">
        <f>AVERAGE(K3:K12)</f>
        <v>27929.936864975414</v>
      </c>
      <c r="L13" s="1">
        <f>STDEV(K3:K12)/SQRT(COUNT(K3:K12))</f>
        <v>6674.8812627394364</v>
      </c>
      <c r="M13" s="7" t="s">
        <v>17</v>
      </c>
      <c r="N13" s="8"/>
      <c r="O13" s="8"/>
      <c r="P13" s="8"/>
      <c r="Q13" s="8">
        <f>AVERAGE(Q3:Q12)</f>
        <v>53344.989588061377</v>
      </c>
      <c r="R13" s="1">
        <f>STDEV(Q3:Q12)/SQRT(COUNT(Q3:Q12))</f>
        <v>23608.584982629789</v>
      </c>
      <c r="S13" s="7" t="s">
        <v>17</v>
      </c>
      <c r="T13" s="8"/>
      <c r="U13" s="8"/>
      <c r="V13" s="8"/>
      <c r="W13" s="8">
        <f>AVERAGE(W3:W12)</f>
        <v>9274.283340109605</v>
      </c>
      <c r="X13" s="1">
        <f>STDEV(W3:W12)/SQRT(COUNT(W3:W12))</f>
        <v>2449.8712177220546</v>
      </c>
      <c r="Y13" s="7" t="s">
        <v>17</v>
      </c>
      <c r="Z13" s="8"/>
      <c r="AA13" s="8"/>
      <c r="AB13" s="8"/>
      <c r="AC13" s="8">
        <f>AVERAGE(AC3:AC12)</f>
        <v>7948.0111746784905</v>
      </c>
      <c r="AD13" s="1">
        <f>STDEV(AC3:AC12)/SQRT(COUNT(AC3:AC12))</f>
        <v>7408.6915169313697</v>
      </c>
      <c r="AE13" s="7" t="s">
        <v>17</v>
      </c>
      <c r="AF13" s="8"/>
      <c r="AG13" s="8"/>
      <c r="AH13" s="8"/>
      <c r="AI13" s="8">
        <f>AVERAGE(AI3:AI12)</f>
        <v>30.869397262723634</v>
      </c>
      <c r="AJ13" s="1">
        <f>STDEV(AI3:AI12)/SQRT(COUNT(AI3:AI12))</f>
        <v>8.4200784262976036</v>
      </c>
      <c r="AK13" s="7" t="s">
        <v>17</v>
      </c>
      <c r="AL13" s="8"/>
      <c r="AM13" s="8"/>
      <c r="AN13" s="8"/>
      <c r="AO13" s="8">
        <f>AVERAGE(AO3:AO12)</f>
        <v>41.359324309426434</v>
      </c>
      <c r="AP13" s="1">
        <f>STDEV(AO3:AO12)/SQRT(COUNT(AO3:AO12))</f>
        <v>12.784898642693909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>
      <c r="A14" s="1"/>
      <c r="B14" s="50" t="s">
        <v>113</v>
      </c>
      <c r="C14" s="50"/>
      <c r="D14" s="1"/>
      <c r="G14" s="1"/>
      <c r="H14" s="50" t="s">
        <v>113</v>
      </c>
      <c r="I14" s="50"/>
      <c r="M14" s="1"/>
      <c r="N14" s="50" t="s">
        <v>113</v>
      </c>
      <c r="O14" s="50"/>
      <c r="S14" s="1"/>
      <c r="T14" s="50" t="s">
        <v>113</v>
      </c>
      <c r="U14" s="50"/>
      <c r="Y14" s="1"/>
      <c r="Z14" s="50" t="s">
        <v>113</v>
      </c>
      <c r="AA14" s="50"/>
      <c r="AE14" s="1"/>
      <c r="AF14" s="50" t="s">
        <v>113</v>
      </c>
      <c r="AG14" s="50"/>
      <c r="AK14" s="1"/>
      <c r="AL14" s="50" t="s">
        <v>113</v>
      </c>
      <c r="AM14" s="50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>
      <c r="A15" s="2" t="s">
        <v>0</v>
      </c>
      <c r="B15" s="3">
        <v>5273.5703125</v>
      </c>
      <c r="C15" s="3">
        <v>6092.34814453125</v>
      </c>
      <c r="D15" s="3">
        <f>AVERAGE(B15:C15)</f>
        <v>5682.959228515625</v>
      </c>
      <c r="E15" s="10">
        <f>D15*15.37477342</f>
        <v>87374.210493525738</v>
      </c>
      <c r="G15" s="2" t="s">
        <v>0</v>
      </c>
      <c r="H15" s="3">
        <v>1271.52734375</v>
      </c>
      <c r="I15" s="3">
        <v>1480.6636962890625</v>
      </c>
      <c r="J15" s="3">
        <f>AVERAGE(H15:I15)</f>
        <v>1376.0955200195312</v>
      </c>
      <c r="K15" s="10">
        <f>J15*15.37477342</f>
        <v>21157.156824577367</v>
      </c>
      <c r="M15" s="2" t="s">
        <v>0</v>
      </c>
      <c r="N15" s="3">
        <v>1730.3284912109375</v>
      </c>
      <c r="O15" s="3">
        <v>2024.1837158203125</v>
      </c>
      <c r="P15" s="3">
        <f>AVERAGE(N15:O15)</f>
        <v>1877.256103515625</v>
      </c>
      <c r="Q15" s="10">
        <f>P15*15.37477342</f>
        <v>28862.387242864799</v>
      </c>
      <c r="S15" s="4" t="s">
        <v>0</v>
      </c>
      <c r="T15" s="5"/>
      <c r="U15" s="5"/>
      <c r="V15" s="5"/>
      <c r="W15" s="10"/>
      <c r="Y15" s="4" t="s">
        <v>0</v>
      </c>
      <c r="Z15" s="5"/>
      <c r="AA15" s="5"/>
      <c r="AB15" s="5"/>
      <c r="AC15" s="10"/>
      <c r="AE15" s="4" t="s">
        <v>0</v>
      </c>
      <c r="AF15" s="5"/>
      <c r="AG15" s="5"/>
      <c r="AH15" s="5"/>
      <c r="AI15" s="10"/>
      <c r="AK15" s="4" t="s">
        <v>0</v>
      </c>
      <c r="AL15" s="5"/>
      <c r="AM15" s="5"/>
      <c r="AN15" s="5"/>
      <c r="AO15" s="10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>
      <c r="A16" s="2" t="s">
        <v>1</v>
      </c>
      <c r="B16" s="3">
        <v>804.183837890625</v>
      </c>
      <c r="C16" s="3">
        <v>806.90936279296875</v>
      </c>
      <c r="D16" s="3">
        <f t="shared" ref="D16:D24" si="18">AVERAGE(B16:C16)</f>
        <v>805.54660034179688</v>
      </c>
      <c r="E16" s="10">
        <f t="shared" ref="E16:E24" si="19">D16*15.37477342</f>
        <v>12385.096459506422</v>
      </c>
      <c r="G16" s="2" t="s">
        <v>1</v>
      </c>
      <c r="H16" s="3">
        <v>152.32460021972656</v>
      </c>
      <c r="I16" s="3">
        <v>135.19989013671875</v>
      </c>
      <c r="J16" s="3">
        <f t="shared" ref="J16:J18" si="20">AVERAGE(H16:I16)</f>
        <v>143.76224517822266</v>
      </c>
      <c r="K16" s="10">
        <f t="shared" ref="K16:K24" si="21">J16*15.37477342</f>
        <v>2210.3119459656609</v>
      </c>
      <c r="M16" s="2" t="s">
        <v>1</v>
      </c>
      <c r="N16" s="3">
        <v>942.7149658203125</v>
      </c>
      <c r="O16" s="3">
        <v>1019.7938842773438</v>
      </c>
      <c r="P16" s="3">
        <f t="shared" ref="P16:P18" si="22">AVERAGE(N16:O16)</f>
        <v>981.25442504882812</v>
      </c>
      <c r="Q16" s="10">
        <f t="shared" ref="Q16:Q24" si="23">P16*15.37477342</f>
        <v>15086.564452498105</v>
      </c>
      <c r="S16" s="2" t="s">
        <v>1</v>
      </c>
      <c r="T16" s="3">
        <v>84.745391845703125</v>
      </c>
      <c r="U16" s="3">
        <v>73.291099548339844</v>
      </c>
      <c r="V16" s="3">
        <f>AVERAGE(T16:U16)</f>
        <v>79.018245697021484</v>
      </c>
      <c r="W16" s="10">
        <f t="shared" ref="W16:W24" si="24">V16*15.37477342</f>
        <v>1214.8876236375954</v>
      </c>
      <c r="Y16" s="2" t="s">
        <v>1</v>
      </c>
      <c r="Z16" s="3">
        <v>1.4906132221221924</v>
      </c>
      <c r="AA16" s="3">
        <v>1.0021032094955444</v>
      </c>
      <c r="AB16" s="3">
        <f>AVERAGE(Z16:AA16)</f>
        <v>1.2463582158088684</v>
      </c>
      <c r="AC16" s="10">
        <f t="shared" ref="AC16:AC24" si="25">AB16*15.37477342</f>
        <v>19.162475168216815</v>
      </c>
      <c r="AE16" s="2" t="s">
        <v>1</v>
      </c>
      <c r="AF16" s="1" t="s">
        <v>12</v>
      </c>
      <c r="AG16" s="1" t="s">
        <v>12</v>
      </c>
      <c r="AH16" s="6"/>
      <c r="AI16" s="10"/>
      <c r="AK16" s="2" t="s">
        <v>1</v>
      </c>
      <c r="AL16" s="1" t="s">
        <v>12</v>
      </c>
      <c r="AM16" s="1" t="s">
        <v>12</v>
      </c>
      <c r="AN16" s="3" t="e">
        <f>AVERAGE(AL16:AM16)</f>
        <v>#DIV/0!</v>
      </c>
      <c r="AO16" s="10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>
      <c r="A17" s="2" t="s">
        <v>2</v>
      </c>
      <c r="B17" s="3">
        <v>7522.18310546875</v>
      </c>
      <c r="C17" s="3">
        <v>7837.880859375</v>
      </c>
      <c r="D17" s="3">
        <f t="shared" si="18"/>
        <v>7680.031982421875</v>
      </c>
      <c r="E17" s="10">
        <f t="shared" si="19"/>
        <v>118078.75158808976</v>
      </c>
      <c r="G17" s="2" t="s">
        <v>2</v>
      </c>
      <c r="H17" s="3">
        <v>965.2078857421875</v>
      </c>
      <c r="I17" s="3">
        <v>873.24945068359375</v>
      </c>
      <c r="J17" s="3">
        <f t="shared" si="20"/>
        <v>919.22866821289062</v>
      </c>
      <c r="K17" s="10">
        <f t="shared" si="21"/>
        <v>14132.93249494155</v>
      </c>
      <c r="M17" s="2" t="s">
        <v>2</v>
      </c>
      <c r="N17" s="3">
        <v>1047.22509765625</v>
      </c>
      <c r="O17" s="3">
        <v>1027.292724609375</v>
      </c>
      <c r="P17" s="3">
        <f t="shared" si="22"/>
        <v>1037.2589111328125</v>
      </c>
      <c r="Q17" s="10">
        <f t="shared" si="23"/>
        <v>15947.620736542907</v>
      </c>
      <c r="S17" s="2" t="s">
        <v>2</v>
      </c>
      <c r="T17" s="3">
        <v>1617.17236328125</v>
      </c>
      <c r="U17" s="3">
        <v>1361.1278076171875</v>
      </c>
      <c r="V17" s="3">
        <f>AVERAGE(T17:U17)</f>
        <v>1489.1500854492188</v>
      </c>
      <c r="W17" s="10">
        <f t="shared" si="24"/>
        <v>22895.345152155376</v>
      </c>
      <c r="Y17" s="2" t="s">
        <v>2</v>
      </c>
      <c r="Z17" s="3">
        <v>25.157800674438477</v>
      </c>
      <c r="AA17" s="3">
        <v>23.626777648925781</v>
      </c>
      <c r="AB17" s="3">
        <f>AVERAGE(Z17:AA17)</f>
        <v>24.392289161682129</v>
      </c>
      <c r="AC17" s="10">
        <f t="shared" si="25"/>
        <v>375.0259190559845</v>
      </c>
      <c r="AE17" s="2" t="s">
        <v>2</v>
      </c>
      <c r="AF17" s="1" t="s">
        <v>12</v>
      </c>
      <c r="AG17" s="1" t="s">
        <v>12</v>
      </c>
      <c r="AH17" s="9"/>
      <c r="AI17" s="10"/>
      <c r="AK17" s="2" t="s">
        <v>2</v>
      </c>
      <c r="AL17" s="3">
        <v>0.97556585073471069</v>
      </c>
      <c r="AM17" s="1" t="s">
        <v>12</v>
      </c>
      <c r="AN17" s="3">
        <f>AVERAGE(AL17:AM17)</f>
        <v>0.97556585073471069</v>
      </c>
      <c r="AO17" s="10">
        <f t="shared" ref="AO17:AO24" si="26">AN17*15.37477342</f>
        <v>14.999103911335718</v>
      </c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>
      <c r="A18" s="2" t="s">
        <v>3</v>
      </c>
      <c r="B18" s="3">
        <v>6524.83154296875</v>
      </c>
      <c r="C18" s="3">
        <v>8206.517578125</v>
      </c>
      <c r="D18" s="3">
        <f t="shared" si="18"/>
        <v>7365.674560546875</v>
      </c>
      <c r="E18" s="10">
        <f t="shared" si="19"/>
        <v>113245.57745386628</v>
      </c>
      <c r="G18" s="2" t="s">
        <v>3</v>
      </c>
      <c r="H18" s="3">
        <v>1671.04833984375</v>
      </c>
      <c r="I18" s="3">
        <v>1732.2645263671875</v>
      </c>
      <c r="J18" s="3">
        <f t="shared" si="20"/>
        <v>1701.6564331054688</v>
      </c>
      <c r="K18" s="10">
        <f t="shared" si="21"/>
        <v>26162.58209768197</v>
      </c>
      <c r="M18" s="2" t="s">
        <v>3</v>
      </c>
      <c r="N18" s="3">
        <v>4534.623046875</v>
      </c>
      <c r="O18" s="3">
        <v>4573.41162109375</v>
      </c>
      <c r="P18" s="3">
        <f t="shared" si="22"/>
        <v>4554.017333984375</v>
      </c>
      <c r="Q18" s="10">
        <f t="shared" si="23"/>
        <v>70016.984660762231</v>
      </c>
      <c r="S18" s="2" t="s">
        <v>3</v>
      </c>
      <c r="T18" s="3">
        <v>362.905517578125</v>
      </c>
      <c r="U18" s="3">
        <v>351.98358154296875</v>
      </c>
      <c r="V18" s="3">
        <f>AVERAGE(T18:U18)</f>
        <v>357.44454956054688</v>
      </c>
      <c r="W18" s="10">
        <f t="shared" si="24"/>
        <v>5495.6289597073692</v>
      </c>
      <c r="Y18" s="2" t="s">
        <v>3</v>
      </c>
      <c r="Z18" s="3">
        <v>20.696060180664062</v>
      </c>
      <c r="AA18" s="3">
        <v>17.754724502563477</v>
      </c>
      <c r="AB18" s="3">
        <f>AVERAGE(Z18:AA18)</f>
        <v>19.22539234161377</v>
      </c>
      <c r="AC18" s="10">
        <f t="shared" si="25"/>
        <v>295.58605116291494</v>
      </c>
      <c r="AE18" s="2" t="s">
        <v>3</v>
      </c>
      <c r="AF18" s="1" t="s">
        <v>12</v>
      </c>
      <c r="AG18" s="1" t="s">
        <v>12</v>
      </c>
      <c r="AH18" s="3" t="e">
        <f>AVERAGE(AF18:AG18)</f>
        <v>#DIV/0!</v>
      </c>
      <c r="AI18" s="10"/>
      <c r="AK18" s="2" t="s">
        <v>3</v>
      </c>
      <c r="AL18" s="3">
        <v>8.0249338150024414</v>
      </c>
      <c r="AM18" s="3">
        <v>11.848695755004883</v>
      </c>
      <c r="AN18" s="3">
        <f>AVERAGE(AL18:AM18)</f>
        <v>9.9368147850036621</v>
      </c>
      <c r="AO18" s="10">
        <f t="shared" si="26"/>
        <v>152.77627583593733</v>
      </c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>
      <c r="A19" s="2" t="s">
        <v>4</v>
      </c>
      <c r="B19" s="3">
        <v>3116.59423828125</v>
      </c>
      <c r="C19" s="3">
        <v>3482.101806640625</v>
      </c>
      <c r="D19" s="3">
        <f t="shared" si="18"/>
        <v>3299.3480224609375</v>
      </c>
      <c r="E19" s="10">
        <f t="shared" si="19"/>
        <v>50726.728279061987</v>
      </c>
      <c r="G19" s="4" t="s">
        <v>4</v>
      </c>
      <c r="H19" s="5"/>
      <c r="I19" s="5"/>
      <c r="J19" s="5"/>
      <c r="K19" s="10"/>
      <c r="M19" s="4" t="s">
        <v>4</v>
      </c>
      <c r="N19" s="5"/>
      <c r="O19" s="5"/>
      <c r="P19" s="5"/>
      <c r="Q19" s="10"/>
      <c r="S19" s="4" t="s">
        <v>4</v>
      </c>
      <c r="T19" s="5"/>
      <c r="U19" s="5"/>
      <c r="V19" s="5"/>
      <c r="W19" s="10"/>
      <c r="Y19" s="4" t="s">
        <v>4</v>
      </c>
      <c r="Z19" s="5"/>
      <c r="AA19" s="5"/>
      <c r="AB19" s="5"/>
      <c r="AC19" s="10"/>
      <c r="AE19" s="4" t="s">
        <v>4</v>
      </c>
      <c r="AF19" s="1" t="s">
        <v>12</v>
      </c>
      <c r="AG19" s="5"/>
      <c r="AH19" s="5"/>
      <c r="AI19" s="10"/>
      <c r="AK19" s="4" t="s">
        <v>4</v>
      </c>
      <c r="AL19" s="5"/>
      <c r="AM19" s="5"/>
      <c r="AN19" s="5"/>
      <c r="AO19" s="10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>
      <c r="A20" s="2" t="s">
        <v>5</v>
      </c>
      <c r="B20" s="3">
        <v>2199.852783203125</v>
      </c>
      <c r="C20" s="3">
        <v>2693.135009765625</v>
      </c>
      <c r="D20" s="3">
        <f t="shared" si="18"/>
        <v>2446.493896484375</v>
      </c>
      <c r="E20" s="10">
        <f t="shared" si="19"/>
        <v>37614.2893318602</v>
      </c>
      <c r="G20" s="2" t="s">
        <v>5</v>
      </c>
      <c r="H20" s="3">
        <v>1392.0235595703125</v>
      </c>
      <c r="I20" s="3">
        <v>1335.301513671875</v>
      </c>
      <c r="J20" s="3">
        <f>AVERAGE(H20:I20)</f>
        <v>1363.6625366210938</v>
      </c>
      <c r="K20" s="10">
        <f t="shared" si="21"/>
        <v>20966.002521891769</v>
      </c>
      <c r="M20" s="2" t="s">
        <v>5</v>
      </c>
      <c r="N20" s="3">
        <v>6065.13720703125</v>
      </c>
      <c r="O20" s="3">
        <v>6740.27001953125</v>
      </c>
      <c r="P20" s="3">
        <f>AVERAGE(N20:O20)</f>
        <v>6402.70361328125</v>
      </c>
      <c r="Q20" s="10">
        <f t="shared" si="23"/>
        <v>98440.117329614528</v>
      </c>
      <c r="S20" s="2" t="s">
        <v>5</v>
      </c>
      <c r="T20" s="3">
        <v>890.1160888671875</v>
      </c>
      <c r="U20" s="3">
        <v>908.23980712890625</v>
      </c>
      <c r="V20" s="3">
        <f>AVERAGE(T20:U20)</f>
        <v>899.17794799804688</v>
      </c>
      <c r="W20" s="10">
        <f t="shared" si="24"/>
        <v>13824.657214730514</v>
      </c>
      <c r="Y20" s="2" t="s">
        <v>5</v>
      </c>
      <c r="Z20" s="3">
        <v>6.873497486114502</v>
      </c>
      <c r="AA20" s="3">
        <v>6.4713149070739746</v>
      </c>
      <c r="AB20" s="3">
        <f>AVERAGE(Z20:AA20)</f>
        <v>6.6724061965942383</v>
      </c>
      <c r="AC20" s="10">
        <f t="shared" si="25"/>
        <v>102.5867334388404</v>
      </c>
      <c r="AE20" s="2" t="s">
        <v>5</v>
      </c>
      <c r="AF20" s="1" t="s">
        <v>12</v>
      </c>
      <c r="AG20" s="1" t="s">
        <v>12</v>
      </c>
      <c r="AH20" s="3"/>
      <c r="AI20" s="10"/>
      <c r="AK20" s="2" t="s">
        <v>5</v>
      </c>
      <c r="AL20" s="3">
        <v>1.2461459636688232</v>
      </c>
      <c r="AM20" s="3">
        <v>1.2725417613983154</v>
      </c>
      <c r="AN20" s="3">
        <f>AVERAGE(AL20:AM20)</f>
        <v>1.2593438625335693</v>
      </c>
      <c r="AO20" s="10">
        <f t="shared" si="26"/>
        <v>19.362126544321256</v>
      </c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>
      <c r="A21" s="2" t="s">
        <v>6</v>
      </c>
      <c r="B21" s="3">
        <v>4808.8603515625</v>
      </c>
      <c r="C21" s="3">
        <v>6361.6298828125</v>
      </c>
      <c r="D21" s="3">
        <f t="shared" si="18"/>
        <v>5585.2451171875</v>
      </c>
      <c r="E21" s="10">
        <f t="shared" si="19"/>
        <v>85871.878171919161</v>
      </c>
      <c r="G21" s="2" t="s">
        <v>6</v>
      </c>
      <c r="H21" s="3">
        <v>369.75711059570312</v>
      </c>
      <c r="I21" s="3">
        <v>376.00753784179688</v>
      </c>
      <c r="J21" s="3">
        <f>AVERAGE(H21:I21)</f>
        <v>372.88232421875</v>
      </c>
      <c r="K21" s="10">
        <f t="shared" si="21"/>
        <v>5732.9812471862597</v>
      </c>
      <c r="M21" s="2" t="s">
        <v>6</v>
      </c>
      <c r="N21" s="3">
        <v>7081.99755859375</v>
      </c>
      <c r="O21" s="3">
        <v>6743.6201171875</v>
      </c>
      <c r="P21" s="3">
        <f>AVERAGE(N21:O21)</f>
        <v>6912.808837890625</v>
      </c>
      <c r="Q21" s="10">
        <f t="shared" si="23"/>
        <v>106282.86957834187</v>
      </c>
      <c r="S21" s="2" t="s">
        <v>6</v>
      </c>
      <c r="T21" s="3">
        <v>385.55535888671875</v>
      </c>
      <c r="U21" s="3">
        <v>354.60488891601562</v>
      </c>
      <c r="V21" s="3">
        <f>AVERAGE(T21:U21)</f>
        <v>370.08012390136719</v>
      </c>
      <c r="W21" s="10">
        <f t="shared" si="24"/>
        <v>5689.8980522290467</v>
      </c>
      <c r="Y21" s="2" t="s">
        <v>6</v>
      </c>
      <c r="Z21" s="3">
        <v>26.666595458984375</v>
      </c>
      <c r="AA21" s="3">
        <v>25.519330978393555</v>
      </c>
      <c r="AB21" s="3">
        <f>AVERAGE(Z21:AA21)</f>
        <v>26.092963218688965</v>
      </c>
      <c r="AC21" s="10">
        <f t="shared" si="25"/>
        <v>401.17339734373678</v>
      </c>
      <c r="AE21" s="2" t="s">
        <v>6</v>
      </c>
      <c r="AG21" s="1" t="s">
        <v>12</v>
      </c>
      <c r="AH21" s="6"/>
      <c r="AI21" s="10"/>
      <c r="AK21" s="2" t="s">
        <v>6</v>
      </c>
      <c r="AL21" s="3">
        <v>2.141979455947876</v>
      </c>
      <c r="AM21" s="3">
        <v>1.9913094043731689</v>
      </c>
      <c r="AN21" s="3">
        <f>AVERAGE(AL21:AM21)</f>
        <v>2.0666444301605225</v>
      </c>
      <c r="AO21" s="10">
        <f t="shared" si="26"/>
        <v>31.774189853423049</v>
      </c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>
      <c r="A22" s="2" t="s">
        <v>7</v>
      </c>
      <c r="B22" s="3">
        <v>7645.134765625</v>
      </c>
      <c r="C22" s="3">
        <v>9498.3330078125</v>
      </c>
      <c r="D22" s="3">
        <f t="shared" si="18"/>
        <v>8571.73388671875</v>
      </c>
      <c r="E22" s="10">
        <f t="shared" si="19"/>
        <v>131788.46632483674</v>
      </c>
      <c r="G22" s="2" t="s">
        <v>7</v>
      </c>
      <c r="H22" s="3">
        <v>5130.07470703125</v>
      </c>
      <c r="I22" s="3">
        <v>5260.51416015625</v>
      </c>
      <c r="J22" s="3">
        <f>AVERAGE(H22:I22)</f>
        <v>5195.29443359375</v>
      </c>
      <c r="K22" s="10">
        <f t="shared" si="21"/>
        <v>79876.474766691143</v>
      </c>
      <c r="M22" s="2" t="s">
        <v>7</v>
      </c>
      <c r="N22" s="3">
        <v>1687.697265625</v>
      </c>
      <c r="O22" s="3">
        <v>1666.3656005859375</v>
      </c>
      <c r="P22" s="3">
        <f>AVERAGE(N22:O22)</f>
        <v>1677.0314331054688</v>
      </c>
      <c r="Q22" s="10">
        <f t="shared" si="23"/>
        <v>25783.978302214469</v>
      </c>
      <c r="S22" s="2" t="s">
        <v>7</v>
      </c>
      <c r="T22" s="3">
        <v>238.13859558105469</v>
      </c>
      <c r="U22" s="3">
        <v>243.52330017089844</v>
      </c>
      <c r="V22" s="3">
        <f>AVERAGE(T22:U22)</f>
        <v>240.83094787597656</v>
      </c>
      <c r="W22" s="10">
        <f t="shared" si="24"/>
        <v>3702.7212561169699</v>
      </c>
      <c r="Y22" s="2" t="s">
        <v>7</v>
      </c>
      <c r="Z22" s="3">
        <v>12.465181350708008</v>
      </c>
      <c r="AA22" s="3">
        <v>13.039364814758301</v>
      </c>
      <c r="AB22" s="3">
        <f>AVERAGE(Z22:AA22)</f>
        <v>12.752273082733154</v>
      </c>
      <c r="AC22" s="10">
        <f t="shared" si="25"/>
        <v>196.06330923698718</v>
      </c>
      <c r="AE22" s="2" t="s">
        <v>7</v>
      </c>
      <c r="AF22" s="3">
        <v>0.31638050079345703</v>
      </c>
      <c r="AG22" s="3">
        <v>0.20534469187259674</v>
      </c>
      <c r="AH22" s="3">
        <f>AVERAGE(AF22:AG22)</f>
        <v>0.26086259633302689</v>
      </c>
      <c r="AI22" s="10">
        <f t="shared" ref="AI22:AI24" si="27">AH22*15.37477342</f>
        <v>4.0107033123732112</v>
      </c>
      <c r="AK22" s="2" t="s">
        <v>7</v>
      </c>
      <c r="AL22" s="3">
        <v>1.5779787302017212</v>
      </c>
      <c r="AM22" s="3">
        <v>0.87972509860992432</v>
      </c>
      <c r="AN22" s="3">
        <f>AVERAGE(AL22:AM22)</f>
        <v>1.2288519144058228</v>
      </c>
      <c r="AO22" s="10">
        <f t="shared" si="26"/>
        <v>18.89331975072276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>
      <c r="A23" s="2" t="s">
        <v>8</v>
      </c>
      <c r="B23" s="3">
        <v>6086.06640625</v>
      </c>
      <c r="C23" s="3">
        <v>6066.19384765625</v>
      </c>
      <c r="D23" s="3">
        <f t="shared" si="18"/>
        <v>6076.130126953125</v>
      </c>
      <c r="E23" s="10">
        <f t="shared" si="19"/>
        <v>93419.123972340138</v>
      </c>
      <c r="G23" s="2" t="s">
        <v>8</v>
      </c>
      <c r="H23" s="3">
        <v>1152.3548583984375</v>
      </c>
      <c r="I23" s="3">
        <v>978.73052978515625</v>
      </c>
      <c r="J23" s="3">
        <f>AVERAGE(H23:I23)</f>
        <v>1065.5426940917969</v>
      </c>
      <c r="K23" s="10">
        <f t="shared" si="21"/>
        <v>16382.47749099775</v>
      </c>
      <c r="M23" s="2" t="s">
        <v>8</v>
      </c>
      <c r="N23" s="3">
        <v>8746.3701171875</v>
      </c>
      <c r="O23" s="3">
        <v>9381.5341796875</v>
      </c>
      <c r="P23" s="3">
        <f>AVERAGE(N23:O23)</f>
        <v>9063.9521484375</v>
      </c>
      <c r="Q23" s="10">
        <f t="shared" si="23"/>
        <v>139356.21057194876</v>
      </c>
      <c r="S23" s="2" t="s">
        <v>8</v>
      </c>
      <c r="T23" s="3">
        <v>1960.004150390625</v>
      </c>
      <c r="U23" s="3">
        <v>1892.7926025390625</v>
      </c>
      <c r="V23" s="3">
        <f>AVERAGE(T23:U23)</f>
        <v>1926.3983764648438</v>
      </c>
      <c r="W23" s="10">
        <f t="shared" si="24"/>
        <v>29617.938554802833</v>
      </c>
      <c r="Y23" s="2" t="s">
        <v>8</v>
      </c>
      <c r="Z23" s="3">
        <v>10.640584945678711</v>
      </c>
      <c r="AA23" s="3">
        <v>11.784479141235352</v>
      </c>
      <c r="AB23" s="3">
        <f>AVERAGE(Z23:AA23)</f>
        <v>11.212532043457031</v>
      </c>
      <c r="AC23" s="10">
        <f t="shared" si="25"/>
        <v>172.39013963264145</v>
      </c>
      <c r="AE23" s="2" t="s">
        <v>8</v>
      </c>
      <c r="AF23" s="1" t="s">
        <v>12</v>
      </c>
      <c r="AG23" s="1" t="s">
        <v>12</v>
      </c>
      <c r="AH23" s="3"/>
      <c r="AI23" s="10"/>
      <c r="AK23" s="2" t="s">
        <v>8</v>
      </c>
      <c r="AL23" s="3">
        <v>2.8879241943359375</v>
      </c>
      <c r="AM23" s="3">
        <v>2.5990235805511475</v>
      </c>
      <c r="AN23" s="3">
        <f>AVERAGE(AL23:AM23)</f>
        <v>2.7434738874435425</v>
      </c>
      <c r="AO23" s="10">
        <f t="shared" si="26"/>
        <v>42.180289403131049</v>
      </c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>
      <c r="A24" s="2" t="s">
        <v>9</v>
      </c>
      <c r="B24" s="3">
        <v>7355.3076171875</v>
      </c>
      <c r="C24" s="3">
        <v>7322.7265625</v>
      </c>
      <c r="D24" s="3">
        <f t="shared" si="18"/>
        <v>7339.01708984375</v>
      </c>
      <c r="E24" s="10">
        <f t="shared" si="19"/>
        <v>112835.72488185544</v>
      </c>
      <c r="F24" t="s">
        <v>38</v>
      </c>
      <c r="G24" s="2" t="s">
        <v>9</v>
      </c>
      <c r="H24" s="3">
        <v>685.15966796875</v>
      </c>
      <c r="I24" s="3">
        <v>685.55377197265625</v>
      </c>
      <c r="J24" s="3">
        <f>AVERAGE(H24:I24)</f>
        <v>685.35671997070312</v>
      </c>
      <c r="K24" s="10">
        <f t="shared" si="21"/>
        <v>10537.20428142395</v>
      </c>
      <c r="L24" t="s">
        <v>38</v>
      </c>
      <c r="M24" s="2" t="s">
        <v>9</v>
      </c>
      <c r="N24" s="3">
        <v>1443.5509033203125</v>
      </c>
      <c r="O24" s="3">
        <v>2170.02392578125</v>
      </c>
      <c r="P24" s="3">
        <f>AVERAGE(N24:O24)</f>
        <v>1806.7874145507812</v>
      </c>
      <c r="Q24" s="10">
        <f t="shared" si="23"/>
        <v>27778.947116825875</v>
      </c>
      <c r="R24" t="s">
        <v>38</v>
      </c>
      <c r="S24" s="2" t="s">
        <v>9</v>
      </c>
      <c r="T24" s="3">
        <v>2365.9248046875</v>
      </c>
      <c r="U24" s="3">
        <v>2157.634765625</v>
      </c>
      <c r="V24" s="3">
        <f>AVERAGE(T24:U24)</f>
        <v>2261.77978515625</v>
      </c>
      <c r="W24" s="10">
        <f t="shared" si="24"/>
        <v>34774.351722713625</v>
      </c>
      <c r="X24" t="s">
        <v>38</v>
      </c>
      <c r="Y24" s="2" t="s">
        <v>9</v>
      </c>
      <c r="Z24" s="3">
        <v>7.7319860458374023</v>
      </c>
      <c r="AA24" s="3">
        <v>7.4592552185058594</v>
      </c>
      <c r="AB24" s="3">
        <f>AVERAGE(Z24:AA24)</f>
        <v>7.5956206321716309</v>
      </c>
      <c r="AC24" s="10">
        <f t="shared" si="25"/>
        <v>116.78094620391599</v>
      </c>
      <c r="AD24" t="s">
        <v>38</v>
      </c>
      <c r="AE24" s="2" t="s">
        <v>9</v>
      </c>
      <c r="AF24" s="3">
        <v>0.52204149961471558</v>
      </c>
      <c r="AG24" s="3">
        <v>0.38689160346984863</v>
      </c>
      <c r="AH24" s="3">
        <f>AVERAGE(AF24:AG24)</f>
        <v>0.4544665515422821</v>
      </c>
      <c r="AI24" s="10">
        <f t="shared" si="27"/>
        <v>6.9873202569313388</v>
      </c>
      <c r="AJ24" t="s">
        <v>38</v>
      </c>
      <c r="AK24" s="2" t="s">
        <v>9</v>
      </c>
      <c r="AL24" s="3">
        <v>3.179950475692749</v>
      </c>
      <c r="AM24" s="3">
        <v>4.7691349983215332</v>
      </c>
      <c r="AN24" s="3">
        <f>AVERAGE(AL24:AM24)</f>
        <v>3.9745427370071411</v>
      </c>
      <c r="AO24" s="10">
        <f t="shared" si="26"/>
        <v>61.107694029591443</v>
      </c>
      <c r="AP24" t="s">
        <v>38</v>
      </c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>
      <c r="A25" s="7" t="s">
        <v>17</v>
      </c>
      <c r="B25" s="8"/>
      <c r="C25" s="8"/>
      <c r="D25" s="8"/>
      <c r="E25" s="8">
        <f>AVERAGE(E15:E24)</f>
        <v>84333.984695686173</v>
      </c>
      <c r="F25" s="1">
        <f>STDEV(E15:E24)/SQRT(COUNT(E15:E24))</f>
        <v>12302.589831618927</v>
      </c>
      <c r="G25" s="7" t="s">
        <v>17</v>
      </c>
      <c r="H25" s="8"/>
      <c r="I25" s="8"/>
      <c r="J25" s="8"/>
      <c r="K25" s="8">
        <f>AVERAGE(K15:K24)</f>
        <v>21906.458185706379</v>
      </c>
      <c r="L25" s="1">
        <f>STDEV(K15:K24)/SQRT(COUNT(K15:K24))</f>
        <v>7682.7773246378092</v>
      </c>
      <c r="M25" s="7" t="s">
        <v>17</v>
      </c>
      <c r="N25" s="8"/>
      <c r="O25" s="8"/>
      <c r="P25" s="8"/>
      <c r="Q25" s="8">
        <f>AVERAGE(Q15:Q24)</f>
        <v>58617.297776845946</v>
      </c>
      <c r="R25" s="1">
        <f>STDEV(Q15:Q24)/SQRT(COUNT(Q15:Q24))</f>
        <v>15427.518754917814</v>
      </c>
      <c r="S25" s="7" t="s">
        <v>17</v>
      </c>
      <c r="T25" s="8"/>
      <c r="U25" s="8"/>
      <c r="V25" s="8"/>
      <c r="W25" s="8">
        <f>AVERAGE(W15:W24)</f>
        <v>14651.928567011666</v>
      </c>
      <c r="X25" s="1">
        <f>STDEV(W15:W24)/SQRT(COUNT(W15:W24))</f>
        <v>4555.4650989533593</v>
      </c>
      <c r="Y25" s="7" t="s">
        <v>17</v>
      </c>
      <c r="Z25" s="8"/>
      <c r="AA25" s="8"/>
      <c r="AB25" s="8"/>
      <c r="AC25" s="8">
        <f>AVERAGE(AC15:AC24)</f>
        <v>209.84612140540474</v>
      </c>
      <c r="AD25" s="1">
        <f>STDEV(AC15:AC24)/SQRT(COUNT(AC15:AC24))</f>
        <v>48.062589437233925</v>
      </c>
      <c r="AE25" s="7" t="s">
        <v>17</v>
      </c>
      <c r="AF25" s="8"/>
      <c r="AG25" s="8"/>
      <c r="AH25" s="8"/>
      <c r="AI25" s="11">
        <f>AVERAGE(AI16:AI24)</f>
        <v>5.499011784652275</v>
      </c>
      <c r="AJ25" s="1">
        <f>STDEV(AI15:AI24)/SQRT(COUNT(AI15:AI24))</f>
        <v>1.4883084722790636</v>
      </c>
      <c r="AK25" s="7" t="s">
        <v>17</v>
      </c>
      <c r="AL25" s="8"/>
      <c r="AM25" s="8"/>
      <c r="AN25" s="8"/>
      <c r="AO25" s="8">
        <f>AVERAGE(AO15:AO24)</f>
        <v>48.727571332637517</v>
      </c>
      <c r="AP25" s="1">
        <f>STDEV(AO15:AO24)/SQRT(COUNT(AO15:AO24))</f>
        <v>18.387175797996058</v>
      </c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>
      <c r="A26" s="1"/>
      <c r="B26" s="50" t="s">
        <v>114</v>
      </c>
      <c r="C26" s="50"/>
      <c r="D26" s="1"/>
      <c r="G26" s="1"/>
      <c r="H26" s="50" t="s">
        <v>114</v>
      </c>
      <c r="I26" s="50"/>
      <c r="M26" s="1"/>
      <c r="N26" s="50" t="s">
        <v>114</v>
      </c>
      <c r="O26" s="50"/>
      <c r="S26" s="1"/>
      <c r="T26" s="50" t="s">
        <v>114</v>
      </c>
      <c r="U26" s="50"/>
      <c r="Y26" s="1"/>
      <c r="Z26" s="50" t="s">
        <v>114</v>
      </c>
      <c r="AA26" s="50"/>
      <c r="AE26" s="1"/>
      <c r="AF26" s="50" t="s">
        <v>114</v>
      </c>
      <c r="AG26" s="50"/>
      <c r="AK26" s="1"/>
      <c r="AL26" s="50" t="s">
        <v>114</v>
      </c>
      <c r="AM26" s="50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>
      <c r="A27" s="2" t="s">
        <v>0</v>
      </c>
      <c r="B27" s="3">
        <v>60.929840087890625</v>
      </c>
      <c r="C27" s="3">
        <v>83.330436706542969</v>
      </c>
      <c r="D27" s="3">
        <f>AVERAGE(B27:C27)</f>
        <v>72.130138397216797</v>
      </c>
      <c r="E27" s="10">
        <f>D27*15.37477342</f>
        <v>1108.9845346104503</v>
      </c>
      <c r="G27" s="2" t="s">
        <v>0</v>
      </c>
      <c r="H27" s="3">
        <v>2.6874701976776123</v>
      </c>
      <c r="I27" s="3">
        <v>15.289813041687012</v>
      </c>
      <c r="J27" s="3">
        <f>AVERAGE(H27:I27)</f>
        <v>8.988641619682312</v>
      </c>
      <c r="K27" s="10">
        <f>J27*15.37477342</f>
        <v>138.19832825619736</v>
      </c>
      <c r="M27" s="2" t="s">
        <v>0</v>
      </c>
      <c r="N27" s="3">
        <v>4.6946287155151367</v>
      </c>
      <c r="O27" s="3">
        <v>4.458925724029541</v>
      </c>
      <c r="P27" s="3">
        <f>AVERAGE(N27:O27)</f>
        <v>4.5767772197723389</v>
      </c>
      <c r="Q27" s="10">
        <f>P27*15.37477342</f>
        <v>70.366912747817253</v>
      </c>
      <c r="S27" s="2" t="s">
        <v>0</v>
      </c>
      <c r="T27" s="3">
        <v>9.8117151260375977</v>
      </c>
      <c r="U27" s="3">
        <v>15.829812049865723</v>
      </c>
      <c r="V27" s="3">
        <f>AVERAGE(T27:U27)</f>
        <v>12.82076358795166</v>
      </c>
      <c r="W27" s="10">
        <f>V27*15.37477342</f>
        <v>197.11633523614302</v>
      </c>
      <c r="Y27" s="2" t="s">
        <v>0</v>
      </c>
      <c r="Z27" s="1"/>
      <c r="AA27" s="1"/>
      <c r="AB27" s="3"/>
      <c r="AC27" s="10"/>
      <c r="AE27" s="2" t="s">
        <v>0</v>
      </c>
      <c r="AF27" s="1" t="s">
        <v>12</v>
      </c>
      <c r="AG27" s="1" t="s">
        <v>12</v>
      </c>
      <c r="AH27" s="3"/>
      <c r="AI27" s="10"/>
      <c r="AK27" s="2" t="s">
        <v>0</v>
      </c>
      <c r="AL27" s="3">
        <v>0.51005148887634277</v>
      </c>
      <c r="AM27" s="3">
        <v>0.98848402500152588</v>
      </c>
      <c r="AN27" s="3">
        <f>AVERAGE(AL27:AM27)</f>
        <v>0.74926775693893433</v>
      </c>
      <c r="AO27" s="10">
        <f>AN27*15.37477342</f>
        <v>11.519821993847748</v>
      </c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>
      <c r="A28" s="2" t="s">
        <v>1</v>
      </c>
      <c r="B28" s="3">
        <v>19.882118225097656</v>
      </c>
      <c r="C28" s="3">
        <v>16.968050003051758</v>
      </c>
      <c r="D28" s="3">
        <f t="shared" ref="D28:D36" si="28">AVERAGE(B28:C28)</f>
        <v>18.425084114074707</v>
      </c>
      <c r="E28" s="10">
        <f t="shared" ref="E28:E36" si="29">D28*15.37477342</f>
        <v>283.28149349834007</v>
      </c>
      <c r="G28" s="2" t="s">
        <v>1</v>
      </c>
      <c r="H28" s="1" t="s">
        <v>12</v>
      </c>
      <c r="I28" s="3">
        <v>2.5042438507080078</v>
      </c>
      <c r="J28" s="3">
        <f t="shared" ref="J28:J36" si="30">AVERAGE(H28:I28)</f>
        <v>2.5042438507080078</v>
      </c>
      <c r="K28" s="10">
        <f t="shared" ref="K28:K36" si="31">J28*15.37477342</f>
        <v>38.502181793063926</v>
      </c>
      <c r="M28" s="2" t="s">
        <v>1</v>
      </c>
      <c r="N28" s="3">
        <v>8.4993438720703125</v>
      </c>
      <c r="O28" s="3">
        <v>9.0597505569458008</v>
      </c>
      <c r="P28" s="3">
        <f t="shared" ref="P28:P36" si="32">AVERAGE(N28:O28)</f>
        <v>8.7795472145080566</v>
      </c>
      <c r="Q28" s="10">
        <f t="shared" ref="Q28:Q36" si="33">P28*15.37477342</f>
        <v>134.98354915325351</v>
      </c>
      <c r="S28" s="2" t="s">
        <v>1</v>
      </c>
      <c r="T28" s="3">
        <v>6.379575252532959</v>
      </c>
      <c r="U28" s="3">
        <v>7.085045337677002</v>
      </c>
      <c r="V28" s="3">
        <f t="shared" ref="V28:V35" si="34">AVERAGE(T28:U28)</f>
        <v>6.7323102951049805</v>
      </c>
      <c r="W28" s="10">
        <f t="shared" ref="W28:W35" si="35">V28*15.37477342</f>
        <v>103.50774538037241</v>
      </c>
      <c r="Y28" s="2" t="s">
        <v>1</v>
      </c>
      <c r="Z28" s="3">
        <v>0.35820856690406799</v>
      </c>
      <c r="AA28" s="3">
        <v>0.34548306465148926</v>
      </c>
      <c r="AB28" s="3">
        <f t="shared" ref="AB28:AB35" si="36">AVERAGE(Z28:AA28)</f>
        <v>0.35184581577777863</v>
      </c>
      <c r="AC28" s="10">
        <f t="shared" ref="AC28:AC35" si="37">AB28*15.37477342</f>
        <v>5.4095496963584075</v>
      </c>
      <c r="AE28" s="2" t="s">
        <v>1</v>
      </c>
      <c r="AF28" s="3">
        <v>0.42418476939201355</v>
      </c>
      <c r="AG28" s="3">
        <v>0.34158539772033691</v>
      </c>
      <c r="AH28" s="3">
        <f t="shared" ref="AH28:AH30" si="38">AVERAGE(AF28:AG28)</f>
        <v>0.38288508355617523</v>
      </c>
      <c r="AI28" s="10">
        <f t="shared" ref="AI28:AI36" si="39">AH28*15.37477342</f>
        <v>5.8867714055739624</v>
      </c>
      <c r="AK28" s="2" t="s">
        <v>1</v>
      </c>
      <c r="AL28" s="1" t="s">
        <v>12</v>
      </c>
      <c r="AM28" s="1" t="s">
        <v>12</v>
      </c>
      <c r="AN28" s="3"/>
      <c r="AO28" s="10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>
      <c r="A29" s="2" t="s">
        <v>2</v>
      </c>
      <c r="B29" s="3">
        <v>2242.52880859375</v>
      </c>
      <c r="C29" s="3">
        <v>2211.785400390625</v>
      </c>
      <c r="D29" s="3">
        <f t="shared" si="28"/>
        <v>2227.1571044921875</v>
      </c>
      <c r="E29" s="10">
        <f t="shared" si="29"/>
        <v>34242.035852310648</v>
      </c>
      <c r="G29" s="2" t="s">
        <v>2</v>
      </c>
      <c r="H29" s="3">
        <v>5.1884355545043945</v>
      </c>
      <c r="I29" s="3">
        <v>4.958071231842041</v>
      </c>
      <c r="J29" s="3">
        <f t="shared" si="30"/>
        <v>5.0732533931732178</v>
      </c>
      <c r="K29" s="10">
        <f t="shared" si="31"/>
        <v>78.000121422284394</v>
      </c>
      <c r="M29" s="2" t="s">
        <v>2</v>
      </c>
      <c r="N29" s="3">
        <v>13.267045021057129</v>
      </c>
      <c r="O29" s="3">
        <v>15.843960762023926</v>
      </c>
      <c r="P29" s="3">
        <f t="shared" si="32"/>
        <v>14.555502891540527</v>
      </c>
      <c r="Q29" s="10">
        <f t="shared" si="33"/>
        <v>223.78755897159044</v>
      </c>
      <c r="S29" s="2" t="s">
        <v>2</v>
      </c>
      <c r="T29" s="3">
        <v>6.6392126083374023</v>
      </c>
      <c r="U29" s="3">
        <v>5.7847490310668945</v>
      </c>
      <c r="V29" s="3">
        <f t="shared" si="34"/>
        <v>6.2119808197021484</v>
      </c>
      <c r="W29" s="10">
        <f t="shared" si="35"/>
        <v>95.507797592306403</v>
      </c>
      <c r="Y29" s="2" t="s">
        <v>2</v>
      </c>
      <c r="Z29" s="3">
        <v>251.22563171386719</v>
      </c>
      <c r="AA29" s="1" t="s">
        <v>12</v>
      </c>
      <c r="AB29" s="3">
        <f t="shared" si="36"/>
        <v>251.22563171386719</v>
      </c>
      <c r="AC29" s="10">
        <f t="shared" si="37"/>
        <v>3862.5371648970745</v>
      </c>
      <c r="AE29" s="2" t="s">
        <v>2</v>
      </c>
      <c r="AF29" s="1" t="s">
        <v>12</v>
      </c>
      <c r="AG29" s="1" t="s">
        <v>12</v>
      </c>
      <c r="AH29" s="3"/>
      <c r="AI29" s="10"/>
      <c r="AK29" s="2" t="s">
        <v>2</v>
      </c>
      <c r="AL29" s="3">
        <v>27.991474151611328</v>
      </c>
      <c r="AM29" s="3">
        <v>29.138143539428711</v>
      </c>
      <c r="AN29" s="3">
        <f t="shared" ref="AN29:AN36" si="40">AVERAGE(AL29:AM29)</f>
        <v>28.56480884552002</v>
      </c>
      <c r="AO29" s="10">
        <f t="shared" ref="AO29:AO36" si="41">AN29*15.37477342</f>
        <v>439.17746378548208</v>
      </c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>
      <c r="A30" s="2" t="s">
        <v>3</v>
      </c>
      <c r="B30" s="3">
        <v>31126.955078125</v>
      </c>
      <c r="C30" s="3">
        <v>31247.71875</v>
      </c>
      <c r="D30" s="3">
        <f t="shared" si="28"/>
        <v>31187.3369140625</v>
      </c>
      <c r="E30" s="10">
        <f t="shared" si="29"/>
        <v>479498.23862691293</v>
      </c>
      <c r="G30" s="2" t="s">
        <v>3</v>
      </c>
      <c r="H30" s="3">
        <v>1048.4613037109375</v>
      </c>
      <c r="I30" s="3">
        <v>951.3182373046875</v>
      </c>
      <c r="J30" s="3">
        <f t="shared" si="30"/>
        <v>999.8897705078125</v>
      </c>
      <c r="K30" s="10">
        <f t="shared" si="31"/>
        <v>15373.078666533416</v>
      </c>
      <c r="M30" s="2" t="s">
        <v>3</v>
      </c>
      <c r="N30" s="3">
        <v>345.1478271484375</v>
      </c>
      <c r="O30" s="3">
        <v>286.88558959960938</v>
      </c>
      <c r="P30" s="3">
        <f t="shared" si="32"/>
        <v>316.01670837402344</v>
      </c>
      <c r="Q30" s="10">
        <f t="shared" si="33"/>
        <v>4858.6852881848272</v>
      </c>
      <c r="S30" s="2" t="s">
        <v>3</v>
      </c>
      <c r="T30" s="3">
        <v>49.865997314453125</v>
      </c>
      <c r="U30" s="1" t="s">
        <v>12</v>
      </c>
      <c r="V30" s="3">
        <f t="shared" si="34"/>
        <v>49.865997314453125</v>
      </c>
      <c r="W30" s="10">
        <f t="shared" si="35"/>
        <v>766.67841007204527</v>
      </c>
      <c r="Y30" s="2" t="s">
        <v>3</v>
      </c>
      <c r="Z30" s="3">
        <v>2.3290607929229736</v>
      </c>
      <c r="AA30" s="3">
        <v>1.7126104831695557</v>
      </c>
      <c r="AB30" s="3">
        <f t="shared" si="36"/>
        <v>2.0208356380462646</v>
      </c>
      <c r="AC30" s="10">
        <f t="shared" si="37"/>
        <v>31.069890054022451</v>
      </c>
      <c r="AE30" s="2" t="s">
        <v>3</v>
      </c>
      <c r="AF30" s="3">
        <v>0.27256050705909729</v>
      </c>
      <c r="AG30" s="3">
        <v>0.18812569975852966</v>
      </c>
      <c r="AH30" s="3">
        <f t="shared" si="38"/>
        <v>0.23034310340881348</v>
      </c>
      <c r="AI30" s="10">
        <f t="shared" si="39"/>
        <v>3.5414730237701368</v>
      </c>
      <c r="AK30" s="2" t="s">
        <v>3</v>
      </c>
      <c r="AL30" s="3">
        <v>1.155861496925354</v>
      </c>
      <c r="AM30" s="1" t="s">
        <v>12</v>
      </c>
      <c r="AN30" s="3">
        <f t="shared" si="40"/>
        <v>1.155861496925354</v>
      </c>
      <c r="AO30" s="10">
        <f t="shared" si="41"/>
        <v>17.771108620129343</v>
      </c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>
      <c r="A31" s="2" t="s">
        <v>4</v>
      </c>
      <c r="B31" s="3">
        <v>17.101676940917969</v>
      </c>
      <c r="C31" s="3">
        <v>23.229236602783203</v>
      </c>
      <c r="D31" s="3">
        <f t="shared" si="28"/>
        <v>20.165456771850586</v>
      </c>
      <c r="E31" s="10">
        <f t="shared" si="29"/>
        <v>310.03932877800742</v>
      </c>
      <c r="G31" s="2" t="s">
        <v>4</v>
      </c>
      <c r="H31" s="1" t="s">
        <v>12</v>
      </c>
      <c r="I31" s="1" t="s">
        <v>12</v>
      </c>
      <c r="J31" s="3"/>
      <c r="K31" s="10"/>
      <c r="M31" s="2" t="s">
        <v>4</v>
      </c>
      <c r="N31" s="3">
        <v>10.702284812927246</v>
      </c>
      <c r="O31" s="3">
        <v>10.958836555480957</v>
      </c>
      <c r="P31" s="3">
        <f t="shared" si="32"/>
        <v>10.830560684204102</v>
      </c>
      <c r="Q31" s="10">
        <f t="shared" si="33"/>
        <v>166.51741653119825</v>
      </c>
      <c r="S31" s="2" t="s">
        <v>4</v>
      </c>
      <c r="T31" s="3">
        <v>1.780076265335083</v>
      </c>
      <c r="U31" s="3">
        <v>2.3064804077148438</v>
      </c>
      <c r="V31" s="3">
        <f t="shared" si="34"/>
        <v>2.0432783365249634</v>
      </c>
      <c r="W31" s="10">
        <f t="shared" si="35"/>
        <v>31.414941458065822</v>
      </c>
      <c r="Y31" s="2" t="s">
        <v>4</v>
      </c>
      <c r="Z31" s="1"/>
      <c r="AA31" s="1"/>
      <c r="AB31" s="3"/>
      <c r="AC31" s="10"/>
      <c r="AE31" s="2" t="s">
        <v>4</v>
      </c>
      <c r="AF31" s="1" t="s">
        <v>12</v>
      </c>
      <c r="AG31" s="1" t="s">
        <v>12</v>
      </c>
      <c r="AH31" s="3"/>
      <c r="AI31" s="10"/>
      <c r="AK31" s="2" t="s">
        <v>4</v>
      </c>
      <c r="AL31" s="3">
        <v>0.49824610352516174</v>
      </c>
      <c r="AM31" s="1" t="s">
        <v>12</v>
      </c>
      <c r="AN31" s="3">
        <f t="shared" si="40"/>
        <v>0.49824610352516174</v>
      </c>
      <c r="AO31" s="10">
        <f t="shared" si="41"/>
        <v>7.660420949097225</v>
      </c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>
      <c r="A32" s="2" t="s">
        <v>5</v>
      </c>
      <c r="B32" s="3">
        <v>37609.57421875</v>
      </c>
      <c r="C32" s="3">
        <v>40614.3046875</v>
      </c>
      <c r="D32" s="3">
        <f t="shared" si="28"/>
        <v>39111.939453125</v>
      </c>
      <c r="E32" s="10">
        <f t="shared" si="29"/>
        <v>601337.20710855559</v>
      </c>
      <c r="G32" s="2" t="s">
        <v>5</v>
      </c>
      <c r="H32" s="3">
        <v>132.11781311035156</v>
      </c>
      <c r="I32" s="3">
        <v>147.825439453125</v>
      </c>
      <c r="J32" s="3">
        <f t="shared" si="30"/>
        <v>139.97162628173828</v>
      </c>
      <c r="K32" s="10">
        <f t="shared" si="31"/>
        <v>2152.0320393106431</v>
      </c>
      <c r="M32" s="2" t="s">
        <v>5</v>
      </c>
      <c r="N32" s="3">
        <v>732.68359375</v>
      </c>
      <c r="O32" s="3">
        <v>746.21478271484375</v>
      </c>
      <c r="P32" s="3">
        <f t="shared" si="32"/>
        <v>739.44918823242188</v>
      </c>
      <c r="Q32" s="10">
        <f t="shared" si="33"/>
        <v>11368.863724676417</v>
      </c>
      <c r="S32" s="2" t="s">
        <v>5</v>
      </c>
      <c r="T32" s="3">
        <v>196.36885070800781</v>
      </c>
      <c r="U32" s="3">
        <v>194.83932495117188</v>
      </c>
      <c r="V32" s="3">
        <f t="shared" si="34"/>
        <v>195.60408782958984</v>
      </c>
      <c r="W32" s="10">
        <f t="shared" si="35"/>
        <v>3007.3685304057235</v>
      </c>
      <c r="Y32" s="2" t="s">
        <v>5</v>
      </c>
      <c r="Z32" s="3">
        <v>10.646903991699219</v>
      </c>
      <c r="AA32" s="3">
        <v>10.440403938293457</v>
      </c>
      <c r="AB32" s="3">
        <f t="shared" si="36"/>
        <v>10.543653964996338</v>
      </c>
      <c r="AC32" s="10">
        <f t="shared" si="37"/>
        <v>162.10629073070331</v>
      </c>
      <c r="AE32" s="2" t="s">
        <v>5</v>
      </c>
      <c r="AF32" s="1" t="s">
        <v>12</v>
      </c>
      <c r="AG32" s="1" t="s">
        <v>12</v>
      </c>
      <c r="AH32" s="3"/>
      <c r="AI32" s="10"/>
      <c r="AK32" s="2" t="s">
        <v>5</v>
      </c>
      <c r="AL32" s="3">
        <v>0.52240580320358276</v>
      </c>
      <c r="AM32" s="3">
        <v>0.53102684020996094</v>
      </c>
      <c r="AN32" s="3">
        <f t="shared" si="40"/>
        <v>0.52671632170677185</v>
      </c>
      <c r="AO32" s="10">
        <f t="shared" si="41"/>
        <v>8.0981441028574448</v>
      </c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>
      <c r="A33" s="2" t="s">
        <v>6</v>
      </c>
      <c r="B33" s="3">
        <v>1159.2998046875</v>
      </c>
      <c r="C33" s="3">
        <v>1218.702880859375</v>
      </c>
      <c r="D33" s="3">
        <f t="shared" si="28"/>
        <v>1189.0013427734375</v>
      </c>
      <c r="E33" s="10">
        <f t="shared" si="29"/>
        <v>18280.626241217356</v>
      </c>
      <c r="G33" s="2" t="s">
        <v>6</v>
      </c>
      <c r="H33" s="3">
        <v>27.886861801147461</v>
      </c>
      <c r="I33" s="3">
        <v>30.639448165893555</v>
      </c>
      <c r="J33" s="3">
        <f t="shared" si="30"/>
        <v>29.263154983520508</v>
      </c>
      <c r="K33" s="10">
        <f t="shared" si="31"/>
        <v>449.91437742597168</v>
      </c>
      <c r="M33" s="2" t="s">
        <v>6</v>
      </c>
      <c r="N33" s="3">
        <v>43.641971588134766</v>
      </c>
      <c r="O33" s="3">
        <v>50.778465270996094</v>
      </c>
      <c r="P33" s="3">
        <f t="shared" si="32"/>
        <v>47.21021842956543</v>
      </c>
      <c r="Q33" s="10">
        <f t="shared" si="33"/>
        <v>725.8464114632767</v>
      </c>
      <c r="S33" s="2" t="s">
        <v>6</v>
      </c>
      <c r="T33" s="3">
        <v>19.242254257202148</v>
      </c>
      <c r="U33" s="3">
        <v>24.35869026184082</v>
      </c>
      <c r="V33" s="3">
        <f t="shared" si="34"/>
        <v>21.800472259521484</v>
      </c>
      <c r="W33" s="10">
        <f t="shared" si="35"/>
        <v>335.17732143913827</v>
      </c>
      <c r="Y33" s="2" t="s">
        <v>6</v>
      </c>
      <c r="Z33" s="3">
        <v>1.1447963714599609</v>
      </c>
      <c r="AA33" s="3">
        <v>1.1837460994720459</v>
      </c>
      <c r="AB33" s="3">
        <f t="shared" si="36"/>
        <v>1.1642712354660034</v>
      </c>
      <c r="AC33" s="10">
        <f t="shared" si="37"/>
        <v>17.900406444713273</v>
      </c>
      <c r="AE33" s="2" t="s">
        <v>6</v>
      </c>
      <c r="AF33" s="1" t="s">
        <v>12</v>
      </c>
      <c r="AG33" s="1" t="s">
        <v>12</v>
      </c>
      <c r="AH33" s="3"/>
      <c r="AI33" s="10"/>
      <c r="AK33" s="2" t="s">
        <v>6</v>
      </c>
      <c r="AL33" s="1" t="s">
        <v>12</v>
      </c>
      <c r="AM33" s="1" t="s">
        <v>12</v>
      </c>
      <c r="AN33" s="3"/>
      <c r="AO33" s="10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>
      <c r="A34" s="2" t="s">
        <v>7</v>
      </c>
      <c r="B34" s="3">
        <v>9.6055812835693359</v>
      </c>
      <c r="C34" s="3">
        <v>9.0836019515991211</v>
      </c>
      <c r="D34" s="3">
        <f t="shared" si="28"/>
        <v>9.3445916175842285</v>
      </c>
      <c r="E34" s="10">
        <f t="shared" si="29"/>
        <v>143.67097882278881</v>
      </c>
      <c r="G34" s="2" t="s">
        <v>7</v>
      </c>
      <c r="H34" s="3">
        <v>12.645851135253906</v>
      </c>
      <c r="I34" s="3">
        <v>9.381561279296875</v>
      </c>
      <c r="J34" s="3">
        <f t="shared" si="30"/>
        <v>11.013706207275391</v>
      </c>
      <c r="K34" s="10">
        <f t="shared" si="31"/>
        <v>169.3332374513067</v>
      </c>
      <c r="M34" s="2" t="s">
        <v>7</v>
      </c>
      <c r="N34" s="3">
        <v>25.609539031982422</v>
      </c>
      <c r="O34" s="3">
        <v>30.306934356689453</v>
      </c>
      <c r="P34" s="3">
        <f t="shared" si="32"/>
        <v>27.958236694335938</v>
      </c>
      <c r="Q34" s="10">
        <f t="shared" si="33"/>
        <v>429.85155439814486</v>
      </c>
      <c r="S34" s="2" t="s">
        <v>7</v>
      </c>
      <c r="T34" s="3">
        <v>16.033227920532227</v>
      </c>
      <c r="U34" s="3">
        <v>14.759513854980469</v>
      </c>
      <c r="V34" s="3">
        <f t="shared" si="34"/>
        <v>15.396370887756348</v>
      </c>
      <c r="W34" s="10">
        <f t="shared" si="35"/>
        <v>236.71571388953811</v>
      </c>
      <c r="Y34" s="2" t="s">
        <v>7</v>
      </c>
      <c r="Z34" s="3">
        <v>1.2583255767822266</v>
      </c>
      <c r="AA34" s="3">
        <v>1.7305161952972412</v>
      </c>
      <c r="AB34" s="3">
        <f t="shared" si="36"/>
        <v>1.4944208860397339</v>
      </c>
      <c r="AC34" s="10">
        <f t="shared" si="37"/>
        <v>22.97638251697655</v>
      </c>
      <c r="AE34" s="2" t="s">
        <v>7</v>
      </c>
      <c r="AF34" s="1" t="s">
        <v>12</v>
      </c>
      <c r="AG34" s="1" t="s">
        <v>12</v>
      </c>
      <c r="AH34" s="3"/>
      <c r="AI34" s="10"/>
      <c r="AK34" s="2" t="s">
        <v>7</v>
      </c>
      <c r="AL34" s="1" t="s">
        <v>12</v>
      </c>
      <c r="AM34" s="1" t="s">
        <v>12</v>
      </c>
      <c r="AN34" s="3"/>
      <c r="AO34" s="10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>
      <c r="A35" s="2" t="s">
        <v>8</v>
      </c>
      <c r="B35" s="3">
        <v>14191.7529296875</v>
      </c>
      <c r="C35" s="3">
        <v>14250.2939453125</v>
      </c>
      <c r="D35" s="3">
        <f t="shared" si="28"/>
        <v>14221.0234375</v>
      </c>
      <c r="E35" s="10">
        <f t="shared" si="29"/>
        <v>218645.01315207203</v>
      </c>
      <c r="G35" s="2" t="s">
        <v>8</v>
      </c>
      <c r="H35" s="3">
        <v>358.42324829101562</v>
      </c>
      <c r="I35" s="3">
        <v>349.6590576171875</v>
      </c>
      <c r="J35" s="3">
        <f t="shared" si="30"/>
        <v>354.04115295410156</v>
      </c>
      <c r="K35" s="10">
        <f t="shared" si="31"/>
        <v>5443.3025080248754</v>
      </c>
      <c r="M35" s="2" t="s">
        <v>8</v>
      </c>
      <c r="N35" s="3">
        <v>474.13323974609375</v>
      </c>
      <c r="O35" s="3">
        <v>499.01669311523438</v>
      </c>
      <c r="P35" s="3">
        <f t="shared" si="32"/>
        <v>486.57496643066406</v>
      </c>
      <c r="Q35" s="10">
        <f t="shared" si="33"/>
        <v>7480.9798607155662</v>
      </c>
      <c r="S35" s="2" t="s">
        <v>8</v>
      </c>
      <c r="T35" s="3">
        <v>0.96485733985900879</v>
      </c>
      <c r="U35" s="3">
        <v>1.2082148790359497</v>
      </c>
      <c r="V35" s="3">
        <f t="shared" si="34"/>
        <v>1.0865361094474792</v>
      </c>
      <c r="W35" s="10">
        <f t="shared" si="35"/>
        <v>16.705246495403316</v>
      </c>
      <c r="Y35" s="2" t="s">
        <v>8</v>
      </c>
      <c r="Z35" s="3">
        <v>12.009817123413086</v>
      </c>
      <c r="AA35" s="3">
        <v>11.327731132507324</v>
      </c>
      <c r="AB35" s="3">
        <f t="shared" si="36"/>
        <v>11.668774127960205</v>
      </c>
      <c r="AC35" s="10">
        <f t="shared" si="37"/>
        <v>179.40475830654626</v>
      </c>
      <c r="AE35" s="2" t="s">
        <v>8</v>
      </c>
      <c r="AF35" s="1" t="s">
        <v>12</v>
      </c>
      <c r="AG35" s="1" t="s">
        <v>12</v>
      </c>
      <c r="AH35" s="3"/>
      <c r="AI35" s="10"/>
      <c r="AK35" s="2" t="s">
        <v>8</v>
      </c>
      <c r="AL35" s="3">
        <v>121.15672302246094</v>
      </c>
      <c r="AM35" s="3">
        <v>110.3072509765625</v>
      </c>
      <c r="AN35" s="3">
        <f t="shared" si="40"/>
        <v>115.73198699951172</v>
      </c>
      <c r="AO35" s="10">
        <f t="shared" si="41"/>
        <v>1779.3530775638783</v>
      </c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>
      <c r="A36" s="2" t="s">
        <v>9</v>
      </c>
      <c r="B36" s="3">
        <v>26.502435684204102</v>
      </c>
      <c r="C36" s="3">
        <v>29.626796722412109</v>
      </c>
      <c r="D36" s="3">
        <f t="shared" si="28"/>
        <v>28.064616203308105</v>
      </c>
      <c r="E36" s="10">
        <f t="shared" si="29"/>
        <v>431.48711524512277</v>
      </c>
      <c r="F36" t="s">
        <v>38</v>
      </c>
      <c r="G36" s="2" t="s">
        <v>9</v>
      </c>
      <c r="H36" s="3">
        <v>4.0077295303344727</v>
      </c>
      <c r="I36" s="3">
        <v>3.1510598659515381</v>
      </c>
      <c r="J36" s="3">
        <f t="shared" si="30"/>
        <v>3.5793946981430054</v>
      </c>
      <c r="K36" s="10">
        <f t="shared" si="31"/>
        <v>55.032382464698003</v>
      </c>
      <c r="L36" t="s">
        <v>38</v>
      </c>
      <c r="M36" s="2" t="s">
        <v>9</v>
      </c>
      <c r="N36" s="3">
        <v>3.3158860206604004</v>
      </c>
      <c r="O36" s="3">
        <v>6.259274959564209</v>
      </c>
      <c r="P36" s="3">
        <f t="shared" si="32"/>
        <v>4.7875804901123047</v>
      </c>
      <c r="Q36" s="10">
        <f t="shared" si="33"/>
        <v>73.607965265489241</v>
      </c>
      <c r="R36" t="s">
        <v>38</v>
      </c>
      <c r="S36" s="2" t="s">
        <v>9</v>
      </c>
      <c r="T36" s="1"/>
      <c r="U36" s="1"/>
      <c r="V36" s="3"/>
      <c r="W36" s="10"/>
      <c r="X36" t="s">
        <v>38</v>
      </c>
      <c r="Y36" s="2" t="s">
        <v>9</v>
      </c>
      <c r="Z36" s="1" t="s">
        <v>12</v>
      </c>
      <c r="AA36" s="1"/>
      <c r="AB36" s="3"/>
      <c r="AC36" s="10"/>
      <c r="AD36" t="s">
        <v>38</v>
      </c>
      <c r="AE36" s="2" t="s">
        <v>9</v>
      </c>
      <c r="AF36" s="3">
        <v>0.36399519443511963</v>
      </c>
      <c r="AG36" s="3">
        <v>0.48436152935028076</v>
      </c>
      <c r="AH36" s="3">
        <f t="shared" ref="AH36" si="42">AVERAGE(AF36:AG36)</f>
        <v>0.4241783618927002</v>
      </c>
      <c r="AI36" s="10">
        <f t="shared" si="39"/>
        <v>6.5216462037670277</v>
      </c>
      <c r="AJ36" t="s">
        <v>38</v>
      </c>
      <c r="AK36" s="2" t="s">
        <v>9</v>
      </c>
      <c r="AL36" s="3">
        <v>6.8616342544555664</v>
      </c>
      <c r="AM36" s="3">
        <v>6.180600643157959</v>
      </c>
      <c r="AN36" s="3">
        <f t="shared" si="40"/>
        <v>6.5211174488067627</v>
      </c>
      <c r="AO36" s="10">
        <f t="shared" si="41"/>
        <v>100.26070322061243</v>
      </c>
      <c r="AP36" t="s">
        <v>38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>
      <c r="A37" s="7" t="s">
        <v>17</v>
      </c>
      <c r="B37" s="8"/>
      <c r="C37" s="8"/>
      <c r="D37" s="8"/>
      <c r="E37" s="8">
        <f>AVERAGE(E27:E36)</f>
        <v>135428.05844320232</v>
      </c>
      <c r="F37" s="1">
        <f>STDEV(E27:E36)/SQRT(COUNT(E27:E36))</f>
        <v>71292.150144146377</v>
      </c>
      <c r="G37" s="7" t="s">
        <v>17</v>
      </c>
      <c r="H37" s="8"/>
      <c r="I37" s="8"/>
      <c r="J37" s="8"/>
      <c r="K37" s="8">
        <f>AVERAGE(K27:K36)</f>
        <v>2655.2659825202736</v>
      </c>
      <c r="L37" s="1">
        <f>STDEV(K27:K36)/SQRT(COUNT(K27:K36))</f>
        <v>1697.2166156373162</v>
      </c>
      <c r="M37" s="7" t="s">
        <v>17</v>
      </c>
      <c r="N37" s="8"/>
      <c r="O37" s="8"/>
      <c r="P37" s="8"/>
      <c r="Q37" s="8">
        <f>AVERAGE(Q27:Q36)</f>
        <v>2553.3490242107582</v>
      </c>
      <c r="R37" s="1">
        <f>STDEV(Q27:Q36)/SQRT(COUNT(Q27:Q36))</f>
        <v>1266.8642691870355</v>
      </c>
      <c r="S37" s="7" t="s">
        <v>17</v>
      </c>
      <c r="T37" s="8"/>
      <c r="U37" s="8"/>
      <c r="V37" s="8"/>
      <c r="W37" s="8">
        <f>AVERAGE(W27:W36)</f>
        <v>532.24356021874837</v>
      </c>
      <c r="X37" s="1">
        <f>STDEV(W27:W36)/SQRT(COUNT(W27:W36))</f>
        <v>318.65269686483094</v>
      </c>
      <c r="Y37" s="7" t="s">
        <v>17</v>
      </c>
      <c r="Z37" s="8"/>
      <c r="AA37" s="8"/>
      <c r="AB37" s="8"/>
      <c r="AC37" s="8">
        <f>AVERAGE(AC27:AC36)</f>
        <v>611.62920609234209</v>
      </c>
      <c r="AD37" s="1">
        <f>STDEV(AC27:AC36)/SQRT(COUNT(AC27:AC36))</f>
        <v>542.50013839789597</v>
      </c>
      <c r="AE37" s="7" t="s">
        <v>17</v>
      </c>
      <c r="AF37" s="8"/>
      <c r="AG37" s="8"/>
      <c r="AH37" s="8"/>
      <c r="AI37" s="8">
        <f>AVERAGE(AI27:AI36)</f>
        <v>5.3166302110370429</v>
      </c>
      <c r="AJ37" s="1">
        <f>STDEV(AI27:AI36)/SQRT(COUNT(AI27:AI36))</f>
        <v>0.90630270549711589</v>
      </c>
      <c r="AK37" s="7" t="s">
        <v>17</v>
      </c>
      <c r="AL37" s="8"/>
      <c r="AM37" s="8"/>
      <c r="AN37" s="8"/>
      <c r="AO37" s="8">
        <f>AVERAGE(AO27:AO36)</f>
        <v>337.69153431941493</v>
      </c>
      <c r="AP37" s="1">
        <f>STDEV(AO27:AO36)/SQRT(COUNT(AO27:AO36))</f>
        <v>247.43205907662659</v>
      </c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>
      <c r="B38" s="2"/>
      <c r="C38" s="2"/>
      <c r="D38" s="3"/>
      <c r="H38" s="2"/>
      <c r="I38" s="2"/>
      <c r="J38" s="3"/>
      <c r="N38" s="2"/>
      <c r="O38" s="2"/>
      <c r="P38" s="3"/>
      <c r="T38" s="2"/>
      <c r="U38" s="2"/>
      <c r="V38" s="3"/>
      <c r="Z38" s="2"/>
      <c r="AA38" s="2"/>
      <c r="AB38" s="3"/>
      <c r="AF38" s="2"/>
      <c r="AG38" s="2"/>
      <c r="AH38" s="3"/>
      <c r="AL38" s="2"/>
      <c r="AM38" s="2"/>
      <c r="AN38" s="3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>
      <c r="A39" s="2"/>
      <c r="B39" s="1"/>
      <c r="C39" s="1"/>
      <c r="N39" s="1"/>
      <c r="O39" s="1"/>
      <c r="P39" s="1"/>
      <c r="T39" s="1"/>
      <c r="U39" s="1"/>
      <c r="V39" s="1"/>
      <c r="Z39" s="1"/>
      <c r="AA39" s="1"/>
      <c r="AB39" s="1"/>
      <c r="AF39" s="1"/>
      <c r="AG39" s="1"/>
      <c r="AH39" s="1"/>
      <c r="AL39" s="1"/>
      <c r="AM39" s="1"/>
      <c r="AN39" s="1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>
      <c r="C40" s="1"/>
      <c r="D40" s="1"/>
      <c r="E40" t="s">
        <v>36</v>
      </c>
      <c r="F40" t="s">
        <v>10</v>
      </c>
      <c r="G40" t="s">
        <v>11</v>
      </c>
      <c r="H40" s="2" t="s">
        <v>13</v>
      </c>
      <c r="I40" s="1" t="s">
        <v>14</v>
      </c>
      <c r="J40" s="1" t="s">
        <v>15</v>
      </c>
      <c r="K40" s="1" t="s">
        <v>16</v>
      </c>
      <c r="L40" s="1" t="s">
        <v>18</v>
      </c>
      <c r="N40" s="22" t="s">
        <v>38</v>
      </c>
      <c r="O40" s="13" t="s">
        <v>22</v>
      </c>
      <c r="P40" s="13" t="s">
        <v>23</v>
      </c>
      <c r="Q40" s="2" t="s">
        <v>24</v>
      </c>
      <c r="R40" s="22" t="s">
        <v>25</v>
      </c>
      <c r="S40" s="22" t="s">
        <v>26</v>
      </c>
      <c r="T40" s="22" t="s">
        <v>27</v>
      </c>
      <c r="U40" s="22" t="s">
        <v>28</v>
      </c>
      <c r="V40" s="13" t="s">
        <v>37</v>
      </c>
      <c r="AA40" s="1"/>
      <c r="AG40" s="1"/>
      <c r="AM40" s="1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>
      <c r="C41" s="1"/>
      <c r="D41" t="s">
        <v>19</v>
      </c>
      <c r="E41">
        <v>0</v>
      </c>
      <c r="F41" s="27">
        <v>739964.65349077655</v>
      </c>
      <c r="G41" s="27">
        <v>27929.936864975414</v>
      </c>
      <c r="H41" s="27">
        <v>53344.989588061377</v>
      </c>
      <c r="I41" s="27">
        <v>9274.283340109605</v>
      </c>
      <c r="J41" s="28">
        <v>7948.0111746784905</v>
      </c>
      <c r="K41" s="27">
        <v>26.459483368048829</v>
      </c>
      <c r="L41" s="27">
        <v>41.359324309426434</v>
      </c>
      <c r="N41" s="13" t="s">
        <v>33</v>
      </c>
      <c r="O41" s="28">
        <v>423342.29680252908</v>
      </c>
      <c r="P41" s="28">
        <v>6674.8812627394364</v>
      </c>
      <c r="Q41" s="28">
        <v>23608.584982629789</v>
      </c>
      <c r="R41" s="28">
        <v>2449.8712177220546</v>
      </c>
      <c r="S41" s="28">
        <v>7408.6915169313697</v>
      </c>
      <c r="T41" s="28">
        <v>8.3718916400923113</v>
      </c>
      <c r="U41" s="28">
        <v>12.784898642693909</v>
      </c>
      <c r="V41" s="13"/>
      <c r="AA41" s="1"/>
      <c r="AG41" s="1"/>
      <c r="AM41" s="1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>
      <c r="C42" s="1"/>
      <c r="D42" t="s">
        <v>20</v>
      </c>
      <c r="E42">
        <v>0</v>
      </c>
      <c r="F42" s="27">
        <v>84333.984695686173</v>
      </c>
      <c r="G42" s="27">
        <v>21906.458185706379</v>
      </c>
      <c r="H42" s="27">
        <v>58617.297776845946</v>
      </c>
      <c r="I42" s="27">
        <v>14651.928567011666</v>
      </c>
      <c r="J42" s="28">
        <v>209.84612140540474</v>
      </c>
      <c r="K42" s="27">
        <v>5.499011784652275</v>
      </c>
      <c r="L42" s="27">
        <v>48.727571332637517</v>
      </c>
      <c r="N42" s="13" t="s">
        <v>34</v>
      </c>
      <c r="O42" s="28">
        <v>12302.589831618927</v>
      </c>
      <c r="P42" s="28">
        <v>7682.7773246378092</v>
      </c>
      <c r="Q42" s="28">
        <v>15427.518754917814</v>
      </c>
      <c r="R42" s="28">
        <v>4555.4650989533593</v>
      </c>
      <c r="S42" s="28">
        <v>48.062589437233925</v>
      </c>
      <c r="T42" s="28">
        <v>1.4883084722790636</v>
      </c>
      <c r="U42" s="28">
        <v>18.387175797996058</v>
      </c>
      <c r="V42" s="13"/>
      <c r="AA42" s="1"/>
      <c r="AG42" s="1"/>
      <c r="AM42" s="1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>
      <c r="C43" s="1"/>
      <c r="D43" t="s">
        <v>21</v>
      </c>
      <c r="E43">
        <v>0</v>
      </c>
      <c r="F43" s="27">
        <v>135428.05844320232</v>
      </c>
      <c r="G43" s="27">
        <v>2655.2659825202736</v>
      </c>
      <c r="H43" s="27">
        <v>2553.3490242107582</v>
      </c>
      <c r="I43" s="27">
        <v>532.24356021874837</v>
      </c>
      <c r="J43" s="28">
        <v>611.62920609234209</v>
      </c>
      <c r="K43" s="27">
        <v>5.3166302110370429</v>
      </c>
      <c r="L43" s="27">
        <v>337.69153431941493</v>
      </c>
      <c r="N43" s="13" t="s">
        <v>35</v>
      </c>
      <c r="O43" s="28">
        <v>71292.150144146377</v>
      </c>
      <c r="P43" s="28">
        <v>1697.2166156373162</v>
      </c>
      <c r="Q43" s="28">
        <v>1266.8642691870355</v>
      </c>
      <c r="R43" s="28">
        <v>318.65269686483094</v>
      </c>
      <c r="S43" s="28">
        <v>542.50013839789597</v>
      </c>
      <c r="T43" s="28">
        <v>0.90630270549711589</v>
      </c>
      <c r="U43" s="28">
        <v>247.43205907662659</v>
      </c>
      <c r="V43" s="13"/>
      <c r="AA43" s="1"/>
      <c r="AG43" s="1"/>
      <c r="AM43" s="1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>
      <c r="C44" s="1"/>
      <c r="I44" s="1"/>
      <c r="O44" s="1"/>
      <c r="U44" s="1"/>
      <c r="AA44" s="1"/>
      <c r="AG44" s="1"/>
      <c r="AM44" s="1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>
      <c r="C45" s="1"/>
      <c r="I45" s="1"/>
      <c r="O45" s="1"/>
      <c r="U45" s="1"/>
      <c r="AA45" s="1"/>
      <c r="AG45" s="1"/>
      <c r="AM45" s="1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>
      <c r="C46" s="1"/>
      <c r="I46" s="1"/>
      <c r="O46" s="1"/>
      <c r="U46" s="1"/>
      <c r="AA46" s="1"/>
      <c r="AG46" s="1"/>
      <c r="AM46" s="1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>
      <c r="C47" s="1"/>
      <c r="I47" s="1"/>
      <c r="O47" s="1"/>
      <c r="U47" s="1"/>
      <c r="AA47" s="1"/>
      <c r="AG47" s="1"/>
      <c r="AM47" s="1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>
      <c r="C48" s="1"/>
      <c r="I48" s="1"/>
      <c r="O48" s="1"/>
      <c r="U48" s="1"/>
      <c r="AA48" s="1"/>
      <c r="AG48" s="1"/>
      <c r="AM48" s="1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3:54">
      <c r="C49" s="1"/>
      <c r="I49" s="1"/>
      <c r="O49" s="1"/>
      <c r="U49" s="1"/>
      <c r="AA49" s="1"/>
      <c r="AG49" s="1"/>
      <c r="AM49" s="1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3:54">
      <c r="C50" s="1"/>
      <c r="I50" s="1"/>
      <c r="O50" s="1"/>
      <c r="U50" s="1"/>
      <c r="AA50" s="1"/>
      <c r="AG50" s="1"/>
      <c r="AM50" s="1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3:54">
      <c r="C51" s="1"/>
      <c r="I51" s="1"/>
      <c r="O51" s="1"/>
      <c r="U51" s="1"/>
      <c r="AA51" s="1"/>
      <c r="AG51" s="1"/>
      <c r="AM51" s="1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3:54">
      <c r="C52" s="1"/>
      <c r="I52" s="1"/>
      <c r="O52" s="1"/>
      <c r="U52" s="1"/>
      <c r="AA52" s="1"/>
      <c r="AG52" s="1"/>
      <c r="AM52" s="1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3:54">
      <c r="C53" s="1"/>
      <c r="I53" s="1"/>
      <c r="O53" s="1"/>
      <c r="U53" s="1"/>
      <c r="AA53" s="1"/>
      <c r="AG53" s="1"/>
      <c r="AM53" s="1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3:54">
      <c r="C54" s="1"/>
      <c r="I54" s="1"/>
      <c r="O54" s="1"/>
      <c r="U54" s="1"/>
      <c r="AA54" s="1"/>
      <c r="AG54" s="1"/>
      <c r="AM54" s="1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3:54">
      <c r="C55" s="1"/>
      <c r="I55" s="1"/>
      <c r="O55" s="1"/>
      <c r="U55" s="1"/>
      <c r="AA55" s="1"/>
      <c r="AG55" s="1"/>
      <c r="AM55" s="1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3:54">
      <c r="C56" s="1"/>
      <c r="I56" s="1"/>
      <c r="O56" s="1"/>
      <c r="U56" s="1"/>
      <c r="AA56" s="1"/>
      <c r="AG56" s="1"/>
      <c r="AM56" s="1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3:54">
      <c r="C57" s="1"/>
      <c r="I57" s="1"/>
      <c r="O57" s="1"/>
      <c r="U57" s="1"/>
      <c r="AA57" s="1"/>
      <c r="AG57" s="1"/>
      <c r="AM57" s="1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3:54">
      <c r="C58" s="1"/>
      <c r="I58" s="1"/>
      <c r="O58" s="1"/>
      <c r="U58" s="1"/>
      <c r="AA58" s="1"/>
      <c r="AG58" s="1"/>
      <c r="AM58" s="1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3:54">
      <c r="C59" s="1"/>
      <c r="I59" s="1"/>
      <c r="O59" s="1"/>
      <c r="U59" s="1"/>
      <c r="AA59" s="1"/>
      <c r="AG59" s="1"/>
      <c r="AM59" s="1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3:54">
      <c r="C60" s="1"/>
      <c r="I60" s="1"/>
      <c r="O60" s="1"/>
      <c r="U60" s="1"/>
      <c r="AA60" s="1"/>
      <c r="AG60" s="1"/>
      <c r="AM60" s="1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3:54">
      <c r="C61" s="1"/>
      <c r="I61" s="1"/>
      <c r="O61" s="1"/>
      <c r="U61" s="1"/>
      <c r="AA61" s="1"/>
      <c r="AG61" s="1"/>
      <c r="AM61" s="1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3:54">
      <c r="C62" s="1"/>
      <c r="I62" s="1"/>
      <c r="O62" s="1"/>
      <c r="U62" s="1"/>
      <c r="AA62" s="1"/>
      <c r="AG62" s="1"/>
      <c r="AM62" s="1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3:54">
      <c r="C63" s="1"/>
      <c r="I63" s="1"/>
      <c r="O63" s="1"/>
      <c r="U63" s="1"/>
      <c r="AA63" s="1"/>
      <c r="AG63" s="1"/>
      <c r="AM63" s="1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3:54">
      <c r="C64" s="1"/>
      <c r="I64" s="1"/>
      <c r="O64" s="1"/>
      <c r="U64" s="1"/>
      <c r="AA64" s="1"/>
      <c r="AG64" s="1"/>
      <c r="AM64" s="1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3:39">
      <c r="C65" s="1"/>
      <c r="I65" s="1"/>
      <c r="O65" s="1"/>
      <c r="U65" s="1"/>
      <c r="AA65" s="1"/>
      <c r="AG65" s="1"/>
      <c r="AM65" s="1"/>
    </row>
    <row r="66" spans="3:39">
      <c r="C66" s="1"/>
      <c r="I66" s="1"/>
      <c r="O66" s="1"/>
      <c r="U66" s="1"/>
      <c r="AA66" s="1"/>
      <c r="AG66" s="1"/>
      <c r="AM66" s="1"/>
    </row>
    <row r="67" spans="3:39">
      <c r="C67" s="1"/>
      <c r="I67" s="1"/>
      <c r="O67" s="1"/>
      <c r="U67" s="1"/>
      <c r="AA67" s="1"/>
      <c r="AG67" s="1"/>
      <c r="AM67" s="1"/>
    </row>
    <row r="68" spans="3:39">
      <c r="C68" s="1"/>
      <c r="I68" s="1"/>
      <c r="O68" s="1"/>
      <c r="U68" s="1"/>
      <c r="AA68" s="1"/>
      <c r="AG68" s="1"/>
      <c r="AM68" s="1"/>
    </row>
    <row r="69" spans="3:39">
      <c r="C69" s="1"/>
      <c r="I69" s="1"/>
      <c r="O69" s="1"/>
      <c r="U69" s="1"/>
      <c r="AA69" s="1"/>
      <c r="AG69" s="1"/>
      <c r="AM69" s="1"/>
    </row>
    <row r="70" spans="3:39">
      <c r="C70" s="1"/>
      <c r="I70" s="1"/>
      <c r="O70" s="1"/>
      <c r="U70" s="1"/>
      <c r="AA70" s="1"/>
      <c r="AG70" s="1"/>
      <c r="AM70" s="1"/>
    </row>
    <row r="71" spans="3:39">
      <c r="C71" s="1"/>
      <c r="I71" s="1"/>
      <c r="O71" s="1"/>
      <c r="U71" s="1"/>
      <c r="AA71" s="1"/>
      <c r="AG71" s="1"/>
      <c r="AM71" s="1"/>
    </row>
    <row r="72" spans="3:39">
      <c r="C72" s="1"/>
      <c r="I72" s="1"/>
      <c r="O72" s="1"/>
      <c r="U72" s="1"/>
      <c r="AA72" s="1"/>
      <c r="AG72" s="1"/>
      <c r="AM72" s="1"/>
    </row>
    <row r="73" spans="3:39">
      <c r="C73" s="1"/>
      <c r="I73" s="1"/>
      <c r="O73" s="1"/>
      <c r="U73" s="1"/>
      <c r="AA73" s="1"/>
      <c r="AG73" s="1"/>
      <c r="AM73" s="1"/>
    </row>
    <row r="74" spans="3:39">
      <c r="C74" s="1"/>
      <c r="I74" s="1"/>
      <c r="O74" s="1"/>
      <c r="U74" s="1"/>
      <c r="AA74" s="1"/>
      <c r="AG74" s="1"/>
      <c r="AM74" s="1"/>
    </row>
    <row r="75" spans="3:39">
      <c r="C75" s="1"/>
      <c r="I75" s="1"/>
      <c r="O75" s="1"/>
      <c r="U75" s="1"/>
      <c r="AA75" s="1"/>
      <c r="AG75" s="1"/>
      <c r="AM75" s="1"/>
    </row>
    <row r="76" spans="3:39">
      <c r="C76" s="1"/>
      <c r="I76" s="1"/>
      <c r="O76" s="1"/>
      <c r="U76" s="1"/>
      <c r="AA76" s="1"/>
      <c r="AG76" s="1"/>
      <c r="AM76" s="1"/>
    </row>
    <row r="77" spans="3:39">
      <c r="C77" s="1"/>
      <c r="I77" s="1"/>
      <c r="O77" s="1"/>
      <c r="U77" s="1"/>
      <c r="AA77" s="1"/>
      <c r="AG77" s="1"/>
      <c r="AM77" s="1"/>
    </row>
    <row r="78" spans="3:39">
      <c r="C78" s="1"/>
      <c r="I78" s="1"/>
      <c r="O78" s="1"/>
      <c r="U78" s="1"/>
      <c r="AA78" s="1"/>
      <c r="AG78" s="1"/>
      <c r="AM78" s="1"/>
    </row>
    <row r="79" spans="3:39">
      <c r="C79" s="1"/>
      <c r="I79" s="1"/>
      <c r="O79" s="1"/>
      <c r="U79" s="1"/>
      <c r="AA79" s="1"/>
      <c r="AG79" s="1"/>
      <c r="AM79" s="1"/>
    </row>
    <row r="80" spans="3:39">
      <c r="C80" s="1"/>
      <c r="I80" s="1"/>
      <c r="O80" s="1"/>
      <c r="U80" s="1"/>
      <c r="AA80" s="1"/>
      <c r="AG80" s="1"/>
      <c r="AM80" s="1"/>
    </row>
    <row r="81" spans="3:39">
      <c r="C81" s="1"/>
      <c r="I81" s="1"/>
      <c r="O81" s="1"/>
      <c r="U81" s="1"/>
      <c r="AA81" s="1"/>
      <c r="AG81" s="1"/>
      <c r="AM81" s="1"/>
    </row>
    <row r="82" spans="3:39">
      <c r="C82" s="1"/>
      <c r="I82" s="1"/>
      <c r="O82" s="1"/>
      <c r="U82" s="1"/>
      <c r="AA82" s="1"/>
      <c r="AG82" s="1"/>
      <c r="AM82" s="1"/>
    </row>
    <row r="83" spans="3:39">
      <c r="C83" s="1"/>
      <c r="I83" s="1"/>
      <c r="O83" s="1"/>
      <c r="U83" s="1"/>
      <c r="AA83" s="1"/>
      <c r="AG83" s="1"/>
      <c r="AM83" s="1"/>
    </row>
    <row r="84" spans="3:39">
      <c r="C84" s="1"/>
      <c r="I84" s="1"/>
      <c r="O84" s="1"/>
      <c r="U84" s="1"/>
      <c r="AA84" s="1"/>
      <c r="AG84" s="1"/>
      <c r="AM84" s="1"/>
    </row>
    <row r="85" spans="3:39">
      <c r="C85" s="1"/>
      <c r="I85" s="1"/>
      <c r="O85" s="1"/>
      <c r="U85" s="1"/>
      <c r="AA85" s="1"/>
      <c r="AG85" s="1"/>
      <c r="AM85" s="1"/>
    </row>
    <row r="86" spans="3:39">
      <c r="C86" s="1"/>
      <c r="I86" s="1"/>
      <c r="O86" s="1"/>
      <c r="U86" s="1"/>
      <c r="AA86" s="1"/>
      <c r="AG86" s="1"/>
      <c r="AM86" s="1"/>
    </row>
    <row r="87" spans="3:39">
      <c r="C87" s="1"/>
      <c r="I87" s="1"/>
      <c r="O87" s="1"/>
      <c r="U87" s="1"/>
      <c r="AA87" s="1"/>
      <c r="AG87" s="1"/>
      <c r="AM87" s="1"/>
    </row>
    <row r="88" spans="3:39">
      <c r="C88" s="1"/>
      <c r="I88" s="1"/>
      <c r="O88" s="1"/>
      <c r="U88" s="1"/>
      <c r="AA88" s="1"/>
      <c r="AG88" s="1"/>
      <c r="AM88" s="1"/>
    </row>
    <row r="89" spans="3:39">
      <c r="C89" s="1"/>
      <c r="I89" s="1"/>
      <c r="O89" s="1"/>
      <c r="U89" s="1"/>
      <c r="AA89" s="1"/>
      <c r="AG89" s="1"/>
      <c r="AM89" s="1"/>
    </row>
    <row r="90" spans="3:39">
      <c r="C90" s="1"/>
      <c r="I90" s="1"/>
      <c r="O90" s="1"/>
      <c r="U90" s="1"/>
      <c r="AA90" s="1"/>
      <c r="AG90" s="1"/>
      <c r="AM90" s="1"/>
    </row>
    <row r="91" spans="3:39">
      <c r="C91" s="1"/>
      <c r="I91" s="1"/>
      <c r="O91" s="1"/>
      <c r="U91" s="1"/>
      <c r="AA91" s="1"/>
      <c r="AG91" s="1"/>
      <c r="AM91" s="1"/>
    </row>
    <row r="92" spans="3:39">
      <c r="C92" s="1"/>
      <c r="I92" s="1"/>
      <c r="O92" s="1"/>
      <c r="U92" s="1"/>
      <c r="AA92" s="1"/>
      <c r="AG92" s="1"/>
      <c r="AM92" s="1"/>
    </row>
    <row r="93" spans="3:39">
      <c r="C93" s="1"/>
      <c r="I93" s="1"/>
      <c r="O93" s="1"/>
      <c r="U93" s="1"/>
      <c r="AA93" s="1"/>
      <c r="AG93" s="1"/>
      <c r="AM93" s="1"/>
    </row>
    <row r="94" spans="3:39">
      <c r="C94" s="1"/>
      <c r="I94" s="1"/>
      <c r="O94" s="1"/>
      <c r="U94" s="1"/>
      <c r="AA94" s="1"/>
      <c r="AG94" s="1"/>
      <c r="AM94" s="1"/>
    </row>
    <row r="95" spans="3:39">
      <c r="C95" s="1"/>
      <c r="I95" s="1"/>
      <c r="O95" s="1"/>
      <c r="U95" s="1"/>
      <c r="AA95" s="1"/>
      <c r="AG95" s="1"/>
      <c r="AM95" s="1"/>
    </row>
    <row r="96" spans="3:39">
      <c r="C96" s="1"/>
      <c r="I96" s="1"/>
      <c r="O96" s="1"/>
      <c r="U96" s="1"/>
      <c r="AA96" s="1"/>
      <c r="AG96" s="1"/>
      <c r="AM96" s="1"/>
    </row>
    <row r="97" spans="3:39">
      <c r="C97" s="1"/>
      <c r="I97" s="1"/>
      <c r="O97" s="1"/>
      <c r="U97" s="1"/>
      <c r="AA97" s="1"/>
      <c r="AG97" s="1"/>
      <c r="AM97" s="1"/>
    </row>
    <row r="98" spans="3:39">
      <c r="C98" s="1"/>
      <c r="I98" s="1"/>
      <c r="O98" s="1"/>
      <c r="U98" s="1"/>
      <c r="AA98" s="1"/>
      <c r="AG98" s="1"/>
      <c r="AM98" s="1"/>
    </row>
    <row r="99" spans="3:39">
      <c r="C99" s="1"/>
      <c r="I99" s="1"/>
      <c r="O99" s="1"/>
      <c r="U99" s="1"/>
      <c r="AA99" s="1"/>
      <c r="AG99" s="1"/>
      <c r="AM99" s="1"/>
    </row>
    <row r="100" spans="3:39">
      <c r="C100" s="1"/>
      <c r="I100" s="1"/>
      <c r="O100" s="1"/>
      <c r="U100" s="1"/>
      <c r="AA100" s="1"/>
      <c r="AG100" s="1"/>
      <c r="AM100" s="1"/>
    </row>
    <row r="101" spans="3:39">
      <c r="C101" s="1"/>
      <c r="I101" s="1"/>
      <c r="O101" s="1"/>
      <c r="U101" s="1"/>
      <c r="AA101" s="1"/>
      <c r="AG101" s="1"/>
      <c r="AM101" s="1"/>
    </row>
    <row r="102" spans="3:39">
      <c r="C102" s="1"/>
      <c r="I102" s="1"/>
      <c r="O102" s="1"/>
      <c r="U102" s="1"/>
      <c r="AA102" s="1"/>
      <c r="AG102" s="1"/>
      <c r="AM102" s="1"/>
    </row>
    <row r="103" spans="3:39">
      <c r="C103" s="1"/>
      <c r="I103" s="1"/>
      <c r="O103" s="1"/>
      <c r="U103" s="1"/>
      <c r="AA103" s="1"/>
      <c r="AG103" s="1"/>
      <c r="AM103" s="1"/>
    </row>
    <row r="104" spans="3:39">
      <c r="C104" s="1"/>
      <c r="I104" s="1"/>
      <c r="O104" s="1"/>
      <c r="U104" s="1"/>
      <c r="AA104" s="1"/>
      <c r="AG104" s="1"/>
      <c r="AM104" s="1"/>
    </row>
    <row r="105" spans="3:39">
      <c r="C105" s="1"/>
      <c r="I105" s="1"/>
      <c r="O105" s="1"/>
      <c r="U105" s="1"/>
      <c r="AA105" s="1"/>
      <c r="AG105" s="1"/>
      <c r="AM105" s="1"/>
    </row>
    <row r="106" spans="3:39">
      <c r="C106" s="1"/>
      <c r="I106" s="1"/>
      <c r="O106" s="1"/>
      <c r="U106" s="1"/>
      <c r="AA106" s="1"/>
      <c r="AG106" s="1"/>
      <c r="AM106" s="1"/>
    </row>
    <row r="107" spans="3:39">
      <c r="C107" s="1"/>
      <c r="I107" s="1"/>
      <c r="O107" s="1"/>
      <c r="U107" s="1"/>
      <c r="AA107" s="1"/>
      <c r="AG107" s="1"/>
      <c r="AM107" s="1"/>
    </row>
    <row r="108" spans="3:39">
      <c r="C108" s="1"/>
      <c r="I108" s="1"/>
      <c r="O108" s="1"/>
      <c r="U108" s="1"/>
      <c r="AA108" s="1"/>
      <c r="AG108" s="1"/>
      <c r="AM108" s="1"/>
    </row>
    <row r="109" spans="3:39">
      <c r="C109" s="1"/>
      <c r="I109" s="1"/>
      <c r="O109" s="1"/>
      <c r="U109" s="1"/>
      <c r="AA109" s="1"/>
      <c r="AG109" s="1"/>
      <c r="AM109" s="1"/>
    </row>
    <row r="110" spans="3:39">
      <c r="C110" s="1"/>
      <c r="I110" s="1"/>
      <c r="O110" s="1"/>
      <c r="U110" s="1"/>
      <c r="AA110" s="1"/>
      <c r="AG110" s="1"/>
      <c r="AM110" s="1"/>
    </row>
    <row r="111" spans="3:39">
      <c r="C111" s="1"/>
      <c r="I111" s="1"/>
      <c r="O111" s="1"/>
      <c r="U111" s="1"/>
      <c r="AA111" s="1"/>
      <c r="AG111" s="1"/>
      <c r="AM111" s="1"/>
    </row>
    <row r="112" spans="3:39">
      <c r="C112" s="1"/>
      <c r="I112" s="1"/>
      <c r="O112" s="1"/>
      <c r="U112" s="1"/>
      <c r="AA112" s="1"/>
      <c r="AG112" s="1"/>
      <c r="AM112" s="1"/>
    </row>
    <row r="113" spans="3:39">
      <c r="C113" s="1"/>
      <c r="I113" s="1"/>
      <c r="O113" s="1"/>
      <c r="U113" s="1"/>
      <c r="AA113" s="1"/>
      <c r="AG113" s="1"/>
      <c r="AM113" s="1"/>
    </row>
    <row r="114" spans="3:39">
      <c r="C114" s="1"/>
      <c r="I114" s="1"/>
      <c r="O114" s="1"/>
      <c r="U114" s="1"/>
      <c r="AA114" s="1"/>
      <c r="AG114" s="1"/>
      <c r="AM114" s="1"/>
    </row>
    <row r="115" spans="3:39">
      <c r="C115" s="1"/>
      <c r="I115" s="1"/>
      <c r="O115" s="1"/>
      <c r="U115" s="1"/>
      <c r="AA115" s="1"/>
      <c r="AG115" s="1"/>
      <c r="AM115" s="1"/>
    </row>
    <row r="116" spans="3:39">
      <c r="C116" s="1"/>
      <c r="I116" s="1"/>
      <c r="O116" s="1"/>
      <c r="U116" s="1"/>
      <c r="AA116" s="1"/>
      <c r="AG116" s="1"/>
      <c r="AM116" s="1"/>
    </row>
    <row r="117" spans="3:39">
      <c r="C117" s="1"/>
      <c r="I117" s="1"/>
      <c r="O117" s="1"/>
      <c r="U117" s="1"/>
      <c r="AA117" s="1"/>
      <c r="AG117" s="1"/>
      <c r="AM117" s="1"/>
    </row>
    <row r="118" spans="3:39">
      <c r="C118" s="1"/>
      <c r="I118" s="1"/>
      <c r="O118" s="1"/>
      <c r="U118" s="1"/>
      <c r="AA118" s="1"/>
      <c r="AG118" s="1"/>
      <c r="AM118" s="1"/>
    </row>
    <row r="119" spans="3:39">
      <c r="C119" s="1"/>
      <c r="I119" s="1"/>
      <c r="O119" s="1"/>
      <c r="U119" s="1"/>
      <c r="AA119" s="1"/>
      <c r="AG119" s="1"/>
      <c r="AM119" s="1"/>
    </row>
    <row r="120" spans="3:39">
      <c r="C120" s="1"/>
      <c r="I120" s="1"/>
      <c r="O120" s="1"/>
      <c r="U120" s="1"/>
      <c r="AA120" s="1"/>
      <c r="AG120" s="1"/>
      <c r="AM120" s="1"/>
    </row>
    <row r="121" spans="3:39">
      <c r="C121" s="1"/>
      <c r="I121" s="1"/>
      <c r="O121" s="1"/>
      <c r="U121" s="1"/>
      <c r="AA121" s="1"/>
      <c r="AG121" s="1"/>
      <c r="AM121" s="1"/>
    </row>
    <row r="122" spans="3:39">
      <c r="C122" s="1"/>
      <c r="I122" s="1"/>
      <c r="O122" s="1"/>
      <c r="U122" s="1"/>
      <c r="AA122" s="1"/>
      <c r="AG122" s="1"/>
      <c r="AM122" s="1"/>
    </row>
    <row r="123" spans="3:39">
      <c r="C123" s="1"/>
      <c r="I123" s="1"/>
      <c r="O123" s="1"/>
      <c r="U123" s="1"/>
      <c r="AA123" s="1"/>
      <c r="AG123" s="1"/>
      <c r="AM123" s="1"/>
    </row>
    <row r="124" spans="3:39">
      <c r="C124" s="1"/>
      <c r="I124" s="1"/>
      <c r="O124" s="1"/>
      <c r="U124" s="1"/>
      <c r="AA124" s="1"/>
      <c r="AG124" s="1"/>
      <c r="AM124" s="1"/>
    </row>
    <row r="125" spans="3:39">
      <c r="C125" s="1"/>
      <c r="I125" s="1"/>
      <c r="O125" s="1"/>
      <c r="U125" s="1"/>
      <c r="AA125" s="1"/>
      <c r="AG125" s="1"/>
      <c r="AM125" s="1"/>
    </row>
    <row r="126" spans="3:39">
      <c r="C126" s="1"/>
      <c r="I126" s="1"/>
      <c r="O126" s="1"/>
      <c r="U126" s="1"/>
      <c r="AA126" s="1"/>
      <c r="AG126" s="1"/>
      <c r="AM126" s="1"/>
    </row>
    <row r="127" spans="3:39">
      <c r="C127" s="1"/>
      <c r="I127" s="1"/>
      <c r="O127" s="1"/>
      <c r="U127" s="1"/>
      <c r="AA127" s="1"/>
      <c r="AG127" s="1"/>
      <c r="AM127" s="1"/>
    </row>
    <row r="128" spans="3:39">
      <c r="C128" s="1"/>
      <c r="I128" s="1"/>
      <c r="O128" s="1"/>
      <c r="U128" s="1"/>
      <c r="AA128" s="1"/>
      <c r="AG128" s="1"/>
      <c r="AM128" s="1"/>
    </row>
    <row r="129" spans="3:39">
      <c r="C129" s="1"/>
      <c r="I129" s="1"/>
      <c r="O129" s="1"/>
      <c r="U129" s="1"/>
      <c r="AA129" s="1"/>
      <c r="AG129" s="1"/>
      <c r="AM129" s="1"/>
    </row>
    <row r="130" spans="3:39">
      <c r="C130" s="1"/>
      <c r="I130" s="1"/>
      <c r="O130" s="1"/>
      <c r="U130" s="1"/>
      <c r="AA130" s="1"/>
      <c r="AG130" s="1"/>
      <c r="AM130" s="1"/>
    </row>
    <row r="131" spans="3:39">
      <c r="C131" s="1"/>
      <c r="I131" s="1"/>
      <c r="O131" s="1"/>
      <c r="U131" s="1"/>
      <c r="AA131" s="1"/>
      <c r="AG131" s="1"/>
      <c r="AM131" s="1"/>
    </row>
    <row r="132" spans="3:39">
      <c r="C132" s="1"/>
      <c r="I132" s="1"/>
      <c r="O132" s="1"/>
      <c r="U132" s="1"/>
      <c r="AA132" s="1"/>
      <c r="AG132" s="1"/>
      <c r="AM132" s="1"/>
    </row>
    <row r="133" spans="3:39">
      <c r="C133" s="1"/>
      <c r="I133" s="1"/>
      <c r="O133" s="1"/>
      <c r="U133" s="1"/>
      <c r="AA133" s="1"/>
      <c r="AG133" s="1"/>
      <c r="AM133" s="1"/>
    </row>
    <row r="134" spans="3:39">
      <c r="C134" s="1"/>
      <c r="I134" s="1"/>
      <c r="O134" s="1"/>
      <c r="U134" s="1"/>
      <c r="AA134" s="1"/>
      <c r="AG134" s="1"/>
      <c r="AM134" s="1"/>
    </row>
    <row r="135" spans="3:39">
      <c r="C135" s="1"/>
      <c r="I135" s="1"/>
      <c r="O135" s="1"/>
      <c r="U135" s="1"/>
      <c r="AA135" s="1"/>
      <c r="AG135" s="1"/>
      <c r="AM135" s="1"/>
    </row>
    <row r="136" spans="3:39">
      <c r="C136" s="1"/>
      <c r="I136" s="1"/>
      <c r="O136" s="1"/>
      <c r="U136" s="1"/>
      <c r="AA136" s="1"/>
      <c r="AG136" s="1"/>
      <c r="AM136" s="1"/>
    </row>
    <row r="137" spans="3:39">
      <c r="C137" s="1"/>
      <c r="I137" s="1"/>
      <c r="O137" s="1"/>
      <c r="U137" s="1"/>
      <c r="AA137" s="1"/>
      <c r="AG137" s="1"/>
      <c r="AM137" s="1"/>
    </row>
    <row r="138" spans="3:39">
      <c r="C138" s="1"/>
      <c r="I138" s="1"/>
      <c r="O138" s="1"/>
      <c r="U138" s="1"/>
      <c r="AA138" s="1"/>
      <c r="AG138" s="1"/>
      <c r="AM138" s="1"/>
    </row>
    <row r="139" spans="3:39">
      <c r="C139" s="1"/>
      <c r="I139" s="1"/>
      <c r="O139" s="1"/>
      <c r="U139" s="1"/>
      <c r="AA139" s="1"/>
      <c r="AG139" s="1"/>
      <c r="AM139" s="1"/>
    </row>
    <row r="140" spans="3:39">
      <c r="C140" s="1"/>
      <c r="I140" s="1"/>
      <c r="O140" s="1"/>
      <c r="U140" s="1"/>
      <c r="AA140" s="1"/>
      <c r="AG140" s="1"/>
      <c r="AM140" s="1"/>
    </row>
    <row r="141" spans="3:39">
      <c r="C141" s="1"/>
      <c r="I141" s="1"/>
      <c r="O141" s="1"/>
      <c r="U141" s="1"/>
      <c r="AA141" s="1"/>
      <c r="AG141" s="1"/>
      <c r="AM141" s="1"/>
    </row>
    <row r="142" spans="3:39">
      <c r="C142" s="1"/>
      <c r="I142" s="1"/>
      <c r="O142" s="1"/>
      <c r="U142" s="1"/>
      <c r="AA142" s="1"/>
      <c r="AG142" s="1"/>
      <c r="AM142" s="1"/>
    </row>
    <row r="143" spans="3:39">
      <c r="C143" s="1"/>
      <c r="I143" s="1"/>
      <c r="O143" s="1"/>
      <c r="U143" s="1"/>
      <c r="AA143" s="1"/>
      <c r="AG143" s="1"/>
      <c r="AM143" s="1"/>
    </row>
    <row r="144" spans="3:39">
      <c r="C144" s="1"/>
      <c r="I144" s="1"/>
      <c r="O144" s="1"/>
      <c r="U144" s="1"/>
      <c r="AA144" s="1"/>
      <c r="AG144" s="1"/>
      <c r="AM144" s="1"/>
    </row>
    <row r="145" spans="3:39">
      <c r="C145" s="1"/>
      <c r="I145" s="1"/>
      <c r="O145" s="1"/>
      <c r="U145" s="1"/>
      <c r="AA145" s="1"/>
      <c r="AG145" s="1"/>
      <c r="AM145" s="1"/>
    </row>
    <row r="146" spans="3:39">
      <c r="C146" s="1"/>
      <c r="I146" s="1"/>
      <c r="O146" s="1"/>
      <c r="U146" s="1"/>
      <c r="AA146" s="1"/>
      <c r="AG146" s="1"/>
      <c r="AM146" s="1"/>
    </row>
    <row r="147" spans="3:39">
      <c r="C147" s="1"/>
      <c r="I147" s="1"/>
      <c r="O147" s="1"/>
      <c r="U147" s="1"/>
      <c r="AA147" s="1"/>
      <c r="AG147" s="1"/>
      <c r="AM147" s="1"/>
    </row>
    <row r="148" spans="3:39">
      <c r="C148" s="1"/>
      <c r="I148" s="1"/>
      <c r="O148" s="1"/>
      <c r="U148" s="1"/>
      <c r="AA148" s="1"/>
      <c r="AG148" s="1"/>
      <c r="AM148" s="1"/>
    </row>
    <row r="149" spans="3:39">
      <c r="C149" s="1"/>
      <c r="I149" s="1"/>
      <c r="O149" s="1"/>
      <c r="U149" s="1"/>
      <c r="AA149" s="1"/>
      <c r="AG149" s="1"/>
      <c r="AM149" s="1"/>
    </row>
    <row r="150" spans="3:39">
      <c r="C150" s="1"/>
      <c r="I150" s="1"/>
      <c r="O150" s="1"/>
      <c r="U150" s="1"/>
      <c r="AA150" s="1"/>
      <c r="AG150" s="1"/>
      <c r="AM150" s="1"/>
    </row>
    <row r="151" spans="3:39">
      <c r="C151" s="1"/>
      <c r="I151" s="1"/>
      <c r="O151" s="1"/>
      <c r="U151" s="1"/>
      <c r="AA151" s="1"/>
      <c r="AG151" s="1"/>
      <c r="AM151" s="1"/>
    </row>
    <row r="152" spans="3:39">
      <c r="C152" s="1"/>
      <c r="I152" s="1"/>
      <c r="O152" s="1"/>
      <c r="U152" s="1"/>
      <c r="AA152" s="1"/>
      <c r="AG152" s="1"/>
      <c r="AM152" s="1"/>
    </row>
    <row r="153" spans="3:39">
      <c r="C153" s="1"/>
      <c r="I153" s="1"/>
      <c r="O153" s="1"/>
      <c r="U153" s="1"/>
      <c r="AA153" s="1"/>
      <c r="AG153" s="1"/>
      <c r="AM153" s="1"/>
    </row>
    <row r="154" spans="3:39">
      <c r="C154" s="1"/>
      <c r="I154" s="1"/>
      <c r="O154" s="1"/>
      <c r="U154" s="1"/>
      <c r="AA154" s="1"/>
      <c r="AG154" s="1"/>
      <c r="AM154" s="1"/>
    </row>
    <row r="155" spans="3:39">
      <c r="C155" s="1"/>
      <c r="I155" s="1"/>
      <c r="O155" s="1"/>
      <c r="U155" s="1"/>
      <c r="AA155" s="1"/>
      <c r="AG155" s="1"/>
      <c r="AM155" s="1"/>
    </row>
    <row r="156" spans="3:39">
      <c r="C156" s="1"/>
      <c r="I156" s="1"/>
      <c r="O156" s="1"/>
      <c r="U156" s="1"/>
      <c r="AA156" s="1"/>
      <c r="AG156" s="1"/>
      <c r="AM156" s="1"/>
    </row>
    <row r="157" spans="3:39">
      <c r="C157" s="1"/>
      <c r="I157" s="1"/>
      <c r="O157" s="1"/>
      <c r="U157" s="1"/>
      <c r="AA157" s="1"/>
      <c r="AG157" s="1"/>
      <c r="AM157" s="1"/>
    </row>
    <row r="158" spans="3:39">
      <c r="C158" s="1"/>
      <c r="I158" s="1"/>
      <c r="O158" s="1"/>
      <c r="U158" s="1"/>
      <c r="AA158" s="1"/>
      <c r="AG158" s="1"/>
      <c r="AM158" s="1"/>
    </row>
    <row r="159" spans="3:39">
      <c r="C159" s="1"/>
      <c r="I159" s="1"/>
      <c r="O159" s="1"/>
      <c r="U159" s="1"/>
      <c r="AA159" s="1"/>
      <c r="AG159" s="1"/>
      <c r="AM159" s="1"/>
    </row>
    <row r="160" spans="3:39">
      <c r="C160" s="1"/>
      <c r="I160" s="1"/>
      <c r="O160" s="1"/>
      <c r="U160" s="1"/>
      <c r="AA160" s="1"/>
      <c r="AG160" s="1"/>
      <c r="AM160" s="1"/>
    </row>
    <row r="161" spans="3:39">
      <c r="C161" s="1"/>
      <c r="I161" s="1"/>
      <c r="O161" s="1"/>
      <c r="U161" s="1"/>
      <c r="AA161" s="1"/>
      <c r="AG161" s="1"/>
      <c r="AM161" s="1"/>
    </row>
    <row r="162" spans="3:39">
      <c r="C162" s="1"/>
      <c r="I162" s="1"/>
      <c r="O162" s="1"/>
      <c r="U162" s="1"/>
      <c r="AA162" s="1"/>
      <c r="AG162" s="1"/>
      <c r="AM162" s="1"/>
    </row>
    <row r="163" spans="3:39">
      <c r="C163" s="1"/>
      <c r="I163" s="1"/>
      <c r="O163" s="1"/>
      <c r="U163" s="1"/>
      <c r="AA163" s="1"/>
      <c r="AG163" s="1"/>
      <c r="AM163" s="1"/>
    </row>
    <row r="164" spans="3:39">
      <c r="C164" s="1"/>
      <c r="I164" s="1"/>
      <c r="O164" s="1"/>
      <c r="U164" s="1"/>
      <c r="AA164" s="1"/>
      <c r="AG164" s="1"/>
      <c r="AM164" s="1"/>
    </row>
    <row r="165" spans="3:39">
      <c r="C165" s="1"/>
      <c r="I165" s="1"/>
      <c r="O165" s="1"/>
      <c r="U165" s="1"/>
      <c r="AA165" s="1"/>
      <c r="AG165" s="1"/>
      <c r="AM165" s="1"/>
    </row>
    <row r="166" spans="3:39">
      <c r="C166" s="1"/>
      <c r="I166" s="1"/>
      <c r="O166" s="1"/>
      <c r="U166" s="1"/>
      <c r="AA166" s="1"/>
      <c r="AG166" s="1"/>
      <c r="AM166" s="1"/>
    </row>
    <row r="167" spans="3:39">
      <c r="C167" s="1"/>
      <c r="I167" s="1"/>
      <c r="O167" s="1"/>
      <c r="U167" s="1"/>
      <c r="AA167" s="1"/>
      <c r="AG167" s="1"/>
      <c r="AM167" s="1"/>
    </row>
    <row r="168" spans="3:39">
      <c r="C168" s="1"/>
      <c r="I168" s="1"/>
      <c r="O168" s="1"/>
      <c r="U168" s="1"/>
      <c r="AA168" s="1"/>
      <c r="AG168" s="1"/>
      <c r="AM168" s="1"/>
    </row>
    <row r="169" spans="3:39">
      <c r="C169" s="1"/>
      <c r="I169" s="1"/>
      <c r="O169" s="1"/>
      <c r="U169" s="1"/>
      <c r="AA169" s="1"/>
      <c r="AG169" s="1"/>
      <c r="AM169" s="1"/>
    </row>
    <row r="170" spans="3:39">
      <c r="C170" s="1"/>
      <c r="I170" s="1"/>
      <c r="O170" s="1"/>
      <c r="U170" s="1"/>
      <c r="AA170" s="1"/>
      <c r="AG170" s="1"/>
      <c r="AM170" s="1"/>
    </row>
    <row r="171" spans="3:39">
      <c r="C171" s="1"/>
      <c r="I171" s="1"/>
      <c r="O171" s="1"/>
      <c r="U171" s="1"/>
      <c r="AA171" s="1"/>
      <c r="AG171" s="1"/>
      <c r="AM171" s="1"/>
    </row>
    <row r="172" spans="3:39">
      <c r="C172" s="1"/>
      <c r="I172" s="1"/>
      <c r="O172" s="1"/>
      <c r="U172" s="1"/>
      <c r="AA172" s="1"/>
      <c r="AG172" s="1"/>
      <c r="AM172" s="1"/>
    </row>
    <row r="173" spans="3:39">
      <c r="C173" s="1"/>
      <c r="I173" s="1"/>
      <c r="O173" s="1"/>
      <c r="U173" s="1"/>
      <c r="AA173" s="1"/>
      <c r="AG173" s="1"/>
      <c r="AM173" s="1"/>
    </row>
    <row r="174" spans="3:39">
      <c r="C174" s="1"/>
      <c r="I174" s="1"/>
      <c r="O174" s="1"/>
      <c r="U174" s="1"/>
      <c r="AA174" s="1"/>
      <c r="AG174" s="1"/>
      <c r="AM174" s="1"/>
    </row>
    <row r="175" spans="3:39">
      <c r="C175" s="1"/>
      <c r="I175" s="1"/>
      <c r="O175" s="1"/>
      <c r="U175" s="1"/>
      <c r="AA175" s="1"/>
      <c r="AG175" s="1"/>
      <c r="AM175" s="1"/>
    </row>
    <row r="176" spans="3:39">
      <c r="C176" s="1"/>
      <c r="I176" s="1"/>
      <c r="O176" s="1"/>
      <c r="U176" s="1"/>
      <c r="AA176" s="1"/>
      <c r="AG176" s="1"/>
      <c r="AM176" s="1"/>
    </row>
    <row r="177" spans="3:39">
      <c r="C177" s="1"/>
      <c r="I177" s="1"/>
      <c r="O177" s="1"/>
      <c r="U177" s="1"/>
      <c r="AA177" s="1"/>
      <c r="AG177" s="1"/>
      <c r="AM177" s="1"/>
    </row>
    <row r="178" spans="3:39">
      <c r="C178" s="1"/>
      <c r="I178" s="1"/>
      <c r="O178" s="1"/>
      <c r="U178" s="1"/>
      <c r="AA178" s="1"/>
      <c r="AG178" s="1"/>
      <c r="AM178" s="1"/>
    </row>
    <row r="179" spans="3:39">
      <c r="C179" s="1"/>
      <c r="I179" s="1"/>
      <c r="O179" s="1"/>
      <c r="U179" s="1"/>
      <c r="AA179" s="1"/>
      <c r="AG179" s="1"/>
      <c r="AM179" s="1"/>
    </row>
    <row r="180" spans="3:39">
      <c r="C180" s="1"/>
      <c r="I180" s="1"/>
      <c r="O180" s="1"/>
      <c r="U180" s="1"/>
      <c r="AA180" s="1"/>
      <c r="AG180" s="1"/>
      <c r="AM180" s="1"/>
    </row>
    <row r="181" spans="3:39">
      <c r="C181" s="1"/>
      <c r="I181" s="1"/>
      <c r="O181" s="1"/>
      <c r="U181" s="1"/>
      <c r="AA181" s="1"/>
      <c r="AG181" s="1"/>
      <c r="AM181" s="1"/>
    </row>
    <row r="182" spans="3:39">
      <c r="C182" s="1"/>
      <c r="I182" s="1"/>
      <c r="O182" s="1"/>
      <c r="U182" s="1"/>
      <c r="AA182" s="1"/>
      <c r="AG182" s="1"/>
      <c r="AM182" s="1"/>
    </row>
    <row r="183" spans="3:39">
      <c r="C183" s="1"/>
      <c r="I183" s="1"/>
      <c r="O183" s="1"/>
      <c r="U183" s="1"/>
      <c r="AA183" s="1"/>
      <c r="AG183" s="1"/>
      <c r="AM183" s="1"/>
    </row>
    <row r="184" spans="3:39">
      <c r="C184" s="1"/>
      <c r="I184" s="1"/>
      <c r="O184" s="1"/>
      <c r="U184" s="1"/>
      <c r="AA184" s="1"/>
      <c r="AG184" s="1"/>
      <c r="AM184" s="1"/>
    </row>
    <row r="185" spans="3:39">
      <c r="C185" s="1"/>
      <c r="I185" s="1"/>
      <c r="O185" s="1"/>
      <c r="U185" s="1"/>
      <c r="AA185" s="1"/>
      <c r="AG185" s="1"/>
      <c r="AM185" s="1"/>
    </row>
    <row r="186" spans="3:39">
      <c r="C186" s="1"/>
      <c r="I186" s="1"/>
      <c r="O186" s="1"/>
      <c r="U186" s="1"/>
      <c r="AA186" s="1"/>
      <c r="AG186" s="1"/>
      <c r="AM186" s="1"/>
    </row>
    <row r="187" spans="3:39">
      <c r="C187" s="1"/>
      <c r="I187" s="1"/>
      <c r="O187" s="1"/>
      <c r="U187" s="1"/>
      <c r="AA187" s="1"/>
      <c r="AG187" s="1"/>
      <c r="AM187" s="1"/>
    </row>
    <row r="188" spans="3:39">
      <c r="C188" s="1"/>
      <c r="I188" s="1"/>
      <c r="O188" s="1"/>
      <c r="U188" s="1"/>
      <c r="AA188" s="1"/>
      <c r="AG188" s="1"/>
      <c r="AM188" s="1"/>
    </row>
    <row r="189" spans="3:39">
      <c r="C189" s="1"/>
      <c r="I189" s="1"/>
      <c r="O189" s="1"/>
      <c r="U189" s="1"/>
      <c r="AA189" s="1"/>
      <c r="AG189" s="1"/>
      <c r="AM189" s="1"/>
    </row>
    <row r="190" spans="3:39">
      <c r="C190" s="1"/>
      <c r="I190" s="1"/>
      <c r="O190" s="1"/>
      <c r="U190" s="1"/>
      <c r="AA190" s="1"/>
      <c r="AG190" s="1"/>
      <c r="AM190" s="1"/>
    </row>
    <row r="191" spans="3:39">
      <c r="C191" s="1"/>
      <c r="I191" s="1"/>
      <c r="O191" s="1"/>
      <c r="U191" s="1"/>
      <c r="AA191" s="1"/>
      <c r="AG191" s="1"/>
      <c r="AM191" s="1"/>
    </row>
    <row r="192" spans="3:39">
      <c r="C192" s="1"/>
      <c r="I192" s="1"/>
      <c r="O192" s="1"/>
      <c r="U192" s="1"/>
      <c r="AA192" s="1"/>
      <c r="AG192" s="1"/>
      <c r="AM192" s="1"/>
    </row>
    <row r="193" spans="3:39">
      <c r="C193" s="1"/>
      <c r="I193" s="1"/>
      <c r="O193" s="1"/>
      <c r="U193" s="1"/>
      <c r="AA193" s="1"/>
      <c r="AG193" s="1"/>
      <c r="AM193" s="1"/>
    </row>
    <row r="194" spans="3:39">
      <c r="C194" s="1"/>
      <c r="I194" s="1"/>
      <c r="O194" s="1"/>
      <c r="U194" s="1"/>
      <c r="AA194" s="1"/>
      <c r="AG194" s="1"/>
      <c r="AM194" s="1"/>
    </row>
    <row r="195" spans="3:39">
      <c r="C195" s="1"/>
      <c r="I195" s="1"/>
      <c r="O195" s="1"/>
      <c r="U195" s="1"/>
      <c r="AA195" s="1"/>
      <c r="AG195" s="1"/>
      <c r="AM195" s="1"/>
    </row>
    <row r="196" spans="3:39">
      <c r="C196" s="1"/>
      <c r="I196" s="1"/>
      <c r="O196" s="1"/>
      <c r="U196" s="1"/>
      <c r="AA196" s="1"/>
      <c r="AG196" s="1"/>
      <c r="AM196" s="1"/>
    </row>
    <row r="197" spans="3:39">
      <c r="C197" s="1"/>
      <c r="I197" s="1"/>
      <c r="O197" s="1"/>
      <c r="U197" s="1"/>
      <c r="AA197" s="1"/>
      <c r="AG197" s="1"/>
      <c r="AM197" s="1"/>
    </row>
    <row r="198" spans="3:39">
      <c r="C198" s="1"/>
      <c r="I198" s="1"/>
      <c r="O198" s="1"/>
      <c r="U198" s="1"/>
      <c r="AA198" s="1"/>
      <c r="AG198" s="1"/>
      <c r="AM198" s="1"/>
    </row>
    <row r="199" spans="3:39">
      <c r="C199" s="1"/>
      <c r="I199" s="1"/>
      <c r="O199" s="1"/>
      <c r="U199" s="1"/>
      <c r="AA199" s="1"/>
      <c r="AG199" s="1"/>
      <c r="AM199" s="1"/>
    </row>
    <row r="200" spans="3:39">
      <c r="C200" s="1"/>
      <c r="I200" s="1"/>
      <c r="O200" s="1"/>
      <c r="U200" s="1"/>
      <c r="AA200" s="1"/>
      <c r="AG200" s="1"/>
      <c r="AM200" s="1"/>
    </row>
    <row r="201" spans="3:39">
      <c r="C201" s="1"/>
      <c r="I201" s="1"/>
      <c r="O201" s="1"/>
      <c r="U201" s="1"/>
      <c r="AA201" s="1"/>
      <c r="AG201" s="1"/>
      <c r="AM201" s="1"/>
    </row>
    <row r="202" spans="3:39">
      <c r="C202" s="1"/>
      <c r="I202" s="1"/>
      <c r="O202" s="1"/>
      <c r="U202" s="1"/>
      <c r="AA202" s="1"/>
      <c r="AG202" s="1"/>
      <c r="AM202" s="1"/>
    </row>
    <row r="203" spans="3:39">
      <c r="C203" s="1"/>
      <c r="I203" s="1"/>
      <c r="O203" s="1"/>
      <c r="U203" s="1"/>
      <c r="AA203" s="1"/>
      <c r="AG203" s="1"/>
      <c r="AM203" s="1"/>
    </row>
    <row r="204" spans="3:39">
      <c r="C204" s="1"/>
      <c r="I204" s="1"/>
      <c r="O204" s="1"/>
    </row>
    <row r="205" spans="3:39">
      <c r="C205" s="1"/>
      <c r="I205" s="1"/>
      <c r="O205" s="1"/>
    </row>
    <row r="206" spans="3:39">
      <c r="C206" s="1"/>
      <c r="I206" s="1"/>
      <c r="O206" s="1"/>
    </row>
    <row r="207" spans="3:39">
      <c r="C207" s="1"/>
      <c r="I207" s="1"/>
      <c r="O207" s="1"/>
    </row>
    <row r="208" spans="3:39">
      <c r="C208" s="1"/>
      <c r="I208" s="1"/>
      <c r="O208" s="1"/>
    </row>
    <row r="209" spans="3:15">
      <c r="C209" s="1"/>
      <c r="I209" s="1"/>
      <c r="O209" s="1"/>
    </row>
    <row r="210" spans="3:15">
      <c r="C210" s="1"/>
      <c r="I210" s="1"/>
      <c r="O210" s="1"/>
    </row>
    <row r="211" spans="3:15">
      <c r="C211" s="1"/>
      <c r="I211" s="1"/>
      <c r="O211" s="1"/>
    </row>
    <row r="212" spans="3:15">
      <c r="C212" s="1"/>
      <c r="I212" s="1"/>
      <c r="O212" s="1"/>
    </row>
    <row r="213" spans="3:15">
      <c r="C213" s="1"/>
      <c r="I213" s="1"/>
      <c r="O213" s="1"/>
    </row>
    <row r="214" spans="3:15">
      <c r="C214" s="1"/>
      <c r="I214" s="1"/>
      <c r="O214" s="1"/>
    </row>
    <row r="215" spans="3:15">
      <c r="C215" s="1"/>
      <c r="I215" s="1"/>
      <c r="O215" s="1"/>
    </row>
    <row r="216" spans="3:15">
      <c r="C216" s="1"/>
      <c r="I216" s="1"/>
      <c r="O216" s="1"/>
    </row>
    <row r="217" spans="3:15">
      <c r="C217" s="1"/>
      <c r="I217" s="1"/>
      <c r="O217" s="1"/>
    </row>
    <row r="218" spans="3:15">
      <c r="C218" s="1"/>
      <c r="I218" s="1"/>
      <c r="O218" s="1"/>
    </row>
    <row r="219" spans="3:15">
      <c r="C219" s="1"/>
      <c r="I219" s="1"/>
      <c r="O219" s="1"/>
    </row>
    <row r="220" spans="3:15">
      <c r="C220" s="1"/>
      <c r="I220" s="1"/>
      <c r="O220" s="1"/>
    </row>
    <row r="221" spans="3:15">
      <c r="C221" s="1"/>
      <c r="I221" s="1"/>
      <c r="O221" s="1"/>
    </row>
    <row r="222" spans="3:15">
      <c r="C222" s="1"/>
      <c r="I222" s="1"/>
      <c r="O222" s="1"/>
    </row>
    <row r="223" spans="3:15">
      <c r="C223" s="1"/>
      <c r="I223" s="1"/>
      <c r="O223" s="1"/>
    </row>
    <row r="224" spans="3:15">
      <c r="C224" s="1"/>
      <c r="I224" s="1"/>
      <c r="O224" s="1"/>
    </row>
    <row r="225" spans="3:15">
      <c r="C225" s="1"/>
      <c r="I225" s="1"/>
      <c r="O225" s="1"/>
    </row>
    <row r="226" spans="3:15">
      <c r="C226" s="1"/>
      <c r="I226" s="1"/>
      <c r="O226" s="1"/>
    </row>
    <row r="227" spans="3:15">
      <c r="C227" s="1"/>
      <c r="I227" s="1"/>
      <c r="O227" s="1"/>
    </row>
    <row r="228" spans="3:15">
      <c r="C228" s="1"/>
      <c r="I228" s="1"/>
      <c r="O228" s="1"/>
    </row>
    <row r="229" spans="3:15">
      <c r="C229" s="1"/>
      <c r="I229" s="1"/>
      <c r="O229" s="1"/>
    </row>
    <row r="230" spans="3:15">
      <c r="C230" s="1"/>
      <c r="I230" s="1"/>
      <c r="O230" s="1"/>
    </row>
    <row r="231" spans="3:15">
      <c r="C231" s="1">
        <v>0.77489757537841797</v>
      </c>
      <c r="I231" s="1">
        <v>0.77489757537841797</v>
      </c>
      <c r="O231" s="1">
        <v>0.77489757537841797</v>
      </c>
    </row>
    <row r="232" spans="3:15">
      <c r="C232" s="1">
        <v>0.77489757537841797</v>
      </c>
      <c r="I232" s="1">
        <v>0.77489757537841797</v>
      </c>
    </row>
    <row r="233" spans="3:15">
      <c r="C233" s="1">
        <v>0.77489757537841797</v>
      </c>
      <c r="I233" s="1">
        <v>0.77489757537841797</v>
      </c>
    </row>
    <row r="234" spans="3:15">
      <c r="C234" s="1">
        <v>0.77489757537841797</v>
      </c>
      <c r="I234" s="1">
        <v>0.77489757537841797</v>
      </c>
    </row>
    <row r="235" spans="3:15">
      <c r="C235" s="1">
        <v>0.77489757537841797</v>
      </c>
      <c r="I235" s="1">
        <v>0.77489757537841797</v>
      </c>
    </row>
    <row r="236" spans="3:15">
      <c r="C236" s="1">
        <v>0.77489757537841797</v>
      </c>
      <c r="I236" s="1">
        <v>0.77489757537841797</v>
      </c>
    </row>
    <row r="237" spans="3:15">
      <c r="C237" s="1">
        <v>0.77489757537841797</v>
      </c>
      <c r="I237" s="1">
        <v>0.77489757537841797</v>
      </c>
    </row>
    <row r="238" spans="3:15">
      <c r="C238" s="1">
        <v>0.77489757537841797</v>
      </c>
      <c r="I238" s="1">
        <v>0.77489757537841797</v>
      </c>
    </row>
    <row r="239" spans="3:15">
      <c r="C239" s="1">
        <v>0.77489757537841797</v>
      </c>
      <c r="I239" s="1">
        <v>0.77489757537841797</v>
      </c>
    </row>
    <row r="240" spans="3:15">
      <c r="C240" s="1">
        <v>0.77489757537841797</v>
      </c>
      <c r="I240" s="1">
        <v>0.77489757537841797</v>
      </c>
    </row>
    <row r="241" spans="3:9">
      <c r="C241" s="1">
        <v>0.77489757537841797</v>
      </c>
      <c r="I241" s="1">
        <v>0.77489757537841797</v>
      </c>
    </row>
    <row r="242" spans="3:9">
      <c r="C242" s="1">
        <v>0.77489757537841797</v>
      </c>
      <c r="I242" s="1">
        <v>0.77489757537841797</v>
      </c>
    </row>
    <row r="243" spans="3:9">
      <c r="C243" s="1">
        <v>0.77489757537841797</v>
      </c>
      <c r="I243" s="1">
        <v>0.77489757537841797</v>
      </c>
    </row>
    <row r="244" spans="3:9">
      <c r="C244" s="1">
        <v>0.77489757537841797</v>
      </c>
      <c r="I244" s="1">
        <v>0.77489757537841797</v>
      </c>
    </row>
    <row r="245" spans="3:9">
      <c r="C245" s="1">
        <v>0.77489757537841797</v>
      </c>
      <c r="I245" s="1">
        <v>0.77489757537841797</v>
      </c>
    </row>
    <row r="246" spans="3:9">
      <c r="C246" s="1">
        <v>0.77489757537841797</v>
      </c>
      <c r="I246" s="1">
        <v>0.77489757537841797</v>
      </c>
    </row>
    <row r="247" spans="3:9">
      <c r="C247" s="1">
        <v>0.77489757537841797</v>
      </c>
      <c r="I247" s="1">
        <v>0.77489757537841797</v>
      </c>
    </row>
    <row r="248" spans="3:9">
      <c r="C248" s="1">
        <v>0.77489757537841797</v>
      </c>
      <c r="I248" s="1">
        <v>0.77489757537841797</v>
      </c>
    </row>
    <row r="249" spans="3:9">
      <c r="C249" s="1">
        <v>0.77489757537841797</v>
      </c>
      <c r="I249" s="1">
        <v>0.77489757537841797</v>
      </c>
    </row>
    <row r="250" spans="3:9">
      <c r="C250" s="1">
        <v>0.77489757537841797</v>
      </c>
      <c r="I250" s="1">
        <v>0.77489757537841797</v>
      </c>
    </row>
    <row r="251" spans="3:9">
      <c r="C251" s="1">
        <v>0.77489757537841797</v>
      </c>
      <c r="I251" s="1">
        <v>0.77489757537841797</v>
      </c>
    </row>
    <row r="252" spans="3:9">
      <c r="C252" s="1">
        <v>0.77489757537841797</v>
      </c>
      <c r="I252" s="1">
        <v>0.77489757537841797</v>
      </c>
    </row>
    <row r="253" spans="3:9">
      <c r="C253" s="1">
        <v>0.77489757537841797</v>
      </c>
      <c r="I253" s="1">
        <v>0.77489757537841797</v>
      </c>
    </row>
    <row r="254" spans="3:9">
      <c r="C254" s="1">
        <v>0.77489757537841797</v>
      </c>
      <c r="I254" s="1">
        <v>0.77489757537841797</v>
      </c>
    </row>
    <row r="255" spans="3:9">
      <c r="C255" s="1">
        <v>0.77489757537841797</v>
      </c>
      <c r="I255" s="1">
        <v>0.77489757537841797</v>
      </c>
    </row>
    <row r="256" spans="3:9">
      <c r="C256" s="1">
        <v>0.77489757537841797</v>
      </c>
      <c r="I256" s="1">
        <v>0.77489757537841797</v>
      </c>
    </row>
    <row r="257" spans="3:9">
      <c r="C257" s="1">
        <v>0.77489757537841797</v>
      </c>
      <c r="I257" s="1">
        <v>0.77489757537841797</v>
      </c>
    </row>
    <row r="258" spans="3:9">
      <c r="C258" s="1">
        <v>0.77489757537841797</v>
      </c>
      <c r="I258" s="1">
        <v>0.77489757537841797</v>
      </c>
    </row>
    <row r="259" spans="3:9">
      <c r="C259" s="1">
        <v>0.77489757537841797</v>
      </c>
      <c r="I259" s="1">
        <v>0.77489757537841797</v>
      </c>
    </row>
    <row r="260" spans="3:9">
      <c r="C260" s="1">
        <v>0.77489757537841797</v>
      </c>
      <c r="I260" s="1">
        <v>0.77489757537841797</v>
      </c>
    </row>
    <row r="261" spans="3:9">
      <c r="C261" s="1">
        <v>0.77489757537841797</v>
      </c>
      <c r="I261" s="1">
        <v>0.77489757537841797</v>
      </c>
    </row>
    <row r="262" spans="3:9">
      <c r="C262" s="1">
        <v>0.77489757537841797</v>
      </c>
      <c r="I262" s="1">
        <v>0.77489757537841797</v>
      </c>
    </row>
    <row r="263" spans="3:9">
      <c r="C263" s="1">
        <v>0.77489757537841797</v>
      </c>
      <c r="I263" s="1">
        <v>0.77489757537841797</v>
      </c>
    </row>
    <row r="264" spans="3:9">
      <c r="C264" s="1">
        <v>0.77489757537841797</v>
      </c>
      <c r="I264" s="1">
        <v>0.77489757537841797</v>
      </c>
    </row>
    <row r="265" spans="3:9">
      <c r="C265" s="1">
        <v>0.77489757537841797</v>
      </c>
      <c r="I265" s="1">
        <v>0.77489757537841797</v>
      </c>
    </row>
    <row r="266" spans="3:9">
      <c r="C266" s="1">
        <v>0.77489757537841797</v>
      </c>
      <c r="I266" s="1">
        <v>0.77489757537841797</v>
      </c>
    </row>
    <row r="267" spans="3:9">
      <c r="C267" s="1">
        <v>0.77489757537841797</v>
      </c>
      <c r="I267" s="1">
        <v>0.77489757537841797</v>
      </c>
    </row>
    <row r="268" spans="3:9">
      <c r="C268" s="1">
        <v>0.77489757537841797</v>
      </c>
      <c r="I268" s="1">
        <v>0.77489757537841797</v>
      </c>
    </row>
    <row r="269" spans="3:9">
      <c r="C269" s="1">
        <v>0.77489757537841797</v>
      </c>
      <c r="I269" s="1">
        <v>0.77489757537841797</v>
      </c>
    </row>
    <row r="270" spans="3:9">
      <c r="C270" s="1">
        <v>0.77489757537841797</v>
      </c>
      <c r="I270" s="1">
        <v>0.77489757537841797</v>
      </c>
    </row>
    <row r="271" spans="3:9">
      <c r="C271" s="1">
        <v>0.77489757537841797</v>
      </c>
      <c r="I271" s="1">
        <v>0.77489757537841797</v>
      </c>
    </row>
    <row r="272" spans="3:9">
      <c r="C272" s="1">
        <v>0.77489757537841797</v>
      </c>
      <c r="I272" s="1">
        <v>0.77489757537841797</v>
      </c>
    </row>
    <row r="273" spans="3:9">
      <c r="C273" s="1">
        <v>0.77489757537841797</v>
      </c>
      <c r="I273" s="1">
        <v>0.77489757537841797</v>
      </c>
    </row>
    <row r="274" spans="3:9">
      <c r="C274" s="1">
        <v>0.77489757537841797</v>
      </c>
      <c r="I274" s="1">
        <v>0.77489757537841797</v>
      </c>
    </row>
    <row r="275" spans="3:9">
      <c r="C275" s="1">
        <v>0.77489757537841797</v>
      </c>
      <c r="I275" s="1">
        <v>0.77489757537841797</v>
      </c>
    </row>
    <row r="276" spans="3:9">
      <c r="C276" s="1">
        <v>0.77489757537841797</v>
      </c>
      <c r="I276" s="1">
        <v>0.77489757537841797</v>
      </c>
    </row>
    <row r="277" spans="3:9">
      <c r="C277" s="1">
        <v>0.77489757537841797</v>
      </c>
      <c r="I277" s="1">
        <v>0.77489757537841797</v>
      </c>
    </row>
    <row r="278" spans="3:9">
      <c r="C278" s="1">
        <v>0.77489757537841797</v>
      </c>
      <c r="I278" s="1">
        <v>0.77489757537841797</v>
      </c>
    </row>
    <row r="279" spans="3:9">
      <c r="C279" s="1">
        <v>0.77489757537841797</v>
      </c>
      <c r="I279" s="1">
        <v>0.77489757537841797</v>
      </c>
    </row>
    <row r="280" spans="3:9">
      <c r="C280" s="1">
        <v>0.77489757537841797</v>
      </c>
      <c r="I280" s="1">
        <v>0.77489757537841797</v>
      </c>
    </row>
    <row r="281" spans="3:9">
      <c r="C281" s="1">
        <v>0.77489757537841797</v>
      </c>
      <c r="I281" s="1">
        <v>0.77489757537841797</v>
      </c>
    </row>
    <row r="282" spans="3:9">
      <c r="C282" s="1">
        <v>0.77489757537841797</v>
      </c>
      <c r="I282" s="1">
        <v>0.77489757537841797</v>
      </c>
    </row>
    <row r="283" spans="3:9">
      <c r="C283" s="1">
        <v>0.77489757537841797</v>
      </c>
      <c r="I283" s="1">
        <v>0.77489757537841797</v>
      </c>
    </row>
    <row r="284" spans="3:9">
      <c r="C284" s="1">
        <v>0.77489757537841797</v>
      </c>
      <c r="I284" s="1">
        <v>0.77489757537841797</v>
      </c>
    </row>
    <row r="285" spans="3:9">
      <c r="C285" s="1">
        <v>0.77489757537841797</v>
      </c>
      <c r="I285" s="1">
        <v>0.77489757537841797</v>
      </c>
    </row>
    <row r="286" spans="3:9">
      <c r="C286" s="1">
        <v>0.77489757537841797</v>
      </c>
      <c r="I286" s="1">
        <v>0.77489757537841797</v>
      </c>
    </row>
    <row r="287" spans="3:9">
      <c r="C287" s="1">
        <v>0.77489757537841797</v>
      </c>
      <c r="I287" s="1">
        <v>0.77489757537841797</v>
      </c>
    </row>
    <row r="288" spans="3:9">
      <c r="C288" s="1">
        <v>0.77489757537841797</v>
      </c>
      <c r="I288" s="1">
        <v>0.77489757537841797</v>
      </c>
    </row>
    <row r="289" spans="3:9">
      <c r="C289" s="1">
        <v>0.77489757537841797</v>
      </c>
      <c r="I289" s="1">
        <v>0.77489757537841797</v>
      </c>
    </row>
    <row r="290" spans="3:9">
      <c r="C290" s="1">
        <v>0.77489757537841797</v>
      </c>
      <c r="I290" s="1">
        <v>0.77489757537841797</v>
      </c>
    </row>
  </sheetData>
  <mergeCells count="21">
    <mergeCell ref="AF2:AG2"/>
    <mergeCell ref="AL2:AM2"/>
    <mergeCell ref="AF14:AG14"/>
    <mergeCell ref="AL14:AM14"/>
    <mergeCell ref="AF26:AG26"/>
    <mergeCell ref="AL26:AM26"/>
    <mergeCell ref="B14:C14"/>
    <mergeCell ref="H14:I14"/>
    <mergeCell ref="N14:O14"/>
    <mergeCell ref="T14:U14"/>
    <mergeCell ref="Z14:AA14"/>
    <mergeCell ref="B2:C2"/>
    <mergeCell ref="H2:I2"/>
    <mergeCell ref="N2:O2"/>
    <mergeCell ref="T2:U2"/>
    <mergeCell ref="Z2:AA2"/>
    <mergeCell ref="B26:C26"/>
    <mergeCell ref="H26:I26"/>
    <mergeCell ref="N26:O26"/>
    <mergeCell ref="T26:U26"/>
    <mergeCell ref="Z26:AA26"/>
  </mergeCells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7C29-7E3C-A449-BA75-8C85EC2F6822}">
  <dimension ref="A1:AV54"/>
  <sheetViews>
    <sheetView topLeftCell="AJ18" workbookViewId="0">
      <selection activeCell="AR14" sqref="AR14:AS14"/>
    </sheetView>
  </sheetViews>
  <sheetFormatPr baseColWidth="10" defaultColWidth="11.5703125" defaultRowHeight="20"/>
  <cols>
    <col min="2" max="4" width="14.85546875" bestFit="1" customWidth="1"/>
    <col min="5" max="5" width="16.42578125" bestFit="1" customWidth="1"/>
    <col min="11" max="11" width="13.7109375" bestFit="1" customWidth="1"/>
    <col min="17" max="17" width="13.7109375" bestFit="1" customWidth="1"/>
    <col min="23" max="23" width="13.7109375" bestFit="1" customWidth="1"/>
    <col min="29" max="29" width="13.7109375" bestFit="1" customWidth="1"/>
  </cols>
  <sheetData>
    <row r="1" spans="1:48">
      <c r="A1" s="12" t="s">
        <v>22</v>
      </c>
      <c r="B1" s="12"/>
      <c r="C1" s="12"/>
      <c r="D1" s="12"/>
      <c r="E1" s="12"/>
      <c r="F1" s="13"/>
      <c r="G1" s="12" t="s">
        <v>23</v>
      </c>
      <c r="H1" s="12"/>
      <c r="I1" s="12"/>
      <c r="J1" s="12"/>
      <c r="K1" s="12"/>
      <c r="L1" s="13"/>
      <c r="M1" s="12" t="s">
        <v>24</v>
      </c>
      <c r="N1" s="12"/>
      <c r="O1" s="12"/>
      <c r="P1" s="12"/>
      <c r="Q1" s="12"/>
      <c r="R1" s="13"/>
      <c r="S1" s="12" t="s">
        <v>25</v>
      </c>
      <c r="T1" s="12"/>
      <c r="U1" s="12"/>
      <c r="V1" s="12"/>
      <c r="W1" s="12"/>
      <c r="X1" s="13"/>
      <c r="Y1" s="12" t="s">
        <v>26</v>
      </c>
      <c r="Z1" s="12"/>
      <c r="AA1" s="12"/>
      <c r="AB1" s="12"/>
      <c r="AC1" s="12"/>
      <c r="AD1" s="13"/>
      <c r="AE1" s="12" t="s">
        <v>27</v>
      </c>
      <c r="AF1" s="12"/>
      <c r="AG1" s="12"/>
      <c r="AH1" s="12"/>
      <c r="AI1" s="12"/>
      <c r="AJ1" s="13"/>
      <c r="AK1" s="12" t="s">
        <v>28</v>
      </c>
      <c r="AL1" s="12"/>
      <c r="AM1" s="12"/>
      <c r="AN1" s="12"/>
      <c r="AO1" s="13"/>
      <c r="AP1" s="13"/>
      <c r="AQ1" s="12" t="s">
        <v>37</v>
      </c>
      <c r="AR1" s="12"/>
      <c r="AS1" s="12"/>
      <c r="AT1" s="12"/>
      <c r="AU1" s="13"/>
    </row>
    <row r="2" spans="1:48">
      <c r="A2" s="12"/>
      <c r="B2" s="50" t="s">
        <v>112</v>
      </c>
      <c r="C2" s="50"/>
      <c r="D2" s="2" t="s">
        <v>116</v>
      </c>
      <c r="E2" t="s">
        <v>115</v>
      </c>
      <c r="F2" s="13"/>
      <c r="G2" s="12"/>
      <c r="H2" s="50" t="s">
        <v>112</v>
      </c>
      <c r="I2" s="50"/>
      <c r="J2" s="2" t="s">
        <v>116</v>
      </c>
      <c r="K2" t="s">
        <v>115</v>
      </c>
      <c r="L2" s="13"/>
      <c r="M2" s="12"/>
      <c r="N2" s="50" t="s">
        <v>112</v>
      </c>
      <c r="O2" s="50"/>
      <c r="P2" s="2" t="s">
        <v>116</v>
      </c>
      <c r="Q2" t="s">
        <v>115</v>
      </c>
      <c r="R2" s="13"/>
      <c r="S2" s="12"/>
      <c r="T2" s="50" t="s">
        <v>112</v>
      </c>
      <c r="U2" s="50"/>
      <c r="V2" s="2" t="s">
        <v>116</v>
      </c>
      <c r="W2" t="s">
        <v>115</v>
      </c>
      <c r="X2" s="13"/>
      <c r="Y2" s="12"/>
      <c r="Z2" s="50" t="s">
        <v>112</v>
      </c>
      <c r="AA2" s="50"/>
      <c r="AB2" s="2" t="s">
        <v>116</v>
      </c>
      <c r="AC2" t="s">
        <v>115</v>
      </c>
      <c r="AD2" s="13"/>
      <c r="AE2" s="12"/>
      <c r="AF2" s="50" t="s">
        <v>112</v>
      </c>
      <c r="AG2" s="50"/>
      <c r="AH2" s="2" t="s">
        <v>116</v>
      </c>
      <c r="AI2" t="s">
        <v>115</v>
      </c>
      <c r="AJ2" s="13"/>
      <c r="AK2" s="12"/>
      <c r="AL2" s="50" t="s">
        <v>112</v>
      </c>
      <c r="AM2" s="50"/>
      <c r="AN2" s="2" t="s">
        <v>116</v>
      </c>
      <c r="AO2" t="s">
        <v>115</v>
      </c>
      <c r="AP2" s="13"/>
      <c r="AQ2" s="12"/>
      <c r="AR2" s="50" t="s">
        <v>112</v>
      </c>
      <c r="AS2" s="50"/>
      <c r="AT2" s="2" t="s">
        <v>116</v>
      </c>
      <c r="AU2" t="s">
        <v>115</v>
      </c>
    </row>
    <row r="3" spans="1:48">
      <c r="A3" s="14" t="s">
        <v>31</v>
      </c>
      <c r="B3" s="15">
        <v>209.669647</v>
      </c>
      <c r="C3" s="15">
        <v>213.063278</v>
      </c>
      <c r="D3" s="16">
        <v>211.36646300000001</v>
      </c>
      <c r="E3" s="17">
        <v>3249.7114729999998</v>
      </c>
      <c r="F3" s="13"/>
      <c r="G3" s="14" t="s">
        <v>31</v>
      </c>
      <c r="H3" s="15">
        <v>15.297452</v>
      </c>
      <c r="I3" s="15">
        <v>16.194254000000001</v>
      </c>
      <c r="J3" s="16">
        <v>15.745853</v>
      </c>
      <c r="K3" s="17">
        <v>242.088921</v>
      </c>
      <c r="L3" s="13"/>
      <c r="M3" s="14" t="s">
        <v>31</v>
      </c>
      <c r="N3" s="15">
        <v>28.794722</v>
      </c>
      <c r="O3" s="15">
        <v>21.772051000000001</v>
      </c>
      <c r="P3" s="16">
        <v>25.283386</v>
      </c>
      <c r="Q3" s="17">
        <v>388.72633500000001</v>
      </c>
      <c r="R3" s="13"/>
      <c r="S3" s="14" t="s">
        <v>31</v>
      </c>
      <c r="T3" s="15">
        <v>114.366264</v>
      </c>
      <c r="U3" s="15">
        <v>108.96425600000001</v>
      </c>
      <c r="V3" s="16">
        <v>111.66526</v>
      </c>
      <c r="W3" s="17">
        <v>1716.828076</v>
      </c>
      <c r="X3" s="13"/>
      <c r="Y3" s="14" t="s">
        <v>31</v>
      </c>
      <c r="Z3" s="15">
        <v>8.1419449999999998</v>
      </c>
      <c r="AA3" s="15">
        <v>7.8867820000000002</v>
      </c>
      <c r="AB3" s="16">
        <v>8.0143640000000005</v>
      </c>
      <c r="AC3" s="17">
        <v>123.21902300000001</v>
      </c>
      <c r="AD3" s="13"/>
      <c r="AE3" s="14" t="s">
        <v>31</v>
      </c>
      <c r="AF3" s="15">
        <v>1.928213</v>
      </c>
      <c r="AG3" s="15">
        <v>1.780643</v>
      </c>
      <c r="AH3" s="16">
        <v>1.854428</v>
      </c>
      <c r="AI3" s="17">
        <v>28.511410000000001</v>
      </c>
      <c r="AJ3" s="13"/>
      <c r="AK3" s="14" t="s">
        <v>31</v>
      </c>
      <c r="AL3" s="15">
        <v>1.484728</v>
      </c>
      <c r="AM3" s="15">
        <v>1.398258</v>
      </c>
      <c r="AN3" s="16">
        <v>1.4414929999999999</v>
      </c>
      <c r="AO3" s="17">
        <v>22.162623</v>
      </c>
      <c r="AP3" s="13"/>
      <c r="AQ3" s="14" t="s">
        <v>31</v>
      </c>
      <c r="AR3" s="3">
        <v>2.2873806953430176</v>
      </c>
      <c r="AS3" s="3">
        <v>2.1772654056549072</v>
      </c>
      <c r="AT3" s="16">
        <f>AVERAGE(AR3:AS3)</f>
        <v>2.2323230504989624</v>
      </c>
      <c r="AU3" s="10">
        <f>AT3*15.37477342</f>
        <v>34.321461101664767</v>
      </c>
    </row>
    <row r="4" spans="1:48">
      <c r="A4" s="14" t="s">
        <v>32</v>
      </c>
      <c r="B4" s="15">
        <v>88.148087000000004</v>
      </c>
      <c r="C4" s="15">
        <v>89.148078999999996</v>
      </c>
      <c r="D4" s="16">
        <v>88.648083</v>
      </c>
      <c r="E4" s="17">
        <v>1362.9441859999999</v>
      </c>
      <c r="F4" s="13"/>
      <c r="G4" s="14" t="s">
        <v>32</v>
      </c>
      <c r="H4" s="15">
        <v>5.4874159999999996</v>
      </c>
      <c r="I4" s="15">
        <v>6.6797519999999997</v>
      </c>
      <c r="J4" s="16">
        <v>6.0835840000000001</v>
      </c>
      <c r="K4" s="17">
        <v>93.533730000000006</v>
      </c>
      <c r="L4" s="13"/>
      <c r="M4" s="14" t="s">
        <v>32</v>
      </c>
      <c r="N4" s="15">
        <v>91.932075999999995</v>
      </c>
      <c r="O4" s="15">
        <v>71.782677000000007</v>
      </c>
      <c r="P4" s="16">
        <v>81.857376000000002</v>
      </c>
      <c r="Q4" s="17">
        <v>1258.5386100000001</v>
      </c>
      <c r="R4" s="13"/>
      <c r="S4" s="14" t="s">
        <v>32</v>
      </c>
      <c r="T4" s="15">
        <v>28.424318</v>
      </c>
      <c r="U4" s="15">
        <v>31.835270000000001</v>
      </c>
      <c r="V4" s="16">
        <v>30.129794</v>
      </c>
      <c r="W4" s="17">
        <v>463.23875800000002</v>
      </c>
      <c r="X4" s="13"/>
      <c r="Y4" s="14" t="s">
        <v>32</v>
      </c>
      <c r="Z4" s="15">
        <v>6.0436540000000001</v>
      </c>
      <c r="AA4" s="15">
        <v>5.9953349999999999</v>
      </c>
      <c r="AB4" s="16">
        <v>6.0194939999999999</v>
      </c>
      <c r="AC4" s="17">
        <v>92.548361</v>
      </c>
      <c r="AD4" s="13"/>
      <c r="AE4" s="14" t="s">
        <v>32</v>
      </c>
      <c r="AF4" s="15">
        <v>2.5341990000000001</v>
      </c>
      <c r="AG4" s="15">
        <v>2.3440479999999999</v>
      </c>
      <c r="AH4" s="16">
        <v>2.4391240000000001</v>
      </c>
      <c r="AI4" s="17">
        <v>37.500971</v>
      </c>
      <c r="AJ4" s="13"/>
      <c r="AK4" s="14" t="s">
        <v>32</v>
      </c>
      <c r="AL4" s="15">
        <v>1.4379470000000001</v>
      </c>
      <c r="AM4" s="15">
        <v>1.1762349999999999</v>
      </c>
      <c r="AN4" s="16">
        <v>1.307091</v>
      </c>
      <c r="AO4" s="17">
        <v>20.096225</v>
      </c>
      <c r="AP4" s="13"/>
      <c r="AQ4" s="14" t="s">
        <v>32</v>
      </c>
      <c r="AR4" s="3">
        <v>2.2563202381134033</v>
      </c>
      <c r="AS4" s="3">
        <v>2.0189163684844971</v>
      </c>
      <c r="AT4" s="16">
        <f t="shared" ref="AT4:AT12" si="0">AVERAGE(AR4:AS4)</f>
        <v>2.1376183032989502</v>
      </c>
      <c r="AU4" s="10">
        <f t="shared" ref="AU4:AU12" si="1">AT4*15.37477342</f>
        <v>32.865397071666202</v>
      </c>
    </row>
    <row r="5" spans="1:48">
      <c r="A5" s="14" t="s">
        <v>2</v>
      </c>
      <c r="B5" s="15">
        <v>4843.7270509999998</v>
      </c>
      <c r="C5" s="15">
        <v>4933.9008789999998</v>
      </c>
      <c r="D5" s="16">
        <v>4888.8139650000003</v>
      </c>
      <c r="E5" s="17">
        <v>75164.407002000007</v>
      </c>
      <c r="F5" s="13"/>
      <c r="G5" s="14" t="s">
        <v>2</v>
      </c>
      <c r="H5" s="15">
        <v>429.08981299999999</v>
      </c>
      <c r="I5" s="15">
        <v>353.56835899999999</v>
      </c>
      <c r="J5" s="16">
        <v>391.32908600000002</v>
      </c>
      <c r="K5" s="17">
        <v>6016.5960349999996</v>
      </c>
      <c r="L5" s="13"/>
      <c r="M5" s="14" t="s">
        <v>2</v>
      </c>
      <c r="N5" s="15">
        <v>296.68301400000001</v>
      </c>
      <c r="O5" s="15">
        <v>217.999863</v>
      </c>
      <c r="P5" s="16">
        <v>257.34143799999998</v>
      </c>
      <c r="Q5" s="17">
        <v>3956.5663049999998</v>
      </c>
      <c r="R5" s="13"/>
      <c r="S5" s="14" t="s">
        <v>2</v>
      </c>
      <c r="T5" s="15">
        <v>93.221664000000004</v>
      </c>
      <c r="U5" s="15">
        <v>88.307807999999994</v>
      </c>
      <c r="V5" s="16">
        <v>90.764735999999999</v>
      </c>
      <c r="W5" s="17">
        <v>1395.487253</v>
      </c>
      <c r="X5" s="13"/>
      <c r="Y5" s="14" t="s">
        <v>2</v>
      </c>
      <c r="Z5" s="15">
        <v>3.8487619999999998</v>
      </c>
      <c r="AA5" s="15">
        <v>4.1908770000000004</v>
      </c>
      <c r="AB5" s="16">
        <v>4.019819</v>
      </c>
      <c r="AC5" s="17">
        <v>61.803814000000003</v>
      </c>
      <c r="AD5" s="13"/>
      <c r="AE5" s="14" t="s">
        <v>2</v>
      </c>
      <c r="AF5" s="15">
        <v>2.5645910000000001</v>
      </c>
      <c r="AG5" s="15">
        <v>2.873796</v>
      </c>
      <c r="AH5" s="16">
        <v>2.7191939999999999</v>
      </c>
      <c r="AI5" s="17">
        <v>41.806986999999999</v>
      </c>
      <c r="AJ5" s="13"/>
      <c r="AK5" s="14" t="s">
        <v>2</v>
      </c>
      <c r="AL5" s="15">
        <v>1.867829</v>
      </c>
      <c r="AM5" s="15">
        <v>1.771703</v>
      </c>
      <c r="AN5" s="16">
        <v>1.819766</v>
      </c>
      <c r="AO5" s="17">
        <v>27.978486</v>
      </c>
      <c r="AP5" s="13"/>
      <c r="AQ5" s="14" t="s">
        <v>2</v>
      </c>
      <c r="AR5" s="3">
        <v>1.4936716556549072</v>
      </c>
      <c r="AS5" s="3">
        <v>1.6049962043762207</v>
      </c>
      <c r="AT5" s="16">
        <f t="shared" si="0"/>
        <v>1.549333930015564</v>
      </c>
      <c r="AU5" s="10">
        <f t="shared" si="1"/>
        <v>23.820658125907432</v>
      </c>
    </row>
    <row r="6" spans="1:48">
      <c r="A6" s="14" t="s">
        <v>3</v>
      </c>
      <c r="B6" s="15">
        <v>1948.2138669999999</v>
      </c>
      <c r="C6" s="15">
        <v>2029.050293</v>
      </c>
      <c r="D6" s="16">
        <v>1988.6320800000001</v>
      </c>
      <c r="E6" s="17">
        <v>30574.767647000001</v>
      </c>
      <c r="F6" s="13"/>
      <c r="G6" s="14" t="s">
        <v>3</v>
      </c>
      <c r="H6" s="15">
        <v>305.80001800000002</v>
      </c>
      <c r="I6" s="15">
        <v>273.30981400000002</v>
      </c>
      <c r="J6" s="16">
        <v>289.55491599999999</v>
      </c>
      <c r="K6" s="17">
        <v>4451.8412319999998</v>
      </c>
      <c r="L6" s="13"/>
      <c r="M6" s="14" t="s">
        <v>3</v>
      </c>
      <c r="N6" s="13"/>
      <c r="O6" s="12"/>
      <c r="P6" s="16"/>
      <c r="Q6" s="17"/>
      <c r="R6" s="13"/>
      <c r="S6" s="14" t="s">
        <v>3</v>
      </c>
      <c r="T6" s="13"/>
      <c r="U6" s="13"/>
      <c r="V6" s="16"/>
      <c r="W6" s="17"/>
      <c r="X6" s="13"/>
      <c r="Y6" s="14" t="s">
        <v>3</v>
      </c>
      <c r="Z6" s="13"/>
      <c r="AA6" s="13"/>
      <c r="AB6" s="16"/>
      <c r="AC6" s="17"/>
      <c r="AD6" s="13"/>
      <c r="AE6" s="14" t="s">
        <v>3</v>
      </c>
      <c r="AF6" s="13"/>
      <c r="AG6" s="13"/>
      <c r="AH6" s="16"/>
      <c r="AI6" s="17"/>
      <c r="AJ6" s="13"/>
      <c r="AK6" s="14" t="s">
        <v>3</v>
      </c>
      <c r="AL6" s="13"/>
      <c r="AM6" s="13"/>
      <c r="AN6" s="16"/>
      <c r="AO6" s="17"/>
      <c r="AP6" s="13"/>
      <c r="AQ6" s="14" t="s">
        <v>3</v>
      </c>
      <c r="AR6" s="3">
        <v>1.8833073377609253</v>
      </c>
      <c r="AS6" s="3">
        <v>1.0341901779174805</v>
      </c>
      <c r="AT6" s="16">
        <f t="shared" si="0"/>
        <v>1.4587487578392029</v>
      </c>
      <c r="AU6" s="10">
        <f t="shared" si="1"/>
        <v>22.427931628484192</v>
      </c>
    </row>
    <row r="7" spans="1:48">
      <c r="A7" s="14" t="s">
        <v>4</v>
      </c>
      <c r="B7" s="15">
        <v>124.15767700000001</v>
      </c>
      <c r="C7" s="15">
        <v>125.53821600000001</v>
      </c>
      <c r="D7" s="16">
        <v>124.84794599999999</v>
      </c>
      <c r="E7" s="17">
        <v>1919.5088840000001</v>
      </c>
      <c r="F7" s="13"/>
      <c r="G7" s="14" t="s">
        <v>4</v>
      </c>
      <c r="H7" s="15">
        <v>2.6596679999999999</v>
      </c>
      <c r="I7" s="15">
        <v>2.519593</v>
      </c>
      <c r="J7" s="16">
        <v>2.5896309999999998</v>
      </c>
      <c r="K7" s="17">
        <v>39.814984000000003</v>
      </c>
      <c r="L7" s="13"/>
      <c r="M7" s="14" t="s">
        <v>4</v>
      </c>
      <c r="N7" s="15">
        <v>22.195519999999998</v>
      </c>
      <c r="O7" s="15">
        <v>19.338676</v>
      </c>
      <c r="P7" s="16">
        <v>20.767098000000001</v>
      </c>
      <c r="Q7" s="17">
        <v>319.28943299999997</v>
      </c>
      <c r="R7" s="13"/>
      <c r="S7" s="14" t="s">
        <v>4</v>
      </c>
      <c r="T7" s="15">
        <v>3.5397080000000001</v>
      </c>
      <c r="U7" s="15">
        <v>3.6874560000000001</v>
      </c>
      <c r="V7" s="16">
        <v>3.6135820000000001</v>
      </c>
      <c r="W7" s="17">
        <v>55.558008000000001</v>
      </c>
      <c r="X7" s="13"/>
      <c r="Y7" s="14" t="s">
        <v>4</v>
      </c>
      <c r="Z7" s="15">
        <v>1.0142770000000001</v>
      </c>
      <c r="AA7" s="15">
        <v>1.140657</v>
      </c>
      <c r="AB7" s="16">
        <v>1.077467</v>
      </c>
      <c r="AC7" s="17">
        <v>16.565809999999999</v>
      </c>
      <c r="AD7" s="13"/>
      <c r="AE7" s="14" t="s">
        <v>4</v>
      </c>
      <c r="AF7" s="15">
        <v>1.6265160000000001</v>
      </c>
      <c r="AG7" s="15">
        <v>1.1777489999999999</v>
      </c>
      <c r="AH7" s="16">
        <v>1.4021330000000001</v>
      </c>
      <c r="AI7" s="17">
        <v>21.557471</v>
      </c>
      <c r="AJ7" s="13"/>
      <c r="AK7" s="14" t="s">
        <v>4</v>
      </c>
      <c r="AL7" s="15">
        <v>0.94029799999999997</v>
      </c>
      <c r="AM7" s="15">
        <v>0.89557799999999999</v>
      </c>
      <c r="AN7" s="16">
        <v>0.91793800000000003</v>
      </c>
      <c r="AO7" s="17">
        <v>14.113085999999999</v>
      </c>
      <c r="AP7" s="13"/>
      <c r="AQ7" s="14" t="s">
        <v>4</v>
      </c>
      <c r="AR7" s="3">
        <v>1.6738312244415283</v>
      </c>
      <c r="AS7" s="3">
        <v>1.583091139793396</v>
      </c>
      <c r="AT7" s="16">
        <f t="shared" si="0"/>
        <v>1.6284611821174622</v>
      </c>
      <c r="AU7" s="10">
        <f t="shared" si="1"/>
        <v>25.037221698321336</v>
      </c>
    </row>
    <row r="8" spans="1:48">
      <c r="A8" s="14" t="s">
        <v>5</v>
      </c>
      <c r="B8" s="15">
        <v>13148.236328000001</v>
      </c>
      <c r="C8" s="15">
        <v>13859.578125</v>
      </c>
      <c r="D8" s="16">
        <v>13503.907227</v>
      </c>
      <c r="E8" s="17">
        <v>207619.513893</v>
      </c>
      <c r="F8" s="13"/>
      <c r="G8" s="14" t="s">
        <v>5</v>
      </c>
      <c r="H8" s="15">
        <v>206.92776499999999</v>
      </c>
      <c r="I8" s="15">
        <v>245.99939000000001</v>
      </c>
      <c r="J8" s="16">
        <v>226.46357699999999</v>
      </c>
      <c r="K8" s="17">
        <v>3481.826188</v>
      </c>
      <c r="L8" s="13"/>
      <c r="M8" s="14" t="s">
        <v>5</v>
      </c>
      <c r="N8" s="15">
        <v>890.83294699999999</v>
      </c>
      <c r="O8" s="15">
        <v>728.57611099999997</v>
      </c>
      <c r="P8" s="16">
        <v>809.70452899999998</v>
      </c>
      <c r="Q8" s="17">
        <v>12449.023668</v>
      </c>
      <c r="R8" s="13"/>
      <c r="S8" s="14" t="s">
        <v>5</v>
      </c>
      <c r="T8" s="15">
        <v>338.51718099999999</v>
      </c>
      <c r="U8" s="15">
        <v>365.539917</v>
      </c>
      <c r="V8" s="16">
        <v>352.028549</v>
      </c>
      <c r="W8" s="17">
        <v>5412.3591809999998</v>
      </c>
      <c r="X8" s="13"/>
      <c r="Y8" s="14" t="s">
        <v>5</v>
      </c>
      <c r="Z8" s="15">
        <v>1159.401245</v>
      </c>
      <c r="AA8" s="15">
        <v>455.661743</v>
      </c>
      <c r="AB8" s="16">
        <v>807.53149399999995</v>
      </c>
      <c r="AC8" s="17">
        <v>12415.613751999999</v>
      </c>
      <c r="AD8" s="13"/>
      <c r="AE8" s="14" t="s">
        <v>5</v>
      </c>
      <c r="AF8" s="15">
        <v>3.7784309999999999</v>
      </c>
      <c r="AG8" s="15">
        <v>3.1853370000000001</v>
      </c>
      <c r="AH8" s="16">
        <v>3.481884</v>
      </c>
      <c r="AI8" s="17">
        <v>53.533172</v>
      </c>
      <c r="AJ8" s="13"/>
      <c r="AK8" s="14" t="s">
        <v>5</v>
      </c>
      <c r="AL8" s="15">
        <v>1.4035519999999999</v>
      </c>
      <c r="AM8" s="15">
        <v>1.51841</v>
      </c>
      <c r="AN8" s="16">
        <v>1.4609810000000001</v>
      </c>
      <c r="AO8" s="17">
        <v>22.462256</v>
      </c>
      <c r="AP8" s="13"/>
      <c r="AQ8" s="14" t="s">
        <v>5</v>
      </c>
      <c r="AR8" s="3">
        <v>2.166987419128418</v>
      </c>
      <c r="AS8" s="3">
        <v>2.1677205562591553</v>
      </c>
      <c r="AT8" s="16">
        <f t="shared" si="0"/>
        <v>2.1673539876937866</v>
      </c>
      <c r="AU8" s="10">
        <f t="shared" si="1"/>
        <v>33.322576481725442</v>
      </c>
    </row>
    <row r="9" spans="1:48">
      <c r="A9" s="14" t="s">
        <v>6</v>
      </c>
      <c r="B9" s="15">
        <v>140667.9375</v>
      </c>
      <c r="C9" s="15">
        <v>161824.359375</v>
      </c>
      <c r="D9" s="16">
        <v>151246.148438</v>
      </c>
      <c r="E9" s="17">
        <v>2325375.2628739998</v>
      </c>
      <c r="F9" s="13"/>
      <c r="G9" s="14" t="s">
        <v>6</v>
      </c>
      <c r="H9" s="15">
        <v>204.573624</v>
      </c>
      <c r="I9" s="15">
        <v>226.56582599999999</v>
      </c>
      <c r="J9" s="16">
        <v>215.56972500000001</v>
      </c>
      <c r="K9" s="17">
        <v>3314.3356789999998</v>
      </c>
      <c r="L9" s="13"/>
      <c r="M9" s="14" t="s">
        <v>6</v>
      </c>
      <c r="N9" s="15">
        <v>577.07867399999998</v>
      </c>
      <c r="O9" s="15">
        <v>468.587311</v>
      </c>
      <c r="P9" s="16">
        <v>522.83299299999999</v>
      </c>
      <c r="Q9" s="17">
        <v>8038.4387969999998</v>
      </c>
      <c r="R9" s="13"/>
      <c r="S9" s="14" t="s">
        <v>6</v>
      </c>
      <c r="T9" s="15">
        <v>210.56402600000001</v>
      </c>
      <c r="U9" s="15">
        <v>206.42193599999999</v>
      </c>
      <c r="V9" s="16">
        <v>208.49298099999999</v>
      </c>
      <c r="W9" s="17">
        <v>3205.532342</v>
      </c>
      <c r="X9" s="13"/>
      <c r="Y9" s="14" t="s">
        <v>6</v>
      </c>
      <c r="Z9" s="15">
        <v>7.8926939999999997</v>
      </c>
      <c r="AA9" s="15">
        <v>8.0549739999999996</v>
      </c>
      <c r="AB9" s="16">
        <v>7.9738340000000001</v>
      </c>
      <c r="AC9" s="17">
        <v>122.595888</v>
      </c>
      <c r="AD9" s="13"/>
      <c r="AE9" s="14" t="s">
        <v>6</v>
      </c>
      <c r="AF9" s="15">
        <v>3.0084870000000001</v>
      </c>
      <c r="AG9" s="15">
        <v>2.865828</v>
      </c>
      <c r="AH9" s="16">
        <v>2.937157</v>
      </c>
      <c r="AI9" s="17">
        <v>45.158129000000002</v>
      </c>
      <c r="AJ9" s="13"/>
      <c r="AK9" s="14" t="s">
        <v>6</v>
      </c>
      <c r="AL9" s="15">
        <v>1.8863540000000001</v>
      </c>
      <c r="AM9" s="15">
        <v>2.167548</v>
      </c>
      <c r="AN9" s="16">
        <v>2.0269509999999999</v>
      </c>
      <c r="AO9" s="17">
        <v>31.163916</v>
      </c>
      <c r="AP9" s="13"/>
      <c r="AQ9" s="14" t="s">
        <v>6</v>
      </c>
      <c r="AR9" s="3">
        <v>1.2837482690811157</v>
      </c>
      <c r="AS9" s="3">
        <v>2.7552106380462646</v>
      </c>
      <c r="AT9" s="16">
        <f t="shared" si="0"/>
        <v>2.0194794535636902</v>
      </c>
      <c r="AU9" s="10">
        <f t="shared" si="1"/>
        <v>31.049039024887151</v>
      </c>
    </row>
    <row r="10" spans="1:48">
      <c r="A10" s="14" t="s">
        <v>7</v>
      </c>
      <c r="B10" s="15">
        <v>733.67559800000004</v>
      </c>
      <c r="C10" s="15">
        <v>679.75006099999996</v>
      </c>
      <c r="D10" s="16">
        <v>706.71283000000005</v>
      </c>
      <c r="E10" s="17">
        <v>10865.549628000001</v>
      </c>
      <c r="F10" s="13"/>
      <c r="G10" s="14" t="s">
        <v>7</v>
      </c>
      <c r="H10" s="15">
        <v>224.22163399999999</v>
      </c>
      <c r="I10" s="15">
        <v>361.59271200000001</v>
      </c>
      <c r="J10" s="16">
        <v>292.907173</v>
      </c>
      <c r="K10" s="17">
        <v>4503.3814199999997</v>
      </c>
      <c r="L10" s="13"/>
      <c r="M10" s="14" t="s">
        <v>7</v>
      </c>
      <c r="N10" s="15">
        <v>437.47872899999999</v>
      </c>
      <c r="O10" s="15">
        <v>348.69244400000002</v>
      </c>
      <c r="P10" s="16">
        <v>393.08558699999998</v>
      </c>
      <c r="Q10" s="17">
        <v>6043.6018279999998</v>
      </c>
      <c r="R10" s="13"/>
      <c r="S10" s="14" t="s">
        <v>7</v>
      </c>
      <c r="T10" s="15">
        <v>17.910475000000002</v>
      </c>
      <c r="U10" s="15">
        <v>19.335232000000001</v>
      </c>
      <c r="V10" s="16">
        <v>18.622852999999999</v>
      </c>
      <c r="W10" s="17">
        <v>286.32215000000002</v>
      </c>
      <c r="X10" s="13"/>
      <c r="Y10" s="14" t="s">
        <v>7</v>
      </c>
      <c r="Z10" s="15">
        <v>0.94140199999999996</v>
      </c>
      <c r="AA10" s="15">
        <v>1.083947</v>
      </c>
      <c r="AB10" s="16">
        <v>1.012675</v>
      </c>
      <c r="AC10" s="17">
        <v>15.569647</v>
      </c>
      <c r="AD10" s="13"/>
      <c r="AE10" s="14" t="s">
        <v>7</v>
      </c>
      <c r="AF10" s="15">
        <v>1.5361469999999999</v>
      </c>
      <c r="AG10" s="15">
        <v>1.8331120000000001</v>
      </c>
      <c r="AH10" s="16">
        <v>1.6846300000000001</v>
      </c>
      <c r="AI10" s="17">
        <v>25.900801000000001</v>
      </c>
      <c r="AJ10" s="13"/>
      <c r="AK10" s="14" t="s">
        <v>7</v>
      </c>
      <c r="AL10" s="15">
        <v>1.4401349999999999</v>
      </c>
      <c r="AM10" s="15">
        <v>1.3643099999999999</v>
      </c>
      <c r="AN10" s="16">
        <v>1.402223</v>
      </c>
      <c r="AO10" s="17">
        <v>21.558858000000001</v>
      </c>
      <c r="AP10" s="13"/>
      <c r="AQ10" s="14" t="s">
        <v>7</v>
      </c>
      <c r="AR10" s="3">
        <v>3.4384865760803223</v>
      </c>
      <c r="AS10" s="3">
        <v>3.1468782424926758</v>
      </c>
      <c r="AT10" s="16">
        <f t="shared" si="0"/>
        <v>3.292682409286499</v>
      </c>
      <c r="AU10" s="10">
        <f t="shared" si="1"/>
        <v>50.624245986799629</v>
      </c>
    </row>
    <row r="11" spans="1:48">
      <c r="A11" s="14" t="s">
        <v>8</v>
      </c>
      <c r="B11" s="15">
        <v>13235.597656</v>
      </c>
      <c r="C11" s="15">
        <v>13071.013671999999</v>
      </c>
      <c r="D11" s="16">
        <v>13153.305664</v>
      </c>
      <c r="E11" s="17">
        <v>202229.09430900001</v>
      </c>
      <c r="F11" s="13"/>
      <c r="G11" s="14" t="s">
        <v>8</v>
      </c>
      <c r="H11" s="15">
        <v>130.708923</v>
      </c>
      <c r="I11" s="15">
        <v>341.660461</v>
      </c>
      <c r="J11" s="16">
        <v>236.18469200000001</v>
      </c>
      <c r="K11" s="17">
        <v>3631.2861309999998</v>
      </c>
      <c r="L11" s="13"/>
      <c r="M11" s="14" t="s">
        <v>8</v>
      </c>
      <c r="N11" s="15">
        <v>1858.6281739999999</v>
      </c>
      <c r="O11" s="15">
        <v>1466.1611330000001</v>
      </c>
      <c r="P11" s="16">
        <v>1662.3946530000001</v>
      </c>
      <c r="Q11" s="17">
        <v>25558.941128999999</v>
      </c>
      <c r="R11" s="13"/>
      <c r="S11" s="14" t="s">
        <v>8</v>
      </c>
      <c r="T11" s="15">
        <v>263.50076300000001</v>
      </c>
      <c r="U11" s="15">
        <v>239.82286099999999</v>
      </c>
      <c r="V11" s="16">
        <v>251.661812</v>
      </c>
      <c r="W11" s="17">
        <v>3869.2433350000001</v>
      </c>
      <c r="X11" s="13"/>
      <c r="Y11" s="14" t="s">
        <v>8</v>
      </c>
      <c r="Z11" s="15">
        <v>8.0319629999999993</v>
      </c>
      <c r="AA11" s="15">
        <v>8.5071449999999995</v>
      </c>
      <c r="AB11" s="16">
        <v>8.2695539999999994</v>
      </c>
      <c r="AC11" s="17">
        <v>127.142521</v>
      </c>
      <c r="AD11" s="13"/>
      <c r="AE11" s="14" t="s">
        <v>8</v>
      </c>
      <c r="AF11" s="15">
        <v>5.3203170000000002</v>
      </c>
      <c r="AG11" s="15">
        <v>4.8273679999999999</v>
      </c>
      <c r="AH11" s="16">
        <v>5.0738430000000001</v>
      </c>
      <c r="AI11" s="17">
        <v>78.009182999999993</v>
      </c>
      <c r="AJ11" s="13"/>
      <c r="AK11" s="14" t="s">
        <v>8</v>
      </c>
      <c r="AL11" s="15">
        <v>2.2923840000000002</v>
      </c>
      <c r="AM11" s="15">
        <v>2.284897</v>
      </c>
      <c r="AN11" s="16">
        <v>2.28864</v>
      </c>
      <c r="AO11" s="17">
        <v>35.187327000000003</v>
      </c>
      <c r="AP11" s="13"/>
      <c r="AQ11" s="14" t="s">
        <v>8</v>
      </c>
      <c r="AR11" s="3">
        <v>1.4718118906021118</v>
      </c>
      <c r="AS11" s="3">
        <v>1.9422988891601562</v>
      </c>
      <c r="AT11" s="16">
        <f t="shared" si="0"/>
        <v>1.707055389881134</v>
      </c>
      <c r="AU11" s="10">
        <f t="shared" si="1"/>
        <v>26.245589834812197</v>
      </c>
    </row>
    <row r="12" spans="1:48">
      <c r="A12" s="14" t="s">
        <v>9</v>
      </c>
      <c r="B12" s="15">
        <v>86173.34375</v>
      </c>
      <c r="C12" s="15">
        <v>92920.164063000004</v>
      </c>
      <c r="D12" s="16">
        <v>89546.753905999998</v>
      </c>
      <c r="E12" s="17">
        <v>1376761.0518050001</v>
      </c>
      <c r="F12" t="s">
        <v>38</v>
      </c>
      <c r="G12" s="14" t="s">
        <v>9</v>
      </c>
      <c r="H12" s="15">
        <v>573.48223900000005</v>
      </c>
      <c r="I12" s="15">
        <v>528.81420900000001</v>
      </c>
      <c r="J12" s="16">
        <v>551.14822400000003</v>
      </c>
      <c r="K12" s="17">
        <v>8473.779063</v>
      </c>
      <c r="L12" t="s">
        <v>38</v>
      </c>
      <c r="M12" s="14" t="s">
        <v>9</v>
      </c>
      <c r="N12" s="15">
        <v>5283.5336909999996</v>
      </c>
      <c r="O12" s="18"/>
      <c r="P12" s="16">
        <v>5283.5336909999996</v>
      </c>
      <c r="Q12" s="17">
        <v>81233.133361999993</v>
      </c>
      <c r="R12" t="s">
        <v>38</v>
      </c>
      <c r="S12" s="14" t="s">
        <v>9</v>
      </c>
      <c r="T12" s="15">
        <v>259.444366</v>
      </c>
      <c r="U12" s="15">
        <v>240.52166700000001</v>
      </c>
      <c r="V12" s="16">
        <v>249.98301699999999</v>
      </c>
      <c r="W12" s="17">
        <v>3843.432245</v>
      </c>
      <c r="X12" t="s">
        <v>38</v>
      </c>
      <c r="Y12" s="14" t="s">
        <v>9</v>
      </c>
      <c r="Z12" s="15">
        <v>7.7755219999999996</v>
      </c>
      <c r="AA12" s="15">
        <v>8.1758120000000005</v>
      </c>
      <c r="AB12" s="16">
        <v>7.9756669999999996</v>
      </c>
      <c r="AC12" s="17">
        <v>122.62406900000001</v>
      </c>
      <c r="AD12" t="s">
        <v>38</v>
      </c>
      <c r="AE12" s="14" t="s">
        <v>9</v>
      </c>
      <c r="AF12" s="15">
        <v>4.9798340000000003</v>
      </c>
      <c r="AG12" s="15">
        <v>4.9684619999999997</v>
      </c>
      <c r="AH12" s="16">
        <v>4.9741479999999996</v>
      </c>
      <c r="AI12" s="17">
        <v>76.476403000000005</v>
      </c>
      <c r="AJ12" t="s">
        <v>38</v>
      </c>
      <c r="AK12" s="14" t="s">
        <v>9</v>
      </c>
      <c r="AL12" s="15">
        <v>1.312335</v>
      </c>
      <c r="AM12" s="15">
        <v>1.2306760000000001</v>
      </c>
      <c r="AN12" s="16">
        <v>1.2715050000000001</v>
      </c>
      <c r="AO12" s="17">
        <v>19.549109000000001</v>
      </c>
      <c r="AP12" t="s">
        <v>38</v>
      </c>
      <c r="AQ12" s="14" t="s">
        <v>9</v>
      </c>
      <c r="AR12" s="3">
        <v>4.4502973556518555</v>
      </c>
      <c r="AS12" s="3">
        <v>4.5459103584289551</v>
      </c>
      <c r="AT12" s="16">
        <f t="shared" si="0"/>
        <v>4.4981038570404053</v>
      </c>
      <c r="AU12" s="10">
        <f t="shared" si="1"/>
        <v>69.157327621624304</v>
      </c>
      <c r="AV12" t="s">
        <v>38</v>
      </c>
    </row>
    <row r="13" spans="1:48">
      <c r="A13" s="19" t="s">
        <v>29</v>
      </c>
      <c r="B13" s="19"/>
      <c r="C13" s="19"/>
      <c r="D13" s="19"/>
      <c r="E13" s="20">
        <v>423512.18119999999</v>
      </c>
      <c r="F13" s="1">
        <f>STDEV(E3:E12)/SQRT(COUNT(E3:E12))</f>
        <v>249442.41302718877</v>
      </c>
      <c r="G13" s="19"/>
      <c r="H13" s="19"/>
      <c r="I13" s="19"/>
      <c r="J13" s="19"/>
      <c r="K13" s="20">
        <v>3424.8483379999998</v>
      </c>
      <c r="L13" s="1">
        <f>STDEV(K3:K12)/SQRT(COUNT(K3:K12))</f>
        <v>863.91194909670537</v>
      </c>
      <c r="M13" s="19"/>
      <c r="N13" s="19"/>
      <c r="O13" s="19"/>
      <c r="P13" s="19"/>
      <c r="Q13" s="20">
        <v>15471.80661</v>
      </c>
      <c r="R13" s="1">
        <f>STDEV(Q3:Q12)/SQRT(COUNT(Q3:Q12))</f>
        <v>8637.2107059287409</v>
      </c>
      <c r="S13" s="19"/>
      <c r="T13" s="19"/>
      <c r="U13" s="19"/>
      <c r="V13" s="19"/>
      <c r="W13" s="20">
        <v>2249.777928</v>
      </c>
      <c r="X13" s="1">
        <f>STDEV(W3:W12)/SQRT(COUNT(W3:W12))</f>
        <v>634.13456911586945</v>
      </c>
      <c r="Y13" s="19"/>
      <c r="Z13" s="19"/>
      <c r="AA13" s="19"/>
      <c r="AB13" s="19"/>
      <c r="AC13" s="20">
        <v>1455.298098</v>
      </c>
      <c r="AD13" s="1">
        <f>STDEV(AC3:AC12)/SQRT(COUNT(AC3:AC12))</f>
        <v>1370.1213863325684</v>
      </c>
      <c r="AE13" s="19"/>
      <c r="AF13" s="19"/>
      <c r="AG13" s="19"/>
      <c r="AH13" s="19"/>
      <c r="AI13" s="20">
        <v>45.3838364</v>
      </c>
      <c r="AJ13" s="1">
        <f>STDEV(AI3:AI12)/SQRT(COUNT(AI3:AI12))</f>
        <v>6.8764090483712614</v>
      </c>
      <c r="AK13" s="19"/>
      <c r="AL13" s="19"/>
      <c r="AM13" s="19"/>
      <c r="AN13" s="19"/>
      <c r="AO13" s="20">
        <v>23.807987399999998</v>
      </c>
      <c r="AP13" s="1">
        <f>STDEV(AO3:AO12)/SQRT(COUNT(AO3:AO12))</f>
        <v>2.161774131344655</v>
      </c>
      <c r="AQ13" s="19"/>
      <c r="AR13" s="19"/>
      <c r="AS13" s="19"/>
      <c r="AT13" s="19"/>
      <c r="AU13" s="26">
        <f>AVERAGE(AU3:AU12)</f>
        <v>34.887144857589263</v>
      </c>
      <c r="AV13" s="1">
        <f>STDEV(AU3:AU12)/SQRT(COUNT(AU3:AU12))</f>
        <v>4.5863138839191988</v>
      </c>
    </row>
    <row r="14" spans="1:48">
      <c r="A14" s="12"/>
      <c r="B14" s="51" t="s">
        <v>20</v>
      </c>
      <c r="C14" s="51"/>
      <c r="D14" s="12"/>
      <c r="E14" s="13"/>
      <c r="F14" s="13"/>
      <c r="G14" s="12"/>
      <c r="H14" s="51" t="s">
        <v>20</v>
      </c>
      <c r="I14" s="51"/>
      <c r="J14" s="12"/>
      <c r="K14" s="13"/>
      <c r="L14" s="13"/>
      <c r="M14" s="12"/>
      <c r="N14" s="51" t="s">
        <v>20</v>
      </c>
      <c r="O14" s="51"/>
      <c r="P14" s="12"/>
      <c r="Q14" s="13"/>
      <c r="R14" s="13"/>
      <c r="S14" s="12"/>
      <c r="T14" s="51" t="s">
        <v>20</v>
      </c>
      <c r="U14" s="51"/>
      <c r="V14" s="12"/>
      <c r="W14" s="13"/>
      <c r="X14" s="13"/>
      <c r="Y14" s="12"/>
      <c r="Z14" s="51" t="s">
        <v>20</v>
      </c>
      <c r="AA14" s="51"/>
      <c r="AB14" s="12"/>
      <c r="AC14" s="13"/>
      <c r="AD14" s="13"/>
      <c r="AE14" s="12"/>
      <c r="AF14" s="51" t="s">
        <v>20</v>
      </c>
      <c r="AG14" s="51"/>
      <c r="AH14" s="12"/>
      <c r="AI14" s="13"/>
      <c r="AJ14" s="13"/>
      <c r="AK14" s="12"/>
      <c r="AL14" s="51" t="s">
        <v>20</v>
      </c>
      <c r="AM14" s="51"/>
      <c r="AN14" s="12"/>
      <c r="AO14" s="13"/>
      <c r="AP14" s="13"/>
      <c r="AQ14" s="12"/>
      <c r="AR14" s="51" t="s">
        <v>20</v>
      </c>
      <c r="AS14" s="51"/>
      <c r="AT14" s="12"/>
      <c r="AU14" s="13"/>
    </row>
    <row r="15" spans="1:48">
      <c r="A15" s="14" t="s">
        <v>31</v>
      </c>
      <c r="B15" s="15">
        <v>1929.197754</v>
      </c>
      <c r="C15" s="15">
        <v>1758.3836670000001</v>
      </c>
      <c r="D15" s="16">
        <v>1843.79071</v>
      </c>
      <c r="E15" s="17">
        <v>28347.864407000001</v>
      </c>
      <c r="F15" s="13"/>
      <c r="G15" s="14" t="s">
        <v>31</v>
      </c>
      <c r="H15" s="15">
        <v>184.801559</v>
      </c>
      <c r="I15" s="15">
        <v>182.28543099999999</v>
      </c>
      <c r="J15" s="16">
        <v>183.54349500000001</v>
      </c>
      <c r="K15" s="17">
        <v>2821.9396510000001</v>
      </c>
      <c r="L15" s="13"/>
      <c r="M15" s="14" t="s">
        <v>31</v>
      </c>
      <c r="N15" s="15">
        <v>393.31918300000001</v>
      </c>
      <c r="O15" s="15">
        <v>360.15612800000002</v>
      </c>
      <c r="P15" s="16">
        <v>376.73765600000002</v>
      </c>
      <c r="Q15" s="17">
        <v>5792.2560940000003</v>
      </c>
      <c r="R15" s="13"/>
      <c r="S15" s="14" t="s">
        <v>31</v>
      </c>
      <c r="T15" s="13"/>
      <c r="U15" s="13"/>
      <c r="V15" s="16"/>
      <c r="W15" s="17"/>
      <c r="X15" s="13"/>
      <c r="Y15" s="14" t="s">
        <v>31</v>
      </c>
      <c r="Z15" s="13"/>
      <c r="AA15" s="13"/>
      <c r="AB15" s="16"/>
      <c r="AC15" s="17"/>
      <c r="AD15" s="13"/>
      <c r="AE15" s="14" t="s">
        <v>31</v>
      </c>
      <c r="AF15" s="13"/>
      <c r="AG15" s="13"/>
      <c r="AH15" s="16"/>
      <c r="AI15" s="17"/>
      <c r="AJ15" s="13"/>
      <c r="AK15" s="14" t="s">
        <v>31</v>
      </c>
      <c r="AL15" s="12"/>
      <c r="AM15" s="12"/>
      <c r="AN15" s="16"/>
      <c r="AO15" s="17"/>
      <c r="AP15" s="13"/>
      <c r="AQ15" s="14" t="s">
        <v>31</v>
      </c>
      <c r="AR15" s="3">
        <v>2.404970645904541</v>
      </c>
      <c r="AS15" s="3">
        <v>1.399168848991394</v>
      </c>
      <c r="AT15" s="16">
        <f>AVERAGE(AR15:AS15)</f>
        <v>1.9020697474479675</v>
      </c>
      <c r="AU15" s="10">
        <f>AT15*15.37477342</f>
        <v>29.243891396049126</v>
      </c>
    </row>
    <row r="16" spans="1:48">
      <c r="A16" s="14" t="s">
        <v>32</v>
      </c>
      <c r="B16" s="15">
        <v>205.789063</v>
      </c>
      <c r="C16" s="15">
        <v>204.620499</v>
      </c>
      <c r="D16" s="16">
        <v>205.204781</v>
      </c>
      <c r="E16" s="17">
        <v>3154.9770060000001</v>
      </c>
      <c r="F16" s="13"/>
      <c r="G16" s="14" t="s">
        <v>32</v>
      </c>
      <c r="H16" s="15">
        <v>12.84243</v>
      </c>
      <c r="I16" s="15">
        <v>13.53525</v>
      </c>
      <c r="J16" s="16">
        <v>13.188840000000001</v>
      </c>
      <c r="K16" s="17">
        <v>202.77542500000001</v>
      </c>
      <c r="L16" s="13"/>
      <c r="M16" s="14" t="s">
        <v>32</v>
      </c>
      <c r="N16" s="15">
        <v>202.55218500000001</v>
      </c>
      <c r="O16" s="15">
        <v>200.520126</v>
      </c>
      <c r="P16" s="16">
        <v>201.53615600000001</v>
      </c>
      <c r="Q16" s="17">
        <v>3098.5727299999999</v>
      </c>
      <c r="R16" s="13"/>
      <c r="S16" s="14" t="s">
        <v>32</v>
      </c>
      <c r="T16" s="15">
        <v>13.933674</v>
      </c>
      <c r="U16" s="15">
        <v>14.140647</v>
      </c>
      <c r="V16" s="16">
        <v>14.03716</v>
      </c>
      <c r="W16" s="17">
        <v>215.818161</v>
      </c>
      <c r="X16" s="13"/>
      <c r="Y16" s="14" t="s">
        <v>32</v>
      </c>
      <c r="Z16" s="15">
        <v>1.253172</v>
      </c>
      <c r="AA16" s="15">
        <v>1.208445</v>
      </c>
      <c r="AB16" s="16">
        <v>1.2308079999999999</v>
      </c>
      <c r="AC16" s="17">
        <v>18.923396</v>
      </c>
      <c r="AD16" s="13"/>
      <c r="AE16" s="14" t="s">
        <v>32</v>
      </c>
      <c r="AF16" s="15">
        <v>1.42476</v>
      </c>
      <c r="AG16" s="15">
        <v>1.6476690000000001</v>
      </c>
      <c r="AH16" s="16">
        <v>1.5362150000000001</v>
      </c>
      <c r="AI16" s="17">
        <v>23.618953000000001</v>
      </c>
      <c r="AJ16" s="13"/>
      <c r="AK16" s="14" t="s">
        <v>32</v>
      </c>
      <c r="AL16" s="15">
        <v>1.1040449999999999</v>
      </c>
      <c r="AM16" s="15">
        <v>1.1182030000000001</v>
      </c>
      <c r="AN16" s="16">
        <v>1.111124</v>
      </c>
      <c r="AO16" s="17">
        <v>17.083276999999999</v>
      </c>
      <c r="AP16" s="13"/>
      <c r="AQ16" s="14" t="s">
        <v>32</v>
      </c>
      <c r="AR16" s="3">
        <v>2.770449161529541</v>
      </c>
      <c r="AS16" s="3">
        <v>3.0741610527038574</v>
      </c>
      <c r="AT16" s="16">
        <f t="shared" ref="AT16:AT24" si="2">AVERAGE(AR16:AS16)</f>
        <v>2.9223051071166992</v>
      </c>
      <c r="AU16" s="10">
        <f t="shared" ref="AU16:AU24" si="3">AT16*15.37477342</f>
        <v>44.929778886028082</v>
      </c>
    </row>
    <row r="17" spans="1:48">
      <c r="A17" s="14" t="s">
        <v>2</v>
      </c>
      <c r="B17" s="15">
        <v>2982.0383299999999</v>
      </c>
      <c r="C17" s="15">
        <v>2979.9819339999999</v>
      </c>
      <c r="D17" s="16">
        <v>2981.0101319999999</v>
      </c>
      <c r="E17" s="17">
        <v>45832.355340000002</v>
      </c>
      <c r="F17" s="13"/>
      <c r="G17" s="14" t="s">
        <v>2</v>
      </c>
      <c r="H17" s="15">
        <v>106.57141900000001</v>
      </c>
      <c r="I17" s="15">
        <v>98.320091000000005</v>
      </c>
      <c r="J17" s="16">
        <v>102.44575500000001</v>
      </c>
      <c r="K17" s="17">
        <v>1575.080271</v>
      </c>
      <c r="L17" s="13"/>
      <c r="M17" s="14" t="s">
        <v>2</v>
      </c>
      <c r="N17" s="15">
        <v>243.30282600000001</v>
      </c>
      <c r="O17" s="15">
        <v>226.01826500000001</v>
      </c>
      <c r="P17" s="16">
        <v>234.66054500000001</v>
      </c>
      <c r="Q17" s="17">
        <v>3607.852715</v>
      </c>
      <c r="R17" s="13"/>
      <c r="S17" s="14" t="s">
        <v>2</v>
      </c>
      <c r="T17" s="15">
        <v>395.051422</v>
      </c>
      <c r="U17" s="15">
        <v>397.74972500000001</v>
      </c>
      <c r="V17" s="16">
        <v>396.40057400000001</v>
      </c>
      <c r="W17" s="17">
        <v>6094.5690050000003</v>
      </c>
      <c r="X17" s="13"/>
      <c r="Y17" s="14" t="s">
        <v>2</v>
      </c>
      <c r="Z17" s="15">
        <v>4.4200499999999998</v>
      </c>
      <c r="AA17" s="15">
        <v>3.8695759999999999</v>
      </c>
      <c r="AB17" s="16">
        <v>4.1448130000000001</v>
      </c>
      <c r="AC17" s="17">
        <v>63.725563999999999</v>
      </c>
      <c r="AD17" s="13"/>
      <c r="AE17" s="14" t="s">
        <v>2</v>
      </c>
      <c r="AF17" s="15">
        <v>0.691438</v>
      </c>
      <c r="AG17" s="15">
        <v>1.865721</v>
      </c>
      <c r="AH17" s="16">
        <v>1.2785789999999999</v>
      </c>
      <c r="AI17" s="17">
        <v>19.657867</v>
      </c>
      <c r="AJ17" s="13"/>
      <c r="AK17" s="14" t="s">
        <v>2</v>
      </c>
      <c r="AL17" s="15">
        <v>1.6056459999999999</v>
      </c>
      <c r="AM17" s="15">
        <v>1.5612410000000001</v>
      </c>
      <c r="AN17" s="16">
        <v>1.5834440000000001</v>
      </c>
      <c r="AO17" s="17">
        <v>24.345085000000001</v>
      </c>
      <c r="AP17" s="13"/>
      <c r="AQ17" s="14" t="s">
        <v>2</v>
      </c>
      <c r="AR17" s="3">
        <v>2.4271228313446045</v>
      </c>
      <c r="AS17" s="3">
        <v>2.3199458122253418</v>
      </c>
      <c r="AT17" s="16">
        <f t="shared" si="2"/>
        <v>2.3735343217849731</v>
      </c>
      <c r="AU17" s="10">
        <f t="shared" si="3"/>
        <v>36.492552402037333</v>
      </c>
    </row>
    <row r="18" spans="1:48">
      <c r="A18" s="14" t="s">
        <v>3</v>
      </c>
      <c r="B18" s="15">
        <v>3060.5073240000002</v>
      </c>
      <c r="C18" s="15">
        <v>2987.4108890000002</v>
      </c>
      <c r="D18" s="16">
        <v>3023.9591059999998</v>
      </c>
      <c r="E18" s="17">
        <v>46492.686092999997</v>
      </c>
      <c r="F18" s="13"/>
      <c r="G18" s="14" t="s">
        <v>3</v>
      </c>
      <c r="H18" s="15">
        <v>203.43658400000001</v>
      </c>
      <c r="I18" s="15">
        <v>182.477814</v>
      </c>
      <c r="J18" s="16">
        <v>192.957199</v>
      </c>
      <c r="K18" s="17">
        <v>2966.6732160000001</v>
      </c>
      <c r="L18" s="13"/>
      <c r="M18" s="14" t="s">
        <v>3</v>
      </c>
      <c r="N18" s="15">
        <v>1363.366211</v>
      </c>
      <c r="O18" s="15">
        <v>1366.733643</v>
      </c>
      <c r="P18" s="16">
        <v>1365.049927</v>
      </c>
      <c r="Q18" s="17">
        <v>20987.333331000002</v>
      </c>
      <c r="R18" s="13"/>
      <c r="S18" s="14" t="s">
        <v>3</v>
      </c>
      <c r="T18" s="15">
        <v>92.256416000000002</v>
      </c>
      <c r="U18" s="15">
        <v>85.428252999999998</v>
      </c>
      <c r="V18" s="16">
        <v>88.842335000000006</v>
      </c>
      <c r="W18" s="17">
        <v>1365.9307670000001</v>
      </c>
      <c r="X18" s="13"/>
      <c r="Y18" s="14" t="s">
        <v>3</v>
      </c>
      <c r="Z18" s="15">
        <v>3.6077279999999998</v>
      </c>
      <c r="AA18" s="15">
        <v>3.2183570000000001</v>
      </c>
      <c r="AB18" s="16">
        <v>3.4130419999999999</v>
      </c>
      <c r="AC18" s="17">
        <v>52.474753999999997</v>
      </c>
      <c r="AD18" s="13"/>
      <c r="AE18" s="14" t="s">
        <v>3</v>
      </c>
      <c r="AF18" s="15">
        <v>1.8093060000000001</v>
      </c>
      <c r="AG18" s="15">
        <v>1.991838</v>
      </c>
      <c r="AH18" s="16">
        <v>1.9005719999999999</v>
      </c>
      <c r="AI18" s="17">
        <v>29.220865</v>
      </c>
      <c r="AJ18" s="13"/>
      <c r="AK18" s="14" t="s">
        <v>3</v>
      </c>
      <c r="AL18" s="15">
        <v>3.2403810000000002</v>
      </c>
      <c r="AM18" s="15">
        <v>2.954075</v>
      </c>
      <c r="AN18" s="16">
        <v>3.0972279999999999</v>
      </c>
      <c r="AO18" s="17">
        <v>47.61918</v>
      </c>
      <c r="AP18" s="13"/>
      <c r="AQ18" s="14" t="s">
        <v>3</v>
      </c>
      <c r="AR18" s="3">
        <v>1.6242012977600098</v>
      </c>
      <c r="AS18" s="3">
        <v>4.4104394912719727</v>
      </c>
      <c r="AT18" s="16">
        <f t="shared" si="2"/>
        <v>3.0173203945159912</v>
      </c>
      <c r="AU18" s="10">
        <f t="shared" si="3"/>
        <v>46.390617401228376</v>
      </c>
    </row>
    <row r="19" spans="1:48">
      <c r="A19" s="14" t="s">
        <v>4</v>
      </c>
      <c r="B19" s="15">
        <v>1047.6180420000001</v>
      </c>
      <c r="C19" s="15">
        <v>1151.528564</v>
      </c>
      <c r="D19" s="16">
        <v>1099.5733029999999</v>
      </c>
      <c r="E19" s="17">
        <v>16905.690396000002</v>
      </c>
      <c r="F19" s="13"/>
      <c r="G19" s="14" t="s">
        <v>4</v>
      </c>
      <c r="H19" s="13"/>
      <c r="I19" s="13"/>
      <c r="J19" s="16"/>
      <c r="K19" s="17"/>
      <c r="L19" s="13"/>
      <c r="M19" s="14" t="s">
        <v>4</v>
      </c>
      <c r="N19" s="13"/>
      <c r="O19" s="13"/>
      <c r="P19" s="16"/>
      <c r="Q19" s="17"/>
      <c r="R19" s="13"/>
      <c r="S19" s="14" t="s">
        <v>4</v>
      </c>
      <c r="T19" s="13"/>
      <c r="U19" s="13"/>
      <c r="V19" s="16"/>
      <c r="W19" s="17"/>
      <c r="X19" s="13"/>
      <c r="Y19" s="14" t="s">
        <v>4</v>
      </c>
      <c r="Z19" s="13"/>
      <c r="AA19" s="13"/>
      <c r="AB19" s="16"/>
      <c r="AC19" s="17"/>
      <c r="AD19" s="13"/>
      <c r="AE19" s="14" t="s">
        <v>4</v>
      </c>
      <c r="AF19" s="13"/>
      <c r="AG19" s="13"/>
      <c r="AH19" s="16"/>
      <c r="AI19" s="17"/>
      <c r="AJ19" s="13"/>
      <c r="AK19" s="14" t="s">
        <v>4</v>
      </c>
      <c r="AL19" s="13"/>
      <c r="AM19" s="13"/>
      <c r="AN19" s="16"/>
      <c r="AO19" s="17"/>
      <c r="AP19" s="13"/>
      <c r="AQ19" s="14" t="s">
        <v>4</v>
      </c>
      <c r="AR19" s="3">
        <v>2.194896936416626</v>
      </c>
      <c r="AS19" s="3">
        <v>1.7760499715805054</v>
      </c>
      <c r="AT19" s="16">
        <f t="shared" si="2"/>
        <v>1.9854734539985657</v>
      </c>
      <c r="AU19" s="10">
        <f t="shared" si="3"/>
        <v>30.526204486652741</v>
      </c>
    </row>
    <row r="20" spans="1:48">
      <c r="A20" s="14" t="s">
        <v>5</v>
      </c>
      <c r="B20" s="15">
        <v>831.115906</v>
      </c>
      <c r="C20" s="15">
        <v>890.58563200000003</v>
      </c>
      <c r="D20" s="16">
        <v>860.85076900000001</v>
      </c>
      <c r="E20" s="17">
        <v>13235.385522</v>
      </c>
      <c r="F20" s="13"/>
      <c r="G20" s="14" t="s">
        <v>5</v>
      </c>
      <c r="H20" s="15">
        <v>288.30114700000001</v>
      </c>
      <c r="I20" s="15">
        <v>213.28190599999999</v>
      </c>
      <c r="J20" s="16">
        <v>250.791527</v>
      </c>
      <c r="K20" s="17">
        <v>3855.8629000000001</v>
      </c>
      <c r="L20" s="13"/>
      <c r="M20" s="14" t="s">
        <v>5</v>
      </c>
      <c r="N20" s="15">
        <v>1751.985107</v>
      </c>
      <c r="O20" s="15">
        <v>2116.6687010000001</v>
      </c>
      <c r="P20" s="16">
        <v>1934.326904</v>
      </c>
      <c r="Q20" s="17">
        <v>29739.837874000001</v>
      </c>
      <c r="R20" s="13"/>
      <c r="S20" s="14" t="s">
        <v>5</v>
      </c>
      <c r="T20" s="15">
        <v>225.54612700000001</v>
      </c>
      <c r="U20" s="15">
        <v>229.075211</v>
      </c>
      <c r="V20" s="16">
        <v>227.31066899999999</v>
      </c>
      <c r="W20" s="17">
        <v>3494.8500309999999</v>
      </c>
      <c r="X20" s="13"/>
      <c r="Y20" s="14" t="s">
        <v>5</v>
      </c>
      <c r="Z20" s="15">
        <v>1.4967299999999999</v>
      </c>
      <c r="AA20" s="15">
        <v>1.6443460000000001</v>
      </c>
      <c r="AB20" s="16">
        <v>1.570538</v>
      </c>
      <c r="AC20" s="17">
        <v>24.146668999999999</v>
      </c>
      <c r="AD20" s="13"/>
      <c r="AE20" s="14" t="s">
        <v>5</v>
      </c>
      <c r="AF20" s="15">
        <v>1.618743</v>
      </c>
      <c r="AG20" s="15">
        <v>1.6327069999999999</v>
      </c>
      <c r="AH20" s="16">
        <v>1.6257250000000001</v>
      </c>
      <c r="AI20" s="17">
        <v>24.995152000000001</v>
      </c>
      <c r="AJ20" s="13"/>
      <c r="AK20" s="14" t="s">
        <v>5</v>
      </c>
      <c r="AL20" s="15">
        <v>1.728318</v>
      </c>
      <c r="AM20" s="15">
        <v>1.911896</v>
      </c>
      <c r="AN20" s="16">
        <v>1.8201069999999999</v>
      </c>
      <c r="AO20" s="17">
        <v>27.983733000000001</v>
      </c>
      <c r="AP20" s="13"/>
      <c r="AQ20" s="14" t="s">
        <v>5</v>
      </c>
      <c r="AR20" s="3">
        <v>1.2215714454650879</v>
      </c>
      <c r="AS20" s="3">
        <v>2.2955119609832764</v>
      </c>
      <c r="AT20" s="16">
        <f t="shared" si="2"/>
        <v>1.7585417032241821</v>
      </c>
      <c r="AU20" s="10">
        <f t="shared" si="3"/>
        <v>27.037180236692684</v>
      </c>
    </row>
    <row r="21" spans="1:48">
      <c r="A21" s="14" t="s">
        <v>6</v>
      </c>
      <c r="B21" s="15">
        <v>2716.2436520000001</v>
      </c>
      <c r="C21" s="15">
        <v>1976.1004640000001</v>
      </c>
      <c r="D21" s="16">
        <v>2346.1720580000001</v>
      </c>
      <c r="E21" s="17">
        <v>36071.863797999998</v>
      </c>
      <c r="F21" s="13"/>
      <c r="G21" s="14" t="s">
        <v>6</v>
      </c>
      <c r="H21" s="15">
        <v>34.097343000000002</v>
      </c>
      <c r="I21" s="15">
        <v>34.343868000000001</v>
      </c>
      <c r="J21" s="16">
        <v>34.220605999999997</v>
      </c>
      <c r="K21" s="17">
        <v>526.13406099999997</v>
      </c>
      <c r="L21" s="13"/>
      <c r="M21" s="14" t="s">
        <v>6</v>
      </c>
      <c r="N21" s="15">
        <v>2045.0233149999999</v>
      </c>
      <c r="O21" s="15">
        <v>2064.6408689999998</v>
      </c>
      <c r="P21" s="16">
        <v>2054.8320920000001</v>
      </c>
      <c r="Q21" s="17">
        <v>31592.577835</v>
      </c>
      <c r="R21" s="13"/>
      <c r="S21" s="14" t="s">
        <v>6</v>
      </c>
      <c r="T21" s="15">
        <v>95.534462000000005</v>
      </c>
      <c r="U21" s="15">
        <v>95.845894000000001</v>
      </c>
      <c r="V21" s="16">
        <v>95.690178000000003</v>
      </c>
      <c r="W21" s="17">
        <v>1471.214804</v>
      </c>
      <c r="X21" s="13"/>
      <c r="Y21" s="14" t="s">
        <v>6</v>
      </c>
      <c r="Z21" s="15">
        <v>5.5667309999999999</v>
      </c>
      <c r="AA21" s="15">
        <v>6.3126790000000002</v>
      </c>
      <c r="AB21" s="16">
        <v>5.939705</v>
      </c>
      <c r="AC21" s="17">
        <v>91.321620999999993</v>
      </c>
      <c r="AD21" s="13"/>
      <c r="AE21" s="14" t="s">
        <v>6</v>
      </c>
      <c r="AF21" s="15">
        <v>1.893391</v>
      </c>
      <c r="AG21" s="15">
        <v>1.7527870000000001</v>
      </c>
      <c r="AH21" s="16">
        <v>1.823089</v>
      </c>
      <c r="AI21" s="17">
        <v>28.029575000000001</v>
      </c>
      <c r="AJ21" s="13"/>
      <c r="AK21" s="14" t="s">
        <v>6</v>
      </c>
      <c r="AL21" s="15">
        <v>1.7728029999999999</v>
      </c>
      <c r="AM21" s="15">
        <v>1.985954</v>
      </c>
      <c r="AN21" s="16">
        <v>1.8793789999999999</v>
      </c>
      <c r="AO21" s="17">
        <v>28.895019999999999</v>
      </c>
      <c r="AP21" s="13"/>
      <c r="AQ21" s="14" t="s">
        <v>6</v>
      </c>
      <c r="AR21" s="3">
        <v>2.9494976997375488</v>
      </c>
      <c r="AS21" s="3">
        <v>2.8187787532806396</v>
      </c>
      <c r="AT21" s="16">
        <f t="shared" si="2"/>
        <v>2.8841382265090942</v>
      </c>
      <c r="AU21" s="10">
        <f t="shared" si="3"/>
        <v>44.342971744537962</v>
      </c>
    </row>
    <row r="22" spans="1:48">
      <c r="A22" s="14" t="s">
        <v>7</v>
      </c>
      <c r="B22" s="15">
        <v>3769.5048830000001</v>
      </c>
      <c r="C22" s="15">
        <v>2961.8100589999999</v>
      </c>
      <c r="D22" s="16">
        <v>3365.657471</v>
      </c>
      <c r="E22" s="17">
        <v>51746.221020999998</v>
      </c>
      <c r="F22" s="13"/>
      <c r="G22" s="14" t="s">
        <v>7</v>
      </c>
      <c r="H22" s="15">
        <v>805.608521</v>
      </c>
      <c r="I22" s="15">
        <v>932.36908000000005</v>
      </c>
      <c r="J22" s="16">
        <v>868.98879999999997</v>
      </c>
      <c r="K22" s="17">
        <v>13360.505905</v>
      </c>
      <c r="L22" s="13"/>
      <c r="M22" s="14" t="s">
        <v>7</v>
      </c>
      <c r="N22" s="15">
        <v>426.14398199999999</v>
      </c>
      <c r="O22" s="15">
        <v>392.29806500000001</v>
      </c>
      <c r="P22" s="16">
        <v>409.221024</v>
      </c>
      <c r="Q22" s="17">
        <v>6291.6805160000004</v>
      </c>
      <c r="R22" s="13"/>
      <c r="S22" s="14" t="s">
        <v>7</v>
      </c>
      <c r="T22" s="15">
        <v>58.954590000000003</v>
      </c>
      <c r="U22" s="15">
        <v>59.385738000000003</v>
      </c>
      <c r="V22" s="16">
        <v>59.170164</v>
      </c>
      <c r="W22" s="17">
        <v>909.72786599999995</v>
      </c>
      <c r="X22" s="13"/>
      <c r="Y22" s="14" t="s">
        <v>7</v>
      </c>
      <c r="Z22" s="15">
        <v>2.230836</v>
      </c>
      <c r="AA22" s="15">
        <v>2.2383649999999999</v>
      </c>
      <c r="AB22" s="16">
        <v>2.2345999999999999</v>
      </c>
      <c r="AC22" s="17">
        <v>34.356475000000003</v>
      </c>
      <c r="AD22" s="13"/>
      <c r="AE22" s="14" t="s">
        <v>7</v>
      </c>
      <c r="AF22" s="15">
        <v>2.0356580000000002</v>
      </c>
      <c r="AG22" s="15">
        <v>1.7816399999999999</v>
      </c>
      <c r="AH22" s="16">
        <v>1.908649</v>
      </c>
      <c r="AI22" s="17">
        <v>29.345048999999999</v>
      </c>
      <c r="AJ22" s="13"/>
      <c r="AK22" s="14" t="s">
        <v>7</v>
      </c>
      <c r="AL22" s="15">
        <v>1.726362</v>
      </c>
      <c r="AM22" s="15">
        <v>1.524152</v>
      </c>
      <c r="AN22" s="16">
        <v>1.625257</v>
      </c>
      <c r="AO22" s="17">
        <v>24.987953999999998</v>
      </c>
      <c r="AP22" s="13"/>
      <c r="AQ22" s="14" t="s">
        <v>7</v>
      </c>
      <c r="AR22" s="3">
        <v>2.6205909252166748</v>
      </c>
      <c r="AS22" s="3">
        <v>2.6098616123199463</v>
      </c>
      <c r="AT22" s="16">
        <f t="shared" si="2"/>
        <v>2.6152262687683105</v>
      </c>
      <c r="AU22" s="10">
        <f t="shared" si="3"/>
        <v>40.208511324344798</v>
      </c>
    </row>
    <row r="23" spans="1:48">
      <c r="A23" s="14" t="s">
        <v>8</v>
      </c>
      <c r="B23" s="15">
        <v>2197.570068</v>
      </c>
      <c r="C23" s="15">
        <v>1927.0023189999999</v>
      </c>
      <c r="D23" s="16">
        <v>2062.2861939999998</v>
      </c>
      <c r="E23" s="17">
        <v>31707.182958000001</v>
      </c>
      <c r="F23" s="13"/>
      <c r="G23" s="14" t="s">
        <v>8</v>
      </c>
      <c r="H23" s="15">
        <v>96.800171000000006</v>
      </c>
      <c r="I23" s="15">
        <v>83.514152999999993</v>
      </c>
      <c r="J23" s="16">
        <v>90.157162</v>
      </c>
      <c r="K23" s="17">
        <v>1386.1459339999999</v>
      </c>
      <c r="L23" s="13"/>
      <c r="M23" s="14" t="s">
        <v>8</v>
      </c>
      <c r="N23" s="15">
        <v>2977.8652339999999</v>
      </c>
      <c r="O23" s="15">
        <v>2533.2041020000001</v>
      </c>
      <c r="P23" s="16">
        <v>2755.5346679999998</v>
      </c>
      <c r="Q23" s="17">
        <v>42365.721170999997</v>
      </c>
      <c r="R23" s="13"/>
      <c r="S23" s="14" t="s">
        <v>8</v>
      </c>
      <c r="T23" s="15">
        <v>708.38970900000004</v>
      </c>
      <c r="U23" s="15">
        <v>633.25695800000005</v>
      </c>
      <c r="V23" s="16">
        <v>670.82333400000005</v>
      </c>
      <c r="W23" s="17">
        <v>10313.756761000001</v>
      </c>
      <c r="X23" s="13"/>
      <c r="Y23" s="14" t="s">
        <v>8</v>
      </c>
      <c r="Z23" s="15">
        <v>2.6539190000000001</v>
      </c>
      <c r="AA23" s="15">
        <v>2.7518400000000001</v>
      </c>
      <c r="AB23" s="16">
        <v>2.7028789999999998</v>
      </c>
      <c r="AC23" s="17">
        <v>41.556159000000001</v>
      </c>
      <c r="AD23" s="13"/>
      <c r="AE23" s="14" t="s">
        <v>8</v>
      </c>
      <c r="AF23" s="15">
        <v>1.4964329999999999</v>
      </c>
      <c r="AG23" s="15">
        <v>1.669727</v>
      </c>
      <c r="AH23" s="16">
        <v>1.58308</v>
      </c>
      <c r="AI23" s="17">
        <v>24.339504000000002</v>
      </c>
      <c r="AJ23" s="13"/>
      <c r="AK23" s="14" t="s">
        <v>8</v>
      </c>
      <c r="AL23" s="15">
        <v>1.855226</v>
      </c>
      <c r="AM23" s="15">
        <v>1.982882</v>
      </c>
      <c r="AN23" s="16">
        <v>1.919054</v>
      </c>
      <c r="AO23" s="17">
        <v>29.505020999999999</v>
      </c>
      <c r="AP23" s="13"/>
      <c r="AQ23" s="14" t="s">
        <v>8</v>
      </c>
      <c r="AR23" s="3">
        <v>2.2494254112243652</v>
      </c>
      <c r="AS23" s="3">
        <v>1.6317764520645142</v>
      </c>
      <c r="AT23" s="16">
        <f t="shared" si="2"/>
        <v>1.9406009316444397</v>
      </c>
      <c r="AU23" s="10">
        <f t="shared" si="3"/>
        <v>29.836299622674169</v>
      </c>
    </row>
    <row r="24" spans="1:48">
      <c r="A24" s="14" t="s">
        <v>9</v>
      </c>
      <c r="B24" s="15">
        <v>2823.311768</v>
      </c>
      <c r="C24" s="15">
        <v>2749.1606449999999</v>
      </c>
      <c r="D24" s="16">
        <v>2786.236206</v>
      </c>
      <c r="E24" s="17">
        <v>42837.750362999999</v>
      </c>
      <c r="F24" t="s">
        <v>38</v>
      </c>
      <c r="G24" s="14" t="s">
        <v>9</v>
      </c>
      <c r="H24" s="15">
        <v>95.319878000000003</v>
      </c>
      <c r="I24" s="15">
        <v>77.818779000000006</v>
      </c>
      <c r="J24" s="16">
        <v>86.569327999999999</v>
      </c>
      <c r="K24" s="17">
        <v>1330.983808</v>
      </c>
      <c r="L24" t="s">
        <v>38</v>
      </c>
      <c r="M24" s="14" t="s">
        <v>9</v>
      </c>
      <c r="N24" s="15">
        <v>543.44793700000002</v>
      </c>
      <c r="O24" s="15">
        <v>482.46313500000002</v>
      </c>
      <c r="P24" s="16">
        <v>512.95553600000005</v>
      </c>
      <c r="Q24" s="17">
        <v>7886.5751389999996</v>
      </c>
      <c r="R24" t="s">
        <v>38</v>
      </c>
      <c r="S24" s="14" t="s">
        <v>9</v>
      </c>
      <c r="T24" s="15">
        <v>752.32269299999996</v>
      </c>
      <c r="U24" s="15">
        <v>719.83105499999999</v>
      </c>
      <c r="V24" s="16">
        <v>736.07687399999998</v>
      </c>
      <c r="W24" s="17">
        <v>11317.015154000001</v>
      </c>
      <c r="X24" t="s">
        <v>38</v>
      </c>
      <c r="Y24" s="14" t="s">
        <v>9</v>
      </c>
      <c r="Z24" s="15">
        <v>2.220135</v>
      </c>
      <c r="AA24" s="15">
        <v>2.034268</v>
      </c>
      <c r="AB24" s="16">
        <v>2.127202</v>
      </c>
      <c r="AC24" s="17">
        <v>32.705246000000002</v>
      </c>
      <c r="AD24" t="s">
        <v>38</v>
      </c>
      <c r="AE24" s="14" t="s">
        <v>9</v>
      </c>
      <c r="AF24" s="15">
        <v>1.6499520000000001</v>
      </c>
      <c r="AG24" s="15">
        <v>1.7604200000000001</v>
      </c>
      <c r="AH24" s="16">
        <v>1.7051860000000001</v>
      </c>
      <c r="AI24" s="17">
        <v>26.216843000000001</v>
      </c>
      <c r="AJ24" t="s">
        <v>38</v>
      </c>
      <c r="AK24" s="14" t="s">
        <v>9</v>
      </c>
      <c r="AL24" s="15">
        <v>1.7564310000000001</v>
      </c>
      <c r="AM24" s="15">
        <v>2.032016</v>
      </c>
      <c r="AN24" s="16">
        <v>1.894223</v>
      </c>
      <c r="AO24" s="17">
        <v>29.123249999999999</v>
      </c>
      <c r="AP24" t="s">
        <v>38</v>
      </c>
      <c r="AQ24" s="14" t="s">
        <v>9</v>
      </c>
      <c r="AR24" s="3">
        <v>2.0291097164154053</v>
      </c>
      <c r="AS24" s="3">
        <v>1.8042718172073364</v>
      </c>
      <c r="AT24" s="16">
        <f t="shared" si="2"/>
        <v>1.9166907668113708</v>
      </c>
      <c r="AU24" s="10">
        <f t="shared" si="3"/>
        <v>29.468686255930884</v>
      </c>
      <c r="AV24" t="s">
        <v>38</v>
      </c>
    </row>
    <row r="25" spans="1:48">
      <c r="A25" s="19" t="s">
        <v>29</v>
      </c>
      <c r="B25" s="19"/>
      <c r="C25" s="19"/>
      <c r="D25" s="19"/>
      <c r="E25" s="20">
        <v>31633.197690000001</v>
      </c>
      <c r="F25" s="1">
        <f>STDEV(E15:E24)/SQRT(COUNT(E15:E24))</f>
        <v>5109.2343893655907</v>
      </c>
      <c r="G25" s="19"/>
      <c r="H25" s="19"/>
      <c r="I25" s="19"/>
      <c r="J25" s="19"/>
      <c r="K25" s="20">
        <v>3114.0112410000002</v>
      </c>
      <c r="L25" s="1">
        <f>STDEV(K15:K24)/SQRT(COUNT(K15:K24))</f>
        <v>1340.3638977394314</v>
      </c>
      <c r="M25" s="19"/>
      <c r="N25" s="19"/>
      <c r="O25" s="19"/>
      <c r="P25" s="19"/>
      <c r="Q25" s="20">
        <v>16818.045269999999</v>
      </c>
      <c r="R25" s="1">
        <f>STDEV(Q15:Q24)/SQRT(COUNT(Q15:Q24))</f>
        <v>4902.1011625939518</v>
      </c>
      <c r="S25" s="19"/>
      <c r="T25" s="19"/>
      <c r="U25" s="19"/>
      <c r="V25" s="19"/>
      <c r="W25" s="20">
        <v>4397.8603190000003</v>
      </c>
      <c r="X25" s="1">
        <f>STDEV(W15:W24)/SQRT(COUNT(W15:W24))</f>
        <v>1546.7776278921851</v>
      </c>
      <c r="Y25" s="19"/>
      <c r="Z25" s="19"/>
      <c r="AA25" s="19"/>
      <c r="AB25" s="19"/>
      <c r="AC25" s="20">
        <v>44.901235409999998</v>
      </c>
      <c r="AD25" s="1">
        <f>STDEV(AC15:AC24)/SQRT(COUNT(AC15:AC24))</f>
        <v>8.3914173439745312</v>
      </c>
      <c r="AE25" s="19"/>
      <c r="AF25" s="19"/>
      <c r="AG25" s="19"/>
      <c r="AH25" s="19"/>
      <c r="AI25" s="20">
        <v>25.677976000000001</v>
      </c>
      <c r="AJ25" s="1">
        <f>STDEV(AI15:AI24)/SQRT(COUNT(AI15:AI24))</f>
        <v>1.1538671496808783</v>
      </c>
      <c r="AK25" s="19"/>
      <c r="AL25" s="19"/>
      <c r="AM25" s="19"/>
      <c r="AN25" s="19"/>
      <c r="AO25" s="20">
        <v>28.692815</v>
      </c>
      <c r="AP25" s="1">
        <f>STDEV(AO15:AO24)/SQRT(COUNT(AO15:AO24))</f>
        <v>3.0677063700789953</v>
      </c>
      <c r="AQ25" s="19"/>
      <c r="AR25" s="19"/>
      <c r="AS25" s="19"/>
      <c r="AT25" s="19"/>
      <c r="AU25" s="26">
        <f>AVERAGE(AU15:AU24)</f>
        <v>35.847669375617613</v>
      </c>
      <c r="AV25" s="1">
        <f>STDEV(AU15:AU24)/SQRT(COUNT(AU15:AU24))</f>
        <v>2.3842586273110191</v>
      </c>
    </row>
    <row r="26" spans="1:48">
      <c r="A26" s="12"/>
      <c r="B26" s="51" t="s">
        <v>21</v>
      </c>
      <c r="C26" s="51"/>
      <c r="D26" s="12"/>
      <c r="E26" s="13"/>
      <c r="F26" s="13"/>
      <c r="G26" s="12"/>
      <c r="H26" s="51" t="s">
        <v>21</v>
      </c>
      <c r="I26" s="51"/>
      <c r="J26" s="12"/>
      <c r="K26" s="13"/>
      <c r="L26" s="13"/>
      <c r="M26" s="12"/>
      <c r="N26" s="51" t="s">
        <v>21</v>
      </c>
      <c r="O26" s="51"/>
      <c r="P26" s="12"/>
      <c r="Q26" s="13"/>
      <c r="R26" s="13"/>
      <c r="S26" s="12"/>
      <c r="T26" s="51" t="s">
        <v>21</v>
      </c>
      <c r="U26" s="51"/>
      <c r="V26" s="12"/>
      <c r="W26" s="13"/>
      <c r="X26" s="13"/>
      <c r="Y26" s="12"/>
      <c r="Z26" s="51" t="s">
        <v>21</v>
      </c>
      <c r="AA26" s="51"/>
      <c r="AB26" s="12"/>
      <c r="AC26" s="13"/>
      <c r="AD26" s="13"/>
      <c r="AE26" s="12"/>
      <c r="AF26" s="51" t="s">
        <v>21</v>
      </c>
      <c r="AG26" s="51"/>
      <c r="AH26" s="12"/>
      <c r="AI26" s="13"/>
      <c r="AJ26" s="13"/>
      <c r="AK26" s="12"/>
      <c r="AL26" s="51" t="s">
        <v>21</v>
      </c>
      <c r="AM26" s="51"/>
      <c r="AN26" s="12"/>
      <c r="AO26" s="13"/>
      <c r="AP26" s="13"/>
      <c r="AQ26" s="12"/>
      <c r="AR26" s="51" t="s">
        <v>21</v>
      </c>
      <c r="AS26" s="51"/>
      <c r="AT26" s="12"/>
      <c r="AU26" s="13"/>
    </row>
    <row r="27" spans="1:48">
      <c r="A27" s="14" t="s">
        <v>31</v>
      </c>
      <c r="B27" s="15">
        <v>12.303723</v>
      </c>
      <c r="C27" s="15">
        <v>12.160679999999999</v>
      </c>
      <c r="D27" s="16">
        <v>12.232201999999999</v>
      </c>
      <c r="E27" s="17">
        <v>188.067328</v>
      </c>
      <c r="F27" s="13"/>
      <c r="G27" s="14" t="s">
        <v>31</v>
      </c>
      <c r="H27" s="15">
        <v>0.96614</v>
      </c>
      <c r="I27" s="15">
        <v>0.87471699999999997</v>
      </c>
      <c r="J27" s="16">
        <v>0.92042900000000005</v>
      </c>
      <c r="K27" s="17">
        <v>14.151381000000001</v>
      </c>
      <c r="L27" s="13"/>
      <c r="M27" s="14" t="s">
        <v>31</v>
      </c>
      <c r="N27" s="15">
        <v>1.2876799999999999</v>
      </c>
      <c r="O27" s="15">
        <v>1.2943150000000001</v>
      </c>
      <c r="P27" s="16">
        <v>1.290997</v>
      </c>
      <c r="Q27" s="17">
        <v>19.848790000000001</v>
      </c>
      <c r="R27" s="13"/>
      <c r="S27" s="14" t="s">
        <v>31</v>
      </c>
      <c r="T27" s="15">
        <v>2.8601700000000001</v>
      </c>
      <c r="U27" s="15">
        <v>2.827893</v>
      </c>
      <c r="V27" s="16">
        <v>2.8440319999999999</v>
      </c>
      <c r="W27" s="17">
        <v>43.726343</v>
      </c>
      <c r="X27" s="13"/>
      <c r="Y27" s="14" t="s">
        <v>31</v>
      </c>
      <c r="Z27" s="15">
        <v>0.913184</v>
      </c>
      <c r="AA27" s="15">
        <v>0.91738699999999995</v>
      </c>
      <c r="AB27" s="16">
        <v>0.91528600000000004</v>
      </c>
      <c r="AC27" s="17">
        <v>14.07231</v>
      </c>
      <c r="AD27" s="13"/>
      <c r="AE27" s="14" t="s">
        <v>31</v>
      </c>
      <c r="AF27" s="15">
        <v>1.1517489999999999</v>
      </c>
      <c r="AG27" s="15">
        <v>1.1459619999999999</v>
      </c>
      <c r="AH27" s="16">
        <v>1.1488560000000001</v>
      </c>
      <c r="AI27" s="17">
        <v>17.663395999999999</v>
      </c>
      <c r="AJ27" s="13"/>
      <c r="AK27" s="14" t="s">
        <v>31</v>
      </c>
      <c r="AL27" s="15">
        <v>1.4523140000000001</v>
      </c>
      <c r="AM27" s="15">
        <v>1.174671</v>
      </c>
      <c r="AN27" s="16">
        <v>1.313493</v>
      </c>
      <c r="AO27" s="17">
        <v>20.194654</v>
      </c>
      <c r="AP27" s="13"/>
      <c r="AQ27" s="14" t="s">
        <v>31</v>
      </c>
      <c r="AR27" s="3">
        <v>1.9259389638900757</v>
      </c>
      <c r="AS27" s="3">
        <v>5.3845877647399902</v>
      </c>
      <c r="AT27" s="16">
        <f>AVERAGE(AR27:AS27)</f>
        <v>3.655263364315033</v>
      </c>
      <c r="AU27" s="10">
        <f>AT27*15.37477342</f>
        <v>56.198846016770545</v>
      </c>
    </row>
    <row r="28" spans="1:48">
      <c r="A28" s="14" t="s">
        <v>32</v>
      </c>
      <c r="B28" s="15">
        <v>3.7964319999999998</v>
      </c>
      <c r="C28" s="15">
        <v>3.9331619999999998</v>
      </c>
      <c r="D28" s="16">
        <v>3.8647969999999998</v>
      </c>
      <c r="E28" s="17">
        <v>59.420377999999999</v>
      </c>
      <c r="F28" s="13"/>
      <c r="G28" s="14" t="s">
        <v>32</v>
      </c>
      <c r="H28" s="15">
        <v>0.99280299999999999</v>
      </c>
      <c r="I28" s="15">
        <v>0.73917600000000006</v>
      </c>
      <c r="J28" s="16">
        <v>0.86598900000000001</v>
      </c>
      <c r="K28" s="17">
        <v>13.31439</v>
      </c>
      <c r="L28" s="13"/>
      <c r="M28" s="14" t="s">
        <v>32</v>
      </c>
      <c r="N28" s="15">
        <v>1.4246650000000001</v>
      </c>
      <c r="O28" s="15">
        <v>1.2383679999999999</v>
      </c>
      <c r="P28" s="16">
        <v>1.3315170000000001</v>
      </c>
      <c r="Q28" s="17">
        <v>20.471765000000001</v>
      </c>
      <c r="R28" s="13"/>
      <c r="S28" s="14" t="s">
        <v>32</v>
      </c>
      <c r="T28" s="15">
        <v>2.1820349999999999</v>
      </c>
      <c r="U28" s="15">
        <v>2.0060760000000002</v>
      </c>
      <c r="V28" s="16">
        <v>2.094055</v>
      </c>
      <c r="W28" s="17">
        <v>32.195627999999999</v>
      </c>
      <c r="X28" s="13"/>
      <c r="Y28" s="14" t="s">
        <v>32</v>
      </c>
      <c r="Z28" s="15">
        <v>0.95792500000000003</v>
      </c>
      <c r="AA28" s="15">
        <v>1.113942</v>
      </c>
      <c r="AB28" s="16">
        <v>1.0359339999999999</v>
      </c>
      <c r="AC28" s="17">
        <v>15.927244999999999</v>
      </c>
      <c r="AD28" s="13"/>
      <c r="AE28" s="14" t="s">
        <v>32</v>
      </c>
      <c r="AF28" s="15">
        <v>1.603359</v>
      </c>
      <c r="AG28" s="15">
        <v>1.6457550000000001</v>
      </c>
      <c r="AH28" s="16">
        <v>1.624557</v>
      </c>
      <c r="AI28" s="17">
        <v>24.977198000000001</v>
      </c>
      <c r="AJ28" s="13"/>
      <c r="AK28" s="14" t="s">
        <v>32</v>
      </c>
      <c r="AL28" s="15">
        <v>1.38679</v>
      </c>
      <c r="AM28" s="15">
        <v>1.047663</v>
      </c>
      <c r="AN28" s="16">
        <v>1.2172259999999999</v>
      </c>
      <c r="AO28" s="17">
        <v>18.714579000000001</v>
      </c>
      <c r="AP28" s="13"/>
      <c r="AQ28" s="14" t="s">
        <v>32</v>
      </c>
      <c r="AR28" s="3">
        <v>2.595700740814209</v>
      </c>
      <c r="AS28" s="3">
        <v>3.522841215133667</v>
      </c>
      <c r="AT28" s="16">
        <f t="shared" ref="AT28:AT36" si="4">AVERAGE(AR28:AS28)</f>
        <v>3.059270977973938</v>
      </c>
      <c r="AU28" s="10">
        <f t="shared" ref="AU28:AU36" si="5">AT28*15.37477342</f>
        <v>47.035598116731109</v>
      </c>
    </row>
    <row r="29" spans="1:48">
      <c r="A29" s="14" t="s">
        <v>2</v>
      </c>
      <c r="B29" s="15">
        <v>574.853882</v>
      </c>
      <c r="C29" s="15">
        <v>569.35913100000005</v>
      </c>
      <c r="D29" s="16">
        <v>572.10650599999997</v>
      </c>
      <c r="E29" s="17">
        <v>8796.0079069999992</v>
      </c>
      <c r="F29" s="13"/>
      <c r="G29" s="14" t="s">
        <v>2</v>
      </c>
      <c r="H29" s="15">
        <v>0.88375599999999999</v>
      </c>
      <c r="I29" s="15">
        <v>0.90260200000000002</v>
      </c>
      <c r="J29" s="16">
        <v>0.89317899999999995</v>
      </c>
      <c r="K29" s="17">
        <v>13.732419999999999</v>
      </c>
      <c r="L29" s="13"/>
      <c r="M29" s="14" t="s">
        <v>2</v>
      </c>
      <c r="N29" s="15">
        <v>3.292672</v>
      </c>
      <c r="O29" s="15">
        <v>2.8608129999999998</v>
      </c>
      <c r="P29" s="16">
        <v>3.076743</v>
      </c>
      <c r="Q29" s="17">
        <v>47.304220999999998</v>
      </c>
      <c r="R29" s="13"/>
      <c r="S29" s="14" t="s">
        <v>2</v>
      </c>
      <c r="T29" s="15">
        <v>1.961398</v>
      </c>
      <c r="U29" s="15">
        <v>2.3380619999999999</v>
      </c>
      <c r="V29" s="16">
        <v>2.1497299999999999</v>
      </c>
      <c r="W29" s="17">
        <v>33.051617</v>
      </c>
      <c r="X29" s="13"/>
      <c r="Y29" s="14" t="s">
        <v>2</v>
      </c>
      <c r="Z29" s="15">
        <v>31.132612000000002</v>
      </c>
      <c r="AA29" s="15">
        <v>40.844932999999997</v>
      </c>
      <c r="AB29" s="16">
        <v>35.988771999999997</v>
      </c>
      <c r="AC29" s="17">
        <v>553.31922099999997</v>
      </c>
      <c r="AD29" s="13"/>
      <c r="AE29" s="14" t="s">
        <v>2</v>
      </c>
      <c r="AF29" s="15">
        <v>1.7162930000000001</v>
      </c>
      <c r="AG29" s="15">
        <v>1.3289660000000001</v>
      </c>
      <c r="AH29" s="16">
        <v>1.5226299999999999</v>
      </c>
      <c r="AI29" s="17">
        <v>23.410084000000001</v>
      </c>
      <c r="AJ29" s="13"/>
      <c r="AK29" s="14" t="s">
        <v>2</v>
      </c>
      <c r="AL29" s="15">
        <v>5.8770319999999998</v>
      </c>
      <c r="AM29" s="15">
        <v>5.33894</v>
      </c>
      <c r="AN29" s="16">
        <v>5.6079860000000004</v>
      </c>
      <c r="AO29" s="17">
        <v>86.221513999999999</v>
      </c>
      <c r="AP29" s="13"/>
      <c r="AQ29" s="14" t="s">
        <v>2</v>
      </c>
      <c r="AR29" s="3">
        <v>1.9269920587539673</v>
      </c>
      <c r="AS29" s="3">
        <v>5.2488031387329102</v>
      </c>
      <c r="AT29" s="16">
        <f t="shared" si="4"/>
        <v>3.5878975987434387</v>
      </c>
      <c r="AU29" s="10">
        <f t="shared" si="5"/>
        <v>55.163112634842449</v>
      </c>
    </row>
    <row r="30" spans="1:48">
      <c r="A30" s="14" t="s">
        <v>3</v>
      </c>
      <c r="B30" s="15">
        <v>12933.659180000001</v>
      </c>
      <c r="C30" s="15">
        <v>10289.951171999999</v>
      </c>
      <c r="D30" s="16">
        <v>11611.805176</v>
      </c>
      <c r="E30" s="17">
        <v>178528.87357500001</v>
      </c>
      <c r="F30" s="13"/>
      <c r="G30" s="14" t="s">
        <v>3</v>
      </c>
      <c r="H30" s="15">
        <v>101.99520099999999</v>
      </c>
      <c r="I30" s="15">
        <v>99.055098999999998</v>
      </c>
      <c r="J30" s="16">
        <v>100.52515</v>
      </c>
      <c r="K30" s="17">
        <v>1545.5514089999999</v>
      </c>
      <c r="L30" s="13"/>
      <c r="M30" s="14" t="s">
        <v>3</v>
      </c>
      <c r="N30" s="15">
        <v>55.416611000000003</v>
      </c>
      <c r="O30" s="15">
        <v>50.388770999999998</v>
      </c>
      <c r="P30" s="16">
        <v>52.902690999999997</v>
      </c>
      <c r="Q30" s="17">
        <v>813.36688600000002</v>
      </c>
      <c r="R30" s="13"/>
      <c r="S30" s="14" t="s">
        <v>3</v>
      </c>
      <c r="T30" s="15">
        <v>9.9055230000000005</v>
      </c>
      <c r="U30" s="15">
        <v>8.9345160000000003</v>
      </c>
      <c r="V30" s="16">
        <v>9.4200199999999992</v>
      </c>
      <c r="W30" s="17">
        <v>144.83066700000001</v>
      </c>
      <c r="X30" s="13"/>
      <c r="Y30" s="14" t="s">
        <v>3</v>
      </c>
      <c r="Z30" s="15">
        <v>1.2208190000000001</v>
      </c>
      <c r="AA30" s="15">
        <v>1.1481300000000001</v>
      </c>
      <c r="AB30" s="16">
        <v>1.1844749999999999</v>
      </c>
      <c r="AC30" s="17">
        <v>18.211027999999999</v>
      </c>
      <c r="AD30" s="13"/>
      <c r="AE30" s="14" t="s">
        <v>3</v>
      </c>
      <c r="AF30" s="15">
        <v>2.0318860000000001</v>
      </c>
      <c r="AG30" s="15">
        <v>1.7133179999999999</v>
      </c>
      <c r="AH30" s="16">
        <v>1.8726020000000001</v>
      </c>
      <c r="AI30" s="17">
        <v>28.790837</v>
      </c>
      <c r="AJ30" s="13"/>
      <c r="AK30" s="14" t="s">
        <v>3</v>
      </c>
      <c r="AL30" s="15">
        <v>1.2098199999999999</v>
      </c>
      <c r="AM30" s="15">
        <v>1.226199</v>
      </c>
      <c r="AN30" s="16">
        <v>1.21801</v>
      </c>
      <c r="AO30" s="17">
        <v>18.726621000000002</v>
      </c>
      <c r="AP30" s="13"/>
      <c r="AQ30" s="14" t="s">
        <v>3</v>
      </c>
      <c r="AR30" s="3">
        <v>1.6228780746459961</v>
      </c>
      <c r="AS30" s="3">
        <v>6.0753960609436035</v>
      </c>
      <c r="AT30" s="16">
        <f t="shared" si="4"/>
        <v>3.8491370677947998</v>
      </c>
      <c r="AU30" s="10">
        <f t="shared" si="5"/>
        <v>59.179610279868228</v>
      </c>
    </row>
    <row r="31" spans="1:48">
      <c r="A31" s="14" t="s">
        <v>4</v>
      </c>
      <c r="B31" s="15">
        <v>5.6632319999999998</v>
      </c>
      <c r="C31" s="15">
        <v>4.6599919999999999</v>
      </c>
      <c r="D31" s="16">
        <v>5.1616119999999999</v>
      </c>
      <c r="E31" s="17">
        <v>79.358619000000004</v>
      </c>
      <c r="F31" s="13"/>
      <c r="G31" s="14" t="s">
        <v>4</v>
      </c>
      <c r="H31" s="15">
        <v>0.96405399999999997</v>
      </c>
      <c r="I31" s="15">
        <v>1.4243030000000001</v>
      </c>
      <c r="J31" s="16">
        <v>1.194178</v>
      </c>
      <c r="K31" s="17">
        <v>18.360220000000002</v>
      </c>
      <c r="L31" s="13"/>
      <c r="M31" s="14" t="s">
        <v>4</v>
      </c>
      <c r="N31" s="15">
        <v>2.2122190000000002</v>
      </c>
      <c r="O31" s="15">
        <v>1.97089</v>
      </c>
      <c r="P31" s="16">
        <v>2.0915539999999999</v>
      </c>
      <c r="Q31" s="17">
        <v>32.157173999999998</v>
      </c>
      <c r="R31" s="13"/>
      <c r="S31" s="14" t="s">
        <v>4</v>
      </c>
      <c r="T31" s="15">
        <v>1.829798</v>
      </c>
      <c r="U31" s="15">
        <v>2.1405080000000001</v>
      </c>
      <c r="V31" s="16">
        <v>1.9851529999999999</v>
      </c>
      <c r="W31" s="17">
        <v>30.521281999999999</v>
      </c>
      <c r="X31" s="13"/>
      <c r="Y31" s="14" t="s">
        <v>4</v>
      </c>
      <c r="Z31" s="15">
        <v>0.75490000000000002</v>
      </c>
      <c r="AA31" s="15">
        <v>1.1826650000000001</v>
      </c>
      <c r="AB31" s="16">
        <v>0.96878299999999995</v>
      </c>
      <c r="AC31" s="17">
        <v>14.894812999999999</v>
      </c>
      <c r="AD31" s="13"/>
      <c r="AE31" s="14" t="s">
        <v>4</v>
      </c>
      <c r="AF31" s="15">
        <v>1.529919</v>
      </c>
      <c r="AG31" s="15">
        <v>1.6226100000000001</v>
      </c>
      <c r="AH31" s="16">
        <v>1.5762640000000001</v>
      </c>
      <c r="AI31" s="17">
        <v>24.234705999999999</v>
      </c>
      <c r="AJ31" s="13"/>
      <c r="AK31" s="14" t="s">
        <v>4</v>
      </c>
      <c r="AL31" s="15">
        <v>1.4219250000000001</v>
      </c>
      <c r="AM31" s="15">
        <v>1.408733</v>
      </c>
      <c r="AN31" s="16">
        <v>1.4153290000000001</v>
      </c>
      <c r="AO31" s="17">
        <v>21.760369000000001</v>
      </c>
      <c r="AP31" s="13"/>
      <c r="AQ31" s="14" t="s">
        <v>4</v>
      </c>
      <c r="AR31" s="3">
        <v>1.7235485315322876</v>
      </c>
      <c r="AS31" s="3">
        <v>4.7849135398864746</v>
      </c>
      <c r="AT31" s="16">
        <f t="shared" si="4"/>
        <v>3.2542310357093811</v>
      </c>
      <c r="AU31" s="10">
        <f t="shared" si="5"/>
        <v>50.033064830363664</v>
      </c>
    </row>
    <row r="32" spans="1:48">
      <c r="A32" s="14" t="s">
        <v>5</v>
      </c>
      <c r="B32" s="15">
        <v>21849.814452999999</v>
      </c>
      <c r="C32" s="15">
        <v>34765.339844000002</v>
      </c>
      <c r="D32" s="16">
        <v>28307.577148</v>
      </c>
      <c r="E32" s="17">
        <v>435222.58472599997</v>
      </c>
      <c r="F32" s="13"/>
      <c r="G32" s="14" t="s">
        <v>5</v>
      </c>
      <c r="H32" s="15">
        <v>9.0033969999999997</v>
      </c>
      <c r="I32" s="15">
        <v>15.03814</v>
      </c>
      <c r="J32" s="16">
        <v>12.020769</v>
      </c>
      <c r="K32" s="17">
        <v>184.81659400000001</v>
      </c>
      <c r="L32" s="13"/>
      <c r="M32" s="14" t="s">
        <v>5</v>
      </c>
      <c r="N32" s="15">
        <v>124.82762099999999</v>
      </c>
      <c r="O32" s="15">
        <v>125.027618</v>
      </c>
      <c r="P32" s="16">
        <v>124.92762</v>
      </c>
      <c r="Q32" s="17">
        <v>1920.7338500000001</v>
      </c>
      <c r="R32" s="13"/>
      <c r="S32" s="14" t="s">
        <v>5</v>
      </c>
      <c r="T32" s="15">
        <v>39.354838999999998</v>
      </c>
      <c r="U32" s="15">
        <v>41.159968999999997</v>
      </c>
      <c r="V32" s="16">
        <v>40.257404000000001</v>
      </c>
      <c r="W32" s="17">
        <v>618.94847000000004</v>
      </c>
      <c r="X32" s="13"/>
      <c r="Y32" s="14" t="s">
        <v>5</v>
      </c>
      <c r="Z32" s="15">
        <v>2.4397509999999998</v>
      </c>
      <c r="AA32" s="15">
        <v>2.1534599999999999</v>
      </c>
      <c r="AB32" s="16">
        <v>2.296605</v>
      </c>
      <c r="AC32" s="17">
        <v>35.309787</v>
      </c>
      <c r="AD32" s="13"/>
      <c r="AE32" s="14" t="s">
        <v>5</v>
      </c>
      <c r="AF32" s="15">
        <v>2.183551</v>
      </c>
      <c r="AG32" s="15">
        <v>1.7730870000000001</v>
      </c>
      <c r="AH32" s="16">
        <v>1.9783189999999999</v>
      </c>
      <c r="AI32" s="17">
        <v>30.416202999999999</v>
      </c>
      <c r="AJ32" s="13"/>
      <c r="AK32" s="14" t="s">
        <v>5</v>
      </c>
      <c r="AL32" s="15">
        <v>1.856582</v>
      </c>
      <c r="AM32" s="15">
        <v>1.812826</v>
      </c>
      <c r="AN32" s="16">
        <v>1.8347039999999999</v>
      </c>
      <c r="AO32" s="17">
        <v>28.208157</v>
      </c>
      <c r="AP32" s="13"/>
      <c r="AQ32" s="14" t="s">
        <v>5</v>
      </c>
      <c r="AR32" s="3">
        <v>2.4470345973968506</v>
      </c>
      <c r="AS32" s="3">
        <v>4.7968306541442871</v>
      </c>
      <c r="AT32" s="16">
        <f t="shared" si="4"/>
        <v>3.6219326257705688</v>
      </c>
      <c r="AU32" s="10">
        <f t="shared" si="5"/>
        <v>55.686393463728152</v>
      </c>
    </row>
    <row r="33" spans="1:48">
      <c r="A33" s="14" t="s">
        <v>6</v>
      </c>
      <c r="B33" s="15">
        <v>199.75947600000001</v>
      </c>
      <c r="C33" s="15">
        <v>260.01199300000002</v>
      </c>
      <c r="D33" s="16">
        <v>229.88573500000001</v>
      </c>
      <c r="E33" s="17">
        <v>3534.4410809999999</v>
      </c>
      <c r="F33" s="13"/>
      <c r="G33" s="14" t="s">
        <v>6</v>
      </c>
      <c r="H33" s="15">
        <v>3.6925129999999999</v>
      </c>
      <c r="I33" s="15">
        <v>3.4819520000000002</v>
      </c>
      <c r="J33" s="16">
        <v>3.5872320000000002</v>
      </c>
      <c r="K33" s="17">
        <v>55.152883000000003</v>
      </c>
      <c r="L33" s="13"/>
      <c r="M33" s="14" t="s">
        <v>6</v>
      </c>
      <c r="N33" s="15">
        <v>7.133502</v>
      </c>
      <c r="O33" s="15">
        <v>7.2009650000000001</v>
      </c>
      <c r="P33" s="16">
        <v>7.1672339999999997</v>
      </c>
      <c r="Q33" s="17">
        <v>110.194598</v>
      </c>
      <c r="R33" s="13"/>
      <c r="S33" s="14" t="s">
        <v>6</v>
      </c>
      <c r="T33" s="15">
        <v>3.9580250000000001</v>
      </c>
      <c r="U33" s="15">
        <v>4.078837</v>
      </c>
      <c r="V33" s="16">
        <v>4.0184309999999996</v>
      </c>
      <c r="W33" s="17">
        <v>61.782465000000002</v>
      </c>
      <c r="X33" s="13"/>
      <c r="Y33" s="14" t="s">
        <v>6</v>
      </c>
      <c r="Z33" s="15">
        <v>1.255055</v>
      </c>
      <c r="AA33" s="15">
        <v>1.5883799999999999</v>
      </c>
      <c r="AB33" s="16">
        <v>1.421718</v>
      </c>
      <c r="AC33" s="17">
        <v>21.858587</v>
      </c>
      <c r="AD33" s="13"/>
      <c r="AE33" s="14" t="s">
        <v>6</v>
      </c>
      <c r="AF33" s="15">
        <v>2.2949519999999999</v>
      </c>
      <c r="AG33" s="15">
        <v>2.2823349999999998</v>
      </c>
      <c r="AH33" s="16">
        <v>2.2886440000000001</v>
      </c>
      <c r="AI33" s="17">
        <v>35.187379</v>
      </c>
      <c r="AJ33" s="13"/>
      <c r="AK33" s="14" t="s">
        <v>6</v>
      </c>
      <c r="AL33" s="15">
        <v>1.5197670000000001</v>
      </c>
      <c r="AM33" s="15">
        <v>1.2124509999999999</v>
      </c>
      <c r="AN33" s="16">
        <v>1.366109</v>
      </c>
      <c r="AO33" s="17">
        <v>21.003613999999999</v>
      </c>
      <c r="AP33" s="13"/>
      <c r="AQ33" s="14" t="s">
        <v>6</v>
      </c>
      <c r="AR33" s="3">
        <v>2.2821450233459473</v>
      </c>
      <c r="AS33" s="3">
        <v>5.5444555282592773</v>
      </c>
      <c r="AT33" s="16">
        <f t="shared" si="4"/>
        <v>3.9133002758026123</v>
      </c>
      <c r="AU33" s="10">
        <f t="shared" si="5"/>
        <v>60.166105064888676</v>
      </c>
    </row>
    <row r="34" spans="1:48">
      <c r="A34" s="14" t="s">
        <v>7</v>
      </c>
      <c r="B34" s="15">
        <v>2.4421550000000001</v>
      </c>
      <c r="C34" s="15">
        <v>2.220618</v>
      </c>
      <c r="D34" s="16">
        <v>2.3313860000000002</v>
      </c>
      <c r="E34" s="17">
        <v>35.844538</v>
      </c>
      <c r="F34" s="13"/>
      <c r="G34" s="14" t="s">
        <v>7</v>
      </c>
      <c r="H34" s="15">
        <v>2.1858240000000002</v>
      </c>
      <c r="I34" s="15">
        <v>2.859019</v>
      </c>
      <c r="J34" s="16">
        <v>2.522421</v>
      </c>
      <c r="K34" s="17">
        <v>38.781658999999998</v>
      </c>
      <c r="L34" s="13"/>
      <c r="M34" s="14" t="s">
        <v>7</v>
      </c>
      <c r="N34" s="15">
        <v>4.7007450000000004</v>
      </c>
      <c r="O34" s="15">
        <v>3.9774099999999999</v>
      </c>
      <c r="P34" s="16">
        <v>4.3390769999999996</v>
      </c>
      <c r="Q34" s="17">
        <v>66.712333000000001</v>
      </c>
      <c r="R34" s="13"/>
      <c r="S34" s="14" t="s">
        <v>7</v>
      </c>
      <c r="T34" s="15">
        <v>4.6326749999999999</v>
      </c>
      <c r="U34" s="15">
        <v>3.8355190000000001</v>
      </c>
      <c r="V34" s="16">
        <v>4.2340970000000002</v>
      </c>
      <c r="W34" s="17">
        <v>65.098286000000002</v>
      </c>
      <c r="X34" s="13"/>
      <c r="Y34" s="14" t="s">
        <v>7</v>
      </c>
      <c r="Z34" s="15">
        <v>1.256022</v>
      </c>
      <c r="AA34" s="15">
        <v>1.1915659999999999</v>
      </c>
      <c r="AB34" s="16">
        <v>1.223794</v>
      </c>
      <c r="AC34" s="17">
        <v>18.815552</v>
      </c>
      <c r="AD34" s="13"/>
      <c r="AE34" s="14" t="s">
        <v>7</v>
      </c>
      <c r="AF34" s="15">
        <v>2.2938999999999998</v>
      </c>
      <c r="AG34" s="15">
        <v>1.9199790000000001</v>
      </c>
      <c r="AH34" s="16">
        <v>2.1069399999999998</v>
      </c>
      <c r="AI34" s="17">
        <v>32.393721999999997</v>
      </c>
      <c r="AJ34" s="13"/>
      <c r="AK34" s="14" t="s">
        <v>7</v>
      </c>
      <c r="AL34" s="15">
        <v>1.3584210000000001</v>
      </c>
      <c r="AM34" s="15">
        <v>1.1863159999999999</v>
      </c>
      <c r="AN34" s="16">
        <v>1.2723679999999999</v>
      </c>
      <c r="AO34" s="17">
        <v>19.562374999999999</v>
      </c>
      <c r="AP34" s="13"/>
      <c r="AQ34" s="14" t="s">
        <v>7</v>
      </c>
      <c r="AR34" s="3">
        <v>3.5204017162322998</v>
      </c>
      <c r="AS34" s="3">
        <v>6.3948206901550293</v>
      </c>
      <c r="AT34" s="16">
        <f t="shared" si="4"/>
        <v>4.9576112031936646</v>
      </c>
      <c r="AU34" s="10">
        <f t="shared" si="5"/>
        <v>76.222148953556172</v>
      </c>
    </row>
    <row r="35" spans="1:48">
      <c r="A35" s="14" t="s">
        <v>8</v>
      </c>
      <c r="B35" s="15">
        <v>6735.1313479999999</v>
      </c>
      <c r="C35" s="15">
        <v>5269.1508789999998</v>
      </c>
      <c r="D35" s="16">
        <v>6002.1411129999997</v>
      </c>
      <c r="E35" s="17">
        <v>92281.559651999996</v>
      </c>
      <c r="F35" s="13"/>
      <c r="G35" s="14" t="s">
        <v>8</v>
      </c>
      <c r="H35" s="15">
        <v>32.771442</v>
      </c>
      <c r="I35" s="15">
        <v>26.241398</v>
      </c>
      <c r="J35" s="16">
        <v>29.506419999999999</v>
      </c>
      <c r="K35" s="17">
        <v>453.65452399999998</v>
      </c>
      <c r="L35" s="13"/>
      <c r="M35" s="14" t="s">
        <v>8</v>
      </c>
      <c r="N35" s="15">
        <v>93.548676</v>
      </c>
      <c r="O35" s="15">
        <v>83.414223000000007</v>
      </c>
      <c r="P35" s="16">
        <v>88.481448999999998</v>
      </c>
      <c r="Q35" s="17">
        <v>1360.3822319999999</v>
      </c>
      <c r="R35" s="13"/>
      <c r="S35" s="14" t="s">
        <v>8</v>
      </c>
      <c r="T35" s="15">
        <v>1.5887800000000001</v>
      </c>
      <c r="U35" s="15">
        <v>1.39496</v>
      </c>
      <c r="V35" s="16">
        <v>1.49187</v>
      </c>
      <c r="W35" s="17">
        <v>22.937163000000002</v>
      </c>
      <c r="X35" s="13"/>
      <c r="Y35" s="14" t="s">
        <v>8</v>
      </c>
      <c r="Z35" s="15">
        <v>2.7931029999999999</v>
      </c>
      <c r="AA35" s="15">
        <v>2.3736280000000001</v>
      </c>
      <c r="AB35" s="16">
        <v>2.5833659999999998</v>
      </c>
      <c r="AC35" s="17">
        <v>39.71866</v>
      </c>
      <c r="AD35" s="13"/>
      <c r="AE35" s="14" t="s">
        <v>8</v>
      </c>
      <c r="AF35" s="15">
        <v>1.6795119999999999</v>
      </c>
      <c r="AG35" s="15">
        <v>1.785914</v>
      </c>
      <c r="AH35" s="16">
        <v>1.7327129999999999</v>
      </c>
      <c r="AI35" s="17">
        <v>26.640075</v>
      </c>
      <c r="AJ35" s="13"/>
      <c r="AK35" s="14" t="s">
        <v>8</v>
      </c>
      <c r="AL35" s="15">
        <v>19.289857999999999</v>
      </c>
      <c r="AM35" s="15">
        <v>16.948467000000001</v>
      </c>
      <c r="AN35" s="16">
        <v>18.119163</v>
      </c>
      <c r="AO35" s="17">
        <v>278.57801899999998</v>
      </c>
      <c r="AP35" s="13"/>
      <c r="AQ35" s="14" t="s">
        <v>8</v>
      </c>
      <c r="AR35" s="3">
        <v>1.9483155012130737</v>
      </c>
      <c r="AS35" s="3">
        <v>4.2070465087890625</v>
      </c>
      <c r="AT35" s="16">
        <f t="shared" si="4"/>
        <v>3.0776810050010681</v>
      </c>
      <c r="AU35" s="10">
        <f t="shared" si="5"/>
        <v>47.31864811092931</v>
      </c>
    </row>
    <row r="36" spans="1:48">
      <c r="A36" s="14" t="s">
        <v>9</v>
      </c>
      <c r="B36" s="15">
        <v>5.9284730000000003</v>
      </c>
      <c r="C36" s="15">
        <v>4.7634569999999998</v>
      </c>
      <c r="D36" s="16">
        <v>5.3459649999999996</v>
      </c>
      <c r="E36" s="17">
        <v>82.193003000000004</v>
      </c>
      <c r="F36" t="s">
        <v>38</v>
      </c>
      <c r="G36" s="14" t="s">
        <v>9</v>
      </c>
      <c r="H36" s="15">
        <v>1.016661</v>
      </c>
      <c r="I36" s="15">
        <v>0.95630899999999996</v>
      </c>
      <c r="J36" s="16">
        <v>0.98648499999999995</v>
      </c>
      <c r="K36" s="17">
        <v>15.166985</v>
      </c>
      <c r="L36" t="s">
        <v>38</v>
      </c>
      <c r="M36" s="14" t="s">
        <v>9</v>
      </c>
      <c r="N36" s="12"/>
      <c r="O36" s="15">
        <v>1.616131</v>
      </c>
      <c r="P36" s="16">
        <v>1.616131</v>
      </c>
      <c r="Q36" s="17">
        <v>24.847643000000001</v>
      </c>
      <c r="R36" t="s">
        <v>38</v>
      </c>
      <c r="S36" s="14" t="s">
        <v>9</v>
      </c>
      <c r="T36" s="15">
        <v>1.6220190000000001</v>
      </c>
      <c r="U36" s="15">
        <v>1.738661</v>
      </c>
      <c r="V36" s="16">
        <v>1.6803399999999999</v>
      </c>
      <c r="W36" s="17">
        <v>25.834849999999999</v>
      </c>
      <c r="X36" t="s">
        <v>38</v>
      </c>
      <c r="Y36" s="14" t="s">
        <v>9</v>
      </c>
      <c r="Z36" s="15">
        <v>0.98106599999999999</v>
      </c>
      <c r="AA36" s="15">
        <v>0.84778299999999995</v>
      </c>
      <c r="AB36" s="16">
        <v>0.91442500000000004</v>
      </c>
      <c r="AC36" s="17">
        <v>14.05907</v>
      </c>
      <c r="AD36" t="s">
        <v>38</v>
      </c>
      <c r="AE36" s="14" t="s">
        <v>9</v>
      </c>
      <c r="AF36" s="15">
        <v>2.0974590000000002</v>
      </c>
      <c r="AG36" s="15">
        <v>2.1384430000000001</v>
      </c>
      <c r="AH36" s="16">
        <v>2.1179510000000001</v>
      </c>
      <c r="AI36" s="17">
        <v>32.563012000000001</v>
      </c>
      <c r="AJ36" t="s">
        <v>38</v>
      </c>
      <c r="AK36" s="14" t="s">
        <v>9</v>
      </c>
      <c r="AL36" s="15">
        <v>1.941657</v>
      </c>
      <c r="AM36" s="15">
        <v>1.710885</v>
      </c>
      <c r="AN36" s="16">
        <v>1.826271</v>
      </c>
      <c r="AO36" s="17">
        <v>28.078506000000001</v>
      </c>
      <c r="AP36" t="s">
        <v>38</v>
      </c>
      <c r="AQ36" s="14" t="s">
        <v>9</v>
      </c>
      <c r="AR36" s="3">
        <v>1.7550801038742065</v>
      </c>
      <c r="AS36" s="3">
        <v>1.7781926393508911</v>
      </c>
      <c r="AT36" s="16">
        <f t="shared" si="4"/>
        <v>1.7666363716125488</v>
      </c>
      <c r="AU36" s="10">
        <f t="shared" si="5"/>
        <v>27.161633929073858</v>
      </c>
      <c r="AV36" t="s">
        <v>38</v>
      </c>
    </row>
    <row r="37" spans="1:48">
      <c r="A37" s="21" t="s">
        <v>29</v>
      </c>
      <c r="B37" s="20"/>
      <c r="C37" s="20"/>
      <c r="D37" s="20"/>
      <c r="E37" s="20">
        <v>71880.835080000004</v>
      </c>
      <c r="F37" s="1">
        <f>STDEV(E27:E36)/SQRT(COUNT(E27:E36))</f>
        <v>44500.7507996118</v>
      </c>
      <c r="G37" s="20"/>
      <c r="H37" s="20"/>
      <c r="I37" s="20"/>
      <c r="J37" s="20"/>
      <c r="K37" s="20">
        <v>235.26824640000001</v>
      </c>
      <c r="L37" s="1">
        <f>STDEV(K27:K36)/SQRT(COUNT(K27:K36))</f>
        <v>152.05468266852199</v>
      </c>
      <c r="M37" s="20"/>
      <c r="N37" s="20"/>
      <c r="O37" s="20"/>
      <c r="P37" s="20"/>
      <c r="Q37" s="20">
        <v>441.6019493</v>
      </c>
      <c r="R37" s="1">
        <f>STDEV(Q27:Q36)/SQRT(COUNT(Q27:Q36))</f>
        <v>217.8836806520134</v>
      </c>
      <c r="S37" s="20"/>
      <c r="T37" s="20"/>
      <c r="U37" s="20"/>
      <c r="V37" s="20"/>
      <c r="W37" s="20">
        <v>107.8926771</v>
      </c>
      <c r="X37" s="1">
        <f>STDEV(W27:W36)/SQRT(COUNT(W27:W36))</f>
        <v>57.916199539534752</v>
      </c>
      <c r="Y37" s="20"/>
      <c r="Z37" s="20"/>
      <c r="AA37" s="20"/>
      <c r="AB37" s="20"/>
      <c r="AC37" s="20">
        <v>74.618627239999995</v>
      </c>
      <c r="AD37" s="1">
        <f>STDEV(AC27:AC36)/SQRT(COUNT(AC27:AC36))</f>
        <v>53.264726940691531</v>
      </c>
      <c r="AE37" s="20"/>
      <c r="AF37" s="20"/>
      <c r="AG37" s="20"/>
      <c r="AH37" s="20"/>
      <c r="AI37" s="20">
        <v>27.627661199999999</v>
      </c>
      <c r="AJ37" s="1">
        <f>STDEV(AI27:AI36)/SQRT(COUNT(AI27:AI36))</f>
        <v>1.666460869548029</v>
      </c>
      <c r="AK37" s="20"/>
      <c r="AL37" s="20"/>
      <c r="AM37" s="20"/>
      <c r="AN37" s="20"/>
      <c r="AO37" s="20">
        <v>54.104840799999998</v>
      </c>
      <c r="AP37" s="1">
        <f>STDEV(AO27:AO36)/SQRT(COUNT(AO27:AO36))</f>
        <v>25.767491279201259</v>
      </c>
      <c r="AQ37" s="20"/>
      <c r="AR37" s="20"/>
      <c r="AS37" s="20"/>
      <c r="AT37" s="20"/>
      <c r="AU37" s="26">
        <f>AVERAGE(AU27:AU36)</f>
        <v>53.416516140075217</v>
      </c>
      <c r="AV37" s="1">
        <f>STDEV(AU27:AU36)/SQRT(COUNT(AU27:AU36))</f>
        <v>3.9348557599772955</v>
      </c>
    </row>
    <row r="38" spans="1:4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8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8">
      <c r="A40" s="13"/>
      <c r="B40" s="13"/>
      <c r="C40" s="22" t="s">
        <v>30</v>
      </c>
      <c r="D40" s="13" t="s">
        <v>22</v>
      </c>
      <c r="E40" s="13" t="s">
        <v>23</v>
      </c>
      <c r="F40" s="2" t="s">
        <v>24</v>
      </c>
      <c r="G40" s="22" t="s">
        <v>25</v>
      </c>
      <c r="H40" s="22" t="s">
        <v>26</v>
      </c>
      <c r="I40" s="22" t="s">
        <v>27</v>
      </c>
      <c r="J40" s="22" t="s">
        <v>28</v>
      </c>
      <c r="K40" s="13" t="s">
        <v>37</v>
      </c>
      <c r="L40" s="13"/>
      <c r="M40" s="22" t="s">
        <v>38</v>
      </c>
      <c r="N40" s="13" t="s">
        <v>22</v>
      </c>
      <c r="O40" s="13" t="s">
        <v>23</v>
      </c>
      <c r="P40" s="2" t="s">
        <v>24</v>
      </c>
      <c r="Q40" s="22" t="s">
        <v>25</v>
      </c>
      <c r="R40" s="22" t="s">
        <v>26</v>
      </c>
      <c r="S40" s="22" t="s">
        <v>27</v>
      </c>
      <c r="T40" s="22" t="s">
        <v>28</v>
      </c>
      <c r="U40" s="13" t="s">
        <v>37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8">
      <c r="A41" s="13"/>
      <c r="B41" s="13"/>
      <c r="C41" s="13" t="s">
        <v>33</v>
      </c>
      <c r="D41" s="30">
        <v>423512.18119999999</v>
      </c>
      <c r="E41" s="30">
        <v>3424.8483379999998</v>
      </c>
      <c r="F41" s="30">
        <v>15471.8066</v>
      </c>
      <c r="G41" s="30">
        <v>2249.777928</v>
      </c>
      <c r="H41" s="31">
        <v>1455.298098</v>
      </c>
      <c r="I41" s="30">
        <v>45.3838364</v>
      </c>
      <c r="J41" s="30">
        <v>23.807987409999999</v>
      </c>
      <c r="K41" s="30">
        <v>23.807987399999998</v>
      </c>
      <c r="L41" s="13"/>
      <c r="M41" s="13" t="s">
        <v>33</v>
      </c>
      <c r="N41" s="28">
        <v>249442.41302718877</v>
      </c>
      <c r="O41" s="28">
        <v>863.91194909670537</v>
      </c>
      <c r="P41" s="28">
        <v>8637.2107059287409</v>
      </c>
      <c r="Q41" s="28">
        <v>634.13456911586945</v>
      </c>
      <c r="R41" s="28">
        <v>1370.1213863325684</v>
      </c>
      <c r="S41" s="28">
        <v>6.8764090483712614</v>
      </c>
      <c r="T41" s="28">
        <v>2.161774131344655</v>
      </c>
      <c r="U41" s="28">
        <v>4.5863138839191988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8">
      <c r="A42" s="13"/>
      <c r="B42" s="13"/>
      <c r="C42" s="13" t="s">
        <v>34</v>
      </c>
      <c r="D42" s="30">
        <v>31633.197690000001</v>
      </c>
      <c r="E42" s="30">
        <v>3114.0112410000002</v>
      </c>
      <c r="F42" s="30">
        <v>16818.045300000002</v>
      </c>
      <c r="G42" s="30">
        <v>4397.8603190000003</v>
      </c>
      <c r="H42" s="31">
        <v>44.901235409999998</v>
      </c>
      <c r="I42" s="30">
        <v>25.677976000000001</v>
      </c>
      <c r="J42" s="30">
        <v>28.692815</v>
      </c>
      <c r="K42" s="30">
        <v>28.692815</v>
      </c>
      <c r="L42" s="13"/>
      <c r="M42" s="13" t="s">
        <v>34</v>
      </c>
      <c r="N42" s="28">
        <v>5109.2343893655907</v>
      </c>
      <c r="O42" s="28">
        <v>1340.3638977394314</v>
      </c>
      <c r="P42" s="28">
        <v>4902.1011625939518</v>
      </c>
      <c r="Q42" s="28">
        <v>1546.7776278921851</v>
      </c>
      <c r="R42" s="28">
        <v>8.3914173439745312</v>
      </c>
      <c r="S42" s="28">
        <v>1.1538671496808783</v>
      </c>
      <c r="T42" s="28">
        <v>3.0677063700789953</v>
      </c>
      <c r="U42" s="28">
        <v>2.3842586273110191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8">
      <c r="A43" s="13"/>
      <c r="B43" s="13"/>
      <c r="C43" s="13" t="s">
        <v>35</v>
      </c>
      <c r="D43" s="30">
        <v>71880.835080000004</v>
      </c>
      <c r="E43" s="30">
        <v>235.26824640000001</v>
      </c>
      <c r="F43" s="30">
        <v>441.60194899999999</v>
      </c>
      <c r="G43" s="30">
        <v>107.8926771</v>
      </c>
      <c r="H43" s="31">
        <v>74.618627239999995</v>
      </c>
      <c r="I43" s="30">
        <v>27.62766117</v>
      </c>
      <c r="J43" s="30">
        <v>54.104840750000001</v>
      </c>
      <c r="K43" s="30">
        <v>54.104840799999998</v>
      </c>
      <c r="L43" s="13"/>
      <c r="M43" s="13" t="s">
        <v>35</v>
      </c>
      <c r="N43" s="28">
        <v>44500.7507996118</v>
      </c>
      <c r="O43" s="28">
        <v>152.05468266852199</v>
      </c>
      <c r="P43" s="28">
        <v>217.8836806520134</v>
      </c>
      <c r="Q43" s="28">
        <v>57.916199539534752</v>
      </c>
      <c r="R43" s="28">
        <v>53.264726940691531</v>
      </c>
      <c r="S43" s="28">
        <v>1.666460869548029</v>
      </c>
      <c r="T43" s="28">
        <v>25.767491279201259</v>
      </c>
      <c r="U43" s="28">
        <v>3.9348557599772955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8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</sheetData>
  <mergeCells count="24">
    <mergeCell ref="AR14:AS14"/>
    <mergeCell ref="AL14:AM14"/>
    <mergeCell ref="H26:I26"/>
    <mergeCell ref="N26:O26"/>
    <mergeCell ref="T26:U26"/>
    <mergeCell ref="Z26:AA26"/>
    <mergeCell ref="AF26:AG26"/>
    <mergeCell ref="AL26:AM26"/>
    <mergeCell ref="AL2:AM2"/>
    <mergeCell ref="AR2:AS2"/>
    <mergeCell ref="B14:C14"/>
    <mergeCell ref="B26:C26"/>
    <mergeCell ref="H14:I14"/>
    <mergeCell ref="N14:O14"/>
    <mergeCell ref="T14:U14"/>
    <mergeCell ref="Z14:AA14"/>
    <mergeCell ref="AF14:AG14"/>
    <mergeCell ref="B2:C2"/>
    <mergeCell ref="H2:I2"/>
    <mergeCell ref="N2:O2"/>
    <mergeCell ref="T2:U2"/>
    <mergeCell ref="Z2:AA2"/>
    <mergeCell ref="AF2:AG2"/>
    <mergeCell ref="AR26:AS26"/>
  </mergeCells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DC5F-34AD-9341-A538-00E5353642D3}">
  <dimension ref="A1:AD42"/>
  <sheetViews>
    <sheetView topLeftCell="Q1" workbookViewId="0">
      <selection activeCell="W14" sqref="W14"/>
    </sheetView>
  </sheetViews>
  <sheetFormatPr baseColWidth="10" defaultColWidth="11.5703125" defaultRowHeight="20"/>
  <cols>
    <col min="11" max="11" width="13.85546875" bestFit="1" customWidth="1"/>
    <col min="12" max="12" width="12.140625" bestFit="1" customWidth="1"/>
    <col min="13" max="13" width="11.7109375" bestFit="1" customWidth="1"/>
    <col min="14" max="14" width="13" bestFit="1" customWidth="1"/>
    <col min="17" max="17" width="12.140625" bestFit="1" customWidth="1"/>
    <col min="18" max="19" width="11.7109375" bestFit="1" customWidth="1"/>
    <col min="23" max="23" width="13.7109375" bestFit="1" customWidth="1"/>
  </cols>
  <sheetData>
    <row r="1" spans="1:30">
      <c r="A1" t="s">
        <v>36</v>
      </c>
      <c r="G1" t="s">
        <v>14</v>
      </c>
      <c r="M1" t="s">
        <v>15</v>
      </c>
      <c r="S1" t="s">
        <v>16</v>
      </c>
      <c r="Y1" t="s">
        <v>18</v>
      </c>
    </row>
    <row r="2" spans="1:30">
      <c r="A2" s="1"/>
      <c r="B2" s="50" t="s">
        <v>112</v>
      </c>
      <c r="C2" s="50"/>
      <c r="D2" s="2" t="s">
        <v>116</v>
      </c>
      <c r="E2" t="s">
        <v>115</v>
      </c>
      <c r="G2" s="1"/>
      <c r="H2" s="50" t="s">
        <v>112</v>
      </c>
      <c r="I2" s="50"/>
      <c r="J2" s="2" t="s">
        <v>116</v>
      </c>
      <c r="K2" t="s">
        <v>115</v>
      </c>
      <c r="M2" s="1"/>
      <c r="N2" s="50" t="s">
        <v>112</v>
      </c>
      <c r="O2" s="50"/>
      <c r="P2" s="2" t="s">
        <v>116</v>
      </c>
      <c r="Q2" t="s">
        <v>115</v>
      </c>
      <c r="S2" s="1"/>
      <c r="T2" s="50" t="s">
        <v>112</v>
      </c>
      <c r="U2" s="50"/>
      <c r="V2" s="2" t="s">
        <v>116</v>
      </c>
      <c r="W2" t="s">
        <v>115</v>
      </c>
      <c r="Y2" s="1"/>
      <c r="Z2" s="50" t="s">
        <v>112</v>
      </c>
      <c r="AA2" s="50"/>
      <c r="AB2" s="2" t="s">
        <v>116</v>
      </c>
      <c r="AC2" t="s">
        <v>115</v>
      </c>
    </row>
    <row r="3" spans="1:30">
      <c r="A3" s="2" t="s">
        <v>0</v>
      </c>
      <c r="B3" s="3"/>
      <c r="C3" s="3"/>
      <c r="D3" s="3" t="e">
        <f>AVERAGE(B3:C3)</f>
        <v>#DIV/0!</v>
      </c>
      <c r="E3" s="10" t="e">
        <f>D3*15.37477342</f>
        <v>#DIV/0!</v>
      </c>
      <c r="G3" s="2" t="s">
        <v>0</v>
      </c>
      <c r="H3" s="3">
        <v>1.5380532741546631</v>
      </c>
      <c r="I3" s="3">
        <v>1.5590107440948486</v>
      </c>
      <c r="J3" s="3">
        <f>AVERAGE(H3:I3)</f>
        <v>1.5485320091247559</v>
      </c>
      <c r="K3" s="10">
        <f>J3*15.37477342</f>
        <v>23.808328773910496</v>
      </c>
      <c r="M3" s="2" t="s">
        <v>0</v>
      </c>
      <c r="N3" s="3">
        <v>8.5179224014282227</v>
      </c>
      <c r="O3" s="1" t="s">
        <v>12</v>
      </c>
      <c r="P3" s="3">
        <f>AVERAGE(N3:O3)</f>
        <v>8.5179224014282227</v>
      </c>
      <c r="Q3" s="10">
        <f>P3*15.37477342</f>
        <v>130.96112693110121</v>
      </c>
      <c r="S3" s="2" t="s">
        <v>0</v>
      </c>
      <c r="T3" s="3">
        <v>15.544696807861328</v>
      </c>
      <c r="U3" s="3">
        <v>14.696385383605957</v>
      </c>
      <c r="V3" s="3">
        <f>AVERAGE(T3:U3)</f>
        <v>15.120541095733643</v>
      </c>
      <c r="W3" s="10">
        <f>V3*15.37477342</f>
        <v>232.4748933347033</v>
      </c>
      <c r="Y3" s="2" t="s">
        <v>0</v>
      </c>
      <c r="Z3" s="3">
        <v>0.66067034006118774</v>
      </c>
      <c r="AA3" s="3">
        <v>0.66933029890060425</v>
      </c>
      <c r="AB3" s="3">
        <f>AVERAGE(Z3:AA3)</f>
        <v>0.665000319480896</v>
      </c>
      <c r="AC3" s="10">
        <f>AB3*15.37477342</f>
        <v>10.224229236246389</v>
      </c>
    </row>
    <row r="4" spans="1:30">
      <c r="A4" s="2" t="s">
        <v>1</v>
      </c>
      <c r="B4" s="1"/>
      <c r="C4" s="1"/>
      <c r="D4" s="3"/>
      <c r="E4" s="10"/>
      <c r="G4" s="2" t="s">
        <v>1</v>
      </c>
      <c r="H4" s="3">
        <v>2.2848494052886963</v>
      </c>
      <c r="I4" s="3">
        <v>2.5734081268310547</v>
      </c>
      <c r="J4" s="3">
        <f t="shared" ref="J4:J10" si="0">AVERAGE(H4:I4)</f>
        <v>2.4291287660598755</v>
      </c>
      <c r="K4" s="10">
        <f t="shared" ref="K4:K12" si="1">J4*15.37477342</f>
        <v>37.34730438617477</v>
      </c>
      <c r="M4" s="2" t="s">
        <v>1</v>
      </c>
      <c r="N4" s="3">
        <v>11.910633087158203</v>
      </c>
      <c r="O4" s="3">
        <v>11.088641166687012</v>
      </c>
      <c r="P4" s="3">
        <f>AVERAGE(N4:O4)</f>
        <v>11.499637126922607</v>
      </c>
      <c r="Q4" s="10">
        <f>P4*15.37477342</f>
        <v>176.80431523865488</v>
      </c>
      <c r="S4" s="2" t="s">
        <v>1</v>
      </c>
      <c r="T4" s="3">
        <v>33.138217926025391</v>
      </c>
      <c r="U4" s="3">
        <v>32.018512725830078</v>
      </c>
      <c r="V4" s="3">
        <f>AVERAGE(T4:U4)</f>
        <v>32.578365325927734</v>
      </c>
      <c r="W4" s="10">
        <f t="shared" ref="W4:W12" si="2">V4*15.37477342</f>
        <v>500.88498528012337</v>
      </c>
      <c r="Y4" s="2" t="s">
        <v>1</v>
      </c>
      <c r="Z4" s="1" t="s">
        <v>12</v>
      </c>
      <c r="AA4" s="1" t="s">
        <v>12</v>
      </c>
      <c r="AB4" s="3"/>
      <c r="AC4" s="10"/>
    </row>
    <row r="5" spans="1:30">
      <c r="A5" s="2" t="s">
        <v>2</v>
      </c>
      <c r="B5" s="1"/>
      <c r="C5" s="1"/>
      <c r="D5" s="3"/>
      <c r="E5" s="10"/>
      <c r="G5" s="2" t="s">
        <v>2</v>
      </c>
      <c r="H5" s="3">
        <v>2.1300432682037354</v>
      </c>
      <c r="I5" s="3">
        <v>1.6608285903930664</v>
      </c>
      <c r="J5" s="3">
        <f t="shared" si="0"/>
        <v>1.8954359292984009</v>
      </c>
      <c r="K5" s="10">
        <f t="shared" si="1"/>
        <v>29.141897945090054</v>
      </c>
      <c r="M5" s="2" t="s">
        <v>2</v>
      </c>
      <c r="N5" s="3">
        <v>10.656929016113281</v>
      </c>
      <c r="O5" s="3">
        <v>10.041276931762695</v>
      </c>
      <c r="P5" s="3">
        <f t="shared" ref="P5:P8" si="3">AVERAGE(N5:O5)</f>
        <v>10.349102973937988</v>
      </c>
      <c r="Q5" s="10">
        <f t="shared" ref="Q5:Q12" si="4">P5*15.37477342</f>
        <v>159.11511332454475</v>
      </c>
      <c r="S5" s="2" t="s">
        <v>2</v>
      </c>
      <c r="T5" s="3">
        <v>76.576873779296875</v>
      </c>
      <c r="U5" s="3">
        <v>87.586067199707031</v>
      </c>
      <c r="V5" s="3">
        <f t="shared" ref="V5:V10" si="5">AVERAGE(T5:U5)</f>
        <v>82.081470489501953</v>
      </c>
      <c r="W5" s="10">
        <f t="shared" si="2"/>
        <v>1261.984010756509</v>
      </c>
      <c r="Y5" s="2" t="s">
        <v>2</v>
      </c>
      <c r="Z5" s="3">
        <v>0.38289874792098999</v>
      </c>
      <c r="AA5" s="1" t="s">
        <v>12</v>
      </c>
      <c r="AB5" s="3">
        <f t="shared" ref="AB5" si="6">AVERAGE(Z5:AA5)</f>
        <v>0.38289874792098999</v>
      </c>
      <c r="AC5" s="10">
        <f t="shared" ref="AC5" si="7">AB5*15.37477342</f>
        <v>5.8869814920869175</v>
      </c>
    </row>
    <row r="6" spans="1:30">
      <c r="A6" s="2" t="s">
        <v>3</v>
      </c>
      <c r="D6" s="3"/>
      <c r="E6" s="10"/>
      <c r="G6" s="4" t="s">
        <v>3</v>
      </c>
      <c r="H6" s="5"/>
      <c r="I6" s="5"/>
      <c r="J6" s="24"/>
      <c r="K6" s="23"/>
      <c r="M6" s="4" t="s">
        <v>3</v>
      </c>
      <c r="P6" s="5"/>
      <c r="Q6" s="10"/>
      <c r="S6" s="4" t="s">
        <v>3</v>
      </c>
      <c r="V6" s="5"/>
      <c r="W6" s="10"/>
      <c r="Y6" s="4" t="s">
        <v>3</v>
      </c>
      <c r="Z6" s="25" t="s">
        <v>12</v>
      </c>
      <c r="AA6" s="25" t="s">
        <v>12</v>
      </c>
      <c r="AB6" s="5"/>
      <c r="AC6" s="10"/>
    </row>
    <row r="7" spans="1:30">
      <c r="A7" s="2" t="s">
        <v>4</v>
      </c>
      <c r="B7" s="3"/>
      <c r="C7" s="3"/>
      <c r="D7" s="3" t="e">
        <f>AVERAGE(B7:C7)</f>
        <v>#DIV/0!</v>
      </c>
      <c r="E7" s="10" t="e">
        <f t="shared" ref="E7" si="8">D7*15.37477342</f>
        <v>#DIV/0!</v>
      </c>
      <c r="G7" s="2" t="s">
        <v>4</v>
      </c>
      <c r="H7" s="3">
        <v>1.2405835390090942</v>
      </c>
      <c r="I7" s="3">
        <v>1.2224330902099609</v>
      </c>
      <c r="J7" s="3">
        <f t="shared" si="0"/>
        <v>1.2315083146095276</v>
      </c>
      <c r="K7" s="10">
        <f t="shared" si="1"/>
        <v>18.934161301967563</v>
      </c>
      <c r="M7" s="2" t="s">
        <v>4</v>
      </c>
      <c r="N7" s="3">
        <v>5.6126894950866699</v>
      </c>
      <c r="O7" s="3">
        <v>4.8432769775390625</v>
      </c>
      <c r="P7" s="3">
        <f t="shared" si="3"/>
        <v>5.2279832363128662</v>
      </c>
      <c r="Q7" s="10">
        <f>P7*15.37477342</f>
        <v>80.379057701868632</v>
      </c>
      <c r="S7" s="2" t="s">
        <v>4</v>
      </c>
      <c r="T7" s="3">
        <v>11.652094841003418</v>
      </c>
      <c r="U7" s="3">
        <v>9.1327495574951172</v>
      </c>
      <c r="V7" s="3">
        <f t="shared" si="5"/>
        <v>10.392422199249268</v>
      </c>
      <c r="W7" s="10">
        <f t="shared" si="2"/>
        <v>159.78113659843558</v>
      </c>
      <c r="Y7" s="2" t="s">
        <v>4</v>
      </c>
      <c r="Z7" s="1" t="s">
        <v>12</v>
      </c>
      <c r="AA7" s="1" t="s">
        <v>12</v>
      </c>
      <c r="AB7" s="3"/>
      <c r="AC7" s="10"/>
    </row>
    <row r="8" spans="1:30">
      <c r="A8" s="2" t="s">
        <v>5</v>
      </c>
      <c r="B8" s="1"/>
      <c r="C8" s="1"/>
      <c r="D8" s="3"/>
      <c r="E8" s="10"/>
      <c r="G8" s="2" t="s">
        <v>5</v>
      </c>
      <c r="H8" s="3">
        <v>0.62998348474502563</v>
      </c>
      <c r="I8" s="3">
        <v>0.60604476928710938</v>
      </c>
      <c r="J8" s="3">
        <f t="shared" si="0"/>
        <v>0.6180141270160675</v>
      </c>
      <c r="K8" s="10">
        <f t="shared" si="1"/>
        <v>9.5018271732311383</v>
      </c>
      <c r="M8" s="2" t="s">
        <v>5</v>
      </c>
      <c r="N8" s="3">
        <v>25.244234085083008</v>
      </c>
      <c r="O8" s="3">
        <v>25.179685592651367</v>
      </c>
      <c r="P8" s="3">
        <f t="shared" si="3"/>
        <v>25.211959838867188</v>
      </c>
      <c r="Q8" s="10">
        <f t="shared" si="4"/>
        <v>387.6281699967227</v>
      </c>
      <c r="S8" s="2" t="s">
        <v>5</v>
      </c>
      <c r="T8" s="3">
        <v>23.31513786315918</v>
      </c>
      <c r="U8" s="3">
        <v>32.016349792480469</v>
      </c>
      <c r="V8" s="3">
        <f t="shared" si="5"/>
        <v>27.665743827819824</v>
      </c>
      <c r="W8" s="10">
        <f t="shared" si="2"/>
        <v>425.35454284849328</v>
      </c>
      <c r="Y8" s="2" t="s">
        <v>5</v>
      </c>
      <c r="AB8" s="3"/>
      <c r="AC8" s="10"/>
    </row>
    <row r="9" spans="1:30">
      <c r="A9" s="2" t="s">
        <v>6</v>
      </c>
      <c r="B9" s="1"/>
      <c r="C9" s="1"/>
      <c r="D9" s="3"/>
      <c r="E9" s="10"/>
      <c r="G9" s="2" t="s">
        <v>6</v>
      </c>
      <c r="H9" s="3">
        <v>7.6792116165161133</v>
      </c>
      <c r="I9" s="3">
        <v>7.5042085647583008</v>
      </c>
      <c r="J9" s="3">
        <f t="shared" si="0"/>
        <v>7.591710090637207</v>
      </c>
      <c r="K9" s="10">
        <f t="shared" si="1"/>
        <v>116.72082251387472</v>
      </c>
      <c r="M9" s="2" t="s">
        <v>6</v>
      </c>
      <c r="N9" s="1" t="s">
        <v>12</v>
      </c>
      <c r="O9" s="3">
        <v>1.6923209428787231</v>
      </c>
      <c r="P9" s="3">
        <f t="shared" ref="P9:P11" si="9">AVERAGE(N9:O9)</f>
        <v>1.6923209428787231</v>
      </c>
      <c r="Q9" s="10">
        <f t="shared" si="4"/>
        <v>26.019051050681131</v>
      </c>
      <c r="S9" s="2" t="s">
        <v>6</v>
      </c>
      <c r="T9" s="1" t="s">
        <v>12</v>
      </c>
      <c r="U9" s="1" t="s">
        <v>12</v>
      </c>
      <c r="V9" s="3"/>
      <c r="W9" s="10"/>
      <c r="Y9" s="2" t="s">
        <v>6</v>
      </c>
      <c r="Z9" s="3">
        <v>0.62478291988372803</v>
      </c>
      <c r="AA9" s="3">
        <v>0.50557059049606323</v>
      </c>
      <c r="AB9" s="3">
        <f t="shared" ref="AB9:AB12" si="10">AVERAGE(Z9:AA9)</f>
        <v>0.56517675518989563</v>
      </c>
      <c r="AC9" s="10">
        <f t="shared" ref="AC9:AC12" si="11">AB9*15.37477342</f>
        <v>8.6894645532954549</v>
      </c>
    </row>
    <row r="10" spans="1:30">
      <c r="A10" s="2" t="s">
        <v>7</v>
      </c>
      <c r="B10" s="1" t="s">
        <v>12</v>
      </c>
      <c r="C10" s="1" t="s">
        <v>12</v>
      </c>
      <c r="D10" s="3"/>
      <c r="E10" s="10"/>
      <c r="G10" s="2" t="s">
        <v>7</v>
      </c>
      <c r="H10" s="3">
        <v>1.1464186906814575</v>
      </c>
      <c r="I10" s="3">
        <v>1.5597360134124756</v>
      </c>
      <c r="J10" s="3">
        <f t="shared" si="0"/>
        <v>1.3530773520469666</v>
      </c>
      <c r="K10" s="10">
        <f t="shared" si="1"/>
        <v>20.803257707455685</v>
      </c>
      <c r="M10" s="2" t="s">
        <v>7</v>
      </c>
      <c r="N10" s="3">
        <v>1.6584600210189819</v>
      </c>
      <c r="O10" s="3">
        <v>1.7357655763626099</v>
      </c>
      <c r="P10" s="3">
        <f t="shared" si="9"/>
        <v>1.6971127986907959</v>
      </c>
      <c r="Q10" s="10">
        <f t="shared" si="4"/>
        <v>26.092724748053062</v>
      </c>
      <c r="S10" s="2" t="s">
        <v>7</v>
      </c>
      <c r="T10" s="3">
        <v>71.0286865234375</v>
      </c>
      <c r="U10" s="3">
        <v>71.653060913085938</v>
      </c>
      <c r="V10" s="3">
        <f t="shared" si="5"/>
        <v>71.340873718261719</v>
      </c>
      <c r="W10" s="10">
        <f t="shared" si="2"/>
        <v>1096.8497690031068</v>
      </c>
      <c r="Y10" s="2" t="s">
        <v>7</v>
      </c>
      <c r="Z10" s="3">
        <v>0.8724173903465271</v>
      </c>
      <c r="AA10" s="3">
        <v>1.0464915037155151</v>
      </c>
      <c r="AB10" s="3">
        <f t="shared" si="10"/>
        <v>0.95945444703102112</v>
      </c>
      <c r="AC10" s="10">
        <f t="shared" si="11"/>
        <v>14.751394729913342</v>
      </c>
    </row>
    <row r="11" spans="1:30">
      <c r="A11" s="2" t="s">
        <v>8</v>
      </c>
      <c r="B11" s="1" t="s">
        <v>12</v>
      </c>
      <c r="C11" s="1" t="s">
        <v>12</v>
      </c>
      <c r="D11" s="3"/>
      <c r="E11" s="10"/>
      <c r="G11" s="2" t="s">
        <v>8</v>
      </c>
      <c r="H11" s="1" t="s">
        <v>12</v>
      </c>
      <c r="I11" s="3">
        <v>0.15405091643333435</v>
      </c>
      <c r="J11" s="3">
        <f>AVERAGE(H11:I11)</f>
        <v>0.15405091643333435</v>
      </c>
      <c r="K11" s="10">
        <f t="shared" si="1"/>
        <v>2.3684979353058702</v>
      </c>
      <c r="M11" s="2" t="s">
        <v>8</v>
      </c>
      <c r="N11" s="3">
        <v>1.284791111946106</v>
      </c>
      <c r="O11" s="3">
        <v>1.5508819818496704</v>
      </c>
      <c r="P11" s="3">
        <f t="shared" si="9"/>
        <v>1.4178365468978882</v>
      </c>
      <c r="Q11" s="10">
        <f t="shared" si="4"/>
        <v>21.798915655150235</v>
      </c>
      <c r="S11" s="2" t="s">
        <v>8</v>
      </c>
      <c r="T11" s="1" t="s">
        <v>12</v>
      </c>
      <c r="U11" s="1" t="s">
        <v>12</v>
      </c>
      <c r="V11" s="3"/>
      <c r="W11" s="10"/>
      <c r="Y11" s="2" t="s">
        <v>8</v>
      </c>
      <c r="Z11" s="1" t="s">
        <v>12</v>
      </c>
      <c r="AA11" s="1" t="s">
        <v>12</v>
      </c>
      <c r="AB11" s="3"/>
      <c r="AC11" s="10"/>
    </row>
    <row r="12" spans="1:30">
      <c r="A12" s="2" t="s">
        <v>9</v>
      </c>
      <c r="B12" s="1" t="s">
        <v>12</v>
      </c>
      <c r="C12" s="1" t="s">
        <v>12</v>
      </c>
      <c r="D12" s="3"/>
      <c r="E12" s="10"/>
      <c r="G12" s="2" t="s">
        <v>9</v>
      </c>
      <c r="H12" s="3">
        <v>0.80917066335678101</v>
      </c>
      <c r="I12" s="3">
        <v>0.63904738426208496</v>
      </c>
      <c r="J12" s="3">
        <f>AVERAGE(H12:I12)</f>
        <v>0.72410902380943298</v>
      </c>
      <c r="K12" s="10">
        <f t="shared" si="1"/>
        <v>11.133012172447417</v>
      </c>
      <c r="L12" t="s">
        <v>38</v>
      </c>
      <c r="M12" s="2" t="s">
        <v>9</v>
      </c>
      <c r="N12" s="3">
        <v>3.7154760360717773</v>
      </c>
      <c r="O12" s="3">
        <v>3.7268862724304199</v>
      </c>
      <c r="P12" s="3">
        <f>AVERAGE(N12:O12)</f>
        <v>3.7211811542510986</v>
      </c>
      <c r="Q12" s="10">
        <f t="shared" si="4"/>
        <v>57.212317101384713</v>
      </c>
      <c r="R12" t="s">
        <v>38</v>
      </c>
      <c r="S12" s="2" t="s">
        <v>9</v>
      </c>
      <c r="T12" s="3">
        <v>201.58734130859375</v>
      </c>
      <c r="U12" s="3">
        <v>201.00625610351562</v>
      </c>
      <c r="V12" s="3">
        <f>AVERAGE(T12:U12)</f>
        <v>201.29679870605469</v>
      </c>
      <c r="W12" s="10">
        <f t="shared" si="2"/>
        <v>3094.89267027694</v>
      </c>
      <c r="X12" t="s">
        <v>38</v>
      </c>
      <c r="Y12" s="2" t="s">
        <v>9</v>
      </c>
      <c r="Z12" s="3">
        <v>0.44621625542640686</v>
      </c>
      <c r="AA12" s="3">
        <v>0.91869646310806274</v>
      </c>
      <c r="AB12" s="3">
        <f t="shared" si="10"/>
        <v>0.6824563592672348</v>
      </c>
      <c r="AC12" s="10">
        <f t="shared" si="11"/>
        <v>10.492611892771853</v>
      </c>
      <c r="AD12" t="s">
        <v>38</v>
      </c>
    </row>
    <row r="13" spans="1:30">
      <c r="A13" s="7" t="s">
        <v>17</v>
      </c>
      <c r="B13" s="8"/>
      <c r="C13" s="8"/>
      <c r="D13" s="8"/>
      <c r="E13" s="8" t="e">
        <f>AVERAGE(E3:E12)</f>
        <v>#DIV/0!</v>
      </c>
      <c r="F13" s="8"/>
      <c r="G13" s="7" t="s">
        <v>17</v>
      </c>
      <c r="H13" s="8"/>
      <c r="I13" s="8"/>
      <c r="J13" s="8"/>
      <c r="K13" s="8">
        <f>AVERAGE(K3:K12)</f>
        <v>29.973234434384192</v>
      </c>
      <c r="L13" s="1">
        <f>STDEV(K3:K12)/SQRT(COUNT(K3:K12))</f>
        <v>11.401889282735006</v>
      </c>
      <c r="M13" s="7" t="s">
        <v>17</v>
      </c>
      <c r="N13" s="8"/>
      <c r="O13" s="8"/>
      <c r="P13" s="8"/>
      <c r="Q13" s="8">
        <f>AVERAGE(Q3:Q12)</f>
        <v>118.44564352757349</v>
      </c>
      <c r="R13" s="1">
        <f>STDEV(Q3:Q12)/SQRT(COUNT(Q3:Q12))</f>
        <v>38.959830105411335</v>
      </c>
      <c r="S13" s="7" t="s">
        <v>17</v>
      </c>
      <c r="T13" s="8"/>
      <c r="U13" s="8"/>
      <c r="V13" s="8"/>
      <c r="W13" s="8">
        <f>AVERAGE(W3:W12)</f>
        <v>967.46028687118735</v>
      </c>
      <c r="X13" s="1">
        <f>STDEV(W3:W12)/SQRT(COUNT(W3:W12))</f>
        <v>388.32898105783875</v>
      </c>
      <c r="Y13" s="7" t="s">
        <v>17</v>
      </c>
      <c r="Z13" s="8"/>
      <c r="AA13" s="8"/>
      <c r="AB13" s="8"/>
      <c r="AC13" s="8">
        <f>AVERAGE(AC3:AC12)</f>
        <v>10.00893638086279</v>
      </c>
      <c r="AD13" s="1">
        <f>STDEV(AC3:AC12)/SQRT(COUNT(AC3:AC12))</f>
        <v>1.4405332730576925</v>
      </c>
    </row>
    <row r="14" spans="1:30">
      <c r="A14" s="1"/>
      <c r="B14" s="50" t="s">
        <v>113</v>
      </c>
      <c r="C14" s="50"/>
      <c r="D14" s="1"/>
      <c r="G14" s="1"/>
      <c r="H14" s="50" t="s">
        <v>113</v>
      </c>
      <c r="I14" s="50"/>
      <c r="M14" s="1"/>
      <c r="N14" s="50" t="s">
        <v>113</v>
      </c>
      <c r="O14" s="50"/>
      <c r="S14" s="1"/>
      <c r="T14" s="50" t="s">
        <v>113</v>
      </c>
      <c r="U14" s="50"/>
      <c r="Y14" s="1"/>
      <c r="Z14" s="50" t="s">
        <v>113</v>
      </c>
      <c r="AA14" s="50"/>
    </row>
    <row r="15" spans="1:30">
      <c r="A15" s="2" t="s">
        <v>0</v>
      </c>
      <c r="B15" s="1" t="s">
        <v>12</v>
      </c>
      <c r="C15" s="3"/>
      <c r="D15" s="3" t="e">
        <f>AVERAGE(B15:C15)</f>
        <v>#DIV/0!</v>
      </c>
      <c r="E15" s="10" t="e">
        <f>D15*15.37477342</f>
        <v>#DIV/0!</v>
      </c>
      <c r="G15" s="4" t="s">
        <v>0</v>
      </c>
      <c r="H15" s="5"/>
      <c r="I15" s="24"/>
      <c r="J15" s="24"/>
      <c r="K15" s="23"/>
      <c r="M15" s="2" t="s">
        <v>0</v>
      </c>
      <c r="N15" s="3"/>
      <c r="O15" s="3"/>
      <c r="P15" s="3"/>
      <c r="Q15" s="10"/>
      <c r="S15" s="4" t="s">
        <v>0</v>
      </c>
      <c r="T15" s="5"/>
      <c r="U15" s="5"/>
      <c r="V15" s="5"/>
      <c r="W15" s="10"/>
      <c r="Y15" s="4" t="s">
        <v>0</v>
      </c>
      <c r="Z15" s="5"/>
      <c r="AA15" s="5"/>
      <c r="AB15" s="5"/>
      <c r="AC15" s="10"/>
    </row>
    <row r="16" spans="1:30">
      <c r="A16" s="2" t="s">
        <v>1</v>
      </c>
      <c r="B16" s="1" t="s">
        <v>12</v>
      </c>
      <c r="C16" s="3"/>
      <c r="D16" s="3" t="e">
        <f t="shared" ref="D16:D24" si="12">AVERAGE(B16:C16)</f>
        <v>#DIV/0!</v>
      </c>
      <c r="E16" s="10" t="e">
        <f t="shared" ref="E16:E24" si="13">D16*15.37477342</f>
        <v>#DIV/0!</v>
      </c>
      <c r="G16" s="2" t="s">
        <v>1</v>
      </c>
      <c r="H16" s="3">
        <v>0.1669231653213501</v>
      </c>
      <c r="I16" s="3">
        <v>0.15028536319732666</v>
      </c>
      <c r="J16" s="3">
        <f t="shared" ref="J16:J18" si="14">AVERAGE(H16:I16)</f>
        <v>0.15860426425933838</v>
      </c>
      <c r="K16" s="10">
        <f t="shared" ref="K16:K24" si="15">J16*15.37477342</f>
        <v>2.4385046264331316</v>
      </c>
      <c r="M16" s="2" t="s">
        <v>1</v>
      </c>
      <c r="N16" s="3">
        <v>12.376918792724609</v>
      </c>
      <c r="O16" s="3">
        <v>12.155494689941406</v>
      </c>
      <c r="P16" s="3">
        <f t="shared" ref="P16:P24" si="16">AVERAGE(N16:O16)</f>
        <v>12.266206741333008</v>
      </c>
      <c r="Q16" s="10">
        <f t="shared" ref="Q16:Q24" si="17">P16*15.37477342</f>
        <v>188.59014937087156</v>
      </c>
      <c r="S16" s="2" t="s">
        <v>1</v>
      </c>
      <c r="T16" s="3">
        <v>8.2361831665039062</v>
      </c>
      <c r="U16" s="3">
        <v>6.6634807586669922</v>
      </c>
      <c r="V16" s="3">
        <f>AVERAGE(T16:U16)</f>
        <v>7.4498319625854492</v>
      </c>
      <c r="W16" s="10">
        <f t="shared" ref="W16:W24" si="18">V16*15.37477342</f>
        <v>114.5394784418252</v>
      </c>
      <c r="Y16" s="2" t="s">
        <v>1</v>
      </c>
      <c r="Z16" s="3">
        <v>2.3980226516723633</v>
      </c>
      <c r="AA16" s="3">
        <v>1.6350498199462891</v>
      </c>
      <c r="AB16" s="3">
        <f>AVERAGE(Z16:AA16)</f>
        <v>2.0165362358093262</v>
      </c>
      <c r="AC16" s="10">
        <f t="shared" ref="AC16:AC17" si="19">AB16*15.37477342</f>
        <v>31.003787718788082</v>
      </c>
    </row>
    <row r="17" spans="1:30">
      <c r="A17" s="2" t="s">
        <v>2</v>
      </c>
      <c r="B17" s="1" t="s">
        <v>12</v>
      </c>
      <c r="C17" s="3"/>
      <c r="D17" s="3" t="e">
        <f t="shared" si="12"/>
        <v>#DIV/0!</v>
      </c>
      <c r="E17" s="10" t="e">
        <f t="shared" si="13"/>
        <v>#DIV/0!</v>
      </c>
      <c r="G17" s="2" t="s">
        <v>2</v>
      </c>
      <c r="H17" s="3">
        <v>1.0908433198928833</v>
      </c>
      <c r="I17" s="3">
        <v>1.2856926918029785</v>
      </c>
      <c r="J17" s="3">
        <f t="shared" si="14"/>
        <v>1.1882680058479309</v>
      </c>
      <c r="K17" s="10">
        <f t="shared" si="15"/>
        <v>18.269351352147172</v>
      </c>
      <c r="M17" s="2" t="s">
        <v>2</v>
      </c>
      <c r="N17" s="3">
        <v>11.683660507202148</v>
      </c>
      <c r="O17" s="3">
        <v>11.919978141784668</v>
      </c>
      <c r="P17" s="3">
        <f t="shared" si="16"/>
        <v>11.801819324493408</v>
      </c>
      <c r="Q17" s="10">
        <f t="shared" si="17"/>
        <v>181.45029805786362</v>
      </c>
      <c r="S17" s="2" t="s">
        <v>2</v>
      </c>
      <c r="T17" s="3">
        <v>156.60824584960938</v>
      </c>
      <c r="U17" s="3">
        <v>156.60867309570312</v>
      </c>
      <c r="V17" s="3">
        <f t="shared" ref="V17:V24" si="20">AVERAGE(T17:U17)</f>
        <v>156.60845947265625</v>
      </c>
      <c r="W17" s="10">
        <f t="shared" si="18"/>
        <v>2407.8195800473427</v>
      </c>
      <c r="Y17" s="2" t="s">
        <v>2</v>
      </c>
      <c r="Z17" s="3">
        <v>3.0800712108612061</v>
      </c>
      <c r="AA17" s="3">
        <v>4.1144485473632812</v>
      </c>
      <c r="AB17" s="3">
        <f>AVERAGE(Z17:AA17)</f>
        <v>3.5972598791122437</v>
      </c>
      <c r="AC17" s="10">
        <f t="shared" si="19"/>
        <v>55.30705557420734</v>
      </c>
    </row>
    <row r="18" spans="1:30">
      <c r="A18" s="2" t="s">
        <v>3</v>
      </c>
      <c r="B18" s="1" t="s">
        <v>12</v>
      </c>
      <c r="C18" s="3"/>
      <c r="D18" s="3" t="e">
        <f t="shared" si="12"/>
        <v>#DIV/0!</v>
      </c>
      <c r="E18" s="10" t="e">
        <f t="shared" si="13"/>
        <v>#DIV/0!</v>
      </c>
      <c r="G18" s="2" t="s">
        <v>3</v>
      </c>
      <c r="H18" s="3">
        <v>2.4062099456787109</v>
      </c>
      <c r="I18" s="3">
        <v>2.7706317901611328</v>
      </c>
      <c r="J18" s="3">
        <f t="shared" si="14"/>
        <v>2.5884208679199219</v>
      </c>
      <c r="K18" s="10">
        <f t="shared" si="15"/>
        <v>39.796384359868547</v>
      </c>
      <c r="M18" s="2" t="s">
        <v>3</v>
      </c>
      <c r="N18" s="3">
        <v>9.0547208786010742</v>
      </c>
      <c r="O18" s="3">
        <v>9.4910964965820312</v>
      </c>
      <c r="P18" s="3">
        <f t="shared" si="16"/>
        <v>9.2729086875915527</v>
      </c>
      <c r="Q18" s="10">
        <f t="shared" si="17"/>
        <v>142.5688700160697</v>
      </c>
      <c r="S18" s="2" t="s">
        <v>3</v>
      </c>
      <c r="T18" s="3">
        <v>96.371246337890625</v>
      </c>
      <c r="U18" s="3">
        <v>97.491004943847656</v>
      </c>
      <c r="V18" s="3">
        <f t="shared" si="20"/>
        <v>96.931125640869141</v>
      </c>
      <c r="W18" s="10">
        <f t="shared" si="18"/>
        <v>1490.2940940739154</v>
      </c>
      <c r="Y18" s="2" t="s">
        <v>3</v>
      </c>
      <c r="Z18" s="3"/>
      <c r="AA18" s="3"/>
      <c r="AB18" s="3" t="e">
        <f>AVERAGE(Z18:AA18)</f>
        <v>#DIV/0!</v>
      </c>
      <c r="AC18" s="10"/>
    </row>
    <row r="19" spans="1:30">
      <c r="A19" s="2" t="s">
        <v>4</v>
      </c>
      <c r="B19" s="1" t="s">
        <v>12</v>
      </c>
      <c r="C19" s="3"/>
      <c r="D19" s="3" t="e">
        <f t="shared" si="12"/>
        <v>#DIV/0!</v>
      </c>
      <c r="E19" s="10" t="e">
        <f t="shared" si="13"/>
        <v>#DIV/0!</v>
      </c>
      <c r="G19" s="4" t="s">
        <v>4</v>
      </c>
      <c r="H19" s="5"/>
      <c r="I19" s="5"/>
      <c r="J19" s="5"/>
      <c r="K19" s="23"/>
      <c r="M19" s="4" t="s">
        <v>4</v>
      </c>
      <c r="P19" s="5"/>
      <c r="Q19" s="10"/>
      <c r="S19" s="4" t="s">
        <v>4</v>
      </c>
      <c r="V19" s="3"/>
      <c r="W19" s="10"/>
      <c r="Y19" s="4" t="s">
        <v>4</v>
      </c>
      <c r="Z19" s="5"/>
      <c r="AA19" s="5"/>
      <c r="AB19" s="5"/>
      <c r="AC19" s="10"/>
    </row>
    <row r="20" spans="1:30">
      <c r="A20" s="2" t="s">
        <v>5</v>
      </c>
      <c r="B20" s="3">
        <v>7.070594310760498</v>
      </c>
      <c r="C20" s="3"/>
      <c r="D20" s="3">
        <f t="shared" si="12"/>
        <v>7.070594310760498</v>
      </c>
      <c r="E20" s="10">
        <f t="shared" si="13"/>
        <v>108.70878547268373</v>
      </c>
      <c r="G20" s="2" t="s">
        <v>5</v>
      </c>
      <c r="H20" s="3">
        <v>0.41305986046791077</v>
      </c>
      <c r="I20" s="3">
        <v>0.63794976472854614</v>
      </c>
      <c r="J20" s="3">
        <f>AVERAGE(H20:I20)</f>
        <v>0.52550481259822845</v>
      </c>
      <c r="K20" s="10">
        <f t="shared" si="15"/>
        <v>8.0795174248173236</v>
      </c>
      <c r="M20" s="2" t="s">
        <v>5</v>
      </c>
      <c r="N20" s="3">
        <v>2.3088753223419189</v>
      </c>
      <c r="O20" s="3">
        <v>2.3357601165771484</v>
      </c>
      <c r="P20" s="3">
        <f t="shared" si="16"/>
        <v>2.3223177194595337</v>
      </c>
      <c r="Q20" s="10">
        <f t="shared" si="17"/>
        <v>35.705108745941459</v>
      </c>
      <c r="S20" s="2" t="s">
        <v>5</v>
      </c>
      <c r="T20" s="3">
        <v>24.486455917358398</v>
      </c>
      <c r="U20" s="3">
        <v>18.83782958984375</v>
      </c>
      <c r="V20" s="3">
        <f t="shared" si="20"/>
        <v>21.662142753601074</v>
      </c>
      <c r="W20" s="10">
        <f t="shared" si="18"/>
        <v>333.05053662831142</v>
      </c>
      <c r="Y20" s="2" t="s">
        <v>5</v>
      </c>
      <c r="Z20" s="3"/>
      <c r="AA20" s="3"/>
      <c r="AB20" s="3" t="e">
        <f>AVERAGE(Z20:AA20)</f>
        <v>#DIV/0!</v>
      </c>
      <c r="AC20" s="10"/>
    </row>
    <row r="21" spans="1:30">
      <c r="A21" s="2" t="s">
        <v>6</v>
      </c>
      <c r="B21" s="1" t="s">
        <v>12</v>
      </c>
      <c r="C21" s="3"/>
      <c r="D21" s="3" t="e">
        <f t="shared" si="12"/>
        <v>#DIV/0!</v>
      </c>
      <c r="E21" s="10" t="e">
        <f t="shared" si="13"/>
        <v>#DIV/0!</v>
      </c>
      <c r="G21" s="2" t="s">
        <v>6</v>
      </c>
      <c r="H21" s="3">
        <v>0.7639545202255249</v>
      </c>
      <c r="I21" s="3">
        <v>0.78202873468399048</v>
      </c>
      <c r="J21" s="3">
        <f>AVERAGE(H21:I21)</f>
        <v>0.77299162745475769</v>
      </c>
      <c r="K21" s="10">
        <f t="shared" si="15"/>
        <v>11.884571127673951</v>
      </c>
      <c r="M21" s="2" t="s">
        <v>6</v>
      </c>
      <c r="N21" s="1" t="s">
        <v>12</v>
      </c>
      <c r="O21" s="1" t="s">
        <v>12</v>
      </c>
      <c r="P21" s="3"/>
      <c r="Q21" s="10"/>
      <c r="S21" s="2" t="s">
        <v>6</v>
      </c>
      <c r="T21" s="3">
        <v>41.685188293457031</v>
      </c>
      <c r="U21" s="3">
        <v>48.301120758056641</v>
      </c>
      <c r="V21" s="3">
        <f t="shared" si="20"/>
        <v>44.993154525756836</v>
      </c>
      <c r="W21" s="10">
        <f t="shared" si="18"/>
        <v>691.75955628455893</v>
      </c>
      <c r="Y21" s="2" t="s">
        <v>6</v>
      </c>
      <c r="Z21" s="3"/>
      <c r="AA21" s="3"/>
      <c r="AB21" s="3" t="e">
        <f>AVERAGE(Z21:AA21)</f>
        <v>#DIV/0!</v>
      </c>
      <c r="AC21" s="10"/>
    </row>
    <row r="22" spans="1:30">
      <c r="A22" s="2" t="s">
        <v>7</v>
      </c>
      <c r="B22" s="1" t="s">
        <v>12</v>
      </c>
      <c r="C22" s="3"/>
      <c r="D22" s="3" t="e">
        <f t="shared" si="12"/>
        <v>#DIV/0!</v>
      </c>
      <c r="E22" s="10" t="e">
        <f t="shared" si="13"/>
        <v>#DIV/0!</v>
      </c>
      <c r="G22" s="2" t="s">
        <v>7</v>
      </c>
      <c r="H22" s="1" t="s">
        <v>12</v>
      </c>
      <c r="I22" s="3">
        <v>0.18335993587970734</v>
      </c>
      <c r="J22" s="3">
        <f>AVERAGE(H22:I22)</f>
        <v>0.18335993587970734</v>
      </c>
      <c r="K22" s="10">
        <f t="shared" si="15"/>
        <v>2.8191174684562288</v>
      </c>
      <c r="M22" s="2" t="s">
        <v>7</v>
      </c>
      <c r="N22" s="1" t="s">
        <v>12</v>
      </c>
      <c r="O22" s="3">
        <v>0.23576398193836212</v>
      </c>
      <c r="P22" s="3">
        <f t="shared" si="16"/>
        <v>0.23576398193836212</v>
      </c>
      <c r="Q22" s="10">
        <f t="shared" si="17"/>
        <v>3.6248178028992899</v>
      </c>
      <c r="S22" s="2" t="s">
        <v>7</v>
      </c>
      <c r="T22" s="3">
        <v>28.52476692199707</v>
      </c>
      <c r="U22" s="3">
        <v>22.857198715209961</v>
      </c>
      <c r="V22" s="3">
        <f t="shared" si="20"/>
        <v>25.690982818603516</v>
      </c>
      <c r="W22" s="10">
        <f t="shared" si="18"/>
        <v>394.99303977314202</v>
      </c>
      <c r="Y22" s="2" t="s">
        <v>7</v>
      </c>
      <c r="Z22" s="3"/>
      <c r="AA22" s="3"/>
      <c r="AB22" s="3" t="e">
        <f>AVERAGE(Z22:AA22)</f>
        <v>#DIV/0!</v>
      </c>
      <c r="AC22" s="10"/>
    </row>
    <row r="23" spans="1:30">
      <c r="A23" s="2" t="s">
        <v>8</v>
      </c>
      <c r="B23" s="1" t="s">
        <v>12</v>
      </c>
      <c r="C23" s="3"/>
      <c r="D23" s="3" t="e">
        <f t="shared" si="12"/>
        <v>#DIV/0!</v>
      </c>
      <c r="E23" s="10" t="e">
        <f t="shared" si="13"/>
        <v>#DIV/0!</v>
      </c>
      <c r="G23" s="2" t="s">
        <v>8</v>
      </c>
      <c r="H23" s="3">
        <v>0.52657210826873779</v>
      </c>
      <c r="I23" s="3">
        <v>0.26186266541481018</v>
      </c>
      <c r="J23" s="3">
        <f>AVERAGE(H23:I23)</f>
        <v>0.39421738684177399</v>
      </c>
      <c r="K23" s="10">
        <f t="shared" si="15"/>
        <v>6.0610030009167648</v>
      </c>
      <c r="M23" s="2" t="s">
        <v>8</v>
      </c>
      <c r="N23" s="3">
        <v>1.9069753885269165</v>
      </c>
      <c r="O23" s="3">
        <v>1.304470419883728</v>
      </c>
      <c r="P23" s="3">
        <f t="shared" si="16"/>
        <v>1.6057229042053223</v>
      </c>
      <c r="Q23" s="10">
        <f t="shared" si="17"/>
        <v>24.687625827461197</v>
      </c>
      <c r="S23" s="2" t="s">
        <v>8</v>
      </c>
      <c r="T23" s="3">
        <v>56.606971740722656</v>
      </c>
      <c r="U23" s="3">
        <v>54.684673309326172</v>
      </c>
      <c r="V23" s="3">
        <f t="shared" si="20"/>
        <v>55.645822525024414</v>
      </c>
      <c r="W23" s="10">
        <f t="shared" si="18"/>
        <v>855.5419130917827</v>
      </c>
      <c r="Y23" s="2" t="s">
        <v>8</v>
      </c>
      <c r="Z23" s="3"/>
      <c r="AA23" s="3"/>
      <c r="AB23" s="3" t="e">
        <f>AVERAGE(Z23:AA23)</f>
        <v>#DIV/0!</v>
      </c>
      <c r="AC23" s="10"/>
    </row>
    <row r="24" spans="1:30">
      <c r="A24" s="2" t="s">
        <v>9</v>
      </c>
      <c r="B24" s="3"/>
      <c r="C24" s="3"/>
      <c r="D24" s="3" t="e">
        <f t="shared" si="12"/>
        <v>#DIV/0!</v>
      </c>
      <c r="E24" s="10" t="e">
        <f t="shared" si="13"/>
        <v>#DIV/0!</v>
      </c>
      <c r="G24" s="2" t="s">
        <v>9</v>
      </c>
      <c r="H24" s="3">
        <v>2.1832809448242188</v>
      </c>
      <c r="I24" s="3">
        <v>1.8835008144378662</v>
      </c>
      <c r="J24" s="3">
        <f>AVERAGE(H24:I24)</f>
        <v>2.0333908796310425</v>
      </c>
      <c r="K24" s="10">
        <f t="shared" si="15"/>
        <v>31.262924048621773</v>
      </c>
      <c r="L24" t="s">
        <v>38</v>
      </c>
      <c r="M24" s="2" t="s">
        <v>9</v>
      </c>
      <c r="N24" s="3">
        <v>1.5660877227783203</v>
      </c>
      <c r="O24" s="3">
        <v>1.5883873701095581</v>
      </c>
      <c r="P24" s="3">
        <f t="shared" si="16"/>
        <v>1.5772375464439392</v>
      </c>
      <c r="Q24" s="10">
        <f t="shared" si="17"/>
        <v>24.249669906092294</v>
      </c>
      <c r="R24" t="s">
        <v>38</v>
      </c>
      <c r="S24" s="2" t="s">
        <v>9</v>
      </c>
      <c r="T24" s="3">
        <v>68.567054748535156</v>
      </c>
      <c r="U24" s="3">
        <v>64.545265197753906</v>
      </c>
      <c r="V24" s="3">
        <f t="shared" si="20"/>
        <v>66.556159973144531</v>
      </c>
      <c r="W24" s="10">
        <f t="shared" si="18"/>
        <v>1023.2858792923705</v>
      </c>
      <c r="Y24" s="2" t="s">
        <v>9</v>
      </c>
      <c r="Z24" s="3"/>
      <c r="AA24" s="3"/>
      <c r="AB24" s="3" t="e">
        <f>AVERAGE(Z24:AA24)</f>
        <v>#DIV/0!</v>
      </c>
      <c r="AC24" s="10"/>
      <c r="AD24" t="s">
        <v>38</v>
      </c>
    </row>
    <row r="25" spans="1:30">
      <c r="A25" s="7" t="s">
        <v>17</v>
      </c>
      <c r="B25" s="8"/>
      <c r="C25" s="8"/>
      <c r="D25" s="8"/>
      <c r="E25" s="8" t="e">
        <f>AVERAGE(E15:E24)</f>
        <v>#DIV/0!</v>
      </c>
      <c r="F25" s="8"/>
      <c r="G25" s="7" t="s">
        <v>17</v>
      </c>
      <c r="H25" s="8"/>
      <c r="I25" s="8"/>
      <c r="J25" s="8"/>
      <c r="K25" s="8">
        <f>AVERAGE(K15:K24)</f>
        <v>15.076421676116862</v>
      </c>
      <c r="L25" s="1">
        <f>STDEV(K15:K24)/SQRT(COUNT(K15:K24))</f>
        <v>4.8800889569718384</v>
      </c>
      <c r="M25" s="7" t="s">
        <v>17</v>
      </c>
      <c r="N25" s="8"/>
      <c r="O25" s="8"/>
      <c r="P25" s="8"/>
      <c r="Q25" s="8">
        <f>AVERAGE(Q15:Q24)</f>
        <v>85.839505675314172</v>
      </c>
      <c r="R25" s="1">
        <f>STDEV(Q15:Q24)/SQRT(COUNT(Q15:Q24))</f>
        <v>30.753595265940234</v>
      </c>
      <c r="S25" s="7" t="s">
        <v>17</v>
      </c>
      <c r="T25" s="8"/>
      <c r="U25" s="8"/>
      <c r="V25" s="8"/>
      <c r="W25" s="8">
        <f>AVERAGE(W15:W24)</f>
        <v>913.9105097041562</v>
      </c>
      <c r="X25" s="1">
        <f>STDEV(W15:W24)/SQRT(COUNT(W15:W24))</f>
        <v>263.03078825679671</v>
      </c>
      <c r="Y25" s="7" t="s">
        <v>17</v>
      </c>
      <c r="Z25" s="8"/>
      <c r="AA25" s="8"/>
      <c r="AB25" s="8"/>
      <c r="AC25" s="8">
        <f>AVERAGE(AC15:AC24)</f>
        <v>43.155421646497715</v>
      </c>
      <c r="AD25" s="1">
        <f>STDEV(AC15:AC24)/SQRT(COUNT(AC15:AC24))</f>
        <v>12.151633927709616</v>
      </c>
    </row>
    <row r="26" spans="1:30">
      <c r="A26" s="1"/>
      <c r="B26" s="50" t="s">
        <v>114</v>
      </c>
      <c r="C26" s="50"/>
      <c r="D26" s="1"/>
      <c r="G26" s="1"/>
      <c r="H26" s="50" t="s">
        <v>114</v>
      </c>
      <c r="I26" s="50"/>
      <c r="M26" s="1"/>
      <c r="N26" s="50" t="s">
        <v>114</v>
      </c>
      <c r="O26" s="50"/>
      <c r="S26" s="1"/>
      <c r="T26" s="50" t="s">
        <v>114</v>
      </c>
      <c r="U26" s="50"/>
      <c r="Y26" s="1"/>
      <c r="Z26" s="50" t="s">
        <v>114</v>
      </c>
      <c r="AA26" s="50"/>
    </row>
    <row r="27" spans="1:30">
      <c r="A27" s="2" t="s">
        <v>0</v>
      </c>
      <c r="B27" s="3"/>
      <c r="C27" s="3"/>
      <c r="D27" s="3" t="e">
        <f>AVERAGE(B27:C27)</f>
        <v>#DIV/0!</v>
      </c>
      <c r="E27" s="10" t="e">
        <f>D27*15.37477342</f>
        <v>#DIV/0!</v>
      </c>
      <c r="G27" s="2" t="s">
        <v>0</v>
      </c>
      <c r="H27" s="3">
        <v>90.300056457519531</v>
      </c>
      <c r="I27" s="3">
        <v>77.221298217773438</v>
      </c>
      <c r="J27" s="3">
        <f>AVERAGE(H27:I27)</f>
        <v>83.760677337646484</v>
      </c>
      <c r="K27" s="10">
        <f>J27*15.37477342</f>
        <v>1287.8014355720436</v>
      </c>
      <c r="M27" s="2" t="s">
        <v>0</v>
      </c>
      <c r="N27" s="3">
        <v>3.0545618534088135</v>
      </c>
      <c r="O27" s="3">
        <v>3.3529849052429199</v>
      </c>
      <c r="P27" s="3">
        <f>AVERAGE(N27:O27)</f>
        <v>3.2037733793258667</v>
      </c>
      <c r="Q27" s="10">
        <f>P27*15.37477342</f>
        <v>49.257289796162915</v>
      </c>
      <c r="S27" s="2" t="s">
        <v>0</v>
      </c>
      <c r="T27" s="3"/>
      <c r="U27" s="3"/>
      <c r="V27" s="3"/>
      <c r="W27" s="10">
        <f>V27*15.37477342</f>
        <v>0</v>
      </c>
      <c r="Y27" s="2" t="s">
        <v>0</v>
      </c>
      <c r="Z27" s="3"/>
      <c r="AA27" s="3"/>
      <c r="AB27" s="3" t="e">
        <f>AVERAGE(Z27:AA27)</f>
        <v>#DIV/0!</v>
      </c>
      <c r="AC27" s="10" t="e">
        <f>AB27*15.37477342</f>
        <v>#DIV/0!</v>
      </c>
    </row>
    <row r="28" spans="1:30">
      <c r="A28" s="2" t="s">
        <v>1</v>
      </c>
      <c r="B28" s="3"/>
      <c r="C28" s="3"/>
      <c r="D28" s="3" t="e">
        <f t="shared" ref="D28:D36" si="21">AVERAGE(B28:C28)</f>
        <v>#DIV/0!</v>
      </c>
      <c r="E28" s="10" t="e">
        <f t="shared" ref="E28:E36" si="22">D28*15.37477342</f>
        <v>#DIV/0!</v>
      </c>
      <c r="G28" s="2" t="s">
        <v>1</v>
      </c>
      <c r="H28" s="3">
        <v>2.8534426689147949</v>
      </c>
      <c r="I28" s="3">
        <v>2.9208941459655762</v>
      </c>
      <c r="J28" s="3">
        <f t="shared" ref="J28:J36" si="23">AVERAGE(H28:I28)</f>
        <v>2.8871684074401855</v>
      </c>
      <c r="K28" s="10">
        <f t="shared" ref="K28:K36" si="24">J28*15.37477342</f>
        <v>44.389560089775095</v>
      </c>
      <c r="M28" s="2" t="s">
        <v>1</v>
      </c>
      <c r="N28" s="1" t="s">
        <v>12</v>
      </c>
      <c r="O28" s="1" t="s">
        <v>12</v>
      </c>
      <c r="P28" s="3"/>
      <c r="Q28" s="10"/>
      <c r="S28" s="2" t="s">
        <v>1</v>
      </c>
      <c r="T28" s="3"/>
      <c r="U28" s="3"/>
      <c r="V28" s="3"/>
      <c r="W28" s="10">
        <f t="shared" ref="W28:W35" si="25">V28*15.37477342</f>
        <v>0</v>
      </c>
      <c r="Y28" s="2" t="s">
        <v>1</v>
      </c>
      <c r="Z28" s="3"/>
      <c r="AA28" s="3"/>
      <c r="AB28" s="3" t="e">
        <f t="shared" ref="AB28:AB35" si="26">AVERAGE(Z28:AA28)</f>
        <v>#DIV/0!</v>
      </c>
      <c r="AC28" s="10" t="e">
        <f t="shared" ref="AC28:AC35" si="27">AB28*15.37477342</f>
        <v>#DIV/0!</v>
      </c>
    </row>
    <row r="29" spans="1:30">
      <c r="A29" s="2" t="s">
        <v>2</v>
      </c>
      <c r="B29" s="3"/>
      <c r="C29" s="3"/>
      <c r="D29" s="3" t="e">
        <f t="shared" si="21"/>
        <v>#DIV/0!</v>
      </c>
      <c r="E29" s="10" t="e">
        <f t="shared" si="22"/>
        <v>#DIV/0!</v>
      </c>
      <c r="G29" s="2" t="s">
        <v>2</v>
      </c>
      <c r="H29" s="1" t="s">
        <v>12</v>
      </c>
      <c r="I29" s="1" t="s">
        <v>12</v>
      </c>
      <c r="J29" s="3"/>
      <c r="K29" s="10"/>
      <c r="M29" s="2" t="s">
        <v>2</v>
      </c>
      <c r="N29" s="1" t="s">
        <v>12</v>
      </c>
      <c r="O29" s="1" t="s">
        <v>12</v>
      </c>
      <c r="P29" s="3"/>
      <c r="Q29" s="10"/>
      <c r="S29" s="2" t="s">
        <v>2</v>
      </c>
      <c r="T29" s="3"/>
      <c r="U29" s="3"/>
      <c r="V29" s="3"/>
      <c r="W29" s="10">
        <f t="shared" si="25"/>
        <v>0</v>
      </c>
      <c r="Y29" s="2" t="s">
        <v>2</v>
      </c>
      <c r="Z29" s="3"/>
      <c r="AA29" s="3"/>
      <c r="AB29" s="3" t="e">
        <f t="shared" si="26"/>
        <v>#DIV/0!</v>
      </c>
      <c r="AC29" s="10" t="e">
        <f t="shared" si="27"/>
        <v>#DIV/0!</v>
      </c>
    </row>
    <row r="30" spans="1:30">
      <c r="A30" s="2" t="s">
        <v>3</v>
      </c>
      <c r="B30" s="3"/>
      <c r="C30" s="3"/>
      <c r="D30" s="3" t="e">
        <f t="shared" si="21"/>
        <v>#DIV/0!</v>
      </c>
      <c r="E30" s="10" t="e">
        <f t="shared" si="22"/>
        <v>#DIV/0!</v>
      </c>
      <c r="G30" s="2" t="s">
        <v>3</v>
      </c>
      <c r="H30" s="1" t="s">
        <v>12</v>
      </c>
      <c r="I30" s="3">
        <v>0.13216568529605865</v>
      </c>
      <c r="J30" s="3">
        <f t="shared" si="23"/>
        <v>0.13216568529605865</v>
      </c>
      <c r="K30" s="10">
        <f t="shared" si="24"/>
        <v>2.0320174653259273</v>
      </c>
      <c r="M30" s="2" t="s">
        <v>3</v>
      </c>
      <c r="N30" s="1" t="s">
        <v>12</v>
      </c>
      <c r="O30" s="1" t="s">
        <v>12</v>
      </c>
      <c r="P30" s="3"/>
      <c r="Q30" s="10"/>
      <c r="S30" s="2" t="s">
        <v>3</v>
      </c>
      <c r="T30" s="3"/>
      <c r="U30" s="1"/>
      <c r="V30" s="3"/>
      <c r="W30" s="10">
        <f t="shared" si="25"/>
        <v>0</v>
      </c>
      <c r="Y30" s="2" t="s">
        <v>3</v>
      </c>
      <c r="Z30" s="3"/>
      <c r="AA30" s="1"/>
      <c r="AB30" s="3" t="e">
        <f t="shared" si="26"/>
        <v>#DIV/0!</v>
      </c>
      <c r="AC30" s="10" t="e">
        <f t="shared" si="27"/>
        <v>#DIV/0!</v>
      </c>
    </row>
    <row r="31" spans="1:30">
      <c r="A31" s="2" t="s">
        <v>4</v>
      </c>
      <c r="B31" s="3"/>
      <c r="C31" s="3"/>
      <c r="D31" s="3" t="e">
        <f t="shared" si="21"/>
        <v>#DIV/0!</v>
      </c>
      <c r="E31" s="10" t="e">
        <f t="shared" si="22"/>
        <v>#DIV/0!</v>
      </c>
      <c r="G31" s="2" t="s">
        <v>4</v>
      </c>
      <c r="H31" s="3">
        <v>0.81498152017593384</v>
      </c>
      <c r="I31" s="3">
        <v>0.93502718210220337</v>
      </c>
      <c r="J31" s="3"/>
      <c r="K31" s="10"/>
      <c r="M31" s="2" t="s">
        <v>4</v>
      </c>
      <c r="N31" s="1" t="s">
        <v>12</v>
      </c>
      <c r="O31" s="1" t="s">
        <v>12</v>
      </c>
      <c r="P31" s="3"/>
      <c r="Q31" s="10"/>
      <c r="S31" s="2" t="s">
        <v>4</v>
      </c>
      <c r="T31" s="3"/>
      <c r="U31" s="3"/>
      <c r="V31" s="3"/>
      <c r="W31" s="10">
        <f t="shared" si="25"/>
        <v>0</v>
      </c>
      <c r="Y31" s="2" t="s">
        <v>4</v>
      </c>
      <c r="Z31" s="3"/>
      <c r="AA31" s="3"/>
      <c r="AB31" s="3" t="e">
        <f t="shared" si="26"/>
        <v>#DIV/0!</v>
      </c>
      <c r="AC31" s="10" t="e">
        <f t="shared" si="27"/>
        <v>#DIV/0!</v>
      </c>
    </row>
    <row r="32" spans="1:30">
      <c r="A32" s="2" t="s">
        <v>5</v>
      </c>
      <c r="B32" s="3"/>
      <c r="C32" s="3"/>
      <c r="D32" s="3" t="e">
        <f t="shared" si="21"/>
        <v>#DIV/0!</v>
      </c>
      <c r="E32" s="10" t="e">
        <f t="shared" si="22"/>
        <v>#DIV/0!</v>
      </c>
      <c r="G32" s="2" t="s">
        <v>5</v>
      </c>
      <c r="H32" s="3">
        <v>2.9578731060028076</v>
      </c>
      <c r="I32" s="3">
        <v>2.973254919052124</v>
      </c>
      <c r="J32" s="3">
        <f t="shared" si="23"/>
        <v>2.9655640125274658</v>
      </c>
      <c r="K32" s="10">
        <f t="shared" si="24"/>
        <v>45.594874755115832</v>
      </c>
      <c r="M32" s="2" t="s">
        <v>5</v>
      </c>
      <c r="N32" s="3">
        <v>2.0099737644195557</v>
      </c>
      <c r="O32" s="3">
        <v>2.1705050468444824</v>
      </c>
      <c r="P32" s="3">
        <f t="shared" ref="P32:P36" si="28">AVERAGE(N32:O32)</f>
        <v>2.090239405632019</v>
      </c>
      <c r="Q32" s="10">
        <f t="shared" ref="Q32:Q36" si="29">P32*15.37477342</f>
        <v>32.136957255147763</v>
      </c>
      <c r="S32" s="2" t="s">
        <v>5</v>
      </c>
      <c r="T32" s="3"/>
      <c r="U32" s="3"/>
      <c r="V32" s="3"/>
      <c r="W32" s="10">
        <f t="shared" si="25"/>
        <v>0</v>
      </c>
      <c r="Y32" s="2" t="s">
        <v>5</v>
      </c>
      <c r="Z32" s="3"/>
      <c r="AA32" s="3"/>
      <c r="AB32" s="3" t="e">
        <f t="shared" si="26"/>
        <v>#DIV/0!</v>
      </c>
      <c r="AC32" s="10" t="e">
        <f t="shared" si="27"/>
        <v>#DIV/0!</v>
      </c>
    </row>
    <row r="33" spans="1:30">
      <c r="A33" s="2" t="s">
        <v>6</v>
      </c>
      <c r="B33" s="3"/>
      <c r="C33" s="3"/>
      <c r="D33" s="3" t="e">
        <f t="shared" si="21"/>
        <v>#DIV/0!</v>
      </c>
      <c r="E33" s="10" t="e">
        <f t="shared" si="22"/>
        <v>#DIV/0!</v>
      </c>
      <c r="G33" s="2" t="s">
        <v>6</v>
      </c>
      <c r="H33" s="3">
        <v>0.26905548572540283</v>
      </c>
      <c r="I33" s="1" t="s">
        <v>12</v>
      </c>
      <c r="J33" s="3">
        <f t="shared" si="23"/>
        <v>0.26905548572540283</v>
      </c>
      <c r="K33" s="10">
        <f t="shared" si="24"/>
        <v>4.1366671304361127</v>
      </c>
      <c r="M33" s="2" t="s">
        <v>6</v>
      </c>
      <c r="N33" s="1" t="s">
        <v>12</v>
      </c>
      <c r="O33" s="1" t="s">
        <v>12</v>
      </c>
      <c r="P33" s="3"/>
      <c r="Q33" s="10"/>
      <c r="S33" s="2" t="s">
        <v>6</v>
      </c>
      <c r="T33" s="3"/>
      <c r="U33" s="3"/>
      <c r="V33" s="3"/>
      <c r="W33" s="10">
        <f t="shared" si="25"/>
        <v>0</v>
      </c>
      <c r="Y33" s="2" t="s">
        <v>6</v>
      </c>
      <c r="Z33" s="3"/>
      <c r="AA33" s="3"/>
      <c r="AB33" s="3" t="e">
        <f t="shared" si="26"/>
        <v>#DIV/0!</v>
      </c>
      <c r="AC33" s="10" t="e">
        <f t="shared" si="27"/>
        <v>#DIV/0!</v>
      </c>
    </row>
    <row r="34" spans="1:30">
      <c r="A34" s="2" t="s">
        <v>7</v>
      </c>
      <c r="B34" s="3"/>
      <c r="C34" s="3"/>
      <c r="D34" s="3" t="e">
        <f t="shared" si="21"/>
        <v>#DIV/0!</v>
      </c>
      <c r="E34" s="10" t="e">
        <f t="shared" si="22"/>
        <v>#DIV/0!</v>
      </c>
      <c r="G34" s="2" t="s">
        <v>7</v>
      </c>
      <c r="H34" s="3">
        <v>0.41801095008850098</v>
      </c>
      <c r="I34" s="3">
        <v>0.49450400471687317</v>
      </c>
      <c r="J34" s="3">
        <f t="shared" si="23"/>
        <v>0.45625747740268707</v>
      </c>
      <c r="K34" s="10">
        <f t="shared" si="24"/>
        <v>7.0148553362470842</v>
      </c>
      <c r="M34" s="2" t="s">
        <v>7</v>
      </c>
      <c r="N34" s="3">
        <v>1.0897616147994995</v>
      </c>
      <c r="O34" s="3">
        <v>1.1583709716796875</v>
      </c>
      <c r="P34" s="3">
        <f t="shared" si="28"/>
        <v>1.1240662932395935</v>
      </c>
      <c r="Q34" s="10">
        <f t="shared" si="29"/>
        <v>17.282264567618029</v>
      </c>
      <c r="S34" s="2" t="s">
        <v>7</v>
      </c>
      <c r="T34" s="3"/>
      <c r="U34" s="3"/>
      <c r="V34" s="3"/>
      <c r="W34" s="10">
        <f t="shared" si="25"/>
        <v>0</v>
      </c>
      <c r="Y34" s="2" t="s">
        <v>7</v>
      </c>
      <c r="Z34" s="3"/>
      <c r="AA34" s="3"/>
      <c r="AB34" s="3" t="e">
        <f t="shared" si="26"/>
        <v>#DIV/0!</v>
      </c>
      <c r="AC34" s="10" t="e">
        <f t="shared" si="27"/>
        <v>#DIV/0!</v>
      </c>
    </row>
    <row r="35" spans="1:30">
      <c r="A35" s="2" t="s">
        <v>8</v>
      </c>
      <c r="B35" s="3"/>
      <c r="C35" s="3"/>
      <c r="D35" s="3" t="e">
        <f t="shared" si="21"/>
        <v>#DIV/0!</v>
      </c>
      <c r="E35" s="10" t="e">
        <f t="shared" si="22"/>
        <v>#DIV/0!</v>
      </c>
      <c r="G35" s="2" t="s">
        <v>8</v>
      </c>
      <c r="H35" s="1" t="s">
        <v>12</v>
      </c>
      <c r="I35" s="1" t="s">
        <v>12</v>
      </c>
      <c r="J35" s="3"/>
      <c r="K35" s="10"/>
      <c r="M35" s="2" t="s">
        <v>8</v>
      </c>
      <c r="N35" s="1" t="s">
        <v>12</v>
      </c>
      <c r="O35" s="1" t="s">
        <v>12</v>
      </c>
      <c r="P35" s="3"/>
      <c r="Q35" s="10"/>
      <c r="S35" s="2" t="s">
        <v>8</v>
      </c>
      <c r="T35" s="3"/>
      <c r="U35" s="3"/>
      <c r="V35" s="3"/>
      <c r="W35" s="10">
        <f t="shared" si="25"/>
        <v>0</v>
      </c>
      <c r="Y35" s="2" t="s">
        <v>8</v>
      </c>
      <c r="Z35" s="3"/>
      <c r="AA35" s="3"/>
      <c r="AB35" s="3" t="e">
        <f t="shared" si="26"/>
        <v>#DIV/0!</v>
      </c>
      <c r="AC35" s="10" t="e">
        <f t="shared" si="27"/>
        <v>#DIV/0!</v>
      </c>
    </row>
    <row r="36" spans="1:30">
      <c r="A36" s="2" t="s">
        <v>9</v>
      </c>
      <c r="B36" s="3"/>
      <c r="C36" s="3"/>
      <c r="D36" s="3" t="e">
        <f t="shared" si="21"/>
        <v>#DIV/0!</v>
      </c>
      <c r="E36" s="10" t="e">
        <f t="shared" si="22"/>
        <v>#DIV/0!</v>
      </c>
      <c r="G36" s="2" t="s">
        <v>9</v>
      </c>
      <c r="H36" s="3">
        <v>714.28582763671875</v>
      </c>
      <c r="I36" s="3">
        <v>752.571533203125</v>
      </c>
      <c r="J36" s="3">
        <f t="shared" si="23"/>
        <v>733.42868041992188</v>
      </c>
      <c r="K36" s="10">
        <f t="shared" si="24"/>
        <v>11276.29978118589</v>
      </c>
      <c r="L36" t="s">
        <v>38</v>
      </c>
      <c r="M36" s="2" t="s">
        <v>9</v>
      </c>
      <c r="N36" s="3">
        <v>38.630783081054688</v>
      </c>
      <c r="O36" s="3">
        <v>42.610214233398438</v>
      </c>
      <c r="P36" s="3">
        <f t="shared" si="28"/>
        <v>40.620498657226562</v>
      </c>
      <c r="Q36" s="10">
        <f t="shared" si="29"/>
        <v>624.53096306227269</v>
      </c>
      <c r="R36" t="s">
        <v>38</v>
      </c>
      <c r="S36" s="2" t="s">
        <v>9</v>
      </c>
      <c r="T36" s="1"/>
      <c r="U36" s="1"/>
      <c r="V36" s="3"/>
      <c r="W36" s="10"/>
      <c r="Y36" s="2" t="s">
        <v>9</v>
      </c>
      <c r="Z36" s="1"/>
      <c r="AA36" s="1"/>
      <c r="AB36" s="3"/>
      <c r="AC36" s="10"/>
      <c r="AD36" t="s">
        <v>38</v>
      </c>
    </row>
    <row r="37" spans="1:30">
      <c r="A37" s="7" t="s">
        <v>17</v>
      </c>
      <c r="B37" s="8"/>
      <c r="C37" s="8"/>
      <c r="D37" s="8"/>
      <c r="E37" s="8" t="e">
        <f>AVERAGE(E27:E36)</f>
        <v>#DIV/0!</v>
      </c>
      <c r="F37" s="8"/>
      <c r="G37" s="7" t="s">
        <v>17</v>
      </c>
      <c r="H37" s="8"/>
      <c r="I37" s="8"/>
      <c r="J37" s="8"/>
      <c r="K37" s="8">
        <f>AVERAGE(K27:K36)</f>
        <v>1809.6098845049762</v>
      </c>
      <c r="L37" s="1">
        <f>STDEV(K27:K36)/SQRT(COUNT(K27:K36))</f>
        <v>1587.8607466299234</v>
      </c>
      <c r="M37" s="7" t="s">
        <v>17</v>
      </c>
      <c r="N37" s="8"/>
      <c r="O37" s="8"/>
      <c r="P37" s="8"/>
      <c r="Q37" s="8">
        <f>AVERAGE(Q27:Q36)</f>
        <v>180.80186867030034</v>
      </c>
      <c r="R37" s="1">
        <f>STDEV(Q27:Q36)/SQRT(COUNT(Q27:Q36))</f>
        <v>148.05387596329791</v>
      </c>
      <c r="S37" s="7" t="s">
        <v>17</v>
      </c>
      <c r="T37" s="8"/>
      <c r="U37" s="8"/>
      <c r="V37" s="8"/>
      <c r="W37" s="8">
        <f>AVERAGE(W27:W36)</f>
        <v>0</v>
      </c>
      <c r="X37" s="1">
        <f>STDEV(W27:W36)/SQRT(COUNT(W27:W36))</f>
        <v>0</v>
      </c>
      <c r="Y37" s="7" t="s">
        <v>17</v>
      </c>
      <c r="Z37" s="8"/>
      <c r="AA37" s="8"/>
      <c r="AB37" s="8"/>
      <c r="AC37" s="8" t="e">
        <f>AVERAGE(AC27:AC36)</f>
        <v>#DIV/0!</v>
      </c>
      <c r="AD37" s="1" t="e">
        <f>STDEV(AC27:AC36)/SQRT(COUNT(AC27:AC36))</f>
        <v>#DIV/0!</v>
      </c>
    </row>
    <row r="39" spans="1:30">
      <c r="I39" s="22"/>
      <c r="J39" s="13" t="s">
        <v>37</v>
      </c>
      <c r="K39" s="22" t="s">
        <v>25</v>
      </c>
      <c r="L39" s="22" t="s">
        <v>26</v>
      </c>
      <c r="M39" s="2" t="s">
        <v>16</v>
      </c>
      <c r="N39" s="22" t="s">
        <v>28</v>
      </c>
      <c r="P39" s="22" t="s">
        <v>38</v>
      </c>
      <c r="Q39" s="13" t="s">
        <v>37</v>
      </c>
      <c r="R39" s="22" t="s">
        <v>25</v>
      </c>
      <c r="S39" s="22" t="s">
        <v>26</v>
      </c>
      <c r="T39" s="22" t="s">
        <v>16</v>
      </c>
      <c r="U39" s="22" t="s">
        <v>28</v>
      </c>
    </row>
    <row r="40" spans="1:30">
      <c r="I40" s="13" t="s">
        <v>33</v>
      </c>
      <c r="J40">
        <v>0</v>
      </c>
      <c r="K40" s="29">
        <v>29.973234434384192</v>
      </c>
      <c r="L40" s="29">
        <v>85.42908057851001</v>
      </c>
      <c r="M40" s="27">
        <v>967.46028687118735</v>
      </c>
      <c r="N40" s="29">
        <v>10.00893638086279</v>
      </c>
      <c r="P40" s="13" t="s">
        <v>33</v>
      </c>
      <c r="R40" s="28">
        <v>11.401889282735006</v>
      </c>
      <c r="S40" s="28">
        <v>38.959830105411335</v>
      </c>
      <c r="T40">
        <v>388.32898105783875</v>
      </c>
      <c r="U40" s="28">
        <v>1.4405332730576925</v>
      </c>
    </row>
    <row r="41" spans="1:30">
      <c r="I41" s="13" t="s">
        <v>34</v>
      </c>
      <c r="J41">
        <v>0</v>
      </c>
      <c r="K41" s="29">
        <v>15.076421676116862</v>
      </c>
      <c r="L41" s="29">
        <v>85.839505675314172</v>
      </c>
      <c r="M41" s="27">
        <v>913.9105097041562</v>
      </c>
      <c r="N41" s="29">
        <v>43.155421646497715</v>
      </c>
      <c r="P41" s="13" t="s">
        <v>34</v>
      </c>
      <c r="R41" s="28">
        <v>4.8800889569718384</v>
      </c>
      <c r="S41" s="28">
        <v>30.753595265940234</v>
      </c>
      <c r="T41">
        <v>263.03078825679671</v>
      </c>
      <c r="U41" s="28">
        <v>12.151633927709616</v>
      </c>
    </row>
    <row r="42" spans="1:30">
      <c r="I42" s="13" t="s">
        <v>35</v>
      </c>
      <c r="J42">
        <v>0</v>
      </c>
      <c r="K42" s="29">
        <v>1809.6098845049762</v>
      </c>
      <c r="L42" s="29">
        <v>180.80186867030034</v>
      </c>
      <c r="M42" s="27">
        <v>0</v>
      </c>
      <c r="N42" s="29">
        <v>0</v>
      </c>
      <c r="P42" s="13" t="s">
        <v>35</v>
      </c>
      <c r="R42" s="28">
        <v>1587.8607466299234</v>
      </c>
      <c r="S42" s="28">
        <v>148.05387596329791</v>
      </c>
      <c r="T42">
        <v>0</v>
      </c>
      <c r="U42" s="28" t="e">
        <v>#DIV/0!</v>
      </c>
    </row>
  </sheetData>
  <mergeCells count="15">
    <mergeCell ref="B26:C26"/>
    <mergeCell ref="H26:I26"/>
    <mergeCell ref="N26:O26"/>
    <mergeCell ref="T26:U26"/>
    <mergeCell ref="Z2:AA2"/>
    <mergeCell ref="Z14:AA14"/>
    <mergeCell ref="Z26:AA26"/>
    <mergeCell ref="B2:C2"/>
    <mergeCell ref="H2:I2"/>
    <mergeCell ref="N2:O2"/>
    <mergeCell ref="T2:U2"/>
    <mergeCell ref="B14:C14"/>
    <mergeCell ref="H14:I14"/>
    <mergeCell ref="N14:O14"/>
    <mergeCell ref="T14:U14"/>
  </mergeCells>
  <phoneticPr fontId="1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BB4C-CA9B-BD48-88BD-806CDEFAC1A1}">
  <dimension ref="A1:AD42"/>
  <sheetViews>
    <sheetView topLeftCell="T7" workbookViewId="0">
      <selection activeCell="AC26" sqref="AC26"/>
    </sheetView>
  </sheetViews>
  <sheetFormatPr baseColWidth="10" defaultColWidth="11.5703125" defaultRowHeight="20"/>
  <cols>
    <col min="5" max="5" width="12.7109375" bestFit="1" customWidth="1"/>
    <col min="11" max="11" width="13.7109375" bestFit="1" customWidth="1"/>
  </cols>
  <sheetData>
    <row r="1" spans="1:30">
      <c r="A1" t="s">
        <v>36</v>
      </c>
      <c r="G1" t="s">
        <v>14</v>
      </c>
      <c r="M1" t="s">
        <v>15</v>
      </c>
      <c r="S1" t="s">
        <v>16</v>
      </c>
      <c r="Y1" t="s">
        <v>18</v>
      </c>
    </row>
    <row r="2" spans="1:30">
      <c r="A2" s="1"/>
      <c r="B2" s="50" t="s">
        <v>112</v>
      </c>
      <c r="C2" s="50"/>
      <c r="D2" s="2" t="s">
        <v>116</v>
      </c>
      <c r="E2" t="s">
        <v>115</v>
      </c>
      <c r="G2" s="1"/>
      <c r="H2" s="50" t="s">
        <v>112</v>
      </c>
      <c r="I2" s="50"/>
      <c r="J2" s="2" t="s">
        <v>116</v>
      </c>
      <c r="K2" t="s">
        <v>115</v>
      </c>
      <c r="M2" s="1"/>
      <c r="N2" s="50" t="s">
        <v>112</v>
      </c>
      <c r="O2" s="50"/>
      <c r="P2" s="2" t="s">
        <v>116</v>
      </c>
      <c r="Q2" t="s">
        <v>115</v>
      </c>
      <c r="S2" s="1"/>
      <c r="T2" s="50" t="s">
        <v>112</v>
      </c>
      <c r="U2" s="50"/>
      <c r="V2" s="2" t="s">
        <v>116</v>
      </c>
      <c r="W2" t="s">
        <v>115</v>
      </c>
      <c r="Y2" s="1"/>
      <c r="Z2" s="50" t="s">
        <v>112</v>
      </c>
      <c r="AA2" s="50"/>
      <c r="AB2" s="2" t="s">
        <v>116</v>
      </c>
      <c r="AC2" t="s">
        <v>115</v>
      </c>
    </row>
    <row r="3" spans="1:30">
      <c r="A3" s="2" t="s">
        <v>0</v>
      </c>
      <c r="B3" s="3">
        <v>24.410148620605469</v>
      </c>
      <c r="C3" s="3">
        <v>24.310598373413086</v>
      </c>
      <c r="D3" s="3">
        <f>AVERAGE(B3:C3)</f>
        <v>24.360373497009277</v>
      </c>
      <c r="E3" s="10">
        <f>D3*15.37477342</f>
        <v>374.53522294309067</v>
      </c>
      <c r="G3" s="2" t="s">
        <v>0</v>
      </c>
      <c r="H3" s="3">
        <v>1.8217657804489136</v>
      </c>
      <c r="I3" s="3">
        <v>2.2200334072113037</v>
      </c>
      <c r="J3" s="3">
        <f>AVERAGE(H3:I3)</f>
        <v>2.0208995938301086</v>
      </c>
      <c r="K3" s="10">
        <f>J3*15.37477342</f>
        <v>31.070873359707949</v>
      </c>
      <c r="M3" s="2" t="s">
        <v>0</v>
      </c>
      <c r="N3" s="3">
        <v>6.2199540138244629</v>
      </c>
      <c r="O3" s="3">
        <v>6.5632166862487793</v>
      </c>
      <c r="P3" s="3">
        <f>AVERAGE(N3:O3)</f>
        <v>6.3915853500366211</v>
      </c>
      <c r="Q3" s="10">
        <f>P3*15.37477342</f>
        <v>98.269176551404442</v>
      </c>
      <c r="S3" s="2" t="s">
        <v>0</v>
      </c>
      <c r="T3" s="3">
        <v>5.0959444046020508</v>
      </c>
      <c r="U3" s="1" t="s">
        <v>12</v>
      </c>
      <c r="V3" s="3">
        <f>AVERAGE(T3:U3)</f>
        <v>5.0959444046020508</v>
      </c>
      <c r="W3" s="10">
        <f>V3*15.37477342</f>
        <v>78.348990581673334</v>
      </c>
      <c r="Y3" s="2" t="s">
        <v>0</v>
      </c>
      <c r="Z3" s="3">
        <v>1.2707734107971191</v>
      </c>
      <c r="AA3" s="3">
        <v>1.4456140995025635</v>
      </c>
      <c r="AB3" s="3">
        <f>AVERAGE(Z3:AA3)</f>
        <v>1.3581937551498413</v>
      </c>
      <c r="AC3" s="10">
        <f>AB3*15.37477342</f>
        <v>20.881921245887767</v>
      </c>
    </row>
    <row r="4" spans="1:30">
      <c r="A4" s="2" t="s">
        <v>1</v>
      </c>
      <c r="B4" s="3">
        <v>10.228191375732422</v>
      </c>
      <c r="C4" s="3">
        <v>12.975845336914062</v>
      </c>
      <c r="D4" s="3">
        <f t="shared" ref="D4:D12" si="0">AVERAGE(B4:C4)</f>
        <v>11.602018356323242</v>
      </c>
      <c r="E4" s="10">
        <f t="shared" ref="E4:E12" si="1">D4*15.37477342</f>
        <v>178.37840344315069</v>
      </c>
      <c r="G4" s="2" t="s">
        <v>1</v>
      </c>
      <c r="H4" s="3">
        <v>2.601356029510498</v>
      </c>
      <c r="I4" s="3">
        <v>2.5536949634552002</v>
      </c>
      <c r="J4" s="3">
        <f t="shared" ref="J4:J10" si="2">AVERAGE(H4:I4)</f>
        <v>2.5775254964828491</v>
      </c>
      <c r="K4" s="10">
        <f t="shared" ref="K4:K12" si="3">J4*15.37477342</f>
        <v>39.628870492696812</v>
      </c>
      <c r="M4" s="2" t="s">
        <v>1</v>
      </c>
      <c r="N4" s="3">
        <v>4.9696207046508789</v>
      </c>
      <c r="O4" s="3">
        <v>5.0641741752624512</v>
      </c>
      <c r="P4" s="3">
        <f>AVERAGE(N4:O4)</f>
        <v>5.016897439956665</v>
      </c>
      <c r="Q4" s="10">
        <f>P4*15.37477342</f>
        <v>77.133661410711781</v>
      </c>
      <c r="S4" s="2" t="s">
        <v>1</v>
      </c>
      <c r="T4" s="3">
        <v>8.1414604187011719</v>
      </c>
      <c r="U4" s="3">
        <v>9.4038562774658203</v>
      </c>
      <c r="V4" s="3">
        <f t="shared" ref="V4:V12" si="4">AVERAGE(T4:U4)</f>
        <v>8.7726583480834961</v>
      </c>
      <c r="W4" s="10">
        <f t="shared" ref="W4:W12" si="5">V4*15.37477342</f>
        <v>134.87763439285524</v>
      </c>
      <c r="Y4" s="2" t="s">
        <v>1</v>
      </c>
      <c r="Z4" s="3">
        <v>1.2384121417999268</v>
      </c>
      <c r="AA4" s="3">
        <v>1.4626990556716919</v>
      </c>
      <c r="AB4" s="3">
        <f>AVERAGE(Z4:AA4)</f>
        <v>1.3505555987358093</v>
      </c>
      <c r="AC4" s="10">
        <f>AB4*15.37477342</f>
        <v>20.764486321675506</v>
      </c>
    </row>
    <row r="5" spans="1:30">
      <c r="A5" s="2" t="s">
        <v>2</v>
      </c>
      <c r="B5" s="3">
        <v>7.2166686058044434</v>
      </c>
      <c r="C5" s="3">
        <v>10.530498504638672</v>
      </c>
      <c r="D5" s="3">
        <f t="shared" si="0"/>
        <v>8.8735835552215576</v>
      </c>
      <c r="E5" s="10">
        <f t="shared" si="1"/>
        <v>136.42933658496952</v>
      </c>
      <c r="G5" s="2" t="s">
        <v>2</v>
      </c>
      <c r="H5" s="3">
        <v>2.4856605529785156</v>
      </c>
      <c r="I5" s="3">
        <v>2.2109451293945312</v>
      </c>
      <c r="J5" s="3">
        <f t="shared" si="2"/>
        <v>2.3483028411865234</v>
      </c>
      <c r="K5" s="10">
        <f t="shared" si="3"/>
        <v>36.104624104785046</v>
      </c>
      <c r="M5" s="2" t="s">
        <v>2</v>
      </c>
      <c r="N5" s="3">
        <v>5.3227815628051758</v>
      </c>
      <c r="O5" s="3">
        <v>6.5138425827026367</v>
      </c>
      <c r="P5" s="3">
        <f t="shared" ref="P5" si="6">AVERAGE(N5:O5)</f>
        <v>5.9183120727539062</v>
      </c>
      <c r="Q5" s="10">
        <f t="shared" ref="Q5:Q12" si="7">P5*15.37477342</f>
        <v>90.992707147441863</v>
      </c>
      <c r="S5" s="2" t="s">
        <v>2</v>
      </c>
      <c r="T5" s="3">
        <v>20.456798553466797</v>
      </c>
      <c r="U5" s="3">
        <v>20.414556503295898</v>
      </c>
      <c r="V5" s="3">
        <f t="shared" si="4"/>
        <v>20.435677528381348</v>
      </c>
      <c r="W5" s="10">
        <f t="shared" si="5"/>
        <v>314.19391168304884</v>
      </c>
      <c r="Y5" s="2" t="s">
        <v>2</v>
      </c>
      <c r="Z5" s="3">
        <v>1.1148711442947388</v>
      </c>
      <c r="AA5" s="3">
        <v>1.2527832984924316</v>
      </c>
      <c r="AB5" s="3">
        <f t="shared" ref="AB5" si="8">AVERAGE(Z5:AA5)</f>
        <v>1.1838272213935852</v>
      </c>
      <c r="AC5" s="10">
        <f t="shared" ref="AC5" si="9">AB5*15.37477342</f>
        <v>18.201075297354549</v>
      </c>
    </row>
    <row r="6" spans="1:30">
      <c r="A6" s="2" t="s">
        <v>3</v>
      </c>
      <c r="B6" s="3">
        <v>21.707738876342773</v>
      </c>
      <c r="C6" s="3">
        <v>23.328136444091797</v>
      </c>
      <c r="D6" s="3">
        <f t="shared" si="0"/>
        <v>22.517937660217285</v>
      </c>
      <c r="E6" s="10">
        <f t="shared" si="1"/>
        <v>346.20818941152572</v>
      </c>
      <c r="G6" s="4" t="s">
        <v>3</v>
      </c>
      <c r="J6" s="24"/>
      <c r="K6" s="23"/>
      <c r="M6" s="4" t="s">
        <v>3</v>
      </c>
      <c r="P6" s="5"/>
      <c r="Q6" s="10"/>
      <c r="S6" s="4" t="s">
        <v>3</v>
      </c>
      <c r="V6" s="3"/>
      <c r="W6" s="10"/>
      <c r="Y6" s="4" t="s">
        <v>3</v>
      </c>
      <c r="AB6" s="5"/>
      <c r="AC6" s="10"/>
    </row>
    <row r="7" spans="1:30">
      <c r="A7" s="2" t="s">
        <v>4</v>
      </c>
      <c r="B7" s="3">
        <v>28.214565277099609</v>
      </c>
      <c r="C7" s="3">
        <v>23.004379272460938</v>
      </c>
      <c r="D7" s="3">
        <f t="shared" si="0"/>
        <v>25.609472274780273</v>
      </c>
      <c r="E7" s="10">
        <f t="shared" si="1"/>
        <v>393.73983363051872</v>
      </c>
      <c r="G7" s="2" t="s">
        <v>4</v>
      </c>
      <c r="H7" s="3">
        <v>3.4036529064178467</v>
      </c>
      <c r="I7" s="3">
        <v>3.2483112812042236</v>
      </c>
      <c r="J7" s="3">
        <f t="shared" si="2"/>
        <v>3.3259820938110352</v>
      </c>
      <c r="K7" s="10">
        <f t="shared" si="3"/>
        <v>51.13622109132185</v>
      </c>
      <c r="M7" s="2" t="s">
        <v>4</v>
      </c>
      <c r="N7" s="3">
        <v>4.4343757629394531</v>
      </c>
      <c r="O7" s="3">
        <v>5.1823344230651855</v>
      </c>
      <c r="P7" s="3">
        <f>AVERAGE(N7:O7)</f>
        <v>4.8083550930023193</v>
      </c>
      <c r="Q7" s="10">
        <f>P7*15.37477342</f>
        <v>73.927370077813691</v>
      </c>
      <c r="S7" s="2" t="s">
        <v>4</v>
      </c>
      <c r="T7" s="3">
        <v>6.5742077827453613</v>
      </c>
      <c r="U7" s="3">
        <v>5.0658764839172363</v>
      </c>
      <c r="V7" s="3">
        <f t="shared" si="4"/>
        <v>5.8200421333312988</v>
      </c>
      <c r="W7" s="10">
        <f t="shared" si="5"/>
        <v>89.481829094822146</v>
      </c>
      <c r="Y7" s="2" t="s">
        <v>4</v>
      </c>
      <c r="Z7" s="3">
        <v>1.1299207210540771</v>
      </c>
      <c r="AA7" s="3">
        <v>1.2306051254272461</v>
      </c>
      <c r="AB7" s="3">
        <f>AVERAGE(Z7:AA7)</f>
        <v>1.1802629232406616</v>
      </c>
      <c r="AC7" s="10">
        <f>AB7*15.37477342</f>
        <v>18.146275020852023</v>
      </c>
    </row>
    <row r="8" spans="1:30">
      <c r="A8" s="2" t="s">
        <v>5</v>
      </c>
      <c r="B8" s="3">
        <v>15.501479148864746</v>
      </c>
      <c r="C8" s="3">
        <v>14.370748519897461</v>
      </c>
      <c r="D8" s="3">
        <f t="shared" si="0"/>
        <v>14.936113834381104</v>
      </c>
      <c r="E8" s="10">
        <f t="shared" si="1"/>
        <v>229.63936597893687</v>
      </c>
      <c r="G8" s="2" t="s">
        <v>5</v>
      </c>
      <c r="H8" s="3">
        <v>5.3097076416015625</v>
      </c>
      <c r="I8" s="3">
        <v>5.5449662208557129</v>
      </c>
      <c r="J8" s="3">
        <f t="shared" si="2"/>
        <v>5.4273369312286377</v>
      </c>
      <c r="K8" s="10">
        <f t="shared" si="3"/>
        <v>83.444075591638423</v>
      </c>
      <c r="M8" s="2" t="s">
        <v>5</v>
      </c>
      <c r="N8" s="3">
        <v>14.204174995422363</v>
      </c>
      <c r="O8" s="3">
        <v>17.100902557373047</v>
      </c>
      <c r="P8" s="3">
        <f>AVERAGE(N8:O8)</f>
        <v>15.652538776397705</v>
      </c>
      <c r="Q8" s="10">
        <f t="shared" si="7"/>
        <v>240.65423713487877</v>
      </c>
      <c r="S8" s="2" t="s">
        <v>5</v>
      </c>
      <c r="T8" s="3">
        <v>14.048374176025391</v>
      </c>
      <c r="U8" s="3">
        <v>15.778278350830078</v>
      </c>
      <c r="V8" s="3">
        <f t="shared" si="4"/>
        <v>14.913326263427734</v>
      </c>
      <c r="W8" s="10">
        <f t="shared" si="5"/>
        <v>229.28901223873666</v>
      </c>
      <c r="Y8" s="2" t="s">
        <v>5</v>
      </c>
      <c r="Z8" s="3">
        <v>3.5255138874053955</v>
      </c>
      <c r="AA8" s="3">
        <v>4.0355024337768555</v>
      </c>
      <c r="AB8" s="3">
        <f t="shared" ref="AB8" si="10">AVERAGE(Z8:AA8)</f>
        <v>3.7805081605911255</v>
      </c>
      <c r="AC8" s="10">
        <f t="shared" ref="AC8" si="11">AB8*15.37477342</f>
        <v>58.124456381549528</v>
      </c>
    </row>
    <row r="9" spans="1:30">
      <c r="A9" s="2" t="s">
        <v>6</v>
      </c>
      <c r="B9" s="3">
        <v>21.939453125</v>
      </c>
      <c r="C9" s="3">
        <v>21.385612487792969</v>
      </c>
      <c r="D9" s="3">
        <f t="shared" si="0"/>
        <v>21.662532806396484</v>
      </c>
      <c r="E9" s="10">
        <f t="shared" si="1"/>
        <v>333.05653360166269</v>
      </c>
      <c r="G9" s="2" t="s">
        <v>6</v>
      </c>
      <c r="H9" s="3">
        <v>12.775113105773926</v>
      </c>
      <c r="I9" s="3">
        <v>12.190585136413574</v>
      </c>
      <c r="J9" s="3">
        <f t="shared" si="2"/>
        <v>12.48284912109375</v>
      </c>
      <c r="K9" s="10">
        <f t="shared" si="3"/>
        <v>191.92097687286255</v>
      </c>
      <c r="M9" s="2" t="s">
        <v>6</v>
      </c>
      <c r="N9" s="3">
        <v>6.2235774993896484</v>
      </c>
      <c r="O9" s="3">
        <v>5.5353398323059082</v>
      </c>
      <c r="P9" s="3">
        <f t="shared" ref="P9:P11" si="12">AVERAGE(N9:O9)</f>
        <v>5.8794586658477783</v>
      </c>
      <c r="Q9" s="10">
        <f t="shared" si="7"/>
        <v>90.395344819665084</v>
      </c>
      <c r="S9" s="2" t="s">
        <v>6</v>
      </c>
      <c r="T9" s="3">
        <v>9.4086780548095703</v>
      </c>
      <c r="U9" s="3">
        <v>9.5402841567993164</v>
      </c>
      <c r="V9" s="3">
        <f t="shared" si="4"/>
        <v>9.4744811058044434</v>
      </c>
      <c r="W9" s="10">
        <f t="shared" si="5"/>
        <v>145.66800027381436</v>
      </c>
      <c r="Y9" s="2" t="s">
        <v>6</v>
      </c>
      <c r="Z9" s="3">
        <v>3.5520999431610107</v>
      </c>
      <c r="AA9" s="3">
        <v>3.7238538265228271</v>
      </c>
      <c r="AB9" s="3">
        <f t="shared" ref="AB9:AB11" si="13">AVERAGE(Z9:AA9)</f>
        <v>3.6379768848419189</v>
      </c>
      <c r="AC9" s="10">
        <f t="shared" ref="AC9:AC12" si="14">AB9*15.37477342</f>
        <v>55.933070311641934</v>
      </c>
    </row>
    <row r="10" spans="1:30">
      <c r="A10" s="2" t="s">
        <v>7</v>
      </c>
      <c r="B10" s="3">
        <v>11.431626319885254</v>
      </c>
      <c r="C10" s="3">
        <v>7.3067398071289062</v>
      </c>
      <c r="D10" s="3">
        <f t="shared" si="0"/>
        <v>9.3691830635070801</v>
      </c>
      <c r="E10" s="10">
        <f t="shared" si="1"/>
        <v>144.04906673192284</v>
      </c>
      <c r="G10" s="2" t="s">
        <v>7</v>
      </c>
      <c r="H10" s="3">
        <v>3.1970317363739014</v>
      </c>
      <c r="I10" s="3">
        <v>3.8709163665771484</v>
      </c>
      <c r="J10" s="3">
        <f t="shared" si="2"/>
        <v>3.5339740514755249</v>
      </c>
      <c r="K10" s="10">
        <f t="shared" si="3"/>
        <v>54.334050313595611</v>
      </c>
      <c r="M10" s="2" t="s">
        <v>7</v>
      </c>
      <c r="N10" s="3">
        <v>4.9704160690307617</v>
      </c>
      <c r="O10" s="3">
        <v>6.8981804847717285</v>
      </c>
      <c r="P10" s="3">
        <f t="shared" si="12"/>
        <v>5.9342982769012451</v>
      </c>
      <c r="Q10" s="10">
        <f t="shared" si="7"/>
        <v>91.238491414053073</v>
      </c>
      <c r="S10" s="2" t="s">
        <v>7</v>
      </c>
      <c r="T10" s="3">
        <v>23.38090705871582</v>
      </c>
      <c r="U10" s="3">
        <v>25.383129119873047</v>
      </c>
      <c r="V10" s="3">
        <f t="shared" si="4"/>
        <v>24.382018089294434</v>
      </c>
      <c r="W10" s="10">
        <f t="shared" si="5"/>
        <v>374.86800364524328</v>
      </c>
      <c r="Y10" s="2" t="s">
        <v>7</v>
      </c>
      <c r="Z10" s="3">
        <v>2.9027955532073975</v>
      </c>
      <c r="AA10" s="3">
        <v>3.1698951721191406</v>
      </c>
      <c r="AB10" s="3">
        <f t="shared" si="13"/>
        <v>3.036345362663269</v>
      </c>
      <c r="AC10" s="10">
        <f t="shared" si="14"/>
        <v>46.683121975815489</v>
      </c>
    </row>
    <row r="11" spans="1:30">
      <c r="A11" s="2" t="s">
        <v>8</v>
      </c>
      <c r="B11" s="3">
        <v>18.191316604614258</v>
      </c>
      <c r="C11" s="3">
        <v>19.92811393737793</v>
      </c>
      <c r="D11" s="3">
        <f t="shared" si="0"/>
        <v>19.059715270996094</v>
      </c>
      <c r="E11" s="10">
        <f t="shared" si="1"/>
        <v>293.03880374127885</v>
      </c>
      <c r="G11" s="2" t="s">
        <v>8</v>
      </c>
      <c r="H11" s="3">
        <v>3.2023310661315918</v>
      </c>
      <c r="I11" s="3">
        <v>4.3493719100952148</v>
      </c>
      <c r="J11" s="3">
        <f>AVERAGE(H11:I11)</f>
        <v>3.7758514881134033</v>
      </c>
      <c r="K11" s="10">
        <f t="shared" si="3"/>
        <v>58.052861097313404</v>
      </c>
      <c r="M11" s="2" t="s">
        <v>8</v>
      </c>
      <c r="N11" s="3">
        <v>10.606855392456055</v>
      </c>
      <c r="O11" s="3">
        <v>10.144521713256836</v>
      </c>
      <c r="P11" s="3">
        <f t="shared" si="12"/>
        <v>10.375688552856445</v>
      </c>
      <c r="Q11" s="10">
        <f t="shared" si="7"/>
        <v>159.52386057665555</v>
      </c>
      <c r="S11" s="2" t="s">
        <v>8</v>
      </c>
      <c r="T11" s="3">
        <v>7.0397777557373047</v>
      </c>
      <c r="U11" s="3">
        <v>10.09492301940918</v>
      </c>
      <c r="V11" s="3">
        <f t="shared" si="4"/>
        <v>8.5673503875732422</v>
      </c>
      <c r="W11" s="10">
        <f t="shared" si="5"/>
        <v>131.72107101868778</v>
      </c>
      <c r="Y11" s="2" t="s">
        <v>8</v>
      </c>
      <c r="Z11" s="3">
        <v>1.7359617948532104</v>
      </c>
      <c r="AA11" s="3">
        <v>2.0684826374053955</v>
      </c>
      <c r="AB11" s="3">
        <f t="shared" si="13"/>
        <v>1.902222216129303</v>
      </c>
      <c r="AC11" s="10">
        <f t="shared" si="14"/>
        <v>29.246235567478305</v>
      </c>
    </row>
    <row r="12" spans="1:30">
      <c r="A12" s="2" t="s">
        <v>9</v>
      </c>
      <c r="B12" s="3">
        <v>126.03375244140625</v>
      </c>
      <c r="C12" s="3">
        <v>113.27560424804688</v>
      </c>
      <c r="D12" s="3">
        <f t="shared" si="0"/>
        <v>119.65467834472656</v>
      </c>
      <c r="E12" s="10">
        <f t="shared" si="1"/>
        <v>1839.6635681931516</v>
      </c>
      <c r="F12" t="s">
        <v>38</v>
      </c>
      <c r="G12" s="2" t="s">
        <v>9</v>
      </c>
      <c r="H12" s="3">
        <v>2.685722827911377</v>
      </c>
      <c r="I12" s="3">
        <v>2.8843145370483398</v>
      </c>
      <c r="J12" s="3">
        <f>AVERAGE(H12:I12)</f>
        <v>2.7850186824798584</v>
      </c>
      <c r="K12" s="10">
        <f t="shared" si="3"/>
        <v>42.819031213594748</v>
      </c>
      <c r="L12" t="s">
        <v>38</v>
      </c>
      <c r="M12" s="2" t="s">
        <v>9</v>
      </c>
      <c r="N12" s="3">
        <v>5.1179633140563965</v>
      </c>
      <c r="O12" s="3">
        <v>5.1486721038818359</v>
      </c>
      <c r="P12" s="3">
        <f>AVERAGE(N12:O12)</f>
        <v>5.1333177089691162</v>
      </c>
      <c r="Q12" s="10">
        <f t="shared" si="7"/>
        <v>78.92359666827366</v>
      </c>
      <c r="R12" t="s">
        <v>38</v>
      </c>
      <c r="S12" s="2" t="s">
        <v>9</v>
      </c>
      <c r="T12" s="3">
        <v>41.660484313964844</v>
      </c>
      <c r="U12" s="3">
        <v>44.321250915527344</v>
      </c>
      <c r="V12" s="3">
        <f t="shared" si="4"/>
        <v>42.990867614746094</v>
      </c>
      <c r="W12" s="10">
        <f t="shared" si="5"/>
        <v>660.97484870593701</v>
      </c>
      <c r="X12" t="s">
        <v>38</v>
      </c>
      <c r="Y12" s="2" t="s">
        <v>9</v>
      </c>
      <c r="Z12" s="3">
        <v>2.4239113330841064</v>
      </c>
      <c r="AA12" s="3">
        <v>2.4831991195678711</v>
      </c>
      <c r="AB12" s="3">
        <f>AVERAGE(Z12:AA12)</f>
        <v>2.4535552263259888</v>
      </c>
      <c r="AC12" s="10">
        <f t="shared" si="14"/>
        <v>37.722855678218899</v>
      </c>
      <c r="AD12" t="s">
        <v>38</v>
      </c>
    </row>
    <row r="13" spans="1:30">
      <c r="A13" s="7" t="s">
        <v>17</v>
      </c>
      <c r="B13" s="8"/>
      <c r="C13" s="8"/>
      <c r="D13" s="8"/>
      <c r="E13" s="8">
        <f>AVERAGE(E3:E12)</f>
        <v>426.87383242602084</v>
      </c>
      <c r="F13" s="1">
        <f>STDEV(E3:E12)/SQRT(COUNT(E3:E12))</f>
        <v>159.7926344452836</v>
      </c>
      <c r="G13" s="7" t="s">
        <v>17</v>
      </c>
      <c r="H13" s="8"/>
      <c r="I13" s="8"/>
      <c r="J13" s="8"/>
      <c r="K13" s="8">
        <f>AVERAGE(K3:K12)</f>
        <v>65.390176015279607</v>
      </c>
      <c r="L13" s="1">
        <f>STDEV(K3:K12)/SQRT(COUNT(K3:K12))</f>
        <v>16.634884579317337</v>
      </c>
      <c r="M13" s="7" t="s">
        <v>17</v>
      </c>
      <c r="N13" s="8"/>
      <c r="O13" s="8"/>
      <c r="P13" s="8"/>
      <c r="Q13" s="8">
        <f>AVERAGE(Q3:Q12)</f>
        <v>111.22871620009977</v>
      </c>
      <c r="R13" s="1">
        <f>STDEV(Q3:Q12)/SQRT(COUNT(Q3:Q12))</f>
        <v>18.292361244041171</v>
      </c>
      <c r="S13" s="7" t="s">
        <v>17</v>
      </c>
      <c r="T13" s="8"/>
      <c r="U13" s="8"/>
      <c r="V13" s="8"/>
      <c r="W13" s="8">
        <f>AVERAGE(W3:W12)</f>
        <v>239.93592240386877</v>
      </c>
      <c r="X13" s="1">
        <f>STDEV(W3:W12)/SQRT(COUNT(W3:W12))</f>
        <v>62.526545417124026</v>
      </c>
      <c r="Y13" s="7" t="s">
        <v>17</v>
      </c>
      <c r="Z13" s="8"/>
      <c r="AA13" s="8"/>
      <c r="AB13" s="8"/>
      <c r="AC13" s="8">
        <f>AVERAGE(AC3:AC12)</f>
        <v>33.967055311163769</v>
      </c>
      <c r="AD13" s="1">
        <f>STDEV(AC3:AC12)/SQRT(COUNT(AC3:AC12))</f>
        <v>5.4116234786346586</v>
      </c>
    </row>
    <row r="14" spans="1:30">
      <c r="A14" s="1"/>
      <c r="B14" s="50" t="s">
        <v>113</v>
      </c>
      <c r="C14" s="50"/>
      <c r="D14" s="1"/>
      <c r="G14" s="1"/>
      <c r="H14" s="50" t="s">
        <v>113</v>
      </c>
      <c r="I14" s="50"/>
      <c r="M14" s="1"/>
      <c r="N14" s="50" t="s">
        <v>113</v>
      </c>
      <c r="O14" s="50"/>
      <c r="S14" s="1"/>
      <c r="T14" s="50" t="s">
        <v>113</v>
      </c>
      <c r="U14" s="50"/>
      <c r="Y14" s="1"/>
      <c r="Z14" s="50" t="s">
        <v>113</v>
      </c>
      <c r="AA14" s="50"/>
    </row>
    <row r="15" spans="1:30">
      <c r="A15" s="2" t="s">
        <v>0</v>
      </c>
      <c r="B15" s="3">
        <v>24.062694549560547</v>
      </c>
      <c r="C15" s="3">
        <v>22.655397415161133</v>
      </c>
      <c r="D15" s="3">
        <f>AVERAGE(B15:C15)</f>
        <v>23.35904598236084</v>
      </c>
      <c r="E15" s="10">
        <f>D15*15.37477342</f>
        <v>359.14003928615926</v>
      </c>
      <c r="G15" s="4" t="s">
        <v>0</v>
      </c>
      <c r="H15" s="5"/>
      <c r="I15" s="24"/>
      <c r="J15" s="24"/>
      <c r="K15" s="23"/>
      <c r="M15" s="2" t="s">
        <v>0</v>
      </c>
      <c r="N15" s="3"/>
      <c r="O15" s="3"/>
      <c r="P15" s="3"/>
      <c r="Q15" s="10"/>
      <c r="S15" s="4" t="s">
        <v>0</v>
      </c>
      <c r="T15" s="5"/>
      <c r="U15" s="5"/>
      <c r="V15" s="5"/>
      <c r="W15" s="10"/>
      <c r="Y15" s="4" t="s">
        <v>0</v>
      </c>
      <c r="Z15" s="5"/>
      <c r="AA15" s="5"/>
      <c r="AB15" s="5"/>
      <c r="AC15" s="10"/>
    </row>
    <row r="16" spans="1:30">
      <c r="A16" s="2" t="s">
        <v>1</v>
      </c>
      <c r="B16" s="3">
        <v>11.296017646789551</v>
      </c>
      <c r="C16" s="3">
        <v>10.576510429382324</v>
      </c>
      <c r="D16" s="3">
        <f t="shared" ref="D16:D24" si="15">AVERAGE(B16:C16)</f>
        <v>10.936264038085938</v>
      </c>
      <c r="E16" s="10">
        <f t="shared" ref="E16:E24" si="16">D16*15.37477342</f>
        <v>168.14258164686555</v>
      </c>
      <c r="G16" s="2" t="s">
        <v>1</v>
      </c>
      <c r="H16" s="3">
        <v>1.5013089179992676</v>
      </c>
      <c r="I16" s="3">
        <v>1.7173877954483032</v>
      </c>
      <c r="J16" s="3">
        <f t="shared" ref="J16:J18" si="17">AVERAGE(H16:I16)</f>
        <v>1.6093483567237854</v>
      </c>
      <c r="K16" s="10">
        <f t="shared" ref="K16:K24" si="18">J16*15.37477342</f>
        <v>24.743366338477536</v>
      </c>
      <c r="M16" s="2" t="s">
        <v>1</v>
      </c>
      <c r="N16" s="3">
        <v>10.447937965393066</v>
      </c>
      <c r="O16" s="3">
        <v>9.4707088470458984</v>
      </c>
      <c r="P16" s="3">
        <f t="shared" ref="P16:P23" si="19">AVERAGE(N16:O16)</f>
        <v>9.9593234062194824</v>
      </c>
      <c r="Q16" s="10">
        <f t="shared" ref="Q16:Q24" si="20">P16*15.37477342</f>
        <v>153.12234078712717</v>
      </c>
      <c r="S16" s="2" t="s">
        <v>1</v>
      </c>
      <c r="T16" s="3">
        <v>6.089512825012207</v>
      </c>
      <c r="U16" s="3">
        <v>6.8272843360900879</v>
      </c>
      <c r="V16" s="3">
        <f t="shared" ref="V16:V24" si="21">AVERAGE(T16:U16)</f>
        <v>6.4583985805511475</v>
      </c>
      <c r="W16" s="10">
        <f t="shared" ref="W16:W24" si="22">V16*15.37477342</f>
        <v>99.296414832023515</v>
      </c>
      <c r="Y16" s="2" t="s">
        <v>1</v>
      </c>
      <c r="Z16" s="3">
        <v>1.8863331079483032</v>
      </c>
      <c r="AA16" s="3">
        <v>1.9958325624465942</v>
      </c>
      <c r="AB16" s="3">
        <f>AVERAGE(Z16:AA16)</f>
        <v>1.9410828351974487</v>
      </c>
      <c r="AC16" s="10">
        <f t="shared" ref="AC16:AC24" si="23">AB16*15.37477342</f>
        <v>29.843708780611976</v>
      </c>
    </row>
    <row r="17" spans="1:30">
      <c r="A17" s="2" t="s">
        <v>2</v>
      </c>
      <c r="B17" s="3">
        <v>136.53840637207031</v>
      </c>
      <c r="C17" s="3">
        <v>174.35137939453125</v>
      </c>
      <c r="D17" s="3">
        <f t="shared" si="15"/>
        <v>155.44489288330078</v>
      </c>
      <c r="E17" s="10">
        <f t="shared" si="16"/>
        <v>2389.93000737692</v>
      </c>
      <c r="G17" s="2" t="s">
        <v>2</v>
      </c>
      <c r="H17" s="3">
        <v>2.3917503356933594</v>
      </c>
      <c r="I17" s="3">
        <v>2.4663052558898926</v>
      </c>
      <c r="J17" s="3">
        <f t="shared" si="17"/>
        <v>2.429027795791626</v>
      </c>
      <c r="K17" s="10">
        <f t="shared" si="18"/>
        <v>37.345751991178282</v>
      </c>
      <c r="M17" s="2" t="s">
        <v>2</v>
      </c>
      <c r="N17" s="3">
        <v>15.664265632629395</v>
      </c>
      <c r="O17" s="3">
        <v>15.608698844909668</v>
      </c>
      <c r="P17" s="3">
        <f t="shared" si="19"/>
        <v>15.636482238769531</v>
      </c>
      <c r="Q17" s="10">
        <f t="shared" si="20"/>
        <v>240.40737150693587</v>
      </c>
      <c r="S17" s="2" t="s">
        <v>2</v>
      </c>
      <c r="T17" s="3">
        <v>38.938243865966797</v>
      </c>
      <c r="U17" s="3">
        <v>38.867015838623047</v>
      </c>
      <c r="V17" s="3">
        <f t="shared" si="21"/>
        <v>38.902629852294922</v>
      </c>
      <c r="W17" s="10">
        <f t="shared" si="22"/>
        <v>598.11911942116251</v>
      </c>
      <c r="Y17" s="2" t="s">
        <v>2</v>
      </c>
      <c r="Z17" s="3">
        <v>3.85170578956604</v>
      </c>
      <c r="AA17" s="3">
        <v>3.9113903045654297</v>
      </c>
      <c r="AB17" s="3">
        <f>AVERAGE(Z17:AA17)</f>
        <v>3.8815480470657349</v>
      </c>
      <c r="AC17" s="10">
        <f t="shared" si="23"/>
        <v>59.677921742479171</v>
      </c>
    </row>
    <row r="18" spans="1:30">
      <c r="A18" s="2" t="s">
        <v>3</v>
      </c>
      <c r="B18" s="3">
        <v>11.389939308166504</v>
      </c>
      <c r="C18" s="3">
        <v>11.913904190063477</v>
      </c>
      <c r="D18" s="3">
        <f t="shared" si="15"/>
        <v>11.65192174911499</v>
      </c>
      <c r="E18" s="10">
        <f t="shared" si="16"/>
        <v>179.14565680021306</v>
      </c>
      <c r="G18" s="2" t="s">
        <v>3</v>
      </c>
      <c r="H18" s="3">
        <v>3.6371703147888184</v>
      </c>
      <c r="I18" s="3">
        <v>4.0165834426879883</v>
      </c>
      <c r="J18" s="3">
        <f t="shared" si="17"/>
        <v>3.8268768787384033</v>
      </c>
      <c r="K18" s="10">
        <f t="shared" si="18"/>
        <v>58.837364916839768</v>
      </c>
      <c r="M18" s="2" t="s">
        <v>3</v>
      </c>
      <c r="N18" s="3">
        <v>7.6337432861328125</v>
      </c>
      <c r="O18" s="3">
        <v>7.2564501762390137</v>
      </c>
      <c r="P18" s="3">
        <f t="shared" si="19"/>
        <v>7.4450967311859131</v>
      </c>
      <c r="Q18" s="10">
        <f t="shared" si="20"/>
        <v>114.46667533196606</v>
      </c>
      <c r="S18" s="2" t="s">
        <v>3</v>
      </c>
      <c r="T18" s="3">
        <v>20.315774917602539</v>
      </c>
      <c r="U18" s="3">
        <v>21.184915542602539</v>
      </c>
      <c r="V18" s="3">
        <f t="shared" si="21"/>
        <v>20.750345230102539</v>
      </c>
      <c r="W18" s="10">
        <f t="shared" si="22"/>
        <v>319.03185629960433</v>
      </c>
      <c r="Y18" s="2" t="s">
        <v>3</v>
      </c>
      <c r="Z18" s="3">
        <v>1.5329068899154663</v>
      </c>
      <c r="AA18" s="3">
        <v>1.7198803424835205</v>
      </c>
      <c r="AB18" s="3">
        <f>AVERAGE(Z18:AA18)</f>
        <v>1.6263936161994934</v>
      </c>
      <c r="AC18" s="10">
        <f t="shared" si="23"/>
        <v>25.005433340801652</v>
      </c>
    </row>
    <row r="19" spans="1:30">
      <c r="A19" s="2" t="s">
        <v>4</v>
      </c>
      <c r="B19" s="3">
        <v>19.868328094482422</v>
      </c>
      <c r="C19" s="3">
        <v>21.253326416015625</v>
      </c>
      <c r="D19" s="3">
        <f t="shared" si="15"/>
        <v>20.560827255249023</v>
      </c>
      <c r="E19" s="10">
        <f t="shared" si="16"/>
        <v>316.11806037721425</v>
      </c>
      <c r="G19" s="4" t="s">
        <v>4</v>
      </c>
      <c r="J19" s="5"/>
      <c r="K19" s="23"/>
      <c r="M19" s="4" t="s">
        <v>4</v>
      </c>
      <c r="P19" s="5"/>
      <c r="Q19" s="10"/>
      <c r="S19" s="4" t="s">
        <v>4</v>
      </c>
      <c r="V19" s="5"/>
      <c r="W19" s="10"/>
      <c r="Y19" s="4" t="s">
        <v>4</v>
      </c>
      <c r="AB19" s="5"/>
      <c r="AC19" s="10"/>
    </row>
    <row r="20" spans="1:30">
      <c r="A20" s="2" t="s">
        <v>5</v>
      </c>
      <c r="B20" s="3">
        <v>13.405766487121582</v>
      </c>
      <c r="C20" s="3">
        <v>15.276355743408203</v>
      </c>
      <c r="D20" s="3">
        <f t="shared" si="15"/>
        <v>14.341061115264893</v>
      </c>
      <c r="E20" s="10">
        <f t="shared" si="16"/>
        <v>220.49056524957024</v>
      </c>
      <c r="G20" s="2" t="s">
        <v>5</v>
      </c>
      <c r="H20" s="3">
        <v>4.5453433990478516</v>
      </c>
      <c r="I20" s="3">
        <v>4.1653366088867188</v>
      </c>
      <c r="J20" s="3">
        <f>AVERAGE(H20:I20)</f>
        <v>4.3553400039672852</v>
      </c>
      <c r="K20" s="10">
        <f t="shared" si="18"/>
        <v>66.962365728058913</v>
      </c>
      <c r="M20" s="2" t="s">
        <v>5</v>
      </c>
      <c r="N20" s="3">
        <v>5.6669797897338867</v>
      </c>
      <c r="O20" s="3">
        <v>5.7515163421630859</v>
      </c>
      <c r="P20" s="3">
        <f t="shared" si="19"/>
        <v>5.7092480659484863</v>
      </c>
      <c r="Q20" s="10">
        <f t="shared" si="20"/>
        <v>87.778395412531196</v>
      </c>
      <c r="S20" s="2" t="s">
        <v>5</v>
      </c>
      <c r="T20" s="3">
        <v>9.3311748504638672</v>
      </c>
      <c r="U20" s="3">
        <v>10.51973819732666</v>
      </c>
      <c r="V20" s="3">
        <f t="shared" si="21"/>
        <v>9.9254565238952637</v>
      </c>
      <c r="W20" s="10">
        <f t="shared" si="22"/>
        <v>152.60164514495051</v>
      </c>
      <c r="Y20" s="2" t="s">
        <v>5</v>
      </c>
      <c r="Z20" s="3">
        <v>3.7913215160369873</v>
      </c>
      <c r="AA20" s="3">
        <v>3.8639171123504639</v>
      </c>
      <c r="AB20" s="3">
        <f>AVERAGE(Z20:AA20)</f>
        <v>3.8276193141937256</v>
      </c>
      <c r="AC20" s="10">
        <f t="shared" si="23"/>
        <v>58.848779693744319</v>
      </c>
    </row>
    <row r="21" spans="1:30">
      <c r="A21" s="2" t="s">
        <v>6</v>
      </c>
      <c r="B21" s="3">
        <v>100.99439239501953</v>
      </c>
      <c r="C21" s="3">
        <v>107.54171752929688</v>
      </c>
      <c r="D21" s="3">
        <f t="shared" si="15"/>
        <v>104.2680549621582</v>
      </c>
      <c r="E21" s="10">
        <f t="shared" si="16"/>
        <v>1603.0977199872891</v>
      </c>
      <c r="G21" s="2" t="s">
        <v>6</v>
      </c>
      <c r="H21" s="3">
        <v>1.993552565574646</v>
      </c>
      <c r="I21" s="3">
        <v>1.9902433156967163</v>
      </c>
      <c r="J21" s="3">
        <f>AVERAGE(H21:I21)</f>
        <v>1.9918979406356812</v>
      </c>
      <c r="K21" s="10">
        <f t="shared" si="18"/>
        <v>30.624979513038209</v>
      </c>
      <c r="M21" s="2" t="s">
        <v>6</v>
      </c>
      <c r="N21" s="3">
        <v>3.2705385684967041</v>
      </c>
      <c r="O21" s="3">
        <v>3.2083568572998047</v>
      </c>
      <c r="P21" s="3"/>
      <c r="Q21" s="10"/>
      <c r="S21" s="2" t="s">
        <v>6</v>
      </c>
      <c r="T21" s="3">
        <v>11.791070938110352</v>
      </c>
      <c r="U21" s="3">
        <v>12.848474502563477</v>
      </c>
      <c r="V21" s="3">
        <f t="shared" si="21"/>
        <v>12.319772720336914</v>
      </c>
      <c r="W21" s="10">
        <f t="shared" si="22"/>
        <v>189.41371416107708</v>
      </c>
      <c r="Y21" s="2" t="s">
        <v>6</v>
      </c>
      <c r="Z21" s="3">
        <v>2.1058833599090576</v>
      </c>
      <c r="AA21" s="3">
        <v>2.3710036277770996</v>
      </c>
      <c r="AB21" s="3">
        <f>AVERAGE(Z21:AA21)</f>
        <v>2.2384434938430786</v>
      </c>
      <c r="AC21" s="10">
        <f t="shared" si="23"/>
        <v>34.415561531310502</v>
      </c>
    </row>
    <row r="22" spans="1:30">
      <c r="A22" s="2" t="s">
        <v>7</v>
      </c>
      <c r="B22" s="3">
        <v>36.722293853759766</v>
      </c>
      <c r="C22" s="3">
        <v>43.94854736328125</v>
      </c>
      <c r="D22" s="3">
        <f t="shared" si="15"/>
        <v>40.335420608520508</v>
      </c>
      <c r="E22" s="10">
        <f t="shared" si="16"/>
        <v>620.14795265640134</v>
      </c>
      <c r="G22" s="2" t="s">
        <v>7</v>
      </c>
      <c r="H22" s="3">
        <v>1.7780648469924927</v>
      </c>
      <c r="I22" s="3">
        <v>2.060950756072998</v>
      </c>
      <c r="J22" s="3">
        <f>AVERAGE(H22:I22)</f>
        <v>1.9195078015327454</v>
      </c>
      <c r="K22" s="10">
        <f t="shared" si="18"/>
        <v>29.51199752648829</v>
      </c>
      <c r="M22" s="2" t="s">
        <v>7</v>
      </c>
      <c r="N22" s="3">
        <v>3.9092488288879395</v>
      </c>
      <c r="O22" s="3">
        <v>3.5552048683166504</v>
      </c>
      <c r="P22" s="3">
        <f t="shared" si="19"/>
        <v>3.7322268486022949</v>
      </c>
      <c r="Q22" s="10">
        <f t="shared" si="20"/>
        <v>57.382142149300932</v>
      </c>
      <c r="S22" s="2" t="s">
        <v>7</v>
      </c>
      <c r="T22" s="3">
        <v>10.883977890014648</v>
      </c>
      <c r="U22" s="3">
        <v>10.323705673217773</v>
      </c>
      <c r="V22" s="3">
        <f t="shared" si="21"/>
        <v>10.603841781616211</v>
      </c>
      <c r="W22" s="10">
        <f t="shared" si="22"/>
        <v>163.03166477387836</v>
      </c>
      <c r="Y22" s="2" t="s">
        <v>7</v>
      </c>
      <c r="Z22" s="3">
        <v>5.3264074325561523</v>
      </c>
      <c r="AA22" s="3">
        <v>5.1426715850830078</v>
      </c>
      <c r="AB22" s="3">
        <f>AVERAGE(Z22:AA22)</f>
        <v>5.2345395088195801</v>
      </c>
      <c r="AC22" s="10">
        <f t="shared" si="23"/>
        <v>80.479858906139143</v>
      </c>
    </row>
    <row r="23" spans="1:30">
      <c r="A23" s="2" t="s">
        <v>8</v>
      </c>
      <c r="B23" s="3">
        <v>29.001073837280273</v>
      </c>
      <c r="C23" s="3">
        <v>27.793624877929688</v>
      </c>
      <c r="D23" s="3">
        <f t="shared" si="15"/>
        <v>28.39734935760498</v>
      </c>
      <c r="E23" s="10">
        <f t="shared" si="16"/>
        <v>436.60281210175913</v>
      </c>
      <c r="G23" s="2" t="s">
        <v>8</v>
      </c>
      <c r="H23" s="3">
        <v>2.6216950416564941</v>
      </c>
      <c r="I23" s="3">
        <v>3.0818965435028076</v>
      </c>
      <c r="J23" s="3">
        <f>AVERAGE(H23:I23)</f>
        <v>2.8517957925796509</v>
      </c>
      <c r="K23" s="10">
        <f t="shared" si="18"/>
        <v>43.845714151021454</v>
      </c>
      <c r="M23" s="2" t="s">
        <v>8</v>
      </c>
      <c r="N23" s="3">
        <v>6.9961409568786621</v>
      </c>
      <c r="O23" s="3">
        <v>5.9614033699035645</v>
      </c>
      <c r="P23" s="3">
        <f t="shared" si="19"/>
        <v>6.4787721633911133</v>
      </c>
      <c r="Q23" s="10">
        <f t="shared" si="20"/>
        <v>99.60965405194159</v>
      </c>
      <c r="S23" s="2" t="s">
        <v>8</v>
      </c>
      <c r="T23" s="3">
        <v>23.048149108886719</v>
      </c>
      <c r="U23" s="3">
        <v>21.477407455444336</v>
      </c>
      <c r="V23" s="3">
        <f t="shared" si="21"/>
        <v>22.262778282165527</v>
      </c>
      <c r="W23" s="10">
        <f t="shared" si="22"/>
        <v>342.28517178799183</v>
      </c>
      <c r="Y23" s="2" t="s">
        <v>8</v>
      </c>
      <c r="Z23" s="3">
        <v>3.4690127372741699</v>
      </c>
      <c r="AA23" s="3">
        <v>3.6223568916320801</v>
      </c>
      <c r="AB23" s="3">
        <f>AVERAGE(Z23:AA23)</f>
        <v>3.545684814453125</v>
      </c>
      <c r="AC23" s="10">
        <f t="shared" si="23"/>
        <v>54.51410064095154</v>
      </c>
    </row>
    <row r="24" spans="1:30">
      <c r="A24" s="2" t="s">
        <v>9</v>
      </c>
      <c r="B24" s="3">
        <v>102.74620056152344</v>
      </c>
      <c r="C24" s="3">
        <v>70.407051086425781</v>
      </c>
      <c r="D24" s="3">
        <f t="shared" si="15"/>
        <v>86.576625823974609</v>
      </c>
      <c r="E24" s="10">
        <f t="shared" si="16"/>
        <v>1331.0960055117305</v>
      </c>
      <c r="F24" t="s">
        <v>38</v>
      </c>
      <c r="G24" s="2" t="s">
        <v>9</v>
      </c>
      <c r="H24" s="3">
        <v>3.7971961498260498</v>
      </c>
      <c r="I24" s="3">
        <v>3.9780945777893066</v>
      </c>
      <c r="J24" s="3">
        <f>AVERAGE(H24:I24)</f>
        <v>3.8876453638076782</v>
      </c>
      <c r="K24" s="10">
        <f t="shared" si="18"/>
        <v>59.771666605856524</v>
      </c>
      <c r="L24" t="s">
        <v>38</v>
      </c>
      <c r="M24" s="2" t="s">
        <v>9</v>
      </c>
      <c r="N24" s="3">
        <v>4.8194832801818848</v>
      </c>
      <c r="O24" s="3">
        <v>4.416407585144043</v>
      </c>
      <c r="P24" s="3">
        <f>AVERAGE(N24:O24)</f>
        <v>4.6179454326629639</v>
      </c>
      <c r="Q24" s="10">
        <f t="shared" si="20"/>
        <v>70.999864693116933</v>
      </c>
      <c r="R24" t="s">
        <v>38</v>
      </c>
      <c r="S24" s="2" t="s">
        <v>9</v>
      </c>
      <c r="T24" s="3">
        <v>17.510068893432617</v>
      </c>
      <c r="U24" s="3">
        <v>14.560199737548828</v>
      </c>
      <c r="V24" s="3">
        <f t="shared" si="21"/>
        <v>16.035134315490723</v>
      </c>
      <c r="W24" s="10">
        <f t="shared" si="22"/>
        <v>246.53655685993667</v>
      </c>
      <c r="X24" t="s">
        <v>38</v>
      </c>
      <c r="Y24" s="2" t="s">
        <v>9</v>
      </c>
      <c r="Z24" s="3">
        <v>1.0231547355651855</v>
      </c>
      <c r="AA24" s="3">
        <v>2.3983337879180908</v>
      </c>
      <c r="AB24" s="3">
        <f>AVERAGE(Z24:AA24)</f>
        <v>1.7107442617416382</v>
      </c>
      <c r="AC24" s="10">
        <f t="shared" si="23"/>
        <v>26.302305403842862</v>
      </c>
      <c r="AD24" t="s">
        <v>38</v>
      </c>
    </row>
    <row r="25" spans="1:30">
      <c r="A25" s="7" t="s">
        <v>17</v>
      </c>
      <c r="B25" s="8"/>
      <c r="C25" s="8"/>
      <c r="D25" s="8"/>
      <c r="E25" s="8">
        <f>AVERAGE(E15:E24)</f>
        <v>762.39114009941227</v>
      </c>
      <c r="F25" s="1">
        <f>STDEV(E15:E24)/SQRT(COUNT(E15:E24))</f>
        <v>239.30920697729337</v>
      </c>
      <c r="G25" s="7" t="s">
        <v>17</v>
      </c>
      <c r="H25" s="8"/>
      <c r="I25" s="8"/>
      <c r="J25" s="8"/>
      <c r="K25" s="8">
        <f>AVERAGE(K15:K24)</f>
        <v>43.955400846369869</v>
      </c>
      <c r="L25" s="1">
        <f>STDEV(K15:K24)/SQRT(COUNT(K15:K24))</f>
        <v>5.6695636984348434</v>
      </c>
      <c r="M25" s="7" t="s">
        <v>17</v>
      </c>
      <c r="N25" s="8"/>
      <c r="O25" s="8"/>
      <c r="P25" s="8"/>
      <c r="Q25" s="8">
        <f>AVERAGE(Q15:Q24)</f>
        <v>117.68092056184567</v>
      </c>
      <c r="R25" s="1">
        <f>STDEV(Q15:Q24)/SQRT(COUNT(Q15:Q24))</f>
        <v>23.58571134243417</v>
      </c>
      <c r="S25" s="7" t="s">
        <v>17</v>
      </c>
      <c r="T25" s="8"/>
      <c r="U25" s="8"/>
      <c r="V25" s="8"/>
      <c r="W25" s="8">
        <f>AVERAGE(W15:W24)</f>
        <v>263.78951791007813</v>
      </c>
      <c r="X25" s="1">
        <f>STDEV(W15:W24)/SQRT(COUNT(W15:W24))</f>
        <v>56.123565826765187</v>
      </c>
      <c r="Y25" s="7" t="s">
        <v>17</v>
      </c>
      <c r="Z25" s="8"/>
      <c r="AA25" s="8"/>
      <c r="AB25" s="8"/>
      <c r="AC25" s="8">
        <f>AVERAGE(AC15:AC24)</f>
        <v>46.135958754985147</v>
      </c>
      <c r="AD25" s="1">
        <f>STDEV(AC15:AC24)/SQRT(COUNT(AC15:AC24))</f>
        <v>7.1181048675070526</v>
      </c>
    </row>
    <row r="26" spans="1:30">
      <c r="A26" s="1"/>
      <c r="B26" s="50" t="s">
        <v>114</v>
      </c>
      <c r="C26" s="50"/>
      <c r="D26" s="1"/>
      <c r="G26" s="1"/>
      <c r="H26" s="50" t="s">
        <v>114</v>
      </c>
      <c r="I26" s="50"/>
      <c r="M26" s="1"/>
      <c r="N26" s="50" t="s">
        <v>114</v>
      </c>
      <c r="O26" s="50"/>
      <c r="S26" s="1"/>
      <c r="T26" s="50" t="s">
        <v>114</v>
      </c>
      <c r="U26" s="50"/>
      <c r="Y26" s="1"/>
      <c r="Z26" s="50" t="s">
        <v>114</v>
      </c>
      <c r="AA26" s="50"/>
    </row>
    <row r="27" spans="1:30">
      <c r="A27" s="2" t="s">
        <v>0</v>
      </c>
      <c r="B27" s="3">
        <v>15.046647071838379</v>
      </c>
      <c r="C27" s="3">
        <v>16.760660171508789</v>
      </c>
      <c r="D27" s="3">
        <f>AVERAGE(B27:C27)</f>
        <v>15.903653621673584</v>
      </c>
      <c r="E27" s="10">
        <f>D27*15.37477342</f>
        <v>244.51507098339377</v>
      </c>
      <c r="G27" s="2" t="s">
        <v>0</v>
      </c>
      <c r="H27" s="3">
        <v>67.150558471679688</v>
      </c>
      <c r="I27" s="3">
        <v>2.9616637229919434</v>
      </c>
      <c r="J27" s="3">
        <f>AVERAGE(H27:I27)</f>
        <v>35.056111097335815</v>
      </c>
      <c r="K27" s="10">
        <f>J27*15.37477342</f>
        <v>538.97976510788578</v>
      </c>
      <c r="M27" s="2" t="s">
        <v>0</v>
      </c>
      <c r="N27" s="3">
        <v>6.2181997299194336</v>
      </c>
      <c r="O27" s="3">
        <v>6.2317562103271484</v>
      </c>
      <c r="P27" s="3">
        <f>AVERAGE(N27:O27)</f>
        <v>6.224977970123291</v>
      </c>
      <c r="Q27" s="10">
        <f>P27*15.37477342</f>
        <v>95.707625835137137</v>
      </c>
      <c r="S27" s="2" t="s">
        <v>0</v>
      </c>
      <c r="T27" s="3">
        <v>7.8478021621704102</v>
      </c>
      <c r="U27" s="3">
        <v>7.6027622222900391</v>
      </c>
      <c r="V27" s="3">
        <f t="shared" ref="V27:V36" si="24">AVERAGE(T27:U27)</f>
        <v>7.7252821922302246</v>
      </c>
      <c r="W27" s="10">
        <f>V27*15.37477342</f>
        <v>118.77446331110059</v>
      </c>
      <c r="Y27" s="2" t="s">
        <v>0</v>
      </c>
      <c r="Z27" s="3">
        <v>3.7174005508422852</v>
      </c>
      <c r="AA27" s="3">
        <v>4.0687160491943359</v>
      </c>
      <c r="AB27" s="3">
        <f>AVERAGE(Z27:AA27)</f>
        <v>3.8930583000183105</v>
      </c>
      <c r="AC27" s="10">
        <f>AB27*15.37477342</f>
        <v>59.854889273631905</v>
      </c>
    </row>
    <row r="28" spans="1:30">
      <c r="A28" s="2" t="s">
        <v>1</v>
      </c>
      <c r="B28" s="3">
        <v>22.609153747558594</v>
      </c>
      <c r="C28" s="3">
        <v>24.350429534912109</v>
      </c>
      <c r="D28" s="3">
        <f t="shared" ref="D28:D36" si="25">AVERAGE(B28:C28)</f>
        <v>23.479791641235352</v>
      </c>
      <c r="E28" s="10">
        <f t="shared" ref="E28:E36" si="26">D28*15.37477342</f>
        <v>360.99647643280349</v>
      </c>
      <c r="G28" s="2" t="s">
        <v>1</v>
      </c>
      <c r="H28" s="3">
        <v>2.4897680282592773</v>
      </c>
      <c r="I28" s="3">
        <v>2.8750410079956055</v>
      </c>
      <c r="J28" s="3">
        <f t="shared" ref="J28:J36" si="27">AVERAGE(H28:I28)</f>
        <v>2.6824045181274414</v>
      </c>
      <c r="K28" s="10">
        <f t="shared" ref="K28:K36" si="28">J28*15.37477342</f>
        <v>41.241361686993699</v>
      </c>
      <c r="M28" s="2" t="s">
        <v>1</v>
      </c>
      <c r="N28" s="3">
        <v>8.7009382247924805</v>
      </c>
      <c r="O28" s="3">
        <v>7.6184563636779785</v>
      </c>
      <c r="P28" s="3">
        <f t="shared" ref="P28:P35" si="29">AVERAGE(N28:O28)</f>
        <v>8.1596972942352295</v>
      </c>
      <c r="Q28" s="10">
        <f t="shared" ref="Q28:Q35" si="30">P28*15.37477342</f>
        <v>125.45349707465373</v>
      </c>
      <c r="S28" s="2" t="s">
        <v>1</v>
      </c>
      <c r="T28" s="3">
        <v>6.0446891784667969</v>
      </c>
      <c r="U28" s="3">
        <v>6.4275093078613281</v>
      </c>
      <c r="V28" s="3">
        <f t="shared" si="24"/>
        <v>6.2360992431640625</v>
      </c>
      <c r="W28" s="10">
        <f t="shared" ref="W28:W36" si="31">V28*15.37477342</f>
        <v>95.878612888280941</v>
      </c>
      <c r="Y28" s="2" t="s">
        <v>1</v>
      </c>
      <c r="Z28" s="3">
        <v>2.1286869049072266</v>
      </c>
      <c r="AA28" s="3">
        <v>1.5741686820983887</v>
      </c>
      <c r="AB28" s="3">
        <f t="shared" ref="AB28:AB36" si="32">AVERAGE(Z28:AA28)</f>
        <v>1.8514277935028076</v>
      </c>
      <c r="AC28" s="10">
        <f t="shared" ref="AC28:AC36" si="33">AB28*15.37477342</f>
        <v>28.465282828596216</v>
      </c>
    </row>
    <row r="29" spans="1:30">
      <c r="A29" s="2" t="s">
        <v>2</v>
      </c>
      <c r="B29" s="3">
        <v>22.222795486450195</v>
      </c>
      <c r="C29" s="3">
        <v>23.746566772460938</v>
      </c>
      <c r="D29" s="3">
        <f t="shared" si="25"/>
        <v>22.984681129455566</v>
      </c>
      <c r="E29" s="10">
        <f t="shared" si="26"/>
        <v>353.38426449632902</v>
      </c>
      <c r="G29" s="2" t="s">
        <v>2</v>
      </c>
      <c r="H29" s="3">
        <v>2.6093862056732178</v>
      </c>
      <c r="I29" s="3">
        <v>2.6514120101928711</v>
      </c>
      <c r="J29" s="3"/>
      <c r="K29" s="10"/>
      <c r="M29" s="2" t="s">
        <v>2</v>
      </c>
      <c r="N29" s="3">
        <v>2.6015975475311279</v>
      </c>
      <c r="O29" s="3">
        <v>2.8280160427093506</v>
      </c>
      <c r="P29" s="3">
        <f t="shared" si="29"/>
        <v>2.7148067951202393</v>
      </c>
      <c r="Q29" s="10">
        <f t="shared" si="30"/>
        <v>41.739539354050038</v>
      </c>
      <c r="S29" s="2" t="s">
        <v>2</v>
      </c>
      <c r="T29" s="3">
        <v>0.36536127328872681</v>
      </c>
      <c r="U29" s="3">
        <v>7.0308103561401367</v>
      </c>
      <c r="V29" s="3">
        <f t="shared" si="24"/>
        <v>3.6980858147144318</v>
      </c>
      <c r="W29" s="10">
        <f t="shared" si="31"/>
        <v>56.85723148895049</v>
      </c>
      <c r="Y29" s="2" t="s">
        <v>2</v>
      </c>
      <c r="Z29" s="3">
        <v>1.8402628898620605</v>
      </c>
      <c r="AA29" s="3">
        <v>1.5372765064239502</v>
      </c>
      <c r="AB29" s="3">
        <f t="shared" si="32"/>
        <v>1.6887696981430054</v>
      </c>
      <c r="AC29" s="10">
        <f t="shared" si="33"/>
        <v>25.964451467510504</v>
      </c>
    </row>
    <row r="30" spans="1:30">
      <c r="A30" s="2" t="s">
        <v>3</v>
      </c>
      <c r="B30" s="3">
        <v>95.377548217773438</v>
      </c>
      <c r="C30" s="3">
        <v>96.936416625976562</v>
      </c>
      <c r="D30" s="3">
        <f t="shared" si="25"/>
        <v>96.156982421875</v>
      </c>
      <c r="E30" s="10">
        <f t="shared" si="26"/>
        <v>1478.391817487251</v>
      </c>
      <c r="G30" s="2" t="s">
        <v>3</v>
      </c>
      <c r="H30" s="3">
        <v>7.2923111915588379</v>
      </c>
      <c r="I30" s="3">
        <v>6.9822030067443848</v>
      </c>
      <c r="J30" s="3">
        <f t="shared" si="27"/>
        <v>7.1372570991516113</v>
      </c>
      <c r="K30" s="10">
        <f t="shared" si="28"/>
        <v>109.73371073974251</v>
      </c>
      <c r="M30" s="2" t="s">
        <v>3</v>
      </c>
      <c r="N30" s="3">
        <v>3.2640700340270996</v>
      </c>
      <c r="O30" s="3">
        <v>3.3655807971954346</v>
      </c>
      <c r="P30" s="3">
        <f t="shared" si="29"/>
        <v>3.3148254156112671</v>
      </c>
      <c r="Q30" s="10">
        <f t="shared" si="30"/>
        <v>50.964689691880565</v>
      </c>
      <c r="S30" s="2" t="s">
        <v>3</v>
      </c>
      <c r="T30" s="3">
        <v>6.895606517791748</v>
      </c>
      <c r="U30" s="3">
        <v>6.5970807075500488</v>
      </c>
      <c r="V30" s="3">
        <f t="shared" si="24"/>
        <v>6.7463436126708984</v>
      </c>
      <c r="W30" s="10">
        <f t="shared" si="31"/>
        <v>103.72350445827931</v>
      </c>
      <c r="Y30" s="2" t="s">
        <v>3</v>
      </c>
      <c r="Z30" s="3">
        <v>3.0937213897705078</v>
      </c>
      <c r="AA30" s="3">
        <v>2.8944606781005859</v>
      </c>
      <c r="AB30" s="3">
        <f t="shared" si="32"/>
        <v>2.9940910339355469</v>
      </c>
      <c r="AC30" s="10">
        <f t="shared" si="33"/>
        <v>46.033471245612567</v>
      </c>
    </row>
    <row r="31" spans="1:30">
      <c r="A31" s="2" t="s">
        <v>4</v>
      </c>
      <c r="B31" s="3">
        <v>16.173601150512695</v>
      </c>
      <c r="C31" s="3">
        <v>15.834763526916504</v>
      </c>
      <c r="D31" s="3">
        <f t="shared" si="25"/>
        <v>16.0041823387146</v>
      </c>
      <c r="E31" s="10">
        <f t="shared" si="26"/>
        <v>246.06067723010267</v>
      </c>
      <c r="G31" s="2" t="s">
        <v>4</v>
      </c>
      <c r="H31" s="3">
        <v>3.4658169746398926</v>
      </c>
      <c r="I31" s="3">
        <v>3.277010440826416</v>
      </c>
      <c r="J31" s="3"/>
      <c r="K31" s="10"/>
      <c r="M31" s="2" t="s">
        <v>4</v>
      </c>
      <c r="N31" s="3">
        <v>6.3029775619506836</v>
      </c>
      <c r="O31" s="3">
        <v>5.872154712677002</v>
      </c>
      <c r="P31" s="3">
        <f t="shared" si="29"/>
        <v>6.0875661373138428</v>
      </c>
      <c r="Q31" s="10">
        <f t="shared" si="30"/>
        <v>93.594950040464937</v>
      </c>
      <c r="S31" s="2" t="s">
        <v>4</v>
      </c>
      <c r="T31" s="3">
        <v>5.5075984001159668</v>
      </c>
      <c r="U31" s="3">
        <v>5.5410633087158203</v>
      </c>
      <c r="V31" s="3">
        <f t="shared" si="24"/>
        <v>5.5243308544158936</v>
      </c>
      <c r="W31" s="10">
        <f t="shared" si="31"/>
        <v>84.935335183759378</v>
      </c>
      <c r="Y31" s="2" t="s">
        <v>4</v>
      </c>
      <c r="Z31" s="3">
        <v>7.5000734329223633</v>
      </c>
      <c r="AA31" s="3">
        <v>7.0619096755981445</v>
      </c>
      <c r="AB31" s="3">
        <f t="shared" si="32"/>
        <v>7.2809915542602539</v>
      </c>
      <c r="AC31" s="10">
        <f t="shared" si="33"/>
        <v>111.94359541968504</v>
      </c>
    </row>
    <row r="32" spans="1:30">
      <c r="A32" s="2" t="s">
        <v>5</v>
      </c>
      <c r="B32" s="3">
        <v>75.191947937011719</v>
      </c>
      <c r="C32" s="3">
        <v>74.374458312988281</v>
      </c>
      <c r="D32" s="3">
        <f t="shared" si="25"/>
        <v>74.783203125</v>
      </c>
      <c r="E32" s="10">
        <f t="shared" si="26"/>
        <v>1149.774803668711</v>
      </c>
      <c r="G32" s="2" t="s">
        <v>5</v>
      </c>
      <c r="H32" s="3">
        <v>10.793788909912109</v>
      </c>
      <c r="I32" s="3">
        <v>2.5664107799530029</v>
      </c>
      <c r="J32" s="3">
        <f t="shared" si="27"/>
        <v>6.6800998449325562</v>
      </c>
      <c r="K32" s="10">
        <f t="shared" si="28"/>
        <v>102.70502153881519</v>
      </c>
      <c r="M32" s="2" t="s">
        <v>5</v>
      </c>
      <c r="N32" s="3">
        <v>5.6402287483215332</v>
      </c>
      <c r="O32" s="3">
        <v>5.3885908126831055</v>
      </c>
      <c r="P32" s="3">
        <f t="shared" si="29"/>
        <v>5.5144097805023193</v>
      </c>
      <c r="Q32" s="10">
        <f t="shared" si="30"/>
        <v>84.782800920255099</v>
      </c>
      <c r="S32" s="2" t="s">
        <v>5</v>
      </c>
      <c r="T32" s="3">
        <v>8.6154870986938477</v>
      </c>
      <c r="U32" s="3">
        <v>8.0256443023681641</v>
      </c>
      <c r="V32" s="3">
        <f t="shared" si="24"/>
        <v>8.3205657005310059</v>
      </c>
      <c r="W32" s="10">
        <f t="shared" si="31"/>
        <v>127.92681237188779</v>
      </c>
      <c r="Y32" s="2" t="s">
        <v>5</v>
      </c>
      <c r="Z32" s="3">
        <v>5.736147403717041</v>
      </c>
      <c r="AA32" s="3">
        <v>4.8326516151428223</v>
      </c>
      <c r="AB32" s="3">
        <f t="shared" si="32"/>
        <v>5.2843995094299316</v>
      </c>
      <c r="AC32" s="10">
        <f t="shared" si="33"/>
        <v>81.246445118244353</v>
      </c>
    </row>
    <row r="33" spans="1:30">
      <c r="A33" s="2" t="s">
        <v>6</v>
      </c>
      <c r="B33" s="3">
        <v>252.85723876953125</v>
      </c>
      <c r="C33" s="3">
        <v>305.67446899414062</v>
      </c>
      <c r="D33" s="3">
        <f t="shared" si="25"/>
        <v>279.26585388183594</v>
      </c>
      <c r="E33" s="10">
        <f t="shared" si="26"/>
        <v>4293.649227376055</v>
      </c>
      <c r="G33" s="2" t="s">
        <v>6</v>
      </c>
      <c r="H33" s="3">
        <v>3.0555002689361572</v>
      </c>
      <c r="I33" s="3">
        <v>2.8213839530944824</v>
      </c>
      <c r="J33" s="3">
        <f t="shared" si="27"/>
        <v>2.9384421110153198</v>
      </c>
      <c r="K33" s="10">
        <f t="shared" si="28"/>
        <v>45.177881664647032</v>
      </c>
      <c r="M33" s="2" t="s">
        <v>6</v>
      </c>
      <c r="N33" s="3">
        <v>2.6681873798370361</v>
      </c>
      <c r="O33" s="3">
        <v>2.6719624996185303</v>
      </c>
      <c r="P33" s="3">
        <f t="shared" si="29"/>
        <v>2.6700749397277832</v>
      </c>
      <c r="Q33" s="10">
        <f t="shared" si="30"/>
        <v>41.051797212734826</v>
      </c>
      <c r="S33" s="2" t="s">
        <v>6</v>
      </c>
      <c r="T33" s="3">
        <v>8.6467161178588867</v>
      </c>
      <c r="U33" s="3">
        <v>8.5362682342529297</v>
      </c>
      <c r="V33" s="3">
        <f t="shared" si="24"/>
        <v>8.5914921760559082</v>
      </c>
      <c r="W33" s="10">
        <f t="shared" si="31"/>
        <v>132.09224554656234</v>
      </c>
      <c r="Y33" s="2" t="s">
        <v>6</v>
      </c>
      <c r="Z33" s="3">
        <v>3.0816307067871094</v>
      </c>
      <c r="AA33" s="3">
        <v>2.7695298194885254</v>
      </c>
      <c r="AB33" s="3">
        <f t="shared" si="32"/>
        <v>2.9255802631378174</v>
      </c>
      <c r="AC33" s="10">
        <f t="shared" si="33"/>
        <v>44.980133667767923</v>
      </c>
    </row>
    <row r="34" spans="1:30">
      <c r="A34" s="2" t="s">
        <v>7</v>
      </c>
      <c r="B34" s="3">
        <v>17.656148910522461</v>
      </c>
      <c r="C34" s="3">
        <v>17.819812774658203</v>
      </c>
      <c r="D34" s="3">
        <f t="shared" si="25"/>
        <v>17.737980842590332</v>
      </c>
      <c r="E34" s="10">
        <f t="shared" si="26"/>
        <v>272.71743638312705</v>
      </c>
      <c r="G34" s="2" t="s">
        <v>7</v>
      </c>
      <c r="H34" s="3">
        <v>3.9620048999786377</v>
      </c>
      <c r="I34" s="3">
        <v>3.1484730243682861</v>
      </c>
      <c r="J34" s="3">
        <f t="shared" si="27"/>
        <v>3.5552389621734619</v>
      </c>
      <c r="K34" s="10">
        <f t="shared" si="28"/>
        <v>54.660993497372928</v>
      </c>
      <c r="M34" s="2" t="s">
        <v>7</v>
      </c>
      <c r="N34" s="3">
        <v>2.9150567054748535</v>
      </c>
      <c r="O34" s="3">
        <v>2.1901168823242188</v>
      </c>
      <c r="P34" s="3">
        <f t="shared" si="29"/>
        <v>2.5525867938995361</v>
      </c>
      <c r="Q34" s="10">
        <f t="shared" si="30"/>
        <v>39.245443591089604</v>
      </c>
      <c r="S34" s="2" t="s">
        <v>7</v>
      </c>
      <c r="T34" s="3">
        <v>4.878413200378418</v>
      </c>
      <c r="U34" s="3">
        <v>5.1577553749084473</v>
      </c>
      <c r="V34" s="3">
        <f t="shared" si="24"/>
        <v>5.0180842876434326</v>
      </c>
      <c r="W34" s="10">
        <f t="shared" si="31"/>
        <v>77.151908924979878</v>
      </c>
      <c r="Y34" s="2" t="s">
        <v>7</v>
      </c>
      <c r="Z34" s="3">
        <v>2.4312353134155273</v>
      </c>
      <c r="AA34" s="3">
        <v>2.6733784675598145</v>
      </c>
      <c r="AB34" s="3">
        <f t="shared" si="32"/>
        <v>2.5523068904876709</v>
      </c>
      <c r="AC34" s="10">
        <f t="shared" si="33"/>
        <v>39.241140139552691</v>
      </c>
    </row>
    <row r="35" spans="1:30">
      <c r="A35" s="2" t="s">
        <v>8</v>
      </c>
      <c r="B35" s="3">
        <v>19.024484634399414</v>
      </c>
      <c r="C35" s="3">
        <v>15.806273460388184</v>
      </c>
      <c r="D35" s="3">
        <f t="shared" si="25"/>
        <v>17.415379047393799</v>
      </c>
      <c r="E35" s="10">
        <f t="shared" si="26"/>
        <v>267.75750687709512</v>
      </c>
      <c r="G35" s="2" t="s">
        <v>8</v>
      </c>
      <c r="H35" s="3">
        <v>6.1823091506958008</v>
      </c>
      <c r="I35" s="3">
        <v>5.8813815116882324</v>
      </c>
      <c r="J35" s="3"/>
      <c r="K35" s="10"/>
      <c r="M35" s="2" t="s">
        <v>8</v>
      </c>
      <c r="N35" s="3">
        <v>3.9452602863311768</v>
      </c>
      <c r="O35" s="3">
        <v>3.6455652713775635</v>
      </c>
      <c r="P35" s="3">
        <f t="shared" si="29"/>
        <v>3.7954127788543701</v>
      </c>
      <c r="Q35" s="10">
        <f t="shared" si="30"/>
        <v>58.35361151025851</v>
      </c>
      <c r="S35" s="2" t="s">
        <v>8</v>
      </c>
      <c r="T35" s="3">
        <v>11.332574844360352</v>
      </c>
      <c r="U35" s="3">
        <v>9.8804845809936523</v>
      </c>
      <c r="V35" s="3">
        <f t="shared" si="24"/>
        <v>10.606529712677002</v>
      </c>
      <c r="W35" s="10">
        <f t="shared" si="31"/>
        <v>163.07299110490661</v>
      </c>
      <c r="Y35" s="2" t="s">
        <v>8</v>
      </c>
      <c r="Z35" s="3">
        <v>2.8309054374694824</v>
      </c>
      <c r="AA35" s="3">
        <v>2.8154208660125732</v>
      </c>
      <c r="AB35" s="3">
        <f t="shared" si="32"/>
        <v>2.8231631517410278</v>
      </c>
      <c r="AC35" s="10">
        <f t="shared" si="33"/>
        <v>43.405493785711386</v>
      </c>
    </row>
    <row r="36" spans="1:30">
      <c r="A36" s="2" t="s">
        <v>9</v>
      </c>
      <c r="B36" s="3">
        <v>11.809045791625977</v>
      </c>
      <c r="C36" s="3">
        <v>12.148832321166992</v>
      </c>
      <c r="D36" s="3">
        <f t="shared" si="25"/>
        <v>11.978939056396484</v>
      </c>
      <c r="E36" s="10">
        <f t="shared" si="26"/>
        <v>184.17347380408455</v>
      </c>
      <c r="F36" t="s">
        <v>38</v>
      </c>
      <c r="G36" s="2" t="s">
        <v>9</v>
      </c>
      <c r="H36" s="3">
        <v>443.47540283203125</v>
      </c>
      <c r="I36" s="3">
        <v>452.6260986328125</v>
      </c>
      <c r="J36" s="3">
        <f t="shared" si="27"/>
        <v>448.05075073242188</v>
      </c>
      <c r="K36" s="10">
        <f t="shared" si="28"/>
        <v>6888.678773171886</v>
      </c>
      <c r="L36" t="s">
        <v>38</v>
      </c>
      <c r="M36" s="2" t="s">
        <v>9</v>
      </c>
      <c r="N36" s="3">
        <v>27.050886154174805</v>
      </c>
      <c r="O36" s="3">
        <v>25.965476989746094</v>
      </c>
      <c r="P36" s="3">
        <f t="shared" ref="P36" si="34">AVERAGE(N36:O36)</f>
        <v>26.508181571960449</v>
      </c>
      <c r="Q36" s="10">
        <f t="shared" ref="Q36" si="35">P36*15.37477342</f>
        <v>407.55728544511135</v>
      </c>
      <c r="R36" t="s">
        <v>38</v>
      </c>
      <c r="S36" s="2" t="s">
        <v>9</v>
      </c>
      <c r="T36" s="3">
        <v>9.5332736968994141</v>
      </c>
      <c r="U36" s="3">
        <v>8.7583122253417969</v>
      </c>
      <c r="V36" s="3">
        <f t="shared" si="24"/>
        <v>9.1457929611206055</v>
      </c>
      <c r="W36" s="10">
        <f t="shared" si="31"/>
        <v>140.61449452346019</v>
      </c>
      <c r="X36" t="s">
        <v>38</v>
      </c>
      <c r="Y36" s="2" t="s">
        <v>9</v>
      </c>
      <c r="Z36" s="3">
        <v>2.6089937686920166</v>
      </c>
      <c r="AA36" s="3">
        <v>1.9801346063613892</v>
      </c>
      <c r="AB36" s="3">
        <f t="shared" si="32"/>
        <v>2.2945641875267029</v>
      </c>
      <c r="AC36" s="10">
        <f t="shared" si="33"/>
        <v>35.278404480869447</v>
      </c>
      <c r="AD36" t="s">
        <v>38</v>
      </c>
    </row>
    <row r="37" spans="1:30">
      <c r="A37" s="7" t="s">
        <v>17</v>
      </c>
      <c r="B37" s="8"/>
      <c r="C37" s="8"/>
      <c r="D37" s="8"/>
      <c r="E37" s="8">
        <f>AVERAGE(E27:E36)</f>
        <v>885.14207547389526</v>
      </c>
      <c r="F37" s="1">
        <f>STDEV(E27:E36)/SQRT(COUNT(E27:E36))</f>
        <v>403.6473204478587</v>
      </c>
      <c r="G37" s="7" t="s">
        <v>17</v>
      </c>
      <c r="H37" s="8"/>
      <c r="I37" s="8"/>
      <c r="J37" s="8"/>
      <c r="K37" s="8">
        <f>AVERAGE(K27:K36)</f>
        <v>1111.5967867724776</v>
      </c>
      <c r="L37" s="1">
        <f>STDEV(K27:K36)/SQRT(COUNT(K27:K36))</f>
        <v>965.15705650676864</v>
      </c>
      <c r="M37" s="7" t="s">
        <v>17</v>
      </c>
      <c r="N37" s="8"/>
      <c r="O37" s="8"/>
      <c r="P37" s="8"/>
      <c r="Q37" s="8">
        <f>AVERAGE(Q27:Q36)</f>
        <v>103.84512406756357</v>
      </c>
      <c r="R37" s="1">
        <f>STDEV(Q27:Q36)/SQRT(COUNT(Q27:Q36))</f>
        <v>34.973275222939996</v>
      </c>
      <c r="S37" s="7" t="s">
        <v>17</v>
      </c>
      <c r="T37" s="8"/>
      <c r="U37" s="8"/>
      <c r="V37" s="8"/>
      <c r="W37" s="8">
        <f>AVERAGE(W27:W36)</f>
        <v>110.10275998021675</v>
      </c>
      <c r="X37" s="1">
        <f>STDEV(W27:W36)/SQRT(COUNT(W27:W36))</f>
        <v>10.225517922228809</v>
      </c>
      <c r="Y37" s="7" t="s">
        <v>17</v>
      </c>
      <c r="Z37" s="8"/>
      <c r="AA37" s="8"/>
      <c r="AB37" s="8"/>
      <c r="AC37" s="8">
        <f>AVERAGE(AC27:AC36)</f>
        <v>51.641330742718196</v>
      </c>
      <c r="AD37" s="1">
        <f>STDEV(AC27:AC36)/SQRT(COUNT(AC27:AC36))</f>
        <v>8.3943622086953269</v>
      </c>
    </row>
    <row r="39" spans="1:30">
      <c r="F39" s="22"/>
      <c r="G39" s="13" t="s">
        <v>37</v>
      </c>
      <c r="H39" s="22" t="s">
        <v>25</v>
      </c>
      <c r="I39" s="22" t="s">
        <v>26</v>
      </c>
      <c r="J39" s="22" t="s">
        <v>16</v>
      </c>
      <c r="K39" s="22" t="s">
        <v>28</v>
      </c>
      <c r="M39" s="22" t="s">
        <v>38</v>
      </c>
      <c r="N39" s="13" t="s">
        <v>37</v>
      </c>
      <c r="O39" s="22" t="s">
        <v>25</v>
      </c>
      <c r="P39" s="22" t="s">
        <v>26</v>
      </c>
      <c r="Q39" s="22" t="s">
        <v>16</v>
      </c>
      <c r="R39" s="22" t="s">
        <v>28</v>
      </c>
    </row>
    <row r="40" spans="1:30">
      <c r="F40" s="13" t="s">
        <v>33</v>
      </c>
      <c r="G40" s="29">
        <v>426.87383242602084</v>
      </c>
      <c r="H40" s="29">
        <v>65.390176015279607</v>
      </c>
      <c r="I40" s="29">
        <v>111.22871620009977</v>
      </c>
      <c r="J40" s="29">
        <v>239.935922403869</v>
      </c>
      <c r="K40" s="29">
        <v>33.967055311163769</v>
      </c>
      <c r="M40" s="13" t="s">
        <v>33</v>
      </c>
      <c r="N40" s="28">
        <v>159.7926344452836</v>
      </c>
      <c r="O40" s="28">
        <v>16.634884579317337</v>
      </c>
      <c r="P40" s="28">
        <v>18.292361244041171</v>
      </c>
      <c r="Q40" s="27">
        <v>62.526545417124026</v>
      </c>
      <c r="R40" s="28">
        <v>5.4116234786346586</v>
      </c>
    </row>
    <row r="41" spans="1:30">
      <c r="F41" s="13" t="s">
        <v>34</v>
      </c>
      <c r="G41" s="29">
        <v>762.39114009941227</v>
      </c>
      <c r="H41" s="29">
        <v>43.955400846369869</v>
      </c>
      <c r="I41" s="29">
        <v>117.68092056184567</v>
      </c>
      <c r="J41" s="29">
        <v>263.78951791007813</v>
      </c>
      <c r="K41" s="29">
        <v>46.135958754985147</v>
      </c>
      <c r="M41" s="13" t="s">
        <v>34</v>
      </c>
      <c r="N41" s="28">
        <v>239.30920697729337</v>
      </c>
      <c r="O41" s="28">
        <v>5.6695636984348434</v>
      </c>
      <c r="P41" s="28">
        <v>23.58571134243417</v>
      </c>
      <c r="Q41" s="27">
        <v>56.123565826765187</v>
      </c>
      <c r="R41" s="28">
        <v>7.1181048675070526</v>
      </c>
    </row>
    <row r="42" spans="1:30">
      <c r="F42" s="13" t="s">
        <v>35</v>
      </c>
      <c r="G42" s="29">
        <v>885.14207547389526</v>
      </c>
      <c r="H42" s="29">
        <v>1111.5967867724776</v>
      </c>
      <c r="I42" s="29">
        <v>103.84512406756357</v>
      </c>
      <c r="J42" s="29">
        <v>110.10275998021675</v>
      </c>
      <c r="K42" s="29">
        <v>51.641330742718196</v>
      </c>
      <c r="M42" s="13" t="s">
        <v>35</v>
      </c>
      <c r="N42" s="28">
        <v>403.6473204478587</v>
      </c>
      <c r="O42" s="28">
        <v>965.15705650676864</v>
      </c>
      <c r="P42" s="28">
        <v>34.973275222939996</v>
      </c>
      <c r="Q42" s="27">
        <v>10.225517922228809</v>
      </c>
      <c r="R42" s="28">
        <v>8.3943622086953269</v>
      </c>
    </row>
  </sheetData>
  <mergeCells count="15">
    <mergeCell ref="B26:C26"/>
    <mergeCell ref="H26:I26"/>
    <mergeCell ref="N26:O26"/>
    <mergeCell ref="T26:U26"/>
    <mergeCell ref="Z26:AA26"/>
    <mergeCell ref="B2:C2"/>
    <mergeCell ref="H2:I2"/>
    <mergeCell ref="N2:O2"/>
    <mergeCell ref="T2:U2"/>
    <mergeCell ref="Z2:AA2"/>
    <mergeCell ref="B14:C14"/>
    <mergeCell ref="H14:I14"/>
    <mergeCell ref="N14:O14"/>
    <mergeCell ref="T14:U14"/>
    <mergeCell ref="Z14:AA1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91DB-65AD-B742-8400-ED017E78F756}">
  <dimension ref="A2:L32"/>
  <sheetViews>
    <sheetView tabSelected="1" workbookViewId="0">
      <selection activeCell="B18" sqref="B18:G25"/>
    </sheetView>
  </sheetViews>
  <sheetFormatPr baseColWidth="10" defaultRowHeight="20"/>
  <sheetData>
    <row r="2" spans="1:12" ht="21" thickBot="1">
      <c r="A2" s="32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21" thickTop="1">
      <c r="A3" s="32"/>
      <c r="B3" s="68" t="s">
        <v>88</v>
      </c>
      <c r="C3" s="54" t="s">
        <v>85</v>
      </c>
      <c r="D3" s="69" t="s">
        <v>89</v>
      </c>
      <c r="E3" s="69"/>
      <c r="F3" s="69"/>
      <c r="G3" s="69"/>
      <c r="H3" s="69"/>
      <c r="I3" s="69"/>
      <c r="J3" s="69"/>
      <c r="K3" s="69"/>
      <c r="L3" s="32"/>
    </row>
    <row r="4" spans="1:12" ht="20" customHeight="1">
      <c r="A4" s="32"/>
      <c r="B4" s="55"/>
      <c r="C4" s="55"/>
      <c r="D4" s="45" t="s">
        <v>39</v>
      </c>
      <c r="E4" s="41" t="s">
        <v>22</v>
      </c>
      <c r="F4" s="41" t="s">
        <v>23</v>
      </c>
      <c r="G4" s="42" t="s">
        <v>24</v>
      </c>
      <c r="H4" s="42" t="s">
        <v>25</v>
      </c>
      <c r="I4" s="42" t="s">
        <v>26</v>
      </c>
      <c r="J4" s="42" t="s">
        <v>27</v>
      </c>
      <c r="K4" s="42" t="s">
        <v>28</v>
      </c>
      <c r="L4" s="32"/>
    </row>
    <row r="5" spans="1:12" ht="21" customHeight="1">
      <c r="A5" s="32"/>
      <c r="B5" s="60" t="s">
        <v>87</v>
      </c>
      <c r="C5" s="71" t="s">
        <v>33</v>
      </c>
      <c r="D5" s="70">
        <v>0</v>
      </c>
      <c r="E5" s="34">
        <v>739964.7</v>
      </c>
      <c r="F5" s="34">
        <v>27929.9</v>
      </c>
      <c r="G5" s="34">
        <v>53345</v>
      </c>
      <c r="H5" s="34">
        <v>9274.2999999999993</v>
      </c>
      <c r="I5" s="40">
        <v>7948</v>
      </c>
      <c r="J5" s="57" t="s">
        <v>45</v>
      </c>
      <c r="K5" s="57" t="s">
        <v>46</v>
      </c>
      <c r="L5" s="32"/>
    </row>
    <row r="6" spans="1:12" ht="20" customHeight="1">
      <c r="A6" s="32"/>
      <c r="B6" s="63"/>
      <c r="C6" s="56"/>
      <c r="D6" s="57"/>
      <c r="E6" s="35" t="s">
        <v>40</v>
      </c>
      <c r="F6" s="35" t="s">
        <v>41</v>
      </c>
      <c r="G6" s="35" t="s">
        <v>42</v>
      </c>
      <c r="H6" s="35" t="s">
        <v>43</v>
      </c>
      <c r="I6" s="36" t="s">
        <v>44</v>
      </c>
      <c r="J6" s="57"/>
      <c r="K6" s="57"/>
      <c r="L6" s="32"/>
    </row>
    <row r="7" spans="1:12" ht="21" customHeight="1">
      <c r="A7" s="32"/>
      <c r="B7" s="63"/>
      <c r="C7" s="58" t="s">
        <v>34</v>
      </c>
      <c r="D7" s="52">
        <v>0</v>
      </c>
      <c r="E7" s="35">
        <v>84334</v>
      </c>
      <c r="F7" s="35">
        <v>21906.5</v>
      </c>
      <c r="G7" s="35">
        <v>58617.3</v>
      </c>
      <c r="H7" s="35">
        <v>14651.9</v>
      </c>
      <c r="I7" s="36">
        <v>209.8</v>
      </c>
      <c r="J7" s="52" t="s">
        <v>52</v>
      </c>
      <c r="K7" s="52" t="s">
        <v>53</v>
      </c>
      <c r="L7" s="32"/>
    </row>
    <row r="8" spans="1:12" ht="20" customHeight="1">
      <c r="A8" s="32"/>
      <c r="B8" s="63"/>
      <c r="C8" s="58"/>
      <c r="D8" s="52"/>
      <c r="E8" s="35" t="s">
        <v>47</v>
      </c>
      <c r="F8" s="35" t="s">
        <v>48</v>
      </c>
      <c r="G8" s="35" t="s">
        <v>49</v>
      </c>
      <c r="H8" s="35" t="s">
        <v>50</v>
      </c>
      <c r="I8" s="36" t="s">
        <v>51</v>
      </c>
      <c r="J8" s="52"/>
      <c r="K8" s="52"/>
      <c r="L8" s="32"/>
    </row>
    <row r="9" spans="1:12" ht="22" customHeight="1">
      <c r="A9" s="32"/>
      <c r="B9" s="63"/>
      <c r="C9" s="58" t="s">
        <v>35</v>
      </c>
      <c r="D9" s="52">
        <v>0</v>
      </c>
      <c r="E9" s="35">
        <v>135428.1</v>
      </c>
      <c r="F9" s="35">
        <v>2655.3</v>
      </c>
      <c r="G9" s="35">
        <v>2553.3000000000002</v>
      </c>
      <c r="H9" s="35">
        <v>532.20000000000005</v>
      </c>
      <c r="I9" s="36">
        <v>611.6</v>
      </c>
      <c r="J9" s="57" t="s">
        <v>59</v>
      </c>
      <c r="K9" s="35">
        <v>337.7</v>
      </c>
      <c r="L9" s="32"/>
    </row>
    <row r="10" spans="1:12">
      <c r="A10" s="32"/>
      <c r="B10" s="64"/>
      <c r="C10" s="72"/>
      <c r="D10" s="65"/>
      <c r="E10" s="43" t="s">
        <v>54</v>
      </c>
      <c r="F10" s="43" t="s">
        <v>55</v>
      </c>
      <c r="G10" s="43" t="s">
        <v>56</v>
      </c>
      <c r="H10" s="43" t="s">
        <v>57</v>
      </c>
      <c r="I10" s="44" t="s">
        <v>58</v>
      </c>
      <c r="J10" s="65"/>
      <c r="K10" s="43" t="s">
        <v>60</v>
      </c>
      <c r="L10" s="32"/>
    </row>
    <row r="11" spans="1:12">
      <c r="A11" s="32"/>
      <c r="B11" s="60" t="s">
        <v>86</v>
      </c>
      <c r="C11" s="56" t="s">
        <v>33</v>
      </c>
      <c r="D11" s="57" t="s">
        <v>61</v>
      </c>
      <c r="E11" s="34">
        <v>423512.2</v>
      </c>
      <c r="F11" s="34">
        <v>3424.8</v>
      </c>
      <c r="G11" s="34">
        <v>15471.8</v>
      </c>
      <c r="H11" s="34">
        <v>2249.8000000000002</v>
      </c>
      <c r="I11" s="40">
        <v>1455.3</v>
      </c>
      <c r="J11" s="57" t="s">
        <v>67</v>
      </c>
      <c r="K11" s="57" t="s">
        <v>68</v>
      </c>
      <c r="L11" s="32"/>
    </row>
    <row r="12" spans="1:12">
      <c r="A12" s="32"/>
      <c r="B12" s="61"/>
      <c r="C12" s="56"/>
      <c r="D12" s="57"/>
      <c r="E12" s="35" t="s">
        <v>62</v>
      </c>
      <c r="F12" s="35" t="s">
        <v>63</v>
      </c>
      <c r="G12" s="35" t="s">
        <v>64</v>
      </c>
      <c r="H12" s="35" t="s">
        <v>65</v>
      </c>
      <c r="I12" s="36" t="s">
        <v>66</v>
      </c>
      <c r="J12" s="57"/>
      <c r="K12" s="57"/>
      <c r="L12" s="32"/>
    </row>
    <row r="13" spans="1:12">
      <c r="A13" s="32"/>
      <c r="B13" s="61"/>
      <c r="C13" s="58" t="s">
        <v>34</v>
      </c>
      <c r="D13" s="52" t="s">
        <v>69</v>
      </c>
      <c r="E13" s="35">
        <v>31633.200000000001</v>
      </c>
      <c r="F13" s="35">
        <v>3114</v>
      </c>
      <c r="G13" s="35">
        <v>16818</v>
      </c>
      <c r="H13" s="35">
        <v>4397.8999999999996</v>
      </c>
      <c r="I13" s="59" t="s">
        <v>74</v>
      </c>
      <c r="J13" s="52" t="s">
        <v>75</v>
      </c>
      <c r="K13" s="52" t="s">
        <v>76</v>
      </c>
      <c r="L13" s="32"/>
    </row>
    <row r="14" spans="1:12">
      <c r="A14" s="32"/>
      <c r="B14" s="61"/>
      <c r="C14" s="58"/>
      <c r="D14" s="52"/>
      <c r="E14" s="35" t="s">
        <v>70</v>
      </c>
      <c r="F14" s="35" t="s">
        <v>71</v>
      </c>
      <c r="G14" s="35" t="s">
        <v>72</v>
      </c>
      <c r="H14" s="35" t="s">
        <v>73</v>
      </c>
      <c r="I14" s="59"/>
      <c r="J14" s="52"/>
      <c r="K14" s="52"/>
      <c r="L14" s="32"/>
    </row>
    <row r="15" spans="1:12">
      <c r="A15" s="32"/>
      <c r="B15" s="61"/>
      <c r="C15" s="58" t="s">
        <v>35</v>
      </c>
      <c r="D15" s="52" t="s">
        <v>77</v>
      </c>
      <c r="E15" s="35">
        <v>71880.800000000003</v>
      </c>
      <c r="F15" s="35">
        <v>235.3</v>
      </c>
      <c r="G15" s="35">
        <v>441.6</v>
      </c>
      <c r="H15" s="35">
        <v>107.9</v>
      </c>
      <c r="I15" s="59" t="s">
        <v>82</v>
      </c>
      <c r="J15" s="52" t="s">
        <v>83</v>
      </c>
      <c r="K15" s="52" t="s">
        <v>84</v>
      </c>
      <c r="L15" s="32"/>
    </row>
    <row r="16" spans="1:12" ht="21" thickBot="1">
      <c r="A16" s="32"/>
      <c r="B16" s="62"/>
      <c r="C16" s="66"/>
      <c r="D16" s="53"/>
      <c r="E16" s="37" t="s">
        <v>78</v>
      </c>
      <c r="F16" s="37" t="s">
        <v>79</v>
      </c>
      <c r="G16" s="37" t="s">
        <v>80</v>
      </c>
      <c r="H16" s="37" t="s">
        <v>81</v>
      </c>
      <c r="I16" s="67"/>
      <c r="J16" s="53"/>
      <c r="K16" s="53"/>
      <c r="L16" s="32"/>
    </row>
    <row r="17" spans="1:8" ht="21" thickTop="1">
      <c r="A17" s="32"/>
      <c r="B17" s="38"/>
    </row>
    <row r="18" spans="1:8">
      <c r="A18" s="32"/>
      <c r="B18" s="54" t="s">
        <v>88</v>
      </c>
      <c r="C18" s="54" t="s">
        <v>85</v>
      </c>
      <c r="D18" s="73" t="s">
        <v>89</v>
      </c>
      <c r="E18" s="73"/>
      <c r="F18" s="73"/>
      <c r="G18" s="73"/>
      <c r="H18" s="6"/>
    </row>
    <row r="19" spans="1:8">
      <c r="B19" s="54"/>
      <c r="C19" s="54"/>
      <c r="D19" s="48" t="s">
        <v>90</v>
      </c>
      <c r="E19" s="49" t="s">
        <v>25</v>
      </c>
      <c r="F19" s="49" t="s">
        <v>26</v>
      </c>
      <c r="G19" s="49" t="s">
        <v>28</v>
      </c>
      <c r="H19" s="6"/>
    </row>
    <row r="20" spans="1:8" ht="25" customHeight="1">
      <c r="B20" s="60" t="s">
        <v>87</v>
      </c>
      <c r="C20" s="33" t="s">
        <v>33</v>
      </c>
      <c r="D20" s="34">
        <v>0</v>
      </c>
      <c r="E20" s="34" t="s">
        <v>91</v>
      </c>
      <c r="F20" s="34" t="s">
        <v>92</v>
      </c>
      <c r="G20" s="34" t="s">
        <v>93</v>
      </c>
      <c r="H20" s="6"/>
    </row>
    <row r="21" spans="1:8">
      <c r="B21" s="60"/>
      <c r="C21" s="33" t="s">
        <v>34</v>
      </c>
      <c r="D21" s="34">
        <v>0</v>
      </c>
      <c r="E21" s="34" t="s">
        <v>94</v>
      </c>
      <c r="F21" s="34" t="s">
        <v>95</v>
      </c>
      <c r="G21" s="34" t="s">
        <v>96</v>
      </c>
      <c r="H21" s="6"/>
    </row>
    <row r="22" spans="1:8" ht="34">
      <c r="B22" s="60"/>
      <c r="C22" s="33" t="s">
        <v>35</v>
      </c>
      <c r="D22" s="34">
        <v>0</v>
      </c>
      <c r="E22" s="34" t="s">
        <v>97</v>
      </c>
      <c r="F22" s="34" t="s">
        <v>98</v>
      </c>
      <c r="G22" s="34" t="s">
        <v>99</v>
      </c>
      <c r="H22" s="6"/>
    </row>
    <row r="23" spans="1:8">
      <c r="B23" s="60" t="s">
        <v>86</v>
      </c>
      <c r="C23" s="33" t="s">
        <v>33</v>
      </c>
      <c r="D23" s="34" t="s">
        <v>100</v>
      </c>
      <c r="E23" s="34" t="s">
        <v>101</v>
      </c>
      <c r="F23" s="34" t="s">
        <v>102</v>
      </c>
      <c r="G23" s="34" t="s">
        <v>103</v>
      </c>
      <c r="H23" s="6"/>
    </row>
    <row r="24" spans="1:8">
      <c r="B24" s="63"/>
      <c r="C24" s="33" t="s">
        <v>34</v>
      </c>
      <c r="D24" s="34" t="s">
        <v>104</v>
      </c>
      <c r="E24" s="34" t="s">
        <v>105</v>
      </c>
      <c r="F24" s="34" t="s">
        <v>106</v>
      </c>
      <c r="G24" s="34" t="s">
        <v>107</v>
      </c>
      <c r="H24" s="6"/>
    </row>
    <row r="25" spans="1:8">
      <c r="B25" s="63"/>
      <c r="C25" s="33" t="s">
        <v>35</v>
      </c>
      <c r="D25" s="34" t="s">
        <v>108</v>
      </c>
      <c r="E25" s="34" t="s">
        <v>109</v>
      </c>
      <c r="F25" s="34" t="s">
        <v>110</v>
      </c>
      <c r="G25" s="34" t="s">
        <v>111</v>
      </c>
      <c r="H25" s="6"/>
    </row>
    <row r="26" spans="1:8">
      <c r="B26" s="60"/>
      <c r="C26" s="46"/>
      <c r="D26" s="47"/>
      <c r="E26" s="47"/>
      <c r="F26" s="47"/>
      <c r="G26" s="47"/>
      <c r="H26" s="6"/>
    </row>
    <row r="27" spans="1:8">
      <c r="B27" s="61"/>
      <c r="C27" s="6"/>
      <c r="D27" s="6"/>
      <c r="E27" s="6"/>
      <c r="F27" s="6"/>
      <c r="G27" s="6"/>
      <c r="H27" s="6"/>
    </row>
    <row r="28" spans="1:8">
      <c r="B28" s="61"/>
    </row>
    <row r="29" spans="1:8">
      <c r="B29" s="61"/>
    </row>
    <row r="30" spans="1:8">
      <c r="B30" s="61"/>
    </row>
    <row r="31" spans="1:8" ht="21" thickBot="1">
      <c r="B31" s="62"/>
    </row>
    <row r="32" spans="1:8" ht="21" thickTop="1"/>
  </sheetData>
  <mergeCells count="36">
    <mergeCell ref="B18:B19"/>
    <mergeCell ref="B26:B31"/>
    <mergeCell ref="C18:C19"/>
    <mergeCell ref="D18:G18"/>
    <mergeCell ref="B20:B22"/>
    <mergeCell ref="B23:B25"/>
    <mergeCell ref="B3:B4"/>
    <mergeCell ref="D3:K3"/>
    <mergeCell ref="D9:D10"/>
    <mergeCell ref="D7:D8"/>
    <mergeCell ref="D5:D6"/>
    <mergeCell ref="C5:C6"/>
    <mergeCell ref="C7:C8"/>
    <mergeCell ref="C9:C10"/>
    <mergeCell ref="K5:K6"/>
    <mergeCell ref="K7:K8"/>
    <mergeCell ref="B11:B16"/>
    <mergeCell ref="B5:B10"/>
    <mergeCell ref="J5:J6"/>
    <mergeCell ref="J7:J8"/>
    <mergeCell ref="J9:J10"/>
    <mergeCell ref="C15:C16"/>
    <mergeCell ref="D15:D16"/>
    <mergeCell ref="I15:I16"/>
    <mergeCell ref="J15:J16"/>
    <mergeCell ref="K15:K16"/>
    <mergeCell ref="C3:C4"/>
    <mergeCell ref="C11:C12"/>
    <mergeCell ref="D11:D12"/>
    <mergeCell ref="J11:J12"/>
    <mergeCell ref="K11:K12"/>
    <mergeCell ref="C13:C14"/>
    <mergeCell ref="D13:D14"/>
    <mergeCell ref="I13:I14"/>
    <mergeCell ref="J13:J14"/>
    <mergeCell ref="K13:K14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Taqman Blood</vt:lpstr>
      <vt:lpstr>SYBR Blood</vt:lpstr>
      <vt:lpstr>Taqman Stool</vt:lpstr>
      <vt:lpstr>SYBR Stool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海</dc:creator>
  <cp:lastModifiedBy>青木 海</cp:lastModifiedBy>
  <dcterms:created xsi:type="dcterms:W3CDTF">2019-05-30T08:52:00Z</dcterms:created>
  <dcterms:modified xsi:type="dcterms:W3CDTF">2019-12-03T07:38:31Z</dcterms:modified>
</cp:coreProperties>
</file>