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60539\Desktop\"/>
    </mc:Choice>
  </mc:AlternateContent>
  <xr:revisionPtr revIDLastSave="0" documentId="13_ncr:1_{16388CFE-1DF1-476A-9259-52F49CF5EDE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  <c r="M13" i="1"/>
  <c r="J13" i="1"/>
  <c r="I13" i="1"/>
  <c r="N12" i="1"/>
  <c r="M12" i="1"/>
  <c r="M18" i="1" s="1"/>
  <c r="M22" i="1" s="1"/>
  <c r="J12" i="1"/>
  <c r="I12" i="1"/>
  <c r="N11" i="1"/>
  <c r="M11" i="1"/>
  <c r="M15" i="1" s="1"/>
  <c r="J11" i="1"/>
  <c r="I11" i="1"/>
  <c r="I15" i="1" s="1"/>
  <c r="N18" i="1" l="1"/>
  <c r="N22" i="1" s="1"/>
  <c r="J18" i="1"/>
  <c r="J22" i="1" s="1"/>
  <c r="M17" i="1"/>
  <c r="M21" i="1" s="1"/>
  <c r="N19" i="1"/>
  <c r="N23" i="1" s="1"/>
  <c r="N17" i="1"/>
  <c r="N21" i="1" s="1"/>
  <c r="M19" i="1"/>
  <c r="M23" i="1" s="1"/>
  <c r="I18" i="1"/>
  <c r="I22" i="1" s="1"/>
  <c r="J17" i="1"/>
  <c r="J21" i="1" s="1"/>
  <c r="J19" i="1"/>
  <c r="J23" i="1" s="1"/>
  <c r="I19" i="1"/>
  <c r="I23" i="1" s="1"/>
  <c r="I17" i="1"/>
  <c r="I21" i="1" s="1"/>
  <c r="J25" i="1" l="1"/>
  <c r="J26" i="1"/>
  <c r="I25" i="1"/>
  <c r="I26" i="1"/>
  <c r="M26" i="1"/>
  <c r="M25" i="1"/>
  <c r="N26" i="1"/>
  <c r="N25" i="1"/>
</calcChain>
</file>

<file path=xl/sharedStrings.xml><?xml version="1.0" encoding="utf-8"?>
<sst xmlns="http://schemas.openxmlformats.org/spreadsheetml/2006/main" count="158" uniqueCount="53">
  <si>
    <t>Well</t>
  </si>
  <si>
    <t>Fluor</t>
  </si>
  <si>
    <t>Target</t>
  </si>
  <si>
    <t>Content</t>
  </si>
  <si>
    <t>Sample</t>
  </si>
  <si>
    <t>Cq</t>
  </si>
  <si>
    <t>A01</t>
  </si>
  <si>
    <t>SYBR</t>
  </si>
  <si>
    <t>GAPDH</t>
  </si>
  <si>
    <t>Unkn</t>
  </si>
  <si>
    <t>A02</t>
  </si>
  <si>
    <t>A03</t>
  </si>
  <si>
    <t>A04</t>
  </si>
  <si>
    <t>A05</t>
  </si>
  <si>
    <t>A06</t>
  </si>
  <si>
    <t>Myo1e</t>
  </si>
  <si>
    <t>A07</t>
  </si>
  <si>
    <t>A08</t>
  </si>
  <si>
    <t>A09</t>
  </si>
  <si>
    <t>A10</t>
  </si>
  <si>
    <t>ΔCT</t>
  </si>
  <si>
    <t>A11</t>
  </si>
  <si>
    <t>A12</t>
  </si>
  <si>
    <t>B01</t>
  </si>
  <si>
    <t>B02</t>
  </si>
  <si>
    <t>ΔCT(-)</t>
  </si>
  <si>
    <t>B03</t>
  </si>
  <si>
    <t>B04</t>
  </si>
  <si>
    <t>ΔΔCT</t>
  </si>
  <si>
    <t>B05</t>
  </si>
  <si>
    <t>B06</t>
  </si>
  <si>
    <t>B07</t>
  </si>
  <si>
    <t>B08</t>
  </si>
  <si>
    <t>2-ΔΔCT</t>
  </si>
  <si>
    <t>B09</t>
  </si>
  <si>
    <t>B10</t>
  </si>
  <si>
    <t>B11</t>
  </si>
  <si>
    <t>B12</t>
  </si>
  <si>
    <t>mean</t>
  </si>
  <si>
    <t>SD</t>
  </si>
  <si>
    <t>P value</t>
  </si>
  <si>
    <t>P value summary</t>
  </si>
  <si>
    <t>***</t>
  </si>
  <si>
    <t>**</t>
  </si>
  <si>
    <t>Are means signif. different? (P &lt; 0.05)</t>
  </si>
  <si>
    <t>Yes</t>
  </si>
  <si>
    <t>Myo1e Overexpression no load</t>
    <phoneticPr fontId="29" type="noConversion"/>
  </si>
  <si>
    <t>Myo1e Overexpression</t>
  </si>
  <si>
    <t>Myo1e Overexpression</t>
    <phoneticPr fontId="29" type="noConversion"/>
  </si>
  <si>
    <t>Myo1e Interference no-load</t>
    <phoneticPr fontId="29" type="noConversion"/>
  </si>
  <si>
    <t>Myo1e Interference</t>
  </si>
  <si>
    <t>Myo1e Interference</t>
    <phoneticPr fontId="29" type="noConversion"/>
  </si>
  <si>
    <t>Group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</si>
</sst>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#,##0.000"/>
    <numFmt numFmtId="178" formatCode="###0.00;\-###0.00"/>
    <numFmt numFmtId="179" formatCode="0.000_ "/>
    <numFmt numFmtId="180" formatCode="###0.000;\-###0.000"/>
  </numFmts>
  <fonts count="33" x14ac:knownFonts="1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宋体"/>
      <family val="3"/>
      <charset val="134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1"/>
      <color rgb="FFFA7D0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8.25"/>
      <name val="Microsoft Sans Serif"/>
      <family val="2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 tint="0.3999145481734672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</borders>
  <cellStyleXfs count="46">
    <xf numFmtId="0" fontId="0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8" fillId="0" borderId="0">
      <alignment vertical="top"/>
      <protection locked="0"/>
    </xf>
    <xf numFmtId="0" fontId="15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7" fillId="21" borderId="4" applyNumberFormat="0" applyAlignment="0" applyProtection="0">
      <alignment vertical="center"/>
    </xf>
    <xf numFmtId="0" fontId="28" fillId="22" borderId="7" applyNumberFormat="0" applyFont="0" applyAlignment="0" applyProtection="0">
      <alignment vertical="center"/>
    </xf>
  </cellStyleXfs>
  <cellXfs count="43">
    <xf numFmtId="0" fontId="0" fillId="0" borderId="0" xfId="0">
      <alignment vertical="center"/>
    </xf>
    <xf numFmtId="49" fontId="1" fillId="0" borderId="0" xfId="23" applyNumberFormat="1" applyFont="1" applyFill="1" applyBorder="1" applyAlignment="1" applyProtection="1">
      <alignment horizontal="center" vertical="center"/>
    </xf>
    <xf numFmtId="49" fontId="2" fillId="0" borderId="0" xfId="23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23" applyFont="1" applyFill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Fill="1" applyBorder="1" applyAlignment="1">
      <alignment horizontal="center"/>
    </xf>
    <xf numFmtId="49" fontId="7" fillId="0" borderId="0" xfId="23" applyNumberFormat="1" applyFont="1" applyFill="1" applyBorder="1" applyAlignment="1" applyProtection="1">
      <alignment horizontal="center" vertical="center"/>
    </xf>
    <xf numFmtId="49" fontId="1" fillId="0" borderId="0" xfId="23" applyNumberFormat="1" applyFont="1" applyFill="1" applyBorder="1" applyAlignment="1" applyProtection="1">
      <alignment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3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/>
    <xf numFmtId="179" fontId="2" fillId="0" borderId="0" xfId="13" applyNumberFormat="1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1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0" fillId="2" borderId="0" xfId="23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49" fontId="30" fillId="0" borderId="0" xfId="23" applyNumberFormat="1" applyFont="1" applyFill="1" applyBorder="1" applyAlignment="1" applyProtection="1">
      <alignment horizontal="center" vertical="center"/>
    </xf>
    <xf numFmtId="49" fontId="32" fillId="0" borderId="0" xfId="23" applyNumberFormat="1" applyFont="1" applyFill="1" applyBorder="1" applyAlignment="1" applyProtection="1">
      <alignment horizontal="center" vertical="center"/>
    </xf>
    <xf numFmtId="178" fontId="30" fillId="0" borderId="0" xfId="23" applyNumberFormat="1" applyFont="1" applyFill="1" applyBorder="1" applyAlignment="1" applyProtection="1">
      <alignment horizontal="center" vertical="center"/>
    </xf>
    <xf numFmtId="180" fontId="30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6" fontId="32" fillId="0" borderId="0" xfId="0" applyNumberFormat="1" applyFont="1" applyFill="1" applyAlignment="1">
      <alignment horizontal="center" vertical="center"/>
    </xf>
    <xf numFmtId="179" fontId="30" fillId="0" borderId="0" xfId="13" applyNumberFormat="1" applyFont="1" applyFill="1" applyAlignment="1">
      <alignment horizontal="center" vertical="center"/>
    </xf>
    <xf numFmtId="176" fontId="32" fillId="0" borderId="0" xfId="0" applyNumberFormat="1" applyFont="1" applyFill="1" applyBorder="1" applyAlignment="1">
      <alignment horizontal="center" vertical="center"/>
    </xf>
    <xf numFmtId="176" fontId="32" fillId="3" borderId="2" xfId="0" applyNumberFormat="1" applyFont="1" applyFill="1" applyBorder="1" applyAlignment="1">
      <alignment horizontal="center" vertical="center"/>
    </xf>
    <xf numFmtId="179" fontId="30" fillId="3" borderId="2" xfId="13" applyNumberFormat="1" applyFont="1" applyFill="1" applyBorder="1" applyAlignment="1">
      <alignment horizontal="center" vertical="center"/>
    </xf>
    <xf numFmtId="176" fontId="32" fillId="4" borderId="3" xfId="0" applyNumberFormat="1" applyFont="1" applyFill="1" applyBorder="1" applyAlignment="1">
      <alignment horizontal="center" vertical="center"/>
    </xf>
    <xf numFmtId="179" fontId="30" fillId="4" borderId="3" xfId="13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Alignment="1">
      <alignment horizontal="center" vertical="center"/>
    </xf>
    <xf numFmtId="177" fontId="30" fillId="0" borderId="0" xfId="0" applyNumberFormat="1" applyFont="1" applyFill="1" applyBorder="1" applyAlignment="1">
      <alignment horizontal="center" vertical="center"/>
    </xf>
    <xf numFmtId="180" fontId="30" fillId="0" borderId="0" xfId="0" applyNumberFormat="1" applyFont="1" applyFill="1" applyBorder="1" applyAlignment="1">
      <alignment horizontal="center" vertical="center"/>
    </xf>
    <xf numFmtId="0" fontId="30" fillId="0" borderId="2" xfId="0" applyFont="1" applyBorder="1" applyAlignment="1">
      <alignment horizontal="left"/>
    </xf>
    <xf numFmtId="0" fontId="30" fillId="0" borderId="2" xfId="0" applyFont="1" applyBorder="1" applyAlignment="1">
      <alignment horizontal="center"/>
    </xf>
  </cellXfs>
  <cellStyles count="46">
    <cellStyle name="20% - 强调文字颜色 1 2" xfId="1" xr:uid="{00000000-0005-0000-0000-000002000000}"/>
    <cellStyle name="20% - 强调文字颜色 2 2" xfId="11" xr:uid="{00000000-0005-0000-0000-00003B000000}"/>
    <cellStyle name="20% - 强调文字颜色 3 2" xfId="12" xr:uid="{00000000-0005-0000-0000-00003C000000}"/>
    <cellStyle name="20% - 强调文字颜色 4 2" xfId="14" xr:uid="{00000000-0005-0000-0000-00003E000000}"/>
    <cellStyle name="20% - 强调文字颜色 5 2" xfId="15" xr:uid="{00000000-0005-0000-0000-00003F000000}"/>
    <cellStyle name="20% - 强调文字颜色 6 2" xfId="16" xr:uid="{00000000-0005-0000-0000-000040000000}"/>
    <cellStyle name="40% - 强调文字颜色 1 2" xfId="4" xr:uid="{00000000-0005-0000-0000-000021000000}"/>
    <cellStyle name="40% - 强调文字颜色 2 2" xfId="5" xr:uid="{00000000-0005-0000-0000-000024000000}"/>
    <cellStyle name="40% - 强调文字颜色 3 2" xfId="17" xr:uid="{00000000-0005-0000-0000-000041000000}"/>
    <cellStyle name="40% - 强调文字颜色 4 2" xfId="3" xr:uid="{00000000-0005-0000-0000-00001D000000}"/>
    <cellStyle name="40% - 强调文字颜色 5 2" xfId="6" xr:uid="{00000000-0005-0000-0000-000028000000}"/>
    <cellStyle name="40% - 强调文字颜色 6 2" xfId="10" xr:uid="{00000000-0005-0000-0000-000039000000}"/>
    <cellStyle name="60% - 强调文字颜色 1 2" xfId="18" xr:uid="{00000000-0005-0000-0000-000042000000}"/>
    <cellStyle name="60% - 强调文字颜色 2 2" xfId="19" xr:uid="{00000000-0005-0000-0000-000043000000}"/>
    <cellStyle name="60% - 强调文字颜色 3 2" xfId="20" xr:uid="{00000000-0005-0000-0000-000044000000}"/>
    <cellStyle name="60% - 强调文字颜色 4 2" xfId="8" xr:uid="{00000000-0005-0000-0000-00002D000000}"/>
    <cellStyle name="60% - 强调文字颜色 5 2" xfId="21" xr:uid="{00000000-0005-0000-0000-000045000000}"/>
    <cellStyle name="60% - 强调文字颜色 6 2" xfId="22" xr:uid="{00000000-0005-0000-0000-000046000000}"/>
    <cellStyle name="Normal" xfId="23" xr:uid="{00000000-0005-0000-0000-000047000000}"/>
    <cellStyle name="标题 1 2" xfId="24" xr:uid="{00000000-0005-0000-0000-000048000000}"/>
    <cellStyle name="标题 2 2" xfId="25" xr:uid="{00000000-0005-0000-0000-000049000000}"/>
    <cellStyle name="标题 3 2" xfId="26" xr:uid="{00000000-0005-0000-0000-00004A000000}"/>
    <cellStyle name="标题 4 2" xfId="27" xr:uid="{00000000-0005-0000-0000-00004B000000}"/>
    <cellStyle name="标题 5" xfId="28" xr:uid="{00000000-0005-0000-0000-00004C000000}"/>
    <cellStyle name="差 2" xfId="29" xr:uid="{00000000-0005-0000-0000-00004D000000}"/>
    <cellStyle name="常规" xfId="0" builtinId="0"/>
    <cellStyle name="常规 2" xfId="30" xr:uid="{00000000-0005-0000-0000-00004E000000}"/>
    <cellStyle name="常规 3" xfId="13" xr:uid="{00000000-0005-0000-0000-00003D000000}"/>
    <cellStyle name="常规 3 2" xfId="31" xr:uid="{00000000-0005-0000-0000-00004F000000}"/>
    <cellStyle name="好 2" xfId="32" xr:uid="{00000000-0005-0000-0000-000050000000}"/>
    <cellStyle name="汇总 2" xfId="33" xr:uid="{00000000-0005-0000-0000-000051000000}"/>
    <cellStyle name="计算 2" xfId="2" xr:uid="{00000000-0005-0000-0000-000008000000}"/>
    <cellStyle name="检查单元格 2" xfId="34" xr:uid="{00000000-0005-0000-0000-000052000000}"/>
    <cellStyle name="解释性文本 2" xfId="35" xr:uid="{00000000-0005-0000-0000-000053000000}"/>
    <cellStyle name="警告文本 2" xfId="36" xr:uid="{00000000-0005-0000-0000-000054000000}"/>
    <cellStyle name="链接单元格 2" xfId="37" xr:uid="{00000000-0005-0000-0000-000055000000}"/>
    <cellStyle name="强调文字颜色 1 2" xfId="38" xr:uid="{00000000-0005-0000-0000-000056000000}"/>
    <cellStyle name="强调文字颜色 2 2" xfId="39" xr:uid="{00000000-0005-0000-0000-000057000000}"/>
    <cellStyle name="强调文字颜色 3 2" xfId="40" xr:uid="{00000000-0005-0000-0000-000058000000}"/>
    <cellStyle name="强调文字颜色 4 2" xfId="41" xr:uid="{00000000-0005-0000-0000-000059000000}"/>
    <cellStyle name="强调文字颜色 5 2" xfId="42" xr:uid="{00000000-0005-0000-0000-00005A000000}"/>
    <cellStyle name="强调文字颜色 6 2" xfId="43" xr:uid="{00000000-0005-0000-0000-00005B000000}"/>
    <cellStyle name="适中 2" xfId="9" xr:uid="{00000000-0005-0000-0000-000038000000}"/>
    <cellStyle name="输出 2" xfId="7" xr:uid="{00000000-0005-0000-0000-00002C000000}"/>
    <cellStyle name="输入 2" xfId="44" xr:uid="{00000000-0005-0000-0000-00005C000000}"/>
    <cellStyle name="注释 2" xfId="45" xr:uid="{00000000-0005-0000-0000-00005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7"/>
  <sheetViews>
    <sheetView tabSelected="1" zoomScale="90" zoomScaleNormal="90" workbookViewId="0">
      <selection activeCell="I41" sqref="I41"/>
    </sheetView>
  </sheetViews>
  <sheetFormatPr defaultColWidth="9" defaultRowHeight="14" x14ac:dyDescent="0.3"/>
  <cols>
    <col min="1" max="2" width="7" style="2" customWidth="1"/>
    <col min="3" max="3" width="9.81640625" style="2" customWidth="1"/>
    <col min="4" max="4" width="12.453125" style="2" customWidth="1"/>
    <col min="5" max="5" width="35.81640625" style="2" customWidth="1"/>
    <col min="6" max="6" width="14.7265625" style="3" customWidth="1"/>
    <col min="7" max="7" width="10.7265625" style="4" customWidth="1"/>
    <col min="8" max="8" width="39.7265625" style="4" customWidth="1"/>
    <col min="9" max="9" width="37.453125" style="4" customWidth="1"/>
    <col min="10" max="10" width="23.1796875" style="4" customWidth="1"/>
    <col min="11" max="11" width="9" style="4" customWidth="1"/>
    <col min="12" max="12" width="41.36328125" style="4" customWidth="1"/>
    <col min="13" max="13" width="32.1796875" style="4" customWidth="1"/>
    <col min="14" max="14" width="30.26953125" style="4" customWidth="1"/>
    <col min="15" max="15" width="9" style="4" customWidth="1"/>
    <col min="16" max="17" width="9" style="5" customWidth="1"/>
    <col min="18" max="16384" width="9" style="5"/>
  </cols>
  <sheetData>
    <row r="1" spans="1:23" ht="15" customHeight="1" x14ac:dyDescent="0.25">
      <c r="A1" s="6" t="s">
        <v>0</v>
      </c>
      <c r="B1" s="6" t="s">
        <v>1</v>
      </c>
      <c r="C1" s="6" t="s">
        <v>2</v>
      </c>
      <c r="D1" s="22" t="s">
        <v>3</v>
      </c>
      <c r="E1" s="22" t="s">
        <v>4</v>
      </c>
      <c r="F1" s="22" t="s">
        <v>5</v>
      </c>
      <c r="G1" s="23"/>
      <c r="H1" s="24" t="s">
        <v>52</v>
      </c>
      <c r="I1" s="23"/>
      <c r="J1" s="23"/>
      <c r="K1" s="23"/>
      <c r="L1" s="24" t="s">
        <v>52</v>
      </c>
      <c r="M1" s="23"/>
      <c r="N1" s="23"/>
      <c r="P1" s="20"/>
      <c r="Q1" s="4"/>
      <c r="R1" s="4"/>
      <c r="S1" s="4"/>
      <c r="T1" s="4"/>
      <c r="U1" s="4"/>
    </row>
    <row r="2" spans="1:23" ht="15.5" x14ac:dyDescent="0.25">
      <c r="A2" s="1" t="s">
        <v>6</v>
      </c>
      <c r="B2" s="1" t="s">
        <v>7</v>
      </c>
      <c r="C2" s="1" t="s">
        <v>8</v>
      </c>
      <c r="D2" s="25" t="s">
        <v>9</v>
      </c>
      <c r="E2" s="38" t="s">
        <v>46</v>
      </c>
      <c r="F2" s="39">
        <v>14.153398513793899</v>
      </c>
      <c r="G2" s="23"/>
      <c r="H2" s="24"/>
      <c r="I2" s="25" t="s">
        <v>46</v>
      </c>
      <c r="J2" s="25" t="s">
        <v>48</v>
      </c>
      <c r="K2" s="25"/>
      <c r="L2" s="24"/>
      <c r="M2" s="25" t="s">
        <v>49</v>
      </c>
      <c r="N2" s="25" t="s">
        <v>51</v>
      </c>
      <c r="P2" s="21"/>
      <c r="Q2" s="1"/>
      <c r="R2" s="1"/>
      <c r="S2" s="1"/>
      <c r="T2" s="1"/>
      <c r="U2" s="1"/>
    </row>
    <row r="3" spans="1:23" ht="15.5" x14ac:dyDescent="0.25">
      <c r="A3" s="1" t="s">
        <v>10</v>
      </c>
      <c r="B3" s="1" t="s">
        <v>7</v>
      </c>
      <c r="C3" s="1" t="s">
        <v>8</v>
      </c>
      <c r="D3" s="25" t="s">
        <v>9</v>
      </c>
      <c r="E3" s="38" t="s">
        <v>46</v>
      </c>
      <c r="F3" s="39">
        <v>14.047391891479499</v>
      </c>
      <c r="G3" s="23"/>
      <c r="H3" s="26" t="s">
        <v>8</v>
      </c>
      <c r="I3" s="39">
        <v>14.153398513793899</v>
      </c>
      <c r="J3" s="39">
        <v>14.528697013855</v>
      </c>
      <c r="K3" s="27"/>
      <c r="L3" s="26" t="s">
        <v>8</v>
      </c>
      <c r="M3" s="39">
        <v>14.239988327026399</v>
      </c>
      <c r="N3" s="39">
        <v>14.462794303894</v>
      </c>
      <c r="P3" s="8"/>
      <c r="Q3" s="7"/>
      <c r="R3" s="7"/>
      <c r="S3" s="12"/>
      <c r="T3" s="12"/>
      <c r="U3" s="12"/>
    </row>
    <row r="4" spans="1:23" ht="15.5" x14ac:dyDescent="0.25">
      <c r="A4" s="1" t="s">
        <v>11</v>
      </c>
      <c r="B4" s="1" t="s">
        <v>7</v>
      </c>
      <c r="C4" s="1" t="s">
        <v>8</v>
      </c>
      <c r="D4" s="25" t="s">
        <v>9</v>
      </c>
      <c r="E4" s="38" t="s">
        <v>46</v>
      </c>
      <c r="F4" s="39">
        <v>14.0671529769897</v>
      </c>
      <c r="G4" s="23"/>
      <c r="H4" s="23"/>
      <c r="I4" s="39">
        <v>14.047391891479499</v>
      </c>
      <c r="J4" s="39">
        <v>14.220427513122599</v>
      </c>
      <c r="K4" s="27"/>
      <c r="L4" s="23"/>
      <c r="M4" s="39">
        <v>14.2492532730103</v>
      </c>
      <c r="N4" s="39">
        <v>14.4857797622681</v>
      </c>
      <c r="P4" s="4"/>
      <c r="Q4" s="7"/>
      <c r="R4" s="7"/>
      <c r="S4" s="12"/>
      <c r="T4" s="12"/>
      <c r="U4" s="12"/>
    </row>
    <row r="5" spans="1:23" ht="15.5" x14ac:dyDescent="0.25">
      <c r="A5" s="1" t="s">
        <v>12</v>
      </c>
      <c r="B5" s="1" t="s">
        <v>7</v>
      </c>
      <c r="C5" s="1" t="s">
        <v>8</v>
      </c>
      <c r="D5" s="25" t="s">
        <v>9</v>
      </c>
      <c r="E5" s="25" t="s">
        <v>48</v>
      </c>
      <c r="F5" s="39">
        <v>14.528697013855</v>
      </c>
      <c r="G5" s="23"/>
      <c r="H5" s="23"/>
      <c r="I5" s="39">
        <v>14.0671529769897</v>
      </c>
      <c r="J5" s="39">
        <v>14.456946372985801</v>
      </c>
      <c r="K5" s="27"/>
      <c r="L5" s="23"/>
      <c r="M5" s="39">
        <v>14.4193687438965</v>
      </c>
      <c r="N5" s="39">
        <v>14.228264808654799</v>
      </c>
      <c r="P5" s="4"/>
      <c r="Q5" s="7"/>
      <c r="R5" s="7"/>
      <c r="S5" s="12"/>
      <c r="T5" s="12"/>
      <c r="U5" s="12"/>
    </row>
    <row r="6" spans="1:23" ht="15.5" x14ac:dyDescent="0.25">
      <c r="A6" s="1" t="s">
        <v>13</v>
      </c>
      <c r="B6" s="1" t="s">
        <v>7</v>
      </c>
      <c r="C6" s="1" t="s">
        <v>8</v>
      </c>
      <c r="D6" s="25" t="s">
        <v>9</v>
      </c>
      <c r="E6" s="25" t="s">
        <v>48</v>
      </c>
      <c r="F6" s="39">
        <v>14.220427513122599</v>
      </c>
      <c r="G6" s="23"/>
      <c r="H6" s="23"/>
      <c r="I6" s="40"/>
      <c r="J6" s="28"/>
      <c r="K6" s="23"/>
      <c r="L6" s="23"/>
      <c r="M6" s="23"/>
      <c r="N6" s="23"/>
    </row>
    <row r="7" spans="1:23" ht="15.5" x14ac:dyDescent="0.25">
      <c r="A7" s="1" t="s">
        <v>14</v>
      </c>
      <c r="B7" s="1" t="s">
        <v>7</v>
      </c>
      <c r="C7" s="1" t="s">
        <v>8</v>
      </c>
      <c r="D7" s="25" t="s">
        <v>9</v>
      </c>
      <c r="E7" s="25" t="s">
        <v>48</v>
      </c>
      <c r="F7" s="39">
        <v>14.456946372985801</v>
      </c>
      <c r="G7" s="23"/>
      <c r="H7" s="26" t="s">
        <v>15</v>
      </c>
      <c r="I7" s="39">
        <v>29.0729160308838</v>
      </c>
      <c r="J7" s="39">
        <v>23.5948791503906</v>
      </c>
      <c r="K7" s="27"/>
      <c r="L7" s="29" t="s">
        <v>15</v>
      </c>
      <c r="M7" s="39">
        <v>28.228776931762699</v>
      </c>
      <c r="N7" s="39">
        <v>30.308803558349599</v>
      </c>
      <c r="P7" s="8"/>
      <c r="Q7" s="7"/>
      <c r="R7" s="7"/>
      <c r="S7" s="7"/>
      <c r="T7" s="7"/>
      <c r="U7" s="7"/>
    </row>
    <row r="8" spans="1:23" ht="15.5" x14ac:dyDescent="0.25">
      <c r="A8" s="1" t="s">
        <v>16</v>
      </c>
      <c r="B8" s="1" t="s">
        <v>7</v>
      </c>
      <c r="C8" s="1" t="s">
        <v>8</v>
      </c>
      <c r="D8" s="25" t="s">
        <v>9</v>
      </c>
      <c r="E8" s="38" t="s">
        <v>49</v>
      </c>
      <c r="F8" s="39">
        <v>14.239988327026399</v>
      </c>
      <c r="G8" s="23"/>
      <c r="H8" s="23"/>
      <c r="I8" s="39">
        <v>29.2332859039307</v>
      </c>
      <c r="J8" s="39">
        <v>23.618293762206999</v>
      </c>
      <c r="K8" s="27"/>
      <c r="L8" s="23"/>
      <c r="M8" s="39">
        <v>28.769269943237301</v>
      </c>
      <c r="N8" s="39">
        <v>30.710659027099599</v>
      </c>
      <c r="P8" s="4"/>
      <c r="Q8" s="7"/>
      <c r="R8" s="7"/>
      <c r="S8" s="7"/>
      <c r="T8" s="7"/>
      <c r="U8" s="7"/>
    </row>
    <row r="9" spans="1:23" ht="15.5" x14ac:dyDescent="0.25">
      <c r="A9" s="1" t="s">
        <v>17</v>
      </c>
      <c r="B9" s="1" t="s">
        <v>7</v>
      </c>
      <c r="C9" s="1" t="s">
        <v>8</v>
      </c>
      <c r="D9" s="25" t="s">
        <v>9</v>
      </c>
      <c r="E9" s="38" t="s">
        <v>49</v>
      </c>
      <c r="F9" s="39">
        <v>14.2492532730103</v>
      </c>
      <c r="G9" s="23"/>
      <c r="H9" s="23"/>
      <c r="I9" s="39">
        <v>29.452024459838899</v>
      </c>
      <c r="J9" s="39">
        <v>23.7858066558838</v>
      </c>
      <c r="K9" s="27"/>
      <c r="L9" s="23"/>
      <c r="M9" s="39">
        <v>28.7898464202881</v>
      </c>
      <c r="N9" s="39">
        <v>30.787858963012699</v>
      </c>
      <c r="P9" s="4"/>
      <c r="Q9" s="7"/>
      <c r="R9" s="7"/>
      <c r="S9" s="7"/>
      <c r="T9" s="7"/>
      <c r="U9" s="7"/>
    </row>
    <row r="10" spans="1:23" ht="15.5" x14ac:dyDescent="0.25">
      <c r="A10" s="1" t="s">
        <v>18</v>
      </c>
      <c r="B10" s="1" t="s">
        <v>7</v>
      </c>
      <c r="C10" s="1" t="s">
        <v>8</v>
      </c>
      <c r="D10" s="25" t="s">
        <v>9</v>
      </c>
      <c r="E10" s="38" t="s">
        <v>49</v>
      </c>
      <c r="F10" s="39">
        <v>14.4193687438965</v>
      </c>
      <c r="G10" s="23"/>
      <c r="H10" s="23"/>
      <c r="I10" s="23"/>
      <c r="J10" s="23"/>
      <c r="K10" s="23"/>
      <c r="L10" s="23"/>
      <c r="M10" s="23"/>
      <c r="N10" s="23"/>
      <c r="P10" s="4"/>
      <c r="Q10" s="4"/>
      <c r="R10" s="4"/>
      <c r="S10" s="4"/>
      <c r="T10" s="4"/>
      <c r="U10" s="4"/>
    </row>
    <row r="11" spans="1:23" ht="15.5" x14ac:dyDescent="0.25">
      <c r="A11" s="1" t="s">
        <v>19</v>
      </c>
      <c r="B11" s="1" t="s">
        <v>7</v>
      </c>
      <c r="C11" s="1" t="s">
        <v>8</v>
      </c>
      <c r="D11" s="25" t="s">
        <v>9</v>
      </c>
      <c r="E11" s="25" t="s">
        <v>51</v>
      </c>
      <c r="F11" s="39">
        <v>14.462794303894</v>
      </c>
      <c r="G11" s="23"/>
      <c r="H11" s="30" t="s">
        <v>20</v>
      </c>
      <c r="I11" s="31">
        <f>I7-I3</f>
        <v>14.919517517089901</v>
      </c>
      <c r="J11" s="31">
        <f>J7-J3</f>
        <v>9.0661821365356001</v>
      </c>
      <c r="K11" s="31"/>
      <c r="L11" s="30" t="s">
        <v>20</v>
      </c>
      <c r="M11" s="31">
        <f t="shared" ref="M11:N13" si="0">M7-M3</f>
        <v>13.9887886047363</v>
      </c>
      <c r="N11" s="31">
        <f t="shared" si="0"/>
        <v>15.846009254455598</v>
      </c>
      <c r="P11" s="10"/>
      <c r="Q11" s="16"/>
      <c r="R11" s="16"/>
      <c r="S11" s="16"/>
      <c r="T11" s="12"/>
      <c r="U11" s="16"/>
    </row>
    <row r="12" spans="1:23" ht="15.5" x14ac:dyDescent="0.25">
      <c r="A12" s="1" t="s">
        <v>21</v>
      </c>
      <c r="B12" s="1" t="s">
        <v>7</v>
      </c>
      <c r="C12" s="1" t="s">
        <v>8</v>
      </c>
      <c r="D12" s="25" t="s">
        <v>9</v>
      </c>
      <c r="E12" s="25" t="s">
        <v>51</v>
      </c>
      <c r="F12" s="39">
        <v>14.4857797622681</v>
      </c>
      <c r="G12" s="23"/>
      <c r="H12" s="32"/>
      <c r="I12" s="31">
        <f t="shared" ref="I12:I13" si="1">I8-I4</f>
        <v>15.1858940124512</v>
      </c>
      <c r="J12" s="31">
        <f>J8-J4</f>
        <v>9.3978662490843998</v>
      </c>
      <c r="K12" s="31"/>
      <c r="L12" s="32"/>
      <c r="M12" s="31">
        <f t="shared" si="0"/>
        <v>14.520016670227001</v>
      </c>
      <c r="N12" s="31">
        <f t="shared" si="0"/>
        <v>16.2248792648315</v>
      </c>
      <c r="P12" s="11"/>
      <c r="Q12" s="16"/>
      <c r="R12" s="16"/>
      <c r="S12" s="16"/>
      <c r="T12" s="12"/>
      <c r="U12" s="12"/>
    </row>
    <row r="13" spans="1:23" ht="15.5" x14ac:dyDescent="0.25">
      <c r="A13" s="1" t="s">
        <v>22</v>
      </c>
      <c r="B13" s="1" t="s">
        <v>7</v>
      </c>
      <c r="C13" s="1" t="s">
        <v>8</v>
      </c>
      <c r="D13" s="25" t="s">
        <v>9</v>
      </c>
      <c r="E13" s="25" t="s">
        <v>51</v>
      </c>
      <c r="F13" s="39">
        <v>14.228264808654799</v>
      </c>
      <c r="G13" s="23"/>
      <c r="H13" s="30"/>
      <c r="I13" s="31">
        <f t="shared" si="1"/>
        <v>15.384871482849199</v>
      </c>
      <c r="J13" s="31">
        <f>J9-J5</f>
        <v>9.328860282897999</v>
      </c>
      <c r="K13" s="31"/>
      <c r="L13" s="30"/>
      <c r="M13" s="31">
        <f t="shared" si="0"/>
        <v>14.3704776763916</v>
      </c>
      <c r="N13" s="31">
        <f t="shared" si="0"/>
        <v>16.559594154357899</v>
      </c>
      <c r="P13" s="10"/>
      <c r="Q13" s="16"/>
      <c r="R13" s="16"/>
      <c r="S13" s="16"/>
      <c r="T13" s="12"/>
      <c r="U13" s="12"/>
    </row>
    <row r="14" spans="1:23" ht="15.5" x14ac:dyDescent="0.25">
      <c r="A14" s="1" t="s">
        <v>23</v>
      </c>
      <c r="B14" s="1" t="s">
        <v>7</v>
      </c>
      <c r="C14" s="1" t="s">
        <v>15</v>
      </c>
      <c r="D14" s="25" t="s">
        <v>9</v>
      </c>
      <c r="E14" s="38" t="s">
        <v>46</v>
      </c>
      <c r="F14" s="39">
        <v>29.0729160308838</v>
      </c>
      <c r="G14" s="23"/>
      <c r="H14" s="30"/>
      <c r="I14" s="31"/>
      <c r="J14" s="31"/>
      <c r="K14" s="23"/>
      <c r="L14" s="30"/>
      <c r="M14" s="31"/>
      <c r="N14" s="31"/>
      <c r="P14" s="10"/>
      <c r="Q14" s="16"/>
      <c r="R14" s="16"/>
      <c r="S14" s="4"/>
      <c r="T14" s="4"/>
      <c r="U14" s="12"/>
    </row>
    <row r="15" spans="1:23" ht="15.5" x14ac:dyDescent="0.25">
      <c r="A15" s="1" t="s">
        <v>24</v>
      </c>
      <c r="B15" s="1" t="s">
        <v>7</v>
      </c>
      <c r="C15" s="1" t="s">
        <v>15</v>
      </c>
      <c r="D15" s="25" t="s">
        <v>9</v>
      </c>
      <c r="E15" s="38" t="s">
        <v>46</v>
      </c>
      <c r="F15" s="39">
        <v>29.2332859039307</v>
      </c>
      <c r="G15" s="23"/>
      <c r="H15" s="30" t="s">
        <v>25</v>
      </c>
      <c r="I15" s="31">
        <f>AVERAGE(I11:I13)</f>
        <v>15.163427670796766</v>
      </c>
      <c r="J15" s="31"/>
      <c r="K15" s="23"/>
      <c r="L15" s="30" t="s">
        <v>25</v>
      </c>
      <c r="M15" s="31">
        <f>AVERAGE(M11:M13)</f>
        <v>14.293094317118301</v>
      </c>
      <c r="N15" s="31"/>
      <c r="P15" s="10"/>
      <c r="Q15" s="16"/>
      <c r="R15" s="16"/>
      <c r="S15" s="4"/>
      <c r="T15" s="4"/>
      <c r="U15" s="12"/>
    </row>
    <row r="16" spans="1:23" ht="15.5" x14ac:dyDescent="0.25">
      <c r="A16" s="1" t="s">
        <v>26</v>
      </c>
      <c r="B16" s="1" t="s">
        <v>7</v>
      </c>
      <c r="C16" s="1" t="s">
        <v>15</v>
      </c>
      <c r="D16" s="25" t="s">
        <v>9</v>
      </c>
      <c r="E16" s="38" t="s">
        <v>46</v>
      </c>
      <c r="F16" s="39">
        <v>29.452024459838899</v>
      </c>
      <c r="G16" s="23"/>
      <c r="H16" s="30"/>
      <c r="I16" s="31"/>
      <c r="J16" s="31"/>
      <c r="K16" s="23"/>
      <c r="L16" s="30"/>
      <c r="M16" s="31"/>
      <c r="N16" s="31"/>
      <c r="P16" s="10"/>
      <c r="Q16" s="16"/>
      <c r="R16" s="16"/>
      <c r="S16" s="4"/>
      <c r="T16" s="4"/>
      <c r="U16" s="4"/>
      <c r="W16" s="19"/>
    </row>
    <row r="17" spans="1:23" ht="15.5" x14ac:dyDescent="0.25">
      <c r="A17" s="1" t="s">
        <v>27</v>
      </c>
      <c r="B17" s="1" t="s">
        <v>7</v>
      </c>
      <c r="C17" s="1" t="s">
        <v>15</v>
      </c>
      <c r="D17" s="25" t="s">
        <v>9</v>
      </c>
      <c r="E17" s="25" t="s">
        <v>48</v>
      </c>
      <c r="F17" s="39">
        <v>23.5948791503906</v>
      </c>
      <c r="G17" s="23"/>
      <c r="H17" s="32" t="s">
        <v>28</v>
      </c>
      <c r="I17" s="31">
        <f>I11-$I$15</f>
        <v>-0.24391015370686553</v>
      </c>
      <c r="J17" s="31">
        <f>J11-$I$15</f>
        <v>-6.097245534261166</v>
      </c>
      <c r="K17" s="31"/>
      <c r="L17" s="32" t="s">
        <v>28</v>
      </c>
      <c r="M17" s="31">
        <f t="shared" ref="M17:N19" si="2">M11-$M$15</f>
        <v>-0.30430571238200166</v>
      </c>
      <c r="N17" s="31">
        <f t="shared" si="2"/>
        <v>1.552914937337297</v>
      </c>
      <c r="P17" s="11"/>
      <c r="Q17" s="16"/>
      <c r="R17" s="16"/>
      <c r="S17" s="16"/>
      <c r="T17" s="16"/>
      <c r="U17" s="16"/>
    </row>
    <row r="18" spans="1:23" ht="15.5" x14ac:dyDescent="0.25">
      <c r="A18" s="1" t="s">
        <v>29</v>
      </c>
      <c r="B18" s="1" t="s">
        <v>7</v>
      </c>
      <c r="C18" s="1" t="s">
        <v>15</v>
      </c>
      <c r="D18" s="25" t="s">
        <v>9</v>
      </c>
      <c r="E18" s="25" t="s">
        <v>48</v>
      </c>
      <c r="F18" s="39">
        <v>23.618293762206999</v>
      </c>
      <c r="G18" s="23"/>
      <c r="H18" s="30"/>
      <c r="I18" s="31">
        <f t="shared" ref="I18:I19" si="3">I12-$I$15</f>
        <v>2.2466341654434174E-2</v>
      </c>
      <c r="J18" s="31">
        <f>J12-$I$15</f>
        <v>-5.7655614217123663</v>
      </c>
      <c r="K18" s="23"/>
      <c r="L18" s="30"/>
      <c r="M18" s="31">
        <f t="shared" si="2"/>
        <v>0.22692235310869968</v>
      </c>
      <c r="N18" s="31">
        <f t="shared" si="2"/>
        <v>1.931784947713199</v>
      </c>
      <c r="P18" s="10"/>
      <c r="Q18" s="16"/>
      <c r="R18" s="16"/>
      <c r="S18" s="16"/>
      <c r="T18" s="16"/>
      <c r="U18" s="16"/>
    </row>
    <row r="19" spans="1:23" ht="15.5" x14ac:dyDescent="0.25">
      <c r="A19" s="1" t="s">
        <v>30</v>
      </c>
      <c r="B19" s="1" t="s">
        <v>7</v>
      </c>
      <c r="C19" s="1" t="s">
        <v>15</v>
      </c>
      <c r="D19" s="25" t="s">
        <v>9</v>
      </c>
      <c r="E19" s="25" t="s">
        <v>47</v>
      </c>
      <c r="F19" s="39">
        <v>23.7858066558838</v>
      </c>
      <c r="G19" s="23"/>
      <c r="H19" s="30"/>
      <c r="I19" s="31">
        <f t="shared" si="3"/>
        <v>0.22144381205243313</v>
      </c>
      <c r="J19" s="31">
        <f>J13-$I$15</f>
        <v>-5.8345673878987672</v>
      </c>
      <c r="K19" s="23"/>
      <c r="L19" s="30"/>
      <c r="M19" s="31">
        <f t="shared" si="2"/>
        <v>7.7383359273298424E-2</v>
      </c>
      <c r="N19" s="31">
        <f t="shared" si="2"/>
        <v>2.2664998372395981</v>
      </c>
      <c r="O19" s="5"/>
      <c r="T19"/>
      <c r="V19" s="12"/>
      <c r="W19"/>
    </row>
    <row r="20" spans="1:23" ht="15.5" x14ac:dyDescent="0.25">
      <c r="A20" s="1" t="s">
        <v>31</v>
      </c>
      <c r="B20" s="1" t="s">
        <v>7</v>
      </c>
      <c r="C20" s="1" t="s">
        <v>15</v>
      </c>
      <c r="D20" s="25" t="s">
        <v>9</v>
      </c>
      <c r="E20" s="38" t="s">
        <v>49</v>
      </c>
      <c r="F20" s="39">
        <v>28.228776931762699</v>
      </c>
      <c r="G20" s="23"/>
      <c r="H20" s="30"/>
      <c r="I20" s="31"/>
      <c r="J20" s="31"/>
      <c r="K20" s="31"/>
      <c r="L20" s="30"/>
      <c r="M20" s="31"/>
      <c r="N20" s="31"/>
      <c r="O20" s="5"/>
      <c r="T20"/>
      <c r="V20" s="12"/>
      <c r="W20"/>
    </row>
    <row r="21" spans="1:23" ht="15.5" x14ac:dyDescent="0.25">
      <c r="A21" s="1" t="s">
        <v>32</v>
      </c>
      <c r="B21" s="1" t="s">
        <v>7</v>
      </c>
      <c r="C21" s="1" t="s">
        <v>15</v>
      </c>
      <c r="D21" s="25" t="s">
        <v>9</v>
      </c>
      <c r="E21" s="38" t="s">
        <v>49</v>
      </c>
      <c r="F21" s="39">
        <v>28.769269943237301</v>
      </c>
      <c r="G21" s="23"/>
      <c r="H21" s="32" t="s">
        <v>33</v>
      </c>
      <c r="I21" s="31">
        <f>POWER(2,-I17)</f>
        <v>1.1841978616165785</v>
      </c>
      <c r="J21" s="31">
        <f>POWER(2,-J17)</f>
        <v>68.462664388587271</v>
      </c>
      <c r="K21" s="31"/>
      <c r="L21" s="32" t="s">
        <v>33</v>
      </c>
      <c r="M21" s="31">
        <f t="shared" ref="M21:N23" si="4">POWER(2,-M17)</f>
        <v>1.2348242429675989</v>
      </c>
      <c r="N21" s="31">
        <f t="shared" si="4"/>
        <v>0.34082074634144482</v>
      </c>
      <c r="O21" s="5"/>
      <c r="T21"/>
      <c r="V21" s="12"/>
      <c r="W21"/>
    </row>
    <row r="22" spans="1:23" ht="15.5" x14ac:dyDescent="0.25">
      <c r="A22" s="1" t="s">
        <v>34</v>
      </c>
      <c r="B22" s="1" t="s">
        <v>7</v>
      </c>
      <c r="C22" s="1" t="s">
        <v>15</v>
      </c>
      <c r="D22" s="25" t="s">
        <v>9</v>
      </c>
      <c r="E22" s="38" t="s">
        <v>49</v>
      </c>
      <c r="F22" s="39">
        <v>28.7898464202881</v>
      </c>
      <c r="G22" s="23"/>
      <c r="H22" s="30"/>
      <c r="I22" s="31">
        <f t="shared" ref="I22:I23" si="5">POWER(2,-I18)</f>
        <v>0.98454814276207969</v>
      </c>
      <c r="J22" s="31">
        <f>POWER(2,-J18)</f>
        <v>54.401005862210276</v>
      </c>
      <c r="K22" s="31"/>
      <c r="L22" s="30"/>
      <c r="M22" s="31">
        <f t="shared" si="4"/>
        <v>0.85445572707788975</v>
      </c>
      <c r="N22" s="31">
        <f t="shared" si="4"/>
        <v>0.26210468604843434</v>
      </c>
      <c r="O22" s="5"/>
      <c r="T22"/>
      <c r="V22"/>
      <c r="W22"/>
    </row>
    <row r="23" spans="1:23" ht="15.5" x14ac:dyDescent="0.25">
      <c r="A23" s="1" t="s">
        <v>35</v>
      </c>
      <c r="B23" s="1" t="s">
        <v>7</v>
      </c>
      <c r="C23" s="1" t="s">
        <v>15</v>
      </c>
      <c r="D23" s="25" t="s">
        <v>9</v>
      </c>
      <c r="E23" s="25" t="s">
        <v>51</v>
      </c>
      <c r="F23" s="39">
        <v>30.308803558349599</v>
      </c>
      <c r="G23" s="23"/>
      <c r="H23" s="30"/>
      <c r="I23" s="31">
        <f t="shared" si="5"/>
        <v>0.85770663605843733</v>
      </c>
      <c r="J23" s="31">
        <f>POWER(2,-J19)</f>
        <v>57.066310552917422</v>
      </c>
      <c r="K23" s="23"/>
      <c r="L23" s="30"/>
      <c r="M23" s="31">
        <f t="shared" si="4"/>
        <v>0.94777508469956462</v>
      </c>
      <c r="N23" s="31">
        <f t="shared" si="4"/>
        <v>0.20783350596142464</v>
      </c>
      <c r="O23" s="5"/>
      <c r="T23"/>
      <c r="V23"/>
      <c r="W23"/>
    </row>
    <row r="24" spans="1:23" ht="15.5" x14ac:dyDescent="0.25">
      <c r="A24" s="1" t="s">
        <v>36</v>
      </c>
      <c r="B24" s="1" t="s">
        <v>7</v>
      </c>
      <c r="C24" s="1" t="s">
        <v>15</v>
      </c>
      <c r="D24" s="25" t="s">
        <v>9</v>
      </c>
      <c r="E24" s="25" t="s">
        <v>51</v>
      </c>
      <c r="F24" s="39">
        <v>30.710659027099599</v>
      </c>
      <c r="G24" s="23"/>
      <c r="H24" s="30"/>
      <c r="I24" s="31"/>
      <c r="J24" s="31"/>
      <c r="K24" s="23"/>
      <c r="L24" s="30"/>
      <c r="M24" s="31"/>
      <c r="N24" s="31"/>
      <c r="O24" s="5"/>
      <c r="T24"/>
      <c r="V24"/>
      <c r="W24"/>
    </row>
    <row r="25" spans="1:23" ht="15.5" x14ac:dyDescent="0.25">
      <c r="A25" s="1" t="s">
        <v>37</v>
      </c>
      <c r="B25" s="1" t="s">
        <v>7</v>
      </c>
      <c r="C25" s="1" t="s">
        <v>15</v>
      </c>
      <c r="D25" s="25" t="s">
        <v>9</v>
      </c>
      <c r="E25" s="25" t="s">
        <v>50</v>
      </c>
      <c r="F25" s="39">
        <v>30.787858963012699</v>
      </c>
      <c r="G25" s="23"/>
      <c r="H25" s="33" t="s">
        <v>38</v>
      </c>
      <c r="I25" s="34">
        <f>AVERAGE(I21:I23)</f>
        <v>1.008817546812365</v>
      </c>
      <c r="J25" s="34">
        <f>AVERAGE(J21:J23)</f>
        <v>59.976660267904997</v>
      </c>
      <c r="K25" s="23"/>
      <c r="L25" s="33" t="s">
        <v>38</v>
      </c>
      <c r="M25" s="34">
        <f>AVERAGE(M21:M23)</f>
        <v>1.0123516849150178</v>
      </c>
      <c r="N25" s="34">
        <f>AVERAGE(N21:N23)</f>
        <v>0.27025297945043464</v>
      </c>
      <c r="O25" s="5"/>
      <c r="T25"/>
      <c r="V25"/>
      <c r="W25"/>
    </row>
    <row r="26" spans="1:23" ht="15.5" x14ac:dyDescent="0.25">
      <c r="A26" s="1"/>
      <c r="B26" s="1"/>
      <c r="C26" s="1"/>
      <c r="D26" s="25"/>
      <c r="E26" s="25"/>
      <c r="F26" s="39"/>
      <c r="G26" s="23"/>
      <c r="H26" s="35" t="s">
        <v>39</v>
      </c>
      <c r="I26" s="36">
        <f>STDEV(I21:I23)</f>
        <v>0.16459308330343486</v>
      </c>
      <c r="J26" s="36">
        <f>STDEV(J21:J23)</f>
        <v>7.468946493699959</v>
      </c>
      <c r="K26" s="23"/>
      <c r="L26" s="35" t="s">
        <v>39</v>
      </c>
      <c r="M26" s="36">
        <f>STDEV(M21:M23)</f>
        <v>0.19823636130027877</v>
      </c>
      <c r="N26" s="36">
        <f>STDEV(N21:N23)</f>
        <v>6.6867013840885156E-2</v>
      </c>
      <c r="O26" s="5"/>
      <c r="T26"/>
      <c r="V26"/>
      <c r="W26"/>
    </row>
    <row r="27" spans="1:23" ht="15.5" x14ac:dyDescent="0.25">
      <c r="A27" s="1"/>
      <c r="B27" s="1"/>
      <c r="C27" s="1"/>
      <c r="D27" s="25"/>
      <c r="E27" s="25"/>
      <c r="F27" s="39"/>
      <c r="G27" s="23"/>
      <c r="H27" s="23"/>
      <c r="I27" s="23"/>
      <c r="J27" s="23"/>
      <c r="K27" s="23"/>
      <c r="L27" s="23"/>
      <c r="M27" s="23"/>
      <c r="N27" s="23"/>
      <c r="O27" s="5"/>
      <c r="T27"/>
      <c r="V27"/>
      <c r="W27"/>
    </row>
    <row r="28" spans="1:23" ht="15.5" x14ac:dyDescent="0.25">
      <c r="A28" s="1"/>
      <c r="B28" s="1"/>
      <c r="C28" s="1"/>
      <c r="D28" s="25"/>
      <c r="E28" s="25"/>
      <c r="F28" s="39"/>
      <c r="G28" s="23"/>
      <c r="H28" s="23"/>
      <c r="I28" s="23"/>
      <c r="J28" s="23"/>
      <c r="K28" s="23"/>
      <c r="L28" s="23"/>
      <c r="M28" s="23"/>
      <c r="N28" s="23"/>
      <c r="O28" s="5"/>
      <c r="T28"/>
      <c r="V28"/>
      <c r="W28"/>
    </row>
    <row r="29" spans="1:23" x14ac:dyDescent="0.25">
      <c r="A29" s="1"/>
      <c r="B29" s="1"/>
      <c r="C29" s="1"/>
      <c r="D29" s="1"/>
      <c r="E29" s="1"/>
      <c r="F29" s="12"/>
      <c r="O29" s="5"/>
      <c r="T29"/>
      <c r="V29"/>
      <c r="W29"/>
    </row>
    <row r="30" spans="1:23" x14ac:dyDescent="0.25">
      <c r="A30" s="1"/>
      <c r="B30" s="1"/>
      <c r="C30" s="1"/>
      <c r="D30" s="1"/>
      <c r="E30" s="1"/>
      <c r="F30" s="12"/>
      <c r="H30" s="13"/>
      <c r="O30" s="5"/>
      <c r="T30"/>
      <c r="V30"/>
      <c r="W30"/>
    </row>
    <row r="31" spans="1:23" x14ac:dyDescent="0.25">
      <c r="A31" s="1"/>
      <c r="B31" s="1"/>
      <c r="C31" s="1"/>
      <c r="D31" s="1"/>
      <c r="E31" s="1"/>
      <c r="F31" s="12"/>
      <c r="H31" s="14"/>
    </row>
    <row r="32" spans="1:23" ht="15.5" x14ac:dyDescent="0.35">
      <c r="A32" s="1"/>
      <c r="B32" s="1"/>
      <c r="C32" s="1"/>
      <c r="D32" s="1"/>
      <c r="E32" s="1"/>
      <c r="F32" s="12"/>
      <c r="H32" s="41" t="s">
        <v>40</v>
      </c>
      <c r="I32" s="42">
        <v>2.0000000000000001E-4</v>
      </c>
      <c r="J32" s="42"/>
      <c r="K32" s="37"/>
      <c r="L32" s="41" t="s">
        <v>40</v>
      </c>
      <c r="M32" s="42">
        <v>3.5999999999999999E-3</v>
      </c>
      <c r="N32" s="42"/>
    </row>
    <row r="33" spans="1:15" ht="15.5" x14ac:dyDescent="0.35">
      <c r="A33" s="1"/>
      <c r="B33" s="1"/>
      <c r="C33" s="1"/>
      <c r="D33" s="1"/>
      <c r="E33" s="1"/>
      <c r="F33" s="12"/>
      <c r="H33" s="41" t="s">
        <v>41</v>
      </c>
      <c r="I33" s="42" t="s">
        <v>42</v>
      </c>
      <c r="J33" s="42"/>
      <c r="K33" s="37"/>
      <c r="L33" s="41" t="s">
        <v>41</v>
      </c>
      <c r="M33" s="42" t="s">
        <v>43</v>
      </c>
      <c r="N33" s="42"/>
    </row>
    <row r="34" spans="1:15" ht="15.5" x14ac:dyDescent="0.35">
      <c r="A34" s="1"/>
      <c r="B34" s="1"/>
      <c r="C34" s="1"/>
      <c r="D34" s="1"/>
      <c r="E34" s="1"/>
      <c r="F34" s="12"/>
      <c r="H34" s="41" t="s">
        <v>44</v>
      </c>
      <c r="I34" s="42" t="s">
        <v>45</v>
      </c>
      <c r="J34" s="42"/>
      <c r="K34" s="37"/>
      <c r="L34" s="41" t="s">
        <v>44</v>
      </c>
      <c r="M34" s="42" t="s">
        <v>45</v>
      </c>
      <c r="N34" s="42"/>
    </row>
    <row r="35" spans="1:15" x14ac:dyDescent="0.25">
      <c r="A35" s="1"/>
      <c r="B35" s="1"/>
      <c r="C35" s="1"/>
      <c r="D35" s="1"/>
      <c r="E35" s="1"/>
      <c r="F35" s="7"/>
    </row>
    <row r="36" spans="1:15" x14ac:dyDescent="0.25">
      <c r="A36" s="1"/>
      <c r="B36" s="1"/>
      <c r="C36" s="1"/>
      <c r="D36" s="1"/>
      <c r="E36" s="1"/>
      <c r="F36" s="7"/>
    </row>
    <row r="37" spans="1:15" x14ac:dyDescent="0.25">
      <c r="A37" s="1"/>
      <c r="B37" s="1"/>
      <c r="C37" s="1"/>
      <c r="D37" s="1"/>
      <c r="E37" s="1"/>
      <c r="F37" s="7"/>
    </row>
    <row r="38" spans="1:15" x14ac:dyDescent="0.25">
      <c r="A38" s="1"/>
      <c r="B38" s="1"/>
      <c r="C38" s="1"/>
      <c r="D38" s="1"/>
      <c r="E38" s="1"/>
      <c r="F38" s="7"/>
    </row>
    <row r="39" spans="1:15" x14ac:dyDescent="0.25">
      <c r="A39" s="1"/>
      <c r="B39" s="1"/>
      <c r="C39" s="1"/>
      <c r="D39" s="1"/>
      <c r="E39" s="1"/>
      <c r="F39" s="7"/>
    </row>
    <row r="40" spans="1:15" x14ac:dyDescent="0.25">
      <c r="A40" s="1"/>
      <c r="B40" s="1"/>
      <c r="C40" s="1"/>
      <c r="D40" s="1"/>
      <c r="E40" s="1"/>
      <c r="F40" s="7"/>
    </row>
    <row r="41" spans="1:15" x14ac:dyDescent="0.25">
      <c r="A41" s="1"/>
      <c r="B41" s="1"/>
      <c r="C41" s="1"/>
      <c r="D41" s="1"/>
      <c r="E41" s="9"/>
      <c r="F41" s="7"/>
    </row>
    <row r="42" spans="1:15" x14ac:dyDescent="0.25">
      <c r="A42" s="1"/>
      <c r="B42" s="1"/>
      <c r="C42" s="1"/>
      <c r="D42" s="1"/>
      <c r="E42" s="9"/>
      <c r="F42" s="7"/>
    </row>
    <row r="43" spans="1:15" ht="14.5" customHeight="1" x14ac:dyDescent="0.25">
      <c r="A43" s="1"/>
      <c r="B43" s="1"/>
      <c r="C43" s="1"/>
      <c r="D43" s="1"/>
      <c r="E43" s="9"/>
      <c r="F43" s="7"/>
    </row>
    <row r="44" spans="1:15" ht="14.5" customHeight="1" x14ac:dyDescent="0.25">
      <c r="A44" s="1"/>
      <c r="B44" s="1"/>
      <c r="C44" s="1"/>
      <c r="D44" s="1"/>
      <c r="E44" s="9"/>
      <c r="F44" s="7"/>
    </row>
    <row r="45" spans="1:15" x14ac:dyDescent="0.25">
      <c r="A45" s="1"/>
      <c r="B45" s="1"/>
      <c r="C45" s="1"/>
      <c r="D45" s="1"/>
      <c r="E45" s="9"/>
      <c r="F45" s="7"/>
    </row>
    <row r="46" spans="1:15" x14ac:dyDescent="0.25">
      <c r="A46" s="1"/>
      <c r="B46" s="1"/>
      <c r="C46" s="1"/>
      <c r="D46" s="1"/>
      <c r="E46" s="9"/>
      <c r="F46" s="7"/>
    </row>
    <row r="47" spans="1:15" x14ac:dyDescent="0.25">
      <c r="A47" s="4"/>
      <c r="B47" s="1"/>
      <c r="C47" s="4"/>
      <c r="D47" s="4"/>
      <c r="E47" s="1"/>
      <c r="F47" s="7"/>
      <c r="O47" s="5"/>
    </row>
    <row r="48" spans="1:15" x14ac:dyDescent="0.25">
      <c r="A48" s="4"/>
      <c r="B48" s="1"/>
      <c r="C48" s="4"/>
      <c r="D48" s="4"/>
      <c r="E48" s="1"/>
      <c r="F48" s="7"/>
      <c r="O48" s="5"/>
    </row>
    <row r="49" spans="1:15" x14ac:dyDescent="0.25">
      <c r="A49" s="4"/>
      <c r="B49" s="1"/>
      <c r="C49" s="4"/>
      <c r="D49" s="4"/>
      <c r="E49" s="1"/>
      <c r="F49" s="7"/>
      <c r="L49" s="5"/>
      <c r="M49" s="5"/>
      <c r="N49" s="5"/>
      <c r="O49" s="5"/>
    </row>
    <row r="50" spans="1:15" x14ac:dyDescent="0.25">
      <c r="A50" s="4"/>
      <c r="B50" s="1"/>
      <c r="C50" s="4"/>
      <c r="D50" s="4"/>
      <c r="E50" s="1"/>
      <c r="F50" s="7"/>
      <c r="L50" s="5"/>
      <c r="M50" s="5"/>
      <c r="N50" s="5"/>
      <c r="O50" s="5"/>
    </row>
    <row r="51" spans="1:15" x14ac:dyDescent="0.25">
      <c r="A51" s="4"/>
      <c r="B51" s="1"/>
      <c r="C51" s="4"/>
      <c r="D51" s="4"/>
      <c r="E51" s="1"/>
      <c r="F51" s="7"/>
      <c r="L51" s="5"/>
      <c r="M51" s="5"/>
      <c r="N51" s="5"/>
      <c r="O51" s="5"/>
    </row>
    <row r="52" spans="1:15" x14ac:dyDescent="0.25">
      <c r="A52" s="4"/>
      <c r="B52" s="1"/>
      <c r="C52" s="4"/>
      <c r="D52" s="4"/>
      <c r="E52" s="1"/>
      <c r="F52" s="7"/>
      <c r="L52" s="5"/>
      <c r="M52" s="5"/>
      <c r="N52" s="5"/>
      <c r="O52" s="5"/>
    </row>
    <row r="53" spans="1:15" x14ac:dyDescent="0.25">
      <c r="A53" s="4"/>
      <c r="B53" s="1"/>
      <c r="C53" s="4"/>
      <c r="D53" s="4"/>
      <c r="E53" s="1"/>
      <c r="F53" s="7"/>
      <c r="L53" s="5"/>
      <c r="M53" s="5"/>
      <c r="N53" s="5"/>
      <c r="O53" s="5"/>
    </row>
    <row r="54" spans="1:15" x14ac:dyDescent="0.25">
      <c r="A54" s="4"/>
      <c r="B54" s="1"/>
      <c r="C54" s="4"/>
      <c r="D54" s="4"/>
      <c r="E54" s="1"/>
      <c r="F54" s="7"/>
      <c r="L54" s="5"/>
      <c r="M54" s="5"/>
      <c r="N54" s="5"/>
      <c r="O54" s="5"/>
    </row>
    <row r="55" spans="1:15" x14ac:dyDescent="0.25">
      <c r="A55" s="4"/>
      <c r="B55" s="1"/>
      <c r="C55" s="4"/>
      <c r="D55" s="4"/>
      <c r="E55" s="1"/>
      <c r="F55" s="7"/>
      <c r="L55" s="5"/>
      <c r="M55" s="5"/>
      <c r="N55" s="5"/>
      <c r="O55" s="5"/>
    </row>
    <row r="56" spans="1:15" x14ac:dyDescent="0.25">
      <c r="A56" s="4"/>
      <c r="B56" s="1"/>
      <c r="C56" s="4"/>
      <c r="D56" s="4"/>
      <c r="E56" s="1"/>
      <c r="F56" s="7"/>
      <c r="I56" s="17"/>
      <c r="J56" s="18"/>
      <c r="K56"/>
      <c r="N56" s="5"/>
      <c r="O56" s="5"/>
    </row>
    <row r="57" spans="1:15" x14ac:dyDescent="0.25">
      <c r="A57" s="4"/>
      <c r="B57" s="1"/>
      <c r="C57" s="4"/>
      <c r="D57" s="4"/>
      <c r="E57" s="1"/>
      <c r="F57" s="7"/>
      <c r="I57" s="17"/>
      <c r="J57" s="18"/>
      <c r="K57"/>
      <c r="N57" s="5"/>
      <c r="O57" s="5"/>
    </row>
    <row r="58" spans="1:15" x14ac:dyDescent="0.25">
      <c r="A58" s="4"/>
      <c r="B58" s="1"/>
      <c r="C58" s="4"/>
      <c r="D58" s="4"/>
      <c r="E58" s="1"/>
      <c r="F58" s="7"/>
      <c r="I58" s="17"/>
      <c r="J58" s="18"/>
      <c r="K58"/>
      <c r="N58" s="5"/>
      <c r="O58" s="5"/>
    </row>
    <row r="59" spans="1:15" x14ac:dyDescent="0.25">
      <c r="A59" s="4"/>
      <c r="B59" s="1"/>
      <c r="C59" s="4"/>
      <c r="D59" s="4"/>
      <c r="E59" s="1"/>
      <c r="F59" s="7"/>
      <c r="N59" s="5"/>
      <c r="O59" s="5"/>
    </row>
    <row r="60" spans="1:15" x14ac:dyDescent="0.25">
      <c r="A60" s="4"/>
      <c r="B60" s="1"/>
      <c r="C60" s="4"/>
      <c r="D60" s="1"/>
      <c r="E60" s="1"/>
      <c r="F60" s="7"/>
    </row>
    <row r="61" spans="1:15" x14ac:dyDescent="0.25">
      <c r="A61" s="4"/>
      <c r="B61" s="1"/>
      <c r="C61" s="4"/>
      <c r="D61" s="1"/>
      <c r="E61" s="1"/>
      <c r="F61" s="7"/>
    </row>
    <row r="62" spans="1:15" x14ac:dyDescent="0.25">
      <c r="A62" s="4"/>
      <c r="B62" s="1"/>
      <c r="C62" s="4"/>
      <c r="D62" s="1"/>
      <c r="E62" s="1"/>
      <c r="F62" s="7"/>
    </row>
    <row r="63" spans="1:15" x14ac:dyDescent="0.25">
      <c r="A63" s="4"/>
      <c r="B63" s="1"/>
      <c r="D63" s="1"/>
      <c r="E63" s="1"/>
      <c r="F63" s="15"/>
    </row>
    <row r="64" spans="1:15" x14ac:dyDescent="0.25">
      <c r="A64" s="4"/>
      <c r="B64" s="1"/>
      <c r="D64" s="1"/>
      <c r="E64" s="1"/>
      <c r="F64" s="15"/>
    </row>
    <row r="65" spans="1:6" x14ac:dyDescent="0.25">
      <c r="A65" s="4"/>
      <c r="B65" s="1"/>
      <c r="D65" s="1"/>
      <c r="E65" s="1"/>
      <c r="F65" s="15"/>
    </row>
    <row r="66" spans="1:6" x14ac:dyDescent="0.25">
      <c r="A66" s="4"/>
      <c r="B66" s="1"/>
      <c r="D66" s="1"/>
      <c r="E66" s="1"/>
      <c r="F66" s="15"/>
    </row>
    <row r="67" spans="1:6" x14ac:dyDescent="0.3">
      <c r="A67" s="4"/>
      <c r="B67" s="1"/>
      <c r="D67" s="1"/>
      <c r="E67" s="1"/>
    </row>
    <row r="68" spans="1:6" x14ac:dyDescent="0.3">
      <c r="A68" s="4"/>
      <c r="B68" s="1"/>
      <c r="D68" s="1"/>
      <c r="E68" s="1"/>
    </row>
    <row r="69" spans="1:6" x14ac:dyDescent="0.3">
      <c r="B69" s="1"/>
      <c r="D69" s="1"/>
      <c r="E69" s="1"/>
    </row>
    <row r="70" spans="1:6" x14ac:dyDescent="0.3">
      <c r="B70" s="1"/>
      <c r="D70" s="1"/>
      <c r="E70" s="1"/>
    </row>
    <row r="71" spans="1:6" x14ac:dyDescent="0.3">
      <c r="B71" s="1"/>
      <c r="D71" s="1"/>
      <c r="E71" s="1"/>
    </row>
    <row r="72" spans="1:6" x14ac:dyDescent="0.3">
      <c r="B72" s="1"/>
      <c r="D72" s="1"/>
      <c r="E72" s="1"/>
    </row>
    <row r="73" spans="1:6" x14ac:dyDescent="0.3">
      <c r="B73" s="1"/>
      <c r="D73" s="1"/>
      <c r="E73" s="1"/>
    </row>
    <row r="74" spans="1:6" x14ac:dyDescent="0.3">
      <c r="B74" s="1"/>
      <c r="D74" s="1"/>
      <c r="E74" s="1"/>
    </row>
    <row r="75" spans="1:6" x14ac:dyDescent="0.3">
      <c r="B75" s="1"/>
      <c r="E75" s="1"/>
    </row>
    <row r="76" spans="1:6" x14ac:dyDescent="0.3">
      <c r="B76" s="1"/>
      <c r="E76" s="1"/>
    </row>
    <row r="77" spans="1:6" x14ac:dyDescent="0.3">
      <c r="B77" s="1"/>
      <c r="E77" s="1"/>
    </row>
  </sheetData>
  <mergeCells count="9">
    <mergeCell ref="I33:J33"/>
    <mergeCell ref="M33:N33"/>
    <mergeCell ref="I34:J34"/>
    <mergeCell ref="M34:N34"/>
    <mergeCell ref="H1:H2"/>
    <mergeCell ref="L1:L2"/>
    <mergeCell ref="P1:P2"/>
    <mergeCell ref="I32:J32"/>
    <mergeCell ref="M32:N32"/>
  </mergeCells>
  <phoneticPr fontId="29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NATURE</cp:lastModifiedBy>
  <dcterms:created xsi:type="dcterms:W3CDTF">2018-04-11T09:02:00Z</dcterms:created>
  <dcterms:modified xsi:type="dcterms:W3CDTF">2020-01-07T13:20:50Z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