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Nano manuscript\"/>
    </mc:Choice>
  </mc:AlternateContent>
  <xr:revisionPtr revIDLastSave="0" documentId="13_ncr:1_{BBE2806C-43DC-45B7-BB70-C1A9234DEE9D}" xr6:coauthVersionLast="45" xr6:coauthVersionMax="45" xr10:uidLastSave="{00000000-0000-0000-0000-000000000000}"/>
  <bookViews>
    <workbookView xWindow="5175" yWindow="4560" windowWidth="21600" windowHeight="11310" firstSheet="1" activeTab="1" xr2:uid="{4B874391-31FA-4E2B-B399-33DBA57527A9}"/>
  </bookViews>
  <sheets>
    <sheet name="Chart1" sheetId="2" r:id="rId1"/>
    <sheet name="OD values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0" i="1" l="1"/>
  <c r="G122" i="1"/>
  <c r="H122" i="1" s="1"/>
  <c r="G107" i="1"/>
  <c r="H107" i="1" s="1"/>
  <c r="G92" i="1"/>
  <c r="H92" i="1" s="1"/>
  <c r="G77" i="1"/>
  <c r="H77" i="1" s="1"/>
  <c r="I77" i="1"/>
  <c r="I92" i="1"/>
  <c r="I107" i="1"/>
  <c r="I122" i="1"/>
  <c r="I120" i="1"/>
  <c r="G120" i="1"/>
  <c r="H120" i="1" s="1"/>
  <c r="I119" i="1"/>
  <c r="J119" i="1" s="1"/>
  <c r="G119" i="1"/>
  <c r="I117" i="1"/>
  <c r="J116" i="1" s="1"/>
  <c r="G117" i="1"/>
  <c r="H117" i="1" s="1"/>
  <c r="I116" i="1"/>
  <c r="G116" i="1"/>
  <c r="I113" i="1"/>
  <c r="J112" i="1" s="1"/>
  <c r="G113" i="1"/>
  <c r="H113" i="1" s="1"/>
  <c r="I112" i="1"/>
  <c r="G112" i="1"/>
  <c r="I105" i="1"/>
  <c r="H105" i="1"/>
  <c r="G105" i="1"/>
  <c r="I104" i="1"/>
  <c r="J104" i="1" s="1"/>
  <c r="G104" i="1"/>
  <c r="I102" i="1"/>
  <c r="J101" i="1" s="1"/>
  <c r="H102" i="1"/>
  <c r="G102" i="1"/>
  <c r="I101" i="1"/>
  <c r="G101" i="1"/>
  <c r="I98" i="1"/>
  <c r="G98" i="1"/>
  <c r="H98" i="1" s="1"/>
  <c r="J97" i="1"/>
  <c r="I97" i="1"/>
  <c r="G97" i="1"/>
  <c r="I90" i="1"/>
  <c r="J89" i="1" s="1"/>
  <c r="G90" i="1"/>
  <c r="I89" i="1"/>
  <c r="G89" i="1"/>
  <c r="I87" i="1"/>
  <c r="G87" i="1"/>
  <c r="H87" i="1" s="1"/>
  <c r="I86" i="1"/>
  <c r="J86" i="1" s="1"/>
  <c r="G86" i="1"/>
  <c r="I83" i="1"/>
  <c r="J82" i="1" s="1"/>
  <c r="G83" i="1"/>
  <c r="H83" i="1" s="1"/>
  <c r="I82" i="1"/>
  <c r="G82" i="1"/>
  <c r="I75" i="1"/>
  <c r="G75" i="1"/>
  <c r="H75" i="1" s="1"/>
  <c r="I74" i="1"/>
  <c r="J74" i="1" s="1"/>
  <c r="G74" i="1"/>
  <c r="I72" i="1"/>
  <c r="H72" i="1"/>
  <c r="G72" i="1"/>
  <c r="I71" i="1"/>
  <c r="J71" i="1" s="1"/>
  <c r="G71" i="1"/>
  <c r="I68" i="1"/>
  <c r="J67" i="1" s="1"/>
  <c r="H68" i="1"/>
  <c r="G68" i="1"/>
  <c r="I67" i="1"/>
  <c r="G67" i="1"/>
  <c r="I60" i="1" l="1"/>
  <c r="G60" i="1"/>
  <c r="H60" i="1" s="1"/>
  <c r="I45" i="1"/>
  <c r="G45" i="1"/>
  <c r="H45" i="1" s="1"/>
  <c r="I30" i="1"/>
  <c r="G30" i="1"/>
  <c r="H30" i="1" s="1"/>
  <c r="I15" i="1"/>
  <c r="G15" i="1"/>
  <c r="J54" i="1" l="1"/>
  <c r="J24" i="1"/>
  <c r="I57" i="1"/>
  <c r="J57" i="1" s="1"/>
  <c r="I54" i="1"/>
  <c r="I50" i="1"/>
  <c r="J50" i="1" s="1"/>
  <c r="I42" i="1"/>
  <c r="J42" i="1" s="1"/>
  <c r="I39" i="1"/>
  <c r="J39" i="1" s="1"/>
  <c r="I35" i="1"/>
  <c r="J35" i="1" s="1"/>
  <c r="I9" i="1"/>
  <c r="J9" i="1" s="1"/>
  <c r="I12" i="1"/>
  <c r="J12" i="1" s="1"/>
  <c r="I20" i="1"/>
  <c r="J20" i="1" s="1"/>
  <c r="I24" i="1"/>
  <c r="I27" i="1"/>
  <c r="J27" i="1" s="1"/>
  <c r="J5" i="1"/>
  <c r="I5" i="1"/>
  <c r="I58" i="1" l="1"/>
  <c r="I55" i="1"/>
  <c r="I51" i="1"/>
  <c r="I43" i="1"/>
  <c r="I40" i="1"/>
  <c r="I36" i="1"/>
  <c r="I13" i="1"/>
  <c r="I28" i="1"/>
  <c r="I25" i="1"/>
  <c r="I21" i="1"/>
  <c r="I10" i="1"/>
  <c r="I6" i="1"/>
  <c r="H51" i="1" l="1"/>
  <c r="G58" i="1" l="1"/>
  <c r="G57" i="1"/>
  <c r="G55" i="1"/>
  <c r="G54" i="1"/>
  <c r="G51" i="1"/>
  <c r="G50" i="1"/>
  <c r="H58" i="1" l="1"/>
  <c r="H55" i="1"/>
  <c r="G43" i="1"/>
  <c r="G42" i="1"/>
  <c r="G40" i="1"/>
  <c r="G39" i="1"/>
  <c r="G36" i="1"/>
  <c r="G35" i="1"/>
  <c r="H43" i="1" l="1"/>
  <c r="H40" i="1"/>
  <c r="H36" i="1"/>
  <c r="G28" i="1"/>
  <c r="G27" i="1"/>
  <c r="G25" i="1"/>
  <c r="G24" i="1"/>
  <c r="G21" i="1"/>
  <c r="G20" i="1"/>
  <c r="H21" i="1" l="1"/>
  <c r="H28" i="1"/>
  <c r="H25" i="1"/>
  <c r="H15" i="1"/>
  <c r="G13" i="1"/>
  <c r="H13" i="1" s="1"/>
  <c r="G12" i="1"/>
  <c r="G10" i="1"/>
  <c r="H10" i="1" s="1"/>
  <c r="G9" i="1"/>
  <c r="G5" i="1"/>
  <c r="H6" i="1" s="1"/>
  <c r="G6" i="1"/>
</calcChain>
</file>

<file path=xl/sharedStrings.xml><?xml version="1.0" encoding="utf-8"?>
<sst xmlns="http://schemas.openxmlformats.org/spreadsheetml/2006/main" count="113" uniqueCount="24">
  <si>
    <r>
      <t>OD</t>
    </r>
    <r>
      <rPr>
        <vertAlign val="subscript"/>
        <sz val="11"/>
        <color theme="1"/>
        <rFont val="Calibri"/>
        <family val="2"/>
        <scheme val="minor"/>
      </rPr>
      <t>595nm</t>
    </r>
  </si>
  <si>
    <t>Day 0</t>
  </si>
  <si>
    <t>CeO2</t>
  </si>
  <si>
    <t xml:space="preserve">Nanoparticles alone </t>
  </si>
  <si>
    <t xml:space="preserve">Nanoparticles + E.coli </t>
  </si>
  <si>
    <t>Day 1</t>
  </si>
  <si>
    <t>Ag</t>
  </si>
  <si>
    <t>SiO2</t>
  </si>
  <si>
    <t>Average OD</t>
  </si>
  <si>
    <t>E. coli alone</t>
  </si>
  <si>
    <r>
      <t>SiO</t>
    </r>
    <r>
      <rPr>
        <vertAlign val="subscript"/>
        <sz val="11"/>
        <color theme="1"/>
        <rFont val="Calibri"/>
        <family val="2"/>
        <scheme val="minor"/>
      </rPr>
      <t>2</t>
    </r>
  </si>
  <si>
    <r>
      <t>CeO</t>
    </r>
    <r>
      <rPr>
        <vertAlign val="subscript"/>
        <sz val="11"/>
        <color theme="1"/>
        <rFont val="Calibri"/>
        <family val="2"/>
        <scheme val="minor"/>
      </rPr>
      <t>2</t>
    </r>
  </si>
  <si>
    <r>
      <rPr>
        <i/>
        <sz val="11"/>
        <color theme="1"/>
        <rFont val="Calibri"/>
        <family val="2"/>
        <scheme val="minor"/>
      </rPr>
      <t>E. coli</t>
    </r>
    <r>
      <rPr>
        <sz val="11"/>
        <color theme="1"/>
        <rFont val="Calibri"/>
        <family val="2"/>
        <scheme val="minor"/>
      </rPr>
      <t xml:space="preserve"> OP50 alone</t>
    </r>
  </si>
  <si>
    <t>Day 2</t>
  </si>
  <si>
    <t>Day 5</t>
  </si>
  <si>
    <t>Stdev</t>
  </si>
  <si>
    <t>Optical Densities of Nanoparticles (baseline) versus Nanoparticles with E. coli OP50</t>
  </si>
  <si>
    <t>Time (h)</t>
  </si>
  <si>
    <t>TiO2</t>
  </si>
  <si>
    <t>Al2O3</t>
  </si>
  <si>
    <t>CuO</t>
  </si>
  <si>
    <t>Average OD595nm values</t>
  </si>
  <si>
    <t>Standard Deviation</t>
  </si>
  <si>
    <t>Final 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</si>
</sst>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Font="1" applyBorder="1"/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Effect of nanoparticles on </a:t>
            </a:r>
            <a:r>
              <a:rPr lang="en-CA" i="1"/>
              <a:t>E. coli </a:t>
            </a:r>
            <a:r>
              <a:rPr lang="en-CA"/>
              <a:t>OP50 growth</a:t>
            </a:r>
          </a:p>
        </c:rich>
      </c:tx>
      <c:layout>
        <c:manualLayout>
          <c:xMode val="edge"/>
          <c:yMode val="edge"/>
          <c:x val="0.26932863770490895"/>
          <c:y val="1.21086671837480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'OD values'!$M$5</c:f>
              <c:strCache>
                <c:ptCount val="1"/>
                <c:pt idx="0">
                  <c:v>Ag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'OD values'!$N$14:$Q$14</c:f>
                <c:numCache>
                  <c:formatCode>General</c:formatCode>
                  <c:ptCount val="4"/>
                  <c:pt idx="0">
                    <c:v>2.9439202887759478E-2</c:v>
                  </c:pt>
                  <c:pt idx="1">
                    <c:v>6.0184900284225941E-2</c:v>
                  </c:pt>
                  <c:pt idx="2">
                    <c:v>5.6174331821175733E-2</c:v>
                  </c:pt>
                  <c:pt idx="3">
                    <c:v>8.3864970836060773E-2</c:v>
                  </c:pt>
                </c:numCache>
              </c:numRef>
            </c:plus>
            <c:minus>
              <c:numRef>
                <c:f>'OD values'!$N$14:$Q$14</c:f>
                <c:numCache>
                  <c:formatCode>General</c:formatCode>
                  <c:ptCount val="4"/>
                  <c:pt idx="0">
                    <c:v>2.9439202887759478E-2</c:v>
                  </c:pt>
                  <c:pt idx="1">
                    <c:v>6.0184900284225941E-2</c:v>
                  </c:pt>
                  <c:pt idx="2">
                    <c:v>5.6174331821175733E-2</c:v>
                  </c:pt>
                  <c:pt idx="3">
                    <c:v>8.3864970836060773E-2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'OD values'!$N$3:$Q$3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120</c:v>
                </c:pt>
              </c:numCache>
            </c:numRef>
          </c:xVal>
          <c:yVal>
            <c:numRef>
              <c:f>'OD values'!$N$5:$Q$5</c:f>
              <c:numCache>
                <c:formatCode>General</c:formatCode>
                <c:ptCount val="4"/>
                <c:pt idx="0">
                  <c:v>0.76333333333333331</c:v>
                </c:pt>
                <c:pt idx="1">
                  <c:v>0.86</c:v>
                </c:pt>
                <c:pt idx="2">
                  <c:v>0.95333333333333337</c:v>
                </c:pt>
                <c:pt idx="3">
                  <c:v>0.9900000000000001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D4-4A9D-97B2-CC8F05990494}"/>
            </c:ext>
          </c:extLst>
        </c:ser>
        <c:ser>
          <c:idx val="1"/>
          <c:order val="1"/>
          <c:tx>
            <c:strRef>
              <c:f>'OD values'!$M$6</c:f>
              <c:strCache>
                <c:ptCount val="1"/>
                <c:pt idx="0">
                  <c:v>SiO2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'OD values'!$N$15:$Q$15</c:f>
                <c:numCache>
                  <c:formatCode>General</c:formatCode>
                  <c:ptCount val="4"/>
                  <c:pt idx="0">
                    <c:v>3.3333333333333361E-3</c:v>
                  </c:pt>
                  <c:pt idx="1">
                    <c:v>2.1602468994692887E-2</c:v>
                  </c:pt>
                  <c:pt idx="2">
                    <c:v>5.9814528149754555E-2</c:v>
                  </c:pt>
                  <c:pt idx="3">
                    <c:v>5.1532082779134368E-2</c:v>
                  </c:pt>
                </c:numCache>
              </c:numRef>
            </c:plus>
            <c:minus>
              <c:numRef>
                <c:f>'OD values'!$N$15:$Q$15</c:f>
                <c:numCache>
                  <c:formatCode>General</c:formatCode>
                  <c:ptCount val="4"/>
                  <c:pt idx="0">
                    <c:v>3.3333333333333361E-3</c:v>
                  </c:pt>
                  <c:pt idx="1">
                    <c:v>2.1602468994692887E-2</c:v>
                  </c:pt>
                  <c:pt idx="2">
                    <c:v>5.9814528149754555E-2</c:v>
                  </c:pt>
                  <c:pt idx="3">
                    <c:v>5.1532082779134368E-2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'OD values'!$N$3:$Q$3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120</c:v>
                </c:pt>
              </c:numCache>
            </c:numRef>
          </c:xVal>
          <c:yVal>
            <c:numRef>
              <c:f>'OD values'!$N$6:$Q$6</c:f>
              <c:numCache>
                <c:formatCode>General</c:formatCode>
                <c:ptCount val="4"/>
                <c:pt idx="0">
                  <c:v>0.78633333333333344</c:v>
                </c:pt>
                <c:pt idx="1">
                  <c:v>0.91333333333333344</c:v>
                </c:pt>
                <c:pt idx="2">
                  <c:v>0.94666666666666677</c:v>
                </c:pt>
                <c:pt idx="3">
                  <c:v>1.2666666666666666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D4-4A9D-97B2-CC8F05990494}"/>
            </c:ext>
          </c:extLst>
        </c:ser>
        <c:ser>
          <c:idx val="2"/>
          <c:order val="2"/>
          <c:tx>
            <c:strRef>
              <c:f>'OD values'!$M$7</c:f>
              <c:strCache>
                <c:ptCount val="1"/>
                <c:pt idx="0">
                  <c:v>CeO2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'OD values'!$N$16:$Q$16</c:f>
                <c:numCache>
                  <c:formatCode>General</c:formatCode>
                  <c:ptCount val="4"/>
                  <c:pt idx="0">
                    <c:v>6.6749947981669345E-3</c:v>
                  </c:pt>
                  <c:pt idx="1">
                    <c:v>3.3333333333333366E-3</c:v>
                  </c:pt>
                  <c:pt idx="2">
                    <c:v>3.3829638550307392E-2</c:v>
                  </c:pt>
                  <c:pt idx="3">
                    <c:v>9.3333333333333754E-2</c:v>
                  </c:pt>
                </c:numCache>
              </c:numRef>
            </c:plus>
            <c:minus>
              <c:numRef>
                <c:f>'OD values'!$N$16:$Q$16</c:f>
                <c:numCache>
                  <c:formatCode>General</c:formatCode>
                  <c:ptCount val="4"/>
                  <c:pt idx="0">
                    <c:v>6.6749947981669345E-3</c:v>
                  </c:pt>
                  <c:pt idx="1">
                    <c:v>3.3333333333333366E-3</c:v>
                  </c:pt>
                  <c:pt idx="2">
                    <c:v>3.3829638550307392E-2</c:v>
                  </c:pt>
                  <c:pt idx="3">
                    <c:v>9.3333333333333754E-2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'OD values'!$N$3:$Q$3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120</c:v>
                </c:pt>
              </c:numCache>
            </c:numRef>
          </c:xVal>
          <c:yVal>
            <c:numRef>
              <c:f>'OD values'!$N$7:$Q$7</c:f>
              <c:numCache>
                <c:formatCode>General</c:formatCode>
                <c:ptCount val="4"/>
                <c:pt idx="0">
                  <c:v>0.84599999999999997</c:v>
                </c:pt>
                <c:pt idx="1">
                  <c:v>1.0166666666666666</c:v>
                </c:pt>
                <c:pt idx="2">
                  <c:v>0.92999999999999994</c:v>
                </c:pt>
                <c:pt idx="3">
                  <c:v>1.51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ED4-4A9D-97B2-CC8F05990494}"/>
            </c:ext>
          </c:extLst>
        </c:ser>
        <c:ser>
          <c:idx val="3"/>
          <c:order val="3"/>
          <c:tx>
            <c:strRef>
              <c:f>'OD values'!$M$11</c:f>
              <c:strCache>
                <c:ptCount val="1"/>
                <c:pt idx="0">
                  <c:v>E. coli OP50 alone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'OD values'!$N$20:$Q$20</c:f>
                <c:numCache>
                  <c:formatCode>General</c:formatCode>
                  <c:ptCount val="4"/>
                  <c:pt idx="0">
                    <c:v>0.15095253117012225</c:v>
                  </c:pt>
                  <c:pt idx="1">
                    <c:v>6.7823299831252667E-2</c:v>
                  </c:pt>
                  <c:pt idx="2">
                    <c:v>7.2778201864752534E-2</c:v>
                  </c:pt>
                  <c:pt idx="3">
                    <c:v>9.6332756630338343E-2</c:v>
                  </c:pt>
                </c:numCache>
              </c:numRef>
            </c:plus>
            <c:minus>
              <c:numRef>
                <c:f>'OD values'!$N$20:$Q$20</c:f>
                <c:numCache>
                  <c:formatCode>General</c:formatCode>
                  <c:ptCount val="4"/>
                  <c:pt idx="0">
                    <c:v>0.15095253117012225</c:v>
                  </c:pt>
                  <c:pt idx="1">
                    <c:v>6.7823299831252667E-2</c:v>
                  </c:pt>
                  <c:pt idx="2">
                    <c:v>7.2778201864752534E-2</c:v>
                  </c:pt>
                  <c:pt idx="3">
                    <c:v>9.6332756630338343E-2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'OD values'!$N$3:$Q$3</c:f>
              <c:numCache>
                <c:formatCode>General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120</c:v>
                </c:pt>
              </c:numCache>
            </c:numRef>
          </c:xVal>
          <c:yVal>
            <c:numRef>
              <c:f>'OD values'!$N$11:$Q$11</c:f>
              <c:numCache>
                <c:formatCode>General</c:formatCode>
                <c:ptCount val="4"/>
                <c:pt idx="0">
                  <c:v>0.87666666666666659</c:v>
                </c:pt>
                <c:pt idx="1">
                  <c:v>0.88</c:v>
                </c:pt>
                <c:pt idx="2">
                  <c:v>0.94833333333333336</c:v>
                </c:pt>
                <c:pt idx="3">
                  <c:v>1.3099999999999998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ED4-4A9D-97B2-CC8F05990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305183"/>
        <c:axId val="910409999"/>
      </c:scatterChart>
      <c:valAx>
        <c:axId val="10133051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0409999"/>
        <c:crosses val="autoZero"/>
        <c:crossBetween val="midCat"/>
      </c:valAx>
      <c:valAx>
        <c:axId val="91040999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OD 595nm (AU)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30518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A45DEE8-FC18-48EF-AA49-5106E52C5F28}">
  <sheetPr/>
  <sheetViews>
    <sheetView zoomScale="106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518" cy="629170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947684-29A7-4005-B155-30FAE7A2DAF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FD177-2DFC-4F79-8C27-7281D146FF6A}">
  <dimension ref="A1:Q123"/>
  <sheetViews>
    <sheetView tabSelected="1" topLeftCell="D10" zoomScale="130" zoomScaleNormal="130" workbookViewId="0">
      <selection activeCell="L11" sqref="L10:L11"/>
    </sheetView>
  </sheetViews>
  <sheetFormatPr defaultRowHeight="15" x14ac:dyDescent="0.25"/>
  <cols>
    <col min="1" max="1" width="11" customWidth="1"/>
    <col min="3" max="3" width="14.85546875" customWidth="1"/>
    <col min="13" max="13" width="23.28515625" customWidth="1"/>
    <col min="17" max="17" width="12.5703125" customWidth="1"/>
  </cols>
  <sheetData>
    <row r="1" spans="1:17" x14ac:dyDescent="0.25">
      <c r="B1" s="17" t="s">
        <v>16</v>
      </c>
      <c r="C1" s="17"/>
      <c r="D1" s="17"/>
      <c r="E1" s="17"/>
      <c r="F1" s="17"/>
      <c r="G1" s="17"/>
      <c r="H1" s="17"/>
      <c r="I1" s="17"/>
    </row>
    <row r="3" spans="1:17" ht="18" x14ac:dyDescent="0.35">
      <c r="A3" s="1" t="s">
        <v>1</v>
      </c>
      <c r="B3" t="s">
        <v>0</v>
      </c>
      <c r="G3" t="s">
        <v>8</v>
      </c>
      <c r="I3" t="s">
        <v>15</v>
      </c>
      <c r="J3" t="s">
        <v>23</v>
      </c>
      <c r="M3" t="s">
        <v>17</v>
      </c>
      <c r="N3">
        <v>0</v>
      </c>
      <c r="O3">
        <v>24</v>
      </c>
      <c r="P3">
        <v>48</v>
      </c>
      <c r="Q3">
        <v>120</v>
      </c>
    </row>
    <row r="4" spans="1:17" ht="15.75" thickBot="1" x14ac:dyDescent="0.3">
      <c r="M4" t="s">
        <v>21</v>
      </c>
    </row>
    <row r="5" spans="1:17" ht="15.75" thickBot="1" x14ac:dyDescent="0.3">
      <c r="A5" t="s">
        <v>2</v>
      </c>
      <c r="B5" s="15" t="s">
        <v>3</v>
      </c>
      <c r="C5" s="16"/>
      <c r="D5" s="2">
        <v>0.08</v>
      </c>
      <c r="E5" s="2">
        <v>0.01</v>
      </c>
      <c r="F5" s="3">
        <v>0.03</v>
      </c>
      <c r="G5" s="7">
        <f>AVERAGE(D5:F5)</f>
        <v>0.04</v>
      </c>
      <c r="I5">
        <f>STDEV(D5:F5)</f>
        <v>3.6055512754639897E-2</v>
      </c>
      <c r="J5">
        <f>((I6^(2)/3)+(I5^(2)/3))^(1/2)</f>
        <v>2.9439202887759478E-2</v>
      </c>
      <c r="M5" t="s">
        <v>6</v>
      </c>
      <c r="N5" s="12">
        <v>0.76333333333333331</v>
      </c>
      <c r="O5" s="12">
        <v>0.86</v>
      </c>
      <c r="P5" s="12">
        <v>0.95333333333333337</v>
      </c>
      <c r="Q5">
        <v>0.9900000000000001</v>
      </c>
    </row>
    <row r="6" spans="1:17" ht="18.75" thickBot="1" x14ac:dyDescent="0.4">
      <c r="B6" s="13" t="s">
        <v>4</v>
      </c>
      <c r="C6" s="14"/>
      <c r="D6" s="4">
        <v>0.81</v>
      </c>
      <c r="E6" s="4">
        <v>0.86</v>
      </c>
      <c r="F6" s="5">
        <v>0.88</v>
      </c>
      <c r="G6" s="6">
        <f>AVERAGE(D6:F6)</f>
        <v>0.85</v>
      </c>
      <c r="H6" s="7">
        <f>G6-G5</f>
        <v>0.80999999999999994</v>
      </c>
      <c r="I6">
        <f>STDEV(D6:F6)</f>
        <v>3.6055512754639862E-2</v>
      </c>
      <c r="M6" t="s">
        <v>10</v>
      </c>
      <c r="N6" s="12">
        <v>0.78633333333333344</v>
      </c>
      <c r="O6" s="12">
        <v>0.91333333333333344</v>
      </c>
      <c r="P6" s="12">
        <v>0.94666666666666677</v>
      </c>
      <c r="Q6">
        <v>1.2666666666666666</v>
      </c>
    </row>
    <row r="7" spans="1:17" ht="18.75" thickBot="1" x14ac:dyDescent="0.4">
      <c r="M7" t="s">
        <v>11</v>
      </c>
      <c r="N7" s="12">
        <v>0.84599999999999997</v>
      </c>
      <c r="O7" s="12">
        <v>1.0166666666666666</v>
      </c>
      <c r="P7" s="12">
        <v>0.92999999999999994</v>
      </c>
      <c r="Q7">
        <v>1.51</v>
      </c>
    </row>
    <row r="8" spans="1:17" ht="15.75" thickBot="1" x14ac:dyDescent="0.3">
      <c r="M8" t="s">
        <v>18</v>
      </c>
      <c r="N8" s="7">
        <v>0.79333333333333333</v>
      </c>
      <c r="O8">
        <v>0.83666666666666667</v>
      </c>
      <c r="P8">
        <v>0.87333333333333329</v>
      </c>
      <c r="Q8">
        <v>1.1599999999999999</v>
      </c>
    </row>
    <row r="9" spans="1:17" ht="15.75" thickBot="1" x14ac:dyDescent="0.3">
      <c r="A9" t="s">
        <v>6</v>
      </c>
      <c r="B9" s="15" t="s">
        <v>3</v>
      </c>
      <c r="C9" s="16"/>
      <c r="D9" s="2">
        <v>0</v>
      </c>
      <c r="E9" s="2">
        <v>0</v>
      </c>
      <c r="F9" s="3">
        <v>0</v>
      </c>
      <c r="G9" s="11">
        <f>AVERAGE(D9:F9)</f>
        <v>0</v>
      </c>
      <c r="I9">
        <f>STDEV(D9:F9)</f>
        <v>0</v>
      </c>
      <c r="J9">
        <f>((I10^(2)/3)+(I9^(2)/3))^(1/2)</f>
        <v>3.3333333333333361E-3</v>
      </c>
      <c r="M9" t="s">
        <v>19</v>
      </c>
      <c r="N9">
        <v>0.78</v>
      </c>
      <c r="O9">
        <v>0.83666666666666667</v>
      </c>
      <c r="P9">
        <v>0.93333333333333324</v>
      </c>
      <c r="Q9">
        <v>1.3166666666666667</v>
      </c>
    </row>
    <row r="10" spans="1:17" ht="15.75" thickBot="1" x14ac:dyDescent="0.3">
      <c r="B10" s="13" t="s">
        <v>4</v>
      </c>
      <c r="C10" s="14"/>
      <c r="D10" s="4">
        <v>0.76</v>
      </c>
      <c r="E10" s="4">
        <v>0.76</v>
      </c>
      <c r="F10" s="5">
        <v>0.77</v>
      </c>
      <c r="G10" s="6">
        <f>AVERAGE(D10:F10)</f>
        <v>0.76333333333333331</v>
      </c>
      <c r="H10" s="7">
        <f>G10-G9</f>
        <v>0.76333333333333331</v>
      </c>
      <c r="I10">
        <f>STDEV(D10:F10)</f>
        <v>5.7735026918962623E-3</v>
      </c>
      <c r="M10" t="s">
        <v>20</v>
      </c>
      <c r="N10">
        <v>0.82666666666666666</v>
      </c>
      <c r="O10">
        <v>0.82666666666666677</v>
      </c>
      <c r="P10">
        <v>0.81666666666666676</v>
      </c>
      <c r="Q10">
        <v>0.95000000000000007</v>
      </c>
    </row>
    <row r="11" spans="1:17" ht="15.75" thickBot="1" x14ac:dyDescent="0.3">
      <c r="M11" t="s">
        <v>12</v>
      </c>
      <c r="N11" s="12">
        <v>0.87666666666666659</v>
      </c>
      <c r="O11" s="12">
        <v>0.88</v>
      </c>
      <c r="P11" s="12">
        <v>0.94833333333333336</v>
      </c>
      <c r="Q11" s="12">
        <v>1.3099999999999998</v>
      </c>
    </row>
    <row r="12" spans="1:17" ht="15.75" thickBot="1" x14ac:dyDescent="0.3">
      <c r="A12" t="s">
        <v>7</v>
      </c>
      <c r="B12" s="15" t="s">
        <v>3</v>
      </c>
      <c r="C12" s="16"/>
      <c r="D12" s="2">
        <v>0</v>
      </c>
      <c r="E12" s="2">
        <v>0</v>
      </c>
      <c r="F12" s="3">
        <v>1E-3</v>
      </c>
      <c r="G12" s="11">
        <f>AVERAGE(D12:F12)</f>
        <v>3.3333333333333332E-4</v>
      </c>
      <c r="I12">
        <f>STDEV(D12:F12)</f>
        <v>5.773502691896258E-4</v>
      </c>
      <c r="J12">
        <f>((I13^(2)/3)+(I12^(2)/3))^(1/2)</f>
        <v>6.6749947981669345E-3</v>
      </c>
    </row>
    <row r="13" spans="1:17" ht="15.75" thickBot="1" x14ac:dyDescent="0.3">
      <c r="B13" s="13" t="s">
        <v>4</v>
      </c>
      <c r="C13" s="14"/>
      <c r="D13" s="4">
        <v>0.78</v>
      </c>
      <c r="E13" s="4">
        <v>0.78</v>
      </c>
      <c r="F13" s="5">
        <v>0.8</v>
      </c>
      <c r="G13" s="6">
        <f>AVERAGE(D13:F13)</f>
        <v>0.78666666666666674</v>
      </c>
      <c r="H13" s="7">
        <f>G13-G12</f>
        <v>0.78633333333333344</v>
      </c>
      <c r="I13">
        <f>STDEV(D13:F13)</f>
        <v>1.1547005383792525E-2</v>
      </c>
      <c r="M13" s="18" t="s">
        <v>22</v>
      </c>
    </row>
    <row r="14" spans="1:17" ht="15.75" thickBot="1" x14ac:dyDescent="0.3">
      <c r="M14" t="s">
        <v>6</v>
      </c>
      <c r="N14">
        <v>2.9439202887759478E-2</v>
      </c>
      <c r="O14">
        <v>6.0184900284225941E-2</v>
      </c>
      <c r="P14">
        <v>5.6174331821175733E-2</v>
      </c>
      <c r="Q14">
        <v>8.3864970836060773E-2</v>
      </c>
    </row>
    <row r="15" spans="1:17" ht="18.75" thickBot="1" x14ac:dyDescent="0.4">
      <c r="A15" t="s">
        <v>9</v>
      </c>
      <c r="D15" s="8">
        <v>0.76</v>
      </c>
      <c r="E15" s="9">
        <v>0.74</v>
      </c>
      <c r="F15" s="10">
        <v>0.76</v>
      </c>
      <c r="G15" s="7">
        <f>AVERAGE(D15:F16)</f>
        <v>0.87666666666666659</v>
      </c>
      <c r="H15" s="7">
        <f>G15-G14</f>
        <v>0.87666666666666659</v>
      </c>
      <c r="I15">
        <f>STDEV(D15:F16)</f>
        <v>0.15095253117012225</v>
      </c>
      <c r="M15" t="s">
        <v>10</v>
      </c>
      <c r="N15">
        <v>3.3333333333333361E-3</v>
      </c>
      <c r="O15">
        <v>2.1602468994692887E-2</v>
      </c>
      <c r="P15">
        <v>5.9814528149754555E-2</v>
      </c>
      <c r="Q15">
        <v>5.1532082779134368E-2</v>
      </c>
    </row>
    <row r="16" spans="1:17" ht="18.75" thickBot="1" x14ac:dyDescent="0.4">
      <c r="D16" s="8">
        <v>0.88</v>
      </c>
      <c r="E16" s="9">
        <v>1.04</v>
      </c>
      <c r="F16" s="10">
        <v>1.08</v>
      </c>
      <c r="M16" t="s">
        <v>11</v>
      </c>
      <c r="N16">
        <v>6.6749947981669345E-3</v>
      </c>
      <c r="O16">
        <v>3.3333333333333366E-3</v>
      </c>
      <c r="P16">
        <v>3.3829638550307392E-2</v>
      </c>
      <c r="Q16">
        <v>9.3333333333333754E-2</v>
      </c>
    </row>
    <row r="17" spans="1:17" x14ac:dyDescent="0.25">
      <c r="M17" t="s">
        <v>18</v>
      </c>
      <c r="N17">
        <v>3.1972210155418151E-2</v>
      </c>
      <c r="O17">
        <v>2.4720661623652187E-2</v>
      </c>
      <c r="P17">
        <v>4.9441323247304429E-2</v>
      </c>
      <c r="Q17">
        <v>3.299831645537224E-2</v>
      </c>
    </row>
    <row r="18" spans="1:17" x14ac:dyDescent="0.25">
      <c r="A18" s="1" t="s">
        <v>5</v>
      </c>
      <c r="M18" t="s">
        <v>19</v>
      </c>
      <c r="N18">
        <v>9.428090415820635E-3</v>
      </c>
      <c r="O18">
        <v>1.2018504251546642E-2</v>
      </c>
      <c r="P18">
        <v>6.6666666666666636E-3</v>
      </c>
      <c r="Q18">
        <v>6.7905162624877849E-2</v>
      </c>
    </row>
    <row r="19" spans="1:17" ht="15.75" thickBot="1" x14ac:dyDescent="0.3">
      <c r="M19" t="s">
        <v>20</v>
      </c>
      <c r="N19">
        <v>4.5215533220835123E-2</v>
      </c>
      <c r="O19">
        <v>2.1858128414339983E-2</v>
      </c>
      <c r="P19">
        <v>3.5276684147527868E-2</v>
      </c>
      <c r="Q19">
        <v>3.0550504633038926E-2</v>
      </c>
    </row>
    <row r="20" spans="1:17" ht="15.75" thickBot="1" x14ac:dyDescent="0.3">
      <c r="A20" t="s">
        <v>2</v>
      </c>
      <c r="B20" s="15" t="s">
        <v>3</v>
      </c>
      <c r="C20" s="16"/>
      <c r="D20" s="2">
        <v>0</v>
      </c>
      <c r="E20" s="2">
        <v>0.01</v>
      </c>
      <c r="F20" s="3">
        <v>0.01</v>
      </c>
      <c r="G20" s="7">
        <f>AVERAGE(D20:F20)</f>
        <v>6.6666666666666671E-3</v>
      </c>
      <c r="I20">
        <f>STDEV(D20:F20)</f>
        <v>5.773502691896258E-3</v>
      </c>
      <c r="J20">
        <f>((I21^(2)/3)+(I20^(2)/3))^(1/2)</f>
        <v>6.0184900284225941E-2</v>
      </c>
      <c r="M20" t="s">
        <v>12</v>
      </c>
      <c r="N20">
        <v>0.15095253117012225</v>
      </c>
      <c r="O20">
        <v>6.7823299831252667E-2</v>
      </c>
      <c r="P20">
        <v>7.2778201864752534E-2</v>
      </c>
      <c r="Q20">
        <v>9.6332756630338343E-2</v>
      </c>
    </row>
    <row r="21" spans="1:17" ht="15.75" thickBot="1" x14ac:dyDescent="0.3">
      <c r="B21" s="13" t="s">
        <v>4</v>
      </c>
      <c r="C21" s="14"/>
      <c r="D21" s="4">
        <v>1.1399999999999999</v>
      </c>
      <c r="E21" s="4">
        <v>0.99</v>
      </c>
      <c r="F21" s="5">
        <v>0.94</v>
      </c>
      <c r="G21" s="6">
        <f>AVERAGE(D21:F21)</f>
        <v>1.0233333333333332</v>
      </c>
      <c r="H21" s="7">
        <f>G21-G20</f>
        <v>1.0166666666666666</v>
      </c>
      <c r="I21">
        <f>STDEV(D21:F21)</f>
        <v>0.10408329997330661</v>
      </c>
    </row>
    <row r="23" spans="1:17" ht="15.75" thickBot="1" x14ac:dyDescent="0.3"/>
    <row r="24" spans="1:17" ht="15.75" thickBot="1" x14ac:dyDescent="0.3">
      <c r="A24" t="s">
        <v>6</v>
      </c>
      <c r="B24" s="15" t="s">
        <v>3</v>
      </c>
      <c r="C24" s="16"/>
      <c r="D24" s="2">
        <v>0.01</v>
      </c>
      <c r="E24" s="2">
        <v>0.03</v>
      </c>
      <c r="F24" s="3">
        <v>0.02</v>
      </c>
      <c r="G24" s="11">
        <f>AVERAGE(D24:F24)</f>
        <v>0.02</v>
      </c>
      <c r="I24">
        <f>STDEV(D24:F24)</f>
        <v>1.0000000000000002E-2</v>
      </c>
      <c r="J24">
        <f>((I25^(2)/3)+(I24^(2)/3))^(1/2)</f>
        <v>2.1602468994692887E-2</v>
      </c>
    </row>
    <row r="25" spans="1:17" ht="15.75" thickBot="1" x14ac:dyDescent="0.3">
      <c r="B25" s="13" t="s">
        <v>4</v>
      </c>
      <c r="C25" s="14"/>
      <c r="D25" s="4">
        <v>0.84</v>
      </c>
      <c r="E25" s="4">
        <v>0.89</v>
      </c>
      <c r="F25" s="5">
        <v>0.91</v>
      </c>
      <c r="G25" s="6">
        <f>AVERAGE(D25:F25)</f>
        <v>0.88</v>
      </c>
      <c r="H25" s="7">
        <f>G25-G24</f>
        <v>0.86</v>
      </c>
      <c r="I25">
        <f>STDEV(D25:F25)</f>
        <v>3.6055512754639925E-2</v>
      </c>
    </row>
    <row r="26" spans="1:17" ht="15.75" thickBot="1" x14ac:dyDescent="0.3"/>
    <row r="27" spans="1:17" ht="15.75" thickBot="1" x14ac:dyDescent="0.3">
      <c r="A27" t="s">
        <v>7</v>
      </c>
      <c r="B27" s="15" t="s">
        <v>3</v>
      </c>
      <c r="C27" s="16"/>
      <c r="D27" s="2">
        <v>0</v>
      </c>
      <c r="E27" s="2">
        <v>0</v>
      </c>
      <c r="F27" s="3">
        <v>0</v>
      </c>
      <c r="G27" s="11">
        <f>AVERAGE(D27:F27)</f>
        <v>0</v>
      </c>
      <c r="I27">
        <f>STDEV(D27:F27)</f>
        <v>0</v>
      </c>
      <c r="J27">
        <f>((I28^(2)/3)+(I27^(2)/3))^(1/2)</f>
        <v>3.3333333333333366E-3</v>
      </c>
    </row>
    <row r="28" spans="1:17" ht="15.75" thickBot="1" x14ac:dyDescent="0.3">
      <c r="B28" s="13" t="s">
        <v>4</v>
      </c>
      <c r="C28" s="14"/>
      <c r="D28" s="4">
        <v>0.91</v>
      </c>
      <c r="E28" s="4">
        <v>0.91</v>
      </c>
      <c r="F28" s="5">
        <v>0.92</v>
      </c>
      <c r="G28" s="6">
        <f>AVERAGE(D28:F28)</f>
        <v>0.91333333333333344</v>
      </c>
      <c r="H28" s="7">
        <f>G28-G27</f>
        <v>0.91333333333333344</v>
      </c>
      <c r="I28">
        <f>STDEV(D28:F28)</f>
        <v>5.7735026918962632E-3</v>
      </c>
    </row>
    <row r="29" spans="1:17" ht="15.75" thickBot="1" x14ac:dyDescent="0.3"/>
    <row r="30" spans="1:17" ht="15.75" thickBot="1" x14ac:dyDescent="0.3">
      <c r="A30" t="s">
        <v>9</v>
      </c>
      <c r="D30" s="8">
        <v>0.83</v>
      </c>
      <c r="E30" s="9">
        <v>0.78</v>
      </c>
      <c r="F30" s="10">
        <v>0.86</v>
      </c>
      <c r="G30" s="7">
        <f>AVERAGE(D30:F31)</f>
        <v>0.88</v>
      </c>
      <c r="H30" s="7">
        <f>G30-G29</f>
        <v>0.88</v>
      </c>
      <c r="I30">
        <f>STDEV(D30:F31)</f>
        <v>6.7823299831252667E-2</v>
      </c>
    </row>
    <row r="31" spans="1:17" ht="15.75" thickBot="1" x14ac:dyDescent="0.3">
      <c r="D31" s="8">
        <v>0.94</v>
      </c>
      <c r="E31" s="9">
        <v>0.92</v>
      </c>
      <c r="F31" s="10">
        <v>0.95</v>
      </c>
    </row>
    <row r="33" spans="1:10" x14ac:dyDescent="0.25">
      <c r="A33" s="1" t="s">
        <v>13</v>
      </c>
    </row>
    <row r="34" spans="1:10" ht="15.75" thickBot="1" x14ac:dyDescent="0.3"/>
    <row r="35" spans="1:10" ht="15.75" thickBot="1" x14ac:dyDescent="0.3">
      <c r="A35" t="s">
        <v>2</v>
      </c>
      <c r="B35" s="15" t="s">
        <v>3</v>
      </c>
      <c r="C35" s="16"/>
      <c r="D35" s="2">
        <v>0.05</v>
      </c>
      <c r="E35" s="2">
        <v>0</v>
      </c>
      <c r="F35" s="3">
        <v>0</v>
      </c>
      <c r="G35" s="7">
        <f>AVERAGE(D35:F35)</f>
        <v>1.6666666666666666E-2</v>
      </c>
      <c r="I35">
        <f>STDEV(D35:F35)</f>
        <v>2.8867513459481291E-2</v>
      </c>
      <c r="J35">
        <f>((I36^(2)/3)+(I35^(2)/3))^(1/2)</f>
        <v>5.6174331821175733E-2</v>
      </c>
    </row>
    <row r="36" spans="1:10" ht="15.75" thickBot="1" x14ac:dyDescent="0.3">
      <c r="B36" s="13" t="s">
        <v>4</v>
      </c>
      <c r="C36" s="14"/>
      <c r="D36" s="4">
        <v>0.99</v>
      </c>
      <c r="E36" s="4">
        <v>0.84</v>
      </c>
      <c r="F36" s="5">
        <v>1.01</v>
      </c>
      <c r="G36" s="6">
        <f>AVERAGE(D36:F36)</f>
        <v>0.94666666666666666</v>
      </c>
      <c r="H36" s="7">
        <f>G36-G35</f>
        <v>0.92999999999999994</v>
      </c>
      <c r="I36">
        <f>STDEV(D36:F36)</f>
        <v>9.2915732431775713E-2</v>
      </c>
    </row>
    <row r="38" spans="1:10" ht="15.75" thickBot="1" x14ac:dyDescent="0.3"/>
    <row r="39" spans="1:10" ht="15.75" thickBot="1" x14ac:dyDescent="0.3">
      <c r="A39" t="s">
        <v>6</v>
      </c>
      <c r="B39" s="15" t="s">
        <v>3</v>
      </c>
      <c r="C39" s="16"/>
      <c r="D39" s="2">
        <v>0</v>
      </c>
      <c r="E39" s="2">
        <v>0</v>
      </c>
      <c r="F39" s="3">
        <v>0.03</v>
      </c>
      <c r="G39" s="11">
        <f>AVERAGE(D39:F39)</f>
        <v>0.01</v>
      </c>
      <c r="I39">
        <f>STDEV(D39:F39)</f>
        <v>1.7320508075688773E-2</v>
      </c>
      <c r="J39">
        <f>((I40^(2)/3)+(I39^(2)/3))^(1/2)</f>
        <v>5.9814528149754555E-2</v>
      </c>
    </row>
    <row r="40" spans="1:10" ht="15.75" thickBot="1" x14ac:dyDescent="0.3">
      <c r="B40" s="13" t="s">
        <v>4</v>
      </c>
      <c r="C40" s="14"/>
      <c r="D40" s="4">
        <v>1.08</v>
      </c>
      <c r="E40" s="4">
        <v>0.92</v>
      </c>
      <c r="F40" s="5">
        <v>0.89</v>
      </c>
      <c r="G40" s="6">
        <f>AVERAGE(D40:F40)</f>
        <v>0.96333333333333337</v>
      </c>
      <c r="H40" s="7">
        <f>G40-G39</f>
        <v>0.95333333333333337</v>
      </c>
      <c r="I40">
        <f>STDEV(D40:F40)</f>
        <v>0.10214368964029712</v>
      </c>
    </row>
    <row r="41" spans="1:10" ht="15.75" thickBot="1" x14ac:dyDescent="0.3"/>
    <row r="42" spans="1:10" ht="15.75" thickBot="1" x14ac:dyDescent="0.3">
      <c r="A42" t="s">
        <v>7</v>
      </c>
      <c r="B42" s="15" t="s">
        <v>3</v>
      </c>
      <c r="C42" s="16"/>
      <c r="D42" s="2">
        <v>0</v>
      </c>
      <c r="E42" s="2">
        <v>0.02</v>
      </c>
      <c r="F42" s="3">
        <v>0.05</v>
      </c>
      <c r="G42" s="11">
        <f>AVERAGE(D42:F42)</f>
        <v>2.3333333333333334E-2</v>
      </c>
      <c r="I42">
        <f>STDEV(D42:F42)</f>
        <v>2.5166114784235836E-2</v>
      </c>
      <c r="J42">
        <f>((I43^(2)/3)+(I42^(2)/3))^(1/2)</f>
        <v>3.3829638550307392E-2</v>
      </c>
    </row>
    <row r="43" spans="1:10" ht="15.75" thickBot="1" x14ac:dyDescent="0.3">
      <c r="B43" s="13" t="s">
        <v>4</v>
      </c>
      <c r="C43" s="14"/>
      <c r="D43" s="4">
        <v>0.91</v>
      </c>
      <c r="E43" s="4">
        <v>0.99</v>
      </c>
      <c r="F43" s="5">
        <v>1.01</v>
      </c>
      <c r="G43" s="6">
        <f>AVERAGE(D43:F43)</f>
        <v>0.97000000000000008</v>
      </c>
      <c r="H43" s="7">
        <f>G43-G42</f>
        <v>0.94666666666666677</v>
      </c>
      <c r="I43">
        <f>STDEV(D43:F43)</f>
        <v>5.2915026221291794E-2</v>
      </c>
    </row>
    <row r="44" spans="1:10" ht="15.75" thickBot="1" x14ac:dyDescent="0.3"/>
    <row r="45" spans="1:10" ht="15.75" thickBot="1" x14ac:dyDescent="0.3">
      <c r="A45" t="s">
        <v>9</v>
      </c>
      <c r="D45" s="8">
        <v>1.02</v>
      </c>
      <c r="E45" s="9">
        <v>0.83</v>
      </c>
      <c r="F45" s="10">
        <v>0.89</v>
      </c>
      <c r="G45" s="7">
        <f>AVERAGE(D45:F46)</f>
        <v>0.94833333333333336</v>
      </c>
      <c r="H45" s="7">
        <f>G45-G44</f>
        <v>0.94833333333333336</v>
      </c>
      <c r="I45">
        <f>STDEV(D45:F46)</f>
        <v>7.2778201864752534E-2</v>
      </c>
    </row>
    <row r="46" spans="1:10" ht="15.75" thickBot="1" x14ac:dyDescent="0.3">
      <c r="D46" s="8">
        <v>0.99</v>
      </c>
      <c r="E46" s="9">
        <v>0.97</v>
      </c>
      <c r="F46" s="10">
        <v>0.99</v>
      </c>
    </row>
    <row r="48" spans="1:10" x14ac:dyDescent="0.25">
      <c r="A48" s="1" t="s">
        <v>14</v>
      </c>
    </row>
    <row r="49" spans="1:10" ht="15.75" thickBot="1" x14ac:dyDescent="0.3"/>
    <row r="50" spans="1:10" ht="15.75" thickBot="1" x14ac:dyDescent="0.3">
      <c r="A50" t="s">
        <v>2</v>
      </c>
      <c r="B50" s="15" t="s">
        <v>3</v>
      </c>
      <c r="C50" s="16"/>
      <c r="D50" s="2">
        <v>0</v>
      </c>
      <c r="E50" s="2">
        <v>0</v>
      </c>
      <c r="F50" s="3">
        <v>0</v>
      </c>
      <c r="G50" s="7">
        <f>AVERAGE(D50:F50)</f>
        <v>0</v>
      </c>
      <c r="I50">
        <f>STDEV(D50:F50)</f>
        <v>0</v>
      </c>
      <c r="J50">
        <f>((I51^(2)/3)+(I50^(2)/3))^(1/2)</f>
        <v>8.3864970836060773E-2</v>
      </c>
    </row>
    <row r="51" spans="1:10" ht="15.75" thickBot="1" x14ac:dyDescent="0.3">
      <c r="B51" s="13" t="s">
        <v>4</v>
      </c>
      <c r="C51" s="14"/>
      <c r="D51" s="4">
        <v>1.5</v>
      </c>
      <c r="E51" s="4">
        <v>1.37</v>
      </c>
      <c r="F51" s="5">
        <v>1.66</v>
      </c>
      <c r="G51" s="6">
        <f>AVERAGE(D51:F51)</f>
        <v>1.51</v>
      </c>
      <c r="H51" s="7">
        <f>G51-G50</f>
        <v>1.51</v>
      </c>
      <c r="I51">
        <f>STDEV(D51:F51)</f>
        <v>0.14525839046333941</v>
      </c>
    </row>
    <row r="53" spans="1:10" ht="15.75" thickBot="1" x14ac:dyDescent="0.3"/>
    <row r="54" spans="1:10" ht="15.75" thickBot="1" x14ac:dyDescent="0.3">
      <c r="A54" t="s">
        <v>6</v>
      </c>
      <c r="B54" s="15" t="s">
        <v>3</v>
      </c>
      <c r="C54" s="16"/>
      <c r="D54" s="2">
        <v>0</v>
      </c>
      <c r="E54" s="2">
        <v>0</v>
      </c>
      <c r="F54" s="3">
        <v>0.04</v>
      </c>
      <c r="G54" s="11">
        <f>AVERAGE(D54:F54)</f>
        <v>1.3333333333333334E-2</v>
      </c>
      <c r="I54">
        <f>STDEV(D54:F54)</f>
        <v>2.3094010767585032E-2</v>
      </c>
      <c r="J54">
        <f>((I55^(2)/3)+(I54^(2)/3))^(1/2)</f>
        <v>5.1532082779134368E-2</v>
      </c>
    </row>
    <row r="55" spans="1:10" ht="15.75" thickBot="1" x14ac:dyDescent="0.3">
      <c r="B55" s="13" t="s">
        <v>4</v>
      </c>
      <c r="C55" s="14"/>
      <c r="D55" s="4">
        <v>0.91</v>
      </c>
      <c r="E55" s="4">
        <v>1.02</v>
      </c>
      <c r="F55" s="5">
        <v>1.08</v>
      </c>
      <c r="G55" s="6">
        <f>AVERAGE(D55:F55)</f>
        <v>1.0033333333333334</v>
      </c>
      <c r="H55" s="7">
        <f>G55-G54</f>
        <v>0.9900000000000001</v>
      </c>
      <c r="I55">
        <f>STDEV(D55:F55)</f>
        <v>8.6216781042517107E-2</v>
      </c>
    </row>
    <row r="56" spans="1:10" ht="15.75" thickBot="1" x14ac:dyDescent="0.3"/>
    <row r="57" spans="1:10" ht="15.75" thickBot="1" x14ac:dyDescent="0.3">
      <c r="A57" t="s">
        <v>7</v>
      </c>
      <c r="B57" s="15" t="s">
        <v>3</v>
      </c>
      <c r="C57" s="16"/>
      <c r="D57" s="2">
        <v>0</v>
      </c>
      <c r="E57" s="2">
        <v>0</v>
      </c>
      <c r="F57" s="3">
        <v>0</v>
      </c>
      <c r="G57" s="11">
        <f>AVERAGE(D57:F57)</f>
        <v>0</v>
      </c>
      <c r="I57">
        <f>STDEV(D57:F57)</f>
        <v>0</v>
      </c>
      <c r="J57">
        <f>((I58^(2)/3)+(I57^(2)/3))^(1/2)</f>
        <v>9.3333333333333754E-2</v>
      </c>
    </row>
    <row r="58" spans="1:10" ht="15.75" thickBot="1" x14ac:dyDescent="0.3">
      <c r="B58" s="13" t="s">
        <v>4</v>
      </c>
      <c r="C58" s="14"/>
      <c r="D58" s="4">
        <v>1.44</v>
      </c>
      <c r="E58" s="4">
        <v>1.1200000000000001</v>
      </c>
      <c r="F58" s="5">
        <v>1.24</v>
      </c>
      <c r="G58" s="6">
        <f>AVERAGE(D58:F58)</f>
        <v>1.2666666666666666</v>
      </c>
      <c r="H58" s="7">
        <f>G58-G57</f>
        <v>1.2666666666666666</v>
      </c>
      <c r="I58">
        <f>STDEV(D58:F58)</f>
        <v>0.16165807537309593</v>
      </c>
    </row>
    <row r="59" spans="1:10" ht="15.75" thickBot="1" x14ac:dyDescent="0.3"/>
    <row r="60" spans="1:10" ht="15.75" thickBot="1" x14ac:dyDescent="0.3">
      <c r="A60" t="s">
        <v>9</v>
      </c>
      <c r="D60" s="8">
        <v>1.39</v>
      </c>
      <c r="E60" s="9">
        <v>1.38</v>
      </c>
      <c r="F60" s="10">
        <v>1.4</v>
      </c>
      <c r="G60" s="7">
        <f>AVERAGE(D60:F61)</f>
        <v>1.3099999999999998</v>
      </c>
      <c r="H60" s="7">
        <f>G60-G59</f>
        <v>1.3099999999999998</v>
      </c>
      <c r="I60">
        <f>STDEV(D60:F61)</f>
        <v>9.6332756630338343E-2</v>
      </c>
    </row>
    <row r="61" spans="1:10" ht="15.75" thickBot="1" x14ac:dyDescent="0.3">
      <c r="D61" s="8">
        <v>1.21</v>
      </c>
      <c r="E61" s="9">
        <v>1.18</v>
      </c>
      <c r="F61" s="10">
        <v>1.3</v>
      </c>
    </row>
    <row r="63" spans="1:10" x14ac:dyDescent="0.25">
      <c r="B63" s="17"/>
      <c r="C63" s="17"/>
      <c r="D63" s="17"/>
      <c r="E63" s="17"/>
      <c r="F63" s="17"/>
      <c r="G63" s="17"/>
      <c r="H63" s="17"/>
      <c r="I63" s="17"/>
    </row>
    <row r="65" spans="1:10" ht="18" x14ac:dyDescent="0.35">
      <c r="A65" s="1" t="s">
        <v>1</v>
      </c>
      <c r="B65" t="s">
        <v>0</v>
      </c>
      <c r="G65" t="s">
        <v>8</v>
      </c>
      <c r="I65" t="s">
        <v>15</v>
      </c>
    </row>
    <row r="66" spans="1:10" ht="15.75" thickBot="1" x14ac:dyDescent="0.3"/>
    <row r="67" spans="1:10" ht="15.75" thickBot="1" x14ac:dyDescent="0.3">
      <c r="A67" t="s">
        <v>18</v>
      </c>
      <c r="B67" s="15" t="s">
        <v>3</v>
      </c>
      <c r="C67" s="16"/>
      <c r="D67" s="2">
        <v>0.14000000000000001</v>
      </c>
      <c r="E67" s="2">
        <v>0.13</v>
      </c>
      <c r="F67" s="3">
        <v>0.1</v>
      </c>
      <c r="G67" s="7">
        <f>AVERAGE(D67:F67)</f>
        <v>0.12333333333333334</v>
      </c>
      <c r="I67">
        <f>STDEV(D67:F67)</f>
        <v>2.0816659994661431E-2</v>
      </c>
      <c r="J67">
        <f>((I68^(2)/3)+(I67^(2)/3))^(1/2)</f>
        <v>3.1972210155418151E-2</v>
      </c>
    </row>
    <row r="68" spans="1:10" ht="15.75" thickBot="1" x14ac:dyDescent="0.3">
      <c r="B68" s="13" t="s">
        <v>4</v>
      </c>
      <c r="C68" s="14"/>
      <c r="D68" s="4">
        <v>0.96</v>
      </c>
      <c r="E68" s="4">
        <v>0.86</v>
      </c>
      <c r="F68" s="5">
        <v>0.93</v>
      </c>
      <c r="G68" s="6">
        <f>AVERAGE(D68:F68)</f>
        <v>0.91666666666666663</v>
      </c>
      <c r="H68" s="7">
        <f>G68-G67</f>
        <v>0.79333333333333333</v>
      </c>
      <c r="I68">
        <f>STDEV(D68:F68)</f>
        <v>5.131601439446884E-2</v>
      </c>
    </row>
    <row r="70" spans="1:10" ht="15.75" thickBot="1" x14ac:dyDescent="0.3"/>
    <row r="71" spans="1:10" ht="15.75" thickBot="1" x14ac:dyDescent="0.3">
      <c r="A71" t="s">
        <v>19</v>
      </c>
      <c r="B71" s="15" t="s">
        <v>3</v>
      </c>
      <c r="C71" s="16"/>
      <c r="D71" s="2">
        <v>0.01</v>
      </c>
      <c r="E71" s="2">
        <v>0.03</v>
      </c>
      <c r="F71" s="3">
        <v>0.03</v>
      </c>
      <c r="G71" s="7">
        <f>AVERAGE(D71:F71)</f>
        <v>2.3333333333333334E-2</v>
      </c>
      <c r="I71">
        <f>STDEV(D71:F71)</f>
        <v>1.1547005383792509E-2</v>
      </c>
      <c r="J71">
        <f>(I72^(2)/3+I71^(2)/3)^(1/2)</f>
        <v>9.428090415820635E-3</v>
      </c>
    </row>
    <row r="72" spans="1:10" ht="15.75" thickBot="1" x14ac:dyDescent="0.3">
      <c r="B72" s="13" t="s">
        <v>4</v>
      </c>
      <c r="C72" s="14"/>
      <c r="D72" s="4">
        <v>0.79</v>
      </c>
      <c r="E72" s="4">
        <v>0.81</v>
      </c>
      <c r="F72" s="5">
        <v>0.81</v>
      </c>
      <c r="G72" s="6">
        <f>AVERAGE(D72:F72)</f>
        <v>0.80333333333333334</v>
      </c>
      <c r="H72" s="7">
        <f>G72-G71</f>
        <v>0.78</v>
      </c>
      <c r="I72">
        <f>STDEV(D72:F72)</f>
        <v>1.1547005383792525E-2</v>
      </c>
    </row>
    <row r="73" spans="1:10" ht="15.75" thickBot="1" x14ac:dyDescent="0.3"/>
    <row r="74" spans="1:10" ht="15.75" thickBot="1" x14ac:dyDescent="0.3">
      <c r="A74" t="s">
        <v>20</v>
      </c>
      <c r="B74" s="15" t="s">
        <v>3</v>
      </c>
      <c r="C74" s="16"/>
      <c r="D74" s="2">
        <v>0.1</v>
      </c>
      <c r="E74" s="2">
        <v>0.02</v>
      </c>
      <c r="F74" s="3">
        <v>0.09</v>
      </c>
      <c r="G74" s="7">
        <f>AVERAGE(D74:F74)</f>
        <v>7.0000000000000007E-2</v>
      </c>
      <c r="I74">
        <f>STDEV(D74:F74)</f>
        <v>4.3588989435406733E-2</v>
      </c>
      <c r="J74">
        <f>(I75^(2)/3+I74^(2)/3)^(1/2)</f>
        <v>4.5215533220835123E-2</v>
      </c>
    </row>
    <row r="75" spans="1:10" ht="15.75" thickBot="1" x14ac:dyDescent="0.3">
      <c r="B75" s="13" t="s">
        <v>4</v>
      </c>
      <c r="C75" s="14"/>
      <c r="D75" s="4">
        <v>0.83</v>
      </c>
      <c r="E75" s="4">
        <v>0.96</v>
      </c>
      <c r="F75" s="5">
        <v>0.9</v>
      </c>
      <c r="G75" s="6">
        <f>AVERAGE(D75:F75)</f>
        <v>0.89666666666666661</v>
      </c>
      <c r="H75" s="7">
        <f>G75-G74</f>
        <v>0.82666666666666666</v>
      </c>
      <c r="I75">
        <f>STDEV(D75:F75)</f>
        <v>6.5064070986477124E-2</v>
      </c>
    </row>
    <row r="76" spans="1:10" ht="15.75" thickBot="1" x14ac:dyDescent="0.3"/>
    <row r="77" spans="1:10" ht="15.75" thickBot="1" x14ac:dyDescent="0.3">
      <c r="A77" t="s">
        <v>9</v>
      </c>
      <c r="D77" s="8">
        <v>0.76</v>
      </c>
      <c r="E77" s="9">
        <v>0.74</v>
      </c>
      <c r="F77" s="10">
        <v>0.76</v>
      </c>
      <c r="G77" s="7">
        <f>AVERAGE(D77:F78)</f>
        <v>0.87666666666666659</v>
      </c>
      <c r="H77" s="7">
        <f>G77-G76</f>
        <v>0.87666666666666659</v>
      </c>
      <c r="I77">
        <f>STDEV(D77:F78)</f>
        <v>0.15095253117012225</v>
      </c>
    </row>
    <row r="78" spans="1:10" ht="15.75" thickBot="1" x14ac:dyDescent="0.3">
      <c r="D78" s="8">
        <v>0.88</v>
      </c>
      <c r="E78" s="9">
        <v>1.04</v>
      </c>
      <c r="F78" s="10">
        <v>1.08</v>
      </c>
    </row>
    <row r="80" spans="1:10" x14ac:dyDescent="0.25">
      <c r="A80" s="1" t="s">
        <v>5</v>
      </c>
    </row>
    <row r="81" spans="1:10" ht="15.75" thickBot="1" x14ac:dyDescent="0.3"/>
    <row r="82" spans="1:10" ht="15.75" thickBot="1" x14ac:dyDescent="0.3">
      <c r="A82" t="s">
        <v>18</v>
      </c>
      <c r="B82" s="15" t="s">
        <v>3</v>
      </c>
      <c r="C82" s="16"/>
      <c r="D82" s="2">
        <v>0.08</v>
      </c>
      <c r="E82" s="2">
        <v>0.08</v>
      </c>
      <c r="F82" s="3">
        <v>0.12</v>
      </c>
      <c r="G82" s="7">
        <f>AVERAGE(D82:F82)</f>
        <v>9.3333333333333338E-2</v>
      </c>
      <c r="I82">
        <f>STDEV(D82:F82)</f>
        <v>2.3094010767584997E-2</v>
      </c>
      <c r="J82">
        <f>((I83^(2)/3)+(I82^(2)/3))^(1/2)</f>
        <v>2.4720661623652187E-2</v>
      </c>
    </row>
    <row r="83" spans="1:10" ht="15.75" thickBot="1" x14ac:dyDescent="0.3">
      <c r="B83" s="13" t="s">
        <v>4</v>
      </c>
      <c r="C83" s="14"/>
      <c r="D83" s="4">
        <v>0.94</v>
      </c>
      <c r="E83" s="4">
        <v>0.89</v>
      </c>
      <c r="F83" s="5">
        <v>0.96</v>
      </c>
      <c r="G83" s="6">
        <f>AVERAGE(D83:F83)</f>
        <v>0.93</v>
      </c>
      <c r="H83" s="7">
        <f>G83-G82</f>
        <v>0.83666666666666667</v>
      </c>
      <c r="I83">
        <f>STDEV(D83:F83)</f>
        <v>3.6055512754639862E-2</v>
      </c>
    </row>
    <row r="85" spans="1:10" ht="15.75" thickBot="1" x14ac:dyDescent="0.3"/>
    <row r="86" spans="1:10" ht="15.75" thickBot="1" x14ac:dyDescent="0.3">
      <c r="A86" t="s">
        <v>19</v>
      </c>
      <c r="B86" s="15" t="s">
        <v>3</v>
      </c>
      <c r="C86" s="16"/>
      <c r="D86" s="2">
        <v>0.03</v>
      </c>
      <c r="E86" s="2">
        <v>0.03</v>
      </c>
      <c r="F86" s="3">
        <v>0.04</v>
      </c>
      <c r="G86" s="7">
        <f>AVERAGE(D86:F86)</f>
        <v>3.3333333333333333E-2</v>
      </c>
      <c r="I86">
        <f>STDEV(D86:F86)</f>
        <v>5.7735026918962588E-3</v>
      </c>
      <c r="J86">
        <f>((I87^(2)/3)+(I86^(2)/3))^(1/2)</f>
        <v>1.2018504251546642E-2</v>
      </c>
    </row>
    <row r="87" spans="1:10" ht="15.75" thickBot="1" x14ac:dyDescent="0.3">
      <c r="B87" s="13" t="s">
        <v>4</v>
      </c>
      <c r="C87" s="14"/>
      <c r="D87" s="4">
        <v>0.85</v>
      </c>
      <c r="E87" s="4">
        <v>0.87</v>
      </c>
      <c r="F87" s="5">
        <v>0.89</v>
      </c>
      <c r="G87" s="6">
        <f>AVERAGE(D87:F87)</f>
        <v>0.87</v>
      </c>
      <c r="H87" s="7">
        <f>G87-G86</f>
        <v>0.83666666666666667</v>
      </c>
      <c r="I87">
        <f>STDEV(D87:F87)</f>
        <v>2.0000000000000018E-2</v>
      </c>
    </row>
    <row r="88" spans="1:10" ht="15.75" thickBot="1" x14ac:dyDescent="0.3"/>
    <row r="89" spans="1:10" ht="15.75" thickBot="1" x14ac:dyDescent="0.3">
      <c r="A89" t="s">
        <v>20</v>
      </c>
      <c r="B89" s="15" t="s">
        <v>3</v>
      </c>
      <c r="C89" s="16"/>
      <c r="D89" s="2">
        <v>0</v>
      </c>
      <c r="E89" s="2">
        <v>0</v>
      </c>
      <c r="F89" s="3">
        <v>0</v>
      </c>
      <c r="G89" s="7">
        <f>AVERAGE(D89:F89)</f>
        <v>0</v>
      </c>
      <c r="I89">
        <f>STDEV(D89:F89)</f>
        <v>0</v>
      </c>
      <c r="J89">
        <f>((I90^(2)/3)+(I89^(2)/3))^(1/2)</f>
        <v>2.1858128414339983E-2</v>
      </c>
    </row>
    <row r="90" spans="1:10" ht="15.75" thickBot="1" x14ac:dyDescent="0.3">
      <c r="B90" s="13" t="s">
        <v>4</v>
      </c>
      <c r="C90" s="14"/>
      <c r="D90" s="4">
        <v>0.87</v>
      </c>
      <c r="E90" s="4">
        <v>0.81</v>
      </c>
      <c r="F90" s="5">
        <v>0.8</v>
      </c>
      <c r="G90" s="6">
        <f>AVERAGE(D90:F90)</f>
        <v>0.82666666666666677</v>
      </c>
      <c r="H90" s="7">
        <f>G90-G89</f>
        <v>0.82666666666666677</v>
      </c>
      <c r="I90">
        <f>STDEV(D90:F90)</f>
        <v>3.7859388972001792E-2</v>
      </c>
    </row>
    <row r="91" spans="1:10" ht="15.75" thickBot="1" x14ac:dyDescent="0.3"/>
    <row r="92" spans="1:10" ht="15.75" thickBot="1" x14ac:dyDescent="0.3">
      <c r="A92" t="s">
        <v>9</v>
      </c>
      <c r="D92" s="8">
        <v>0.83</v>
      </c>
      <c r="E92" s="9">
        <v>0.78</v>
      </c>
      <c r="F92" s="10">
        <v>0.86</v>
      </c>
      <c r="G92" s="7">
        <f>AVERAGE(D92:F93)</f>
        <v>0.88</v>
      </c>
      <c r="H92" s="7">
        <f>G92-G91</f>
        <v>0.88</v>
      </c>
      <c r="I92">
        <f>STDEV(D92:F93)</f>
        <v>6.7823299831252667E-2</v>
      </c>
    </row>
    <row r="93" spans="1:10" ht="15.75" thickBot="1" x14ac:dyDescent="0.3">
      <c r="D93" s="8">
        <v>0.94</v>
      </c>
      <c r="E93" s="9">
        <v>0.92</v>
      </c>
      <c r="F93" s="10">
        <v>0.95</v>
      </c>
    </row>
    <row r="95" spans="1:10" x14ac:dyDescent="0.25">
      <c r="A95" s="1" t="s">
        <v>13</v>
      </c>
    </row>
    <row r="96" spans="1:10" ht="15.75" thickBot="1" x14ac:dyDescent="0.3"/>
    <row r="97" spans="1:10" ht="15.75" thickBot="1" x14ac:dyDescent="0.3">
      <c r="A97" t="s">
        <v>18</v>
      </c>
      <c r="B97" s="15" t="s">
        <v>3</v>
      </c>
      <c r="C97" s="16"/>
      <c r="D97" s="2">
        <v>0.09</v>
      </c>
      <c r="E97" s="2">
        <v>0.06</v>
      </c>
      <c r="F97" s="3">
        <v>0.03</v>
      </c>
      <c r="G97" s="7">
        <f>AVERAGE(D97:F97)</f>
        <v>0.06</v>
      </c>
      <c r="I97">
        <f>STDEV(D97:F97)</f>
        <v>2.9999999999999995E-2</v>
      </c>
      <c r="J97">
        <f>((I98^(2)/3)+(I97^(2)/3))^(1/2)</f>
        <v>4.9441323247304429E-2</v>
      </c>
    </row>
    <row r="98" spans="1:10" ht="15.75" thickBot="1" x14ac:dyDescent="0.3">
      <c r="B98" s="13" t="s">
        <v>4</v>
      </c>
      <c r="C98" s="14"/>
      <c r="D98" s="4">
        <v>0.85</v>
      </c>
      <c r="E98" s="4">
        <v>0.94</v>
      </c>
      <c r="F98" s="5">
        <v>1.01</v>
      </c>
      <c r="G98" s="6">
        <f>AVERAGE(D98:F98)</f>
        <v>0.93333333333333324</v>
      </c>
      <c r="H98" s="7">
        <f>G98-G97</f>
        <v>0.87333333333333329</v>
      </c>
      <c r="I98">
        <f>STDEV(D98:F98)</f>
        <v>8.0208062770106447E-2</v>
      </c>
    </row>
    <row r="100" spans="1:10" ht="15.75" thickBot="1" x14ac:dyDescent="0.3"/>
    <row r="101" spans="1:10" ht="15.75" thickBot="1" x14ac:dyDescent="0.3">
      <c r="A101" t="s">
        <v>19</v>
      </c>
      <c r="B101" s="15" t="s">
        <v>3</v>
      </c>
      <c r="C101" s="16"/>
      <c r="D101" s="2">
        <v>0.04</v>
      </c>
      <c r="E101" s="2">
        <v>0.03</v>
      </c>
      <c r="F101" s="3">
        <v>0.02</v>
      </c>
      <c r="G101" s="7">
        <f>AVERAGE(D101:F101)</f>
        <v>3.0000000000000002E-2</v>
      </c>
      <c r="I101">
        <f>STDEV(D101:F101)</f>
        <v>9.9999999999999915E-3</v>
      </c>
      <c r="J101">
        <f>((I102^(2)/3)+(I101^(2)/3))^(1/2)</f>
        <v>6.6666666666666636E-3</v>
      </c>
    </row>
    <row r="102" spans="1:10" ht="15.75" thickBot="1" x14ac:dyDescent="0.3">
      <c r="B102" s="13" t="s">
        <v>4</v>
      </c>
      <c r="C102" s="14"/>
      <c r="D102" s="4">
        <v>0.96</v>
      </c>
      <c r="E102" s="4">
        <v>0.96</v>
      </c>
      <c r="F102" s="5">
        <v>0.97</v>
      </c>
      <c r="G102" s="6">
        <f>AVERAGE(D102:F102)</f>
        <v>0.96333333333333326</v>
      </c>
      <c r="H102" s="7">
        <f>G102-G101</f>
        <v>0.93333333333333324</v>
      </c>
      <c r="I102">
        <f>STDEV(D102:F102)</f>
        <v>5.7735026918962623E-3</v>
      </c>
    </row>
    <row r="103" spans="1:10" ht="15.75" thickBot="1" x14ac:dyDescent="0.3"/>
    <row r="104" spans="1:10" ht="15.75" thickBot="1" x14ac:dyDescent="0.3">
      <c r="A104" t="s">
        <v>20</v>
      </c>
      <c r="B104" s="15" t="s">
        <v>3</v>
      </c>
      <c r="C104" s="16"/>
      <c r="D104" s="2">
        <v>0</v>
      </c>
      <c r="E104" s="2">
        <v>0</v>
      </c>
      <c r="F104" s="3">
        <v>0</v>
      </c>
      <c r="G104" s="7">
        <f>AVERAGE(D104:F104)</f>
        <v>0</v>
      </c>
      <c r="I104">
        <f>STDEV(D104:F104)</f>
        <v>0</v>
      </c>
      <c r="J104">
        <f>((I105^(2)/3)+(I104^(2)/3))^(1/2)</f>
        <v>3.5276684147527868E-2</v>
      </c>
    </row>
    <row r="105" spans="1:10" ht="15.75" thickBot="1" x14ac:dyDescent="0.3">
      <c r="B105" s="13" t="s">
        <v>4</v>
      </c>
      <c r="C105" s="14"/>
      <c r="D105" s="4">
        <v>0.83</v>
      </c>
      <c r="E105" s="4">
        <v>0.75</v>
      </c>
      <c r="F105" s="5">
        <v>0.87</v>
      </c>
      <c r="G105" s="6">
        <f>AVERAGE(D105:F105)</f>
        <v>0.81666666666666676</v>
      </c>
      <c r="H105" s="7">
        <f>G105-G104</f>
        <v>0.81666666666666676</v>
      </c>
      <c r="I105">
        <f>STDEV(D105:F105)</f>
        <v>6.1101009266077859E-2</v>
      </c>
    </row>
    <row r="106" spans="1:10" ht="15.75" thickBot="1" x14ac:dyDescent="0.3"/>
    <row r="107" spans="1:10" ht="15.75" thickBot="1" x14ac:dyDescent="0.3">
      <c r="A107" t="s">
        <v>9</v>
      </c>
      <c r="D107" s="8">
        <v>1.02</v>
      </c>
      <c r="E107" s="9">
        <v>0.83</v>
      </c>
      <c r="F107" s="10">
        <v>0.89</v>
      </c>
      <c r="G107" s="7">
        <f>AVERAGE(D107:F108)</f>
        <v>0.94833333333333336</v>
      </c>
      <c r="H107" s="7">
        <f>G107-G106</f>
        <v>0.94833333333333336</v>
      </c>
      <c r="I107">
        <f>STDEV(D107:F108)</f>
        <v>7.2778201864752534E-2</v>
      </c>
    </row>
    <row r="108" spans="1:10" ht="15.75" thickBot="1" x14ac:dyDescent="0.3">
      <c r="D108" s="8">
        <v>0.99</v>
      </c>
      <c r="E108" s="9">
        <v>0.97</v>
      </c>
      <c r="F108" s="10">
        <v>0.99</v>
      </c>
    </row>
    <row r="110" spans="1:10" x14ac:dyDescent="0.25">
      <c r="A110" s="1" t="s">
        <v>14</v>
      </c>
    </row>
    <row r="111" spans="1:10" ht="15.75" thickBot="1" x14ac:dyDescent="0.3"/>
    <row r="112" spans="1:10" ht="15.75" thickBot="1" x14ac:dyDescent="0.3">
      <c r="A112" t="s">
        <v>18</v>
      </c>
      <c r="B112" s="15" t="s">
        <v>3</v>
      </c>
      <c r="C112" s="16"/>
      <c r="D112" s="2">
        <v>0.1</v>
      </c>
      <c r="E112" s="2">
        <v>0.05</v>
      </c>
      <c r="F112" s="3">
        <v>0.05</v>
      </c>
      <c r="G112" s="7">
        <f>AVERAGE(D112:F112)</f>
        <v>6.6666666666666666E-2</v>
      </c>
      <c r="I112">
        <f>STDEV(D112:F112)</f>
        <v>2.8867513459481291E-2</v>
      </c>
      <c r="J112">
        <f>((I113^(2)/3)+(I112^(2)/3))^(1/2)</f>
        <v>3.299831645537224E-2</v>
      </c>
    </row>
    <row r="113" spans="1:10" ht="15.75" thickBot="1" x14ac:dyDescent="0.3">
      <c r="B113" s="13" t="s">
        <v>4</v>
      </c>
      <c r="C113" s="14"/>
      <c r="D113" s="4">
        <v>1.25</v>
      </c>
      <c r="E113" s="4">
        <v>1.17</v>
      </c>
      <c r="F113" s="5">
        <v>1.26</v>
      </c>
      <c r="G113" s="6">
        <f>AVERAGE(D113:F113)</f>
        <v>1.2266666666666666</v>
      </c>
      <c r="H113" s="7">
        <f>G113-G112</f>
        <v>1.1599999999999999</v>
      </c>
      <c r="I113">
        <f>STDEV(D113:F113)</f>
        <v>4.932882862316252E-2</v>
      </c>
    </row>
    <row r="115" spans="1:10" ht="15.75" thickBot="1" x14ac:dyDescent="0.3"/>
    <row r="116" spans="1:10" ht="15.75" thickBot="1" x14ac:dyDescent="0.3">
      <c r="A116" t="s">
        <v>19</v>
      </c>
      <c r="B116" s="15" t="s">
        <v>3</v>
      </c>
      <c r="C116" s="16"/>
      <c r="D116" s="2">
        <v>0.04</v>
      </c>
      <c r="E116" s="2">
        <v>0.02</v>
      </c>
      <c r="F116" s="3">
        <v>0.03</v>
      </c>
      <c r="G116" s="7">
        <f>AVERAGE(D116:F116)</f>
        <v>0.03</v>
      </c>
      <c r="I116">
        <f>STDEV(D116:F116)</f>
        <v>1.0000000000000002E-2</v>
      </c>
      <c r="J116">
        <f>((I117^(2)/3)+(I116^(2)/3))^(1/2)</f>
        <v>6.7905162624877849E-2</v>
      </c>
    </row>
    <row r="117" spans="1:10" ht="15.75" thickBot="1" x14ac:dyDescent="0.3">
      <c r="B117" s="13" t="s">
        <v>4</v>
      </c>
      <c r="C117" s="14"/>
      <c r="D117" s="4">
        <v>1.3</v>
      </c>
      <c r="E117" s="4">
        <v>1.26</v>
      </c>
      <c r="F117" s="5">
        <v>1.48</v>
      </c>
      <c r="G117" s="6">
        <f>AVERAGE(D117:F117)</f>
        <v>1.3466666666666667</v>
      </c>
      <c r="H117" s="7">
        <f>G117-G116</f>
        <v>1.3166666666666667</v>
      </c>
      <c r="I117">
        <f>STDEV(D117:F117)</f>
        <v>0.11718930554164628</v>
      </c>
    </row>
    <row r="118" spans="1:10" ht="15.75" thickBot="1" x14ac:dyDescent="0.3"/>
    <row r="119" spans="1:10" ht="15.75" thickBot="1" x14ac:dyDescent="0.3">
      <c r="A119" t="s">
        <v>20</v>
      </c>
      <c r="B119" s="15" t="s">
        <v>3</v>
      </c>
      <c r="C119" s="16"/>
      <c r="D119" s="2">
        <v>0</v>
      </c>
      <c r="E119" s="2">
        <v>0</v>
      </c>
      <c r="F119" s="3">
        <v>0</v>
      </c>
      <c r="G119" s="7">
        <f>AVERAGE(D119:F119)</f>
        <v>0</v>
      </c>
      <c r="I119">
        <f>STDEV(D119:F119)</f>
        <v>0</v>
      </c>
      <c r="J119">
        <f>((I120^(2)/3)+(I119^(2)/3))^(1/2)</f>
        <v>3.0550504633038926E-2</v>
      </c>
    </row>
    <row r="120" spans="1:10" ht="15.75" thickBot="1" x14ac:dyDescent="0.3">
      <c r="B120" s="13" t="s">
        <v>4</v>
      </c>
      <c r="C120" s="14"/>
      <c r="D120" s="4">
        <v>0.91</v>
      </c>
      <c r="E120" s="4">
        <v>0.93</v>
      </c>
      <c r="F120" s="5">
        <v>1.01</v>
      </c>
      <c r="G120" s="6">
        <f>AVERAGE(D120:F120)</f>
        <v>0.95000000000000007</v>
      </c>
      <c r="H120" s="7">
        <f>G120-G119</f>
        <v>0.95000000000000007</v>
      </c>
      <c r="I120">
        <f>STDEV(D120:F120)</f>
        <v>5.2915026221291794E-2</v>
      </c>
    </row>
    <row r="121" spans="1:10" ht="15.75" thickBot="1" x14ac:dyDescent="0.3"/>
    <row r="122" spans="1:10" ht="15.75" thickBot="1" x14ac:dyDescent="0.3">
      <c r="A122" t="s">
        <v>9</v>
      </c>
      <c r="D122" s="8">
        <v>1.39</v>
      </c>
      <c r="E122" s="9">
        <v>1.38</v>
      </c>
      <c r="F122" s="10">
        <v>1.4</v>
      </c>
      <c r="G122" s="7">
        <f>AVERAGE(D122:F123)</f>
        <v>1.3099999999999998</v>
      </c>
      <c r="H122" s="7">
        <f>G122-G121</f>
        <v>1.3099999999999998</v>
      </c>
      <c r="I122">
        <f>STDEV(D122:F123)</f>
        <v>9.6332756630338343E-2</v>
      </c>
    </row>
    <row r="123" spans="1:10" ht="15.75" thickBot="1" x14ac:dyDescent="0.3">
      <c r="D123" s="8">
        <v>1.21</v>
      </c>
      <c r="E123" s="9">
        <v>1.18</v>
      </c>
      <c r="F123" s="10">
        <v>1.3</v>
      </c>
    </row>
  </sheetData>
  <mergeCells count="50">
    <mergeCell ref="B113:C113"/>
    <mergeCell ref="B116:C116"/>
    <mergeCell ref="B117:C117"/>
    <mergeCell ref="B119:C119"/>
    <mergeCell ref="B120:C120"/>
    <mergeCell ref="B101:C101"/>
    <mergeCell ref="B102:C102"/>
    <mergeCell ref="B104:C104"/>
    <mergeCell ref="B105:C105"/>
    <mergeCell ref="B112:C112"/>
    <mergeCell ref="B87:C87"/>
    <mergeCell ref="B89:C89"/>
    <mergeCell ref="B90:C90"/>
    <mergeCell ref="B97:C97"/>
    <mergeCell ref="B98:C98"/>
    <mergeCell ref="B74:C74"/>
    <mergeCell ref="B75:C75"/>
    <mergeCell ref="B82:C82"/>
    <mergeCell ref="B83:C83"/>
    <mergeCell ref="B86:C86"/>
    <mergeCell ref="B63:I63"/>
    <mergeCell ref="B67:C67"/>
    <mergeCell ref="B68:C68"/>
    <mergeCell ref="B71:C71"/>
    <mergeCell ref="B72:C72"/>
    <mergeCell ref="B35:C35"/>
    <mergeCell ref="B36:C36"/>
    <mergeCell ref="B39:C39"/>
    <mergeCell ref="B40:C40"/>
    <mergeCell ref="B42:C42"/>
    <mergeCell ref="B1:I1"/>
    <mergeCell ref="B5:C5"/>
    <mergeCell ref="B6:C6"/>
    <mergeCell ref="B9:C9"/>
    <mergeCell ref="B10:C10"/>
    <mergeCell ref="B58:C58"/>
    <mergeCell ref="B50:C50"/>
    <mergeCell ref="B51:C51"/>
    <mergeCell ref="B54:C54"/>
    <mergeCell ref="B55:C55"/>
    <mergeCell ref="B57:C57"/>
    <mergeCell ref="B28:C28"/>
    <mergeCell ref="B20:C20"/>
    <mergeCell ref="B21:C21"/>
    <mergeCell ref="B24:C24"/>
    <mergeCell ref="B25:C25"/>
    <mergeCell ref="B27:C27"/>
    <mergeCell ref="B13:C13"/>
    <mergeCell ref="B12:C12"/>
    <mergeCell ref="B43:C4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OD values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Viau</dc:creator>
  <cp:lastModifiedBy>Charles Viau</cp:lastModifiedBy>
  <dcterms:created xsi:type="dcterms:W3CDTF">2020-01-15T15:49:45Z</dcterms:created>
  <dcterms:modified xsi:type="dcterms:W3CDTF">2020-01-28T14:49:29Z</dcterms:modified>
</cp:coreProperties>
</file>