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luisp\Documents\Documentos Artigos\Experimentos\Trial 4\Manuscript ZOEA\PeerJ manuscritp Zoea\PeerJ Submission\"/>
    </mc:Choice>
  </mc:AlternateContent>
  <workbookProtection workbookAlgorithmName="SHA-512" workbookHashValue="DE4Wq5y4qnzkMGD6jyMFYojutXtFJ46R6V6vGyDPn9eK79PrzLIs3AcnxxuUOtPniWQoqhoqD1xeqIfJP68hOQ==" workbookSaltValue="eRhwP6JVhciYE0QQaWr+Ng==" workbookSpinCount="100000" lockStructure="1"/>
  <bookViews>
    <workbookView xWindow="0" yWindow="0" windowWidth="20490" windowHeight="7755"/>
  </bookViews>
  <sheets>
    <sheet name="EF1 " sheetId="1" r:id="rId1"/>
    <sheet name="Luciferase" sheetId="2" r:id="rId2"/>
    <sheet name="PEPCK" sheetId="4" r:id="rId3"/>
    <sheet name="FBP" sheetId="5" r:id="rId4"/>
    <sheet name="LDH" sheetId="6" r:id="rId5"/>
    <sheet name="PK non exploit" sheetId="7" state="hidden" r:id="rId6"/>
    <sheet name="PK (2)" sheetId="28" r:id="rId7"/>
    <sheet name="HK" sheetId="8" r:id="rId8"/>
    <sheet name="COXa" sheetId="9" r:id="rId9"/>
    <sheet name="COXb" sheetId="10" r:id="rId10"/>
    <sheet name="COXc" sheetId="11" r:id="rId11"/>
    <sheet name="ATPb" sheetId="12" r:id="rId12"/>
    <sheet name="ATPa" sheetId="13" r:id="rId13"/>
    <sheet name="ATPa (2)" sheetId="16" r:id="rId14"/>
    <sheet name="GLUT2" sheetId="14" r:id="rId15"/>
    <sheet name="GLUT2 (2)" sheetId="26" r:id="rId16"/>
    <sheet name="GLUT1" sheetId="15" r:id="rId17"/>
    <sheet name="GDH" sheetId="19" r:id="rId18"/>
    <sheet name="GS" sheetId="20" r:id="rId19"/>
    <sheet name="CHYTRY" sheetId="21" r:id="rId20"/>
    <sheet name="LIPASE" sheetId="22" r:id="rId21"/>
    <sheet name="TRYP" sheetId="23" r:id="rId22"/>
    <sheet name="TRYP (2)" sheetId="27" r:id="rId23"/>
    <sheet name="AMY" sheetId="24" r:id="rId24"/>
    <sheet name="CHH" sheetId="17" r:id="rId25"/>
    <sheet name="FAS" sheetId="18" r:id="rId26"/>
    <sheet name="Analyzes stats" sheetId="3" r:id="rId27"/>
    <sheet name="Plan2" sheetId="30" r:id="rId28"/>
    <sheet name="Plan3" sheetId="31" r:id="rId29"/>
  </sheets>
  <definedNames>
    <definedName name="_xlnm._FilterDatabase" localSheetId="28" hidden="1">Plan3!$A$18:$U$32</definedName>
  </definedNames>
  <calcPr calcId="152511"/>
</workbook>
</file>

<file path=xl/calcChain.xml><?xml version="1.0" encoding="utf-8"?>
<calcChain xmlns="http://schemas.openxmlformats.org/spreadsheetml/2006/main">
  <c r="F18" i="16" l="1"/>
  <c r="E42" i="20" l="1"/>
  <c r="F42" i="20"/>
  <c r="H60" i="9" l="1"/>
  <c r="H56" i="9"/>
  <c r="H54" i="9"/>
  <c r="H52" i="9"/>
  <c r="H50" i="9"/>
  <c r="H48" i="9"/>
  <c r="H46" i="9"/>
  <c r="H44" i="9"/>
  <c r="H40" i="9"/>
  <c r="H38" i="9"/>
  <c r="H34" i="9"/>
  <c r="H32" i="9"/>
  <c r="H30" i="9"/>
  <c r="G30" i="1"/>
  <c r="E34" i="31" l="1"/>
  <c r="F34" i="31"/>
  <c r="G34" i="31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U34" i="31"/>
  <c r="E35" i="31"/>
  <c r="F35" i="31"/>
  <c r="G35" i="31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U35" i="31"/>
  <c r="E36" i="31"/>
  <c r="F36" i="31"/>
  <c r="G36" i="31"/>
  <c r="H36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U36" i="31"/>
  <c r="E37" i="31"/>
  <c r="F37" i="31"/>
  <c r="G37" i="31"/>
  <c r="H37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U37" i="31"/>
  <c r="D37" i="31"/>
  <c r="D36" i="31"/>
  <c r="D35" i="31"/>
  <c r="D34" i="31"/>
  <c r="N2" i="3" l="1"/>
  <c r="P2" i="3"/>
  <c r="N3" i="3"/>
  <c r="P3" i="3"/>
  <c r="N4" i="3"/>
  <c r="P4" i="3"/>
  <c r="N5" i="3"/>
  <c r="P5" i="3"/>
  <c r="N6" i="3"/>
  <c r="P6" i="3"/>
  <c r="N8" i="3"/>
  <c r="P8" i="3"/>
  <c r="N9" i="3"/>
  <c r="P9" i="3"/>
  <c r="N10" i="3"/>
  <c r="P10" i="3"/>
  <c r="N11" i="3"/>
  <c r="P11" i="3"/>
  <c r="N12" i="3"/>
  <c r="P12" i="3"/>
  <c r="N13" i="3"/>
  <c r="P13" i="3"/>
  <c r="N14" i="3"/>
  <c r="P14" i="3"/>
  <c r="N15" i="3"/>
  <c r="P15" i="3"/>
  <c r="F51" i="3" l="1"/>
  <c r="F53" i="3"/>
  <c r="F54" i="3"/>
  <c r="F55" i="3"/>
  <c r="F56" i="3"/>
  <c r="F57" i="3"/>
  <c r="F58" i="3"/>
  <c r="F59" i="3"/>
  <c r="F60" i="3"/>
  <c r="F61" i="3"/>
  <c r="F62" i="3"/>
  <c r="F63" i="3"/>
  <c r="F50" i="3"/>
  <c r="P35" i="3"/>
  <c r="P36" i="3"/>
  <c r="P37" i="3"/>
  <c r="P38" i="3"/>
  <c r="P40" i="3"/>
  <c r="P41" i="3"/>
  <c r="P42" i="3"/>
  <c r="P43" i="3"/>
  <c r="P44" i="3"/>
  <c r="P45" i="3"/>
  <c r="P46" i="3"/>
  <c r="P47" i="3"/>
  <c r="P34" i="3"/>
  <c r="H60" i="28" l="1"/>
  <c r="F60" i="28"/>
  <c r="E60" i="28"/>
  <c r="H58" i="28"/>
  <c r="F58" i="28"/>
  <c r="E58" i="28"/>
  <c r="H56" i="28"/>
  <c r="F56" i="28"/>
  <c r="E56" i="28"/>
  <c r="H54" i="28"/>
  <c r="F54" i="28"/>
  <c r="E54" i="28"/>
  <c r="H52" i="28"/>
  <c r="F52" i="28"/>
  <c r="E52" i="28"/>
  <c r="H50" i="28"/>
  <c r="F50" i="28"/>
  <c r="E50" i="28"/>
  <c r="H48" i="28"/>
  <c r="F48" i="28"/>
  <c r="E48" i="28"/>
  <c r="H46" i="28"/>
  <c r="F46" i="28"/>
  <c r="E46" i="28"/>
  <c r="H44" i="28"/>
  <c r="F44" i="28"/>
  <c r="E44" i="28"/>
  <c r="H42" i="28"/>
  <c r="F42" i="28"/>
  <c r="E42" i="28"/>
  <c r="H40" i="28"/>
  <c r="F40" i="28"/>
  <c r="E40" i="28"/>
  <c r="H38" i="28"/>
  <c r="F38" i="28"/>
  <c r="E38" i="28"/>
  <c r="H36" i="28"/>
  <c r="F36" i="28"/>
  <c r="E36" i="28"/>
  <c r="H34" i="28"/>
  <c r="F34" i="28"/>
  <c r="E34" i="28"/>
  <c r="H32" i="28"/>
  <c r="F32" i="28"/>
  <c r="E32" i="28"/>
  <c r="H30" i="28"/>
  <c r="F30" i="28"/>
  <c r="E30" i="28"/>
  <c r="E22" i="28"/>
  <c r="D22" i="28"/>
  <c r="E18" i="28"/>
  <c r="D18" i="28"/>
  <c r="E14" i="28"/>
  <c r="D14" i="28"/>
  <c r="E10" i="28"/>
  <c r="F10" i="28" s="1"/>
  <c r="D10" i="28"/>
  <c r="E6" i="28"/>
  <c r="D6" i="28"/>
  <c r="E22" i="27"/>
  <c r="F18" i="27" s="1"/>
  <c r="E18" i="27"/>
  <c r="E14" i="27"/>
  <c r="E10" i="27"/>
  <c r="E6" i="27"/>
  <c r="F6" i="27" s="1"/>
  <c r="D6" i="27"/>
  <c r="D10" i="27"/>
  <c r="D14" i="27"/>
  <c r="D18" i="27"/>
  <c r="D22" i="27"/>
  <c r="H60" i="27"/>
  <c r="F60" i="27"/>
  <c r="E60" i="27"/>
  <c r="H58" i="27"/>
  <c r="F58" i="27"/>
  <c r="E58" i="27"/>
  <c r="H56" i="27"/>
  <c r="F56" i="27"/>
  <c r="E56" i="27"/>
  <c r="H54" i="27"/>
  <c r="F54" i="27"/>
  <c r="E54" i="27"/>
  <c r="H52" i="27"/>
  <c r="F52" i="27"/>
  <c r="E52" i="27"/>
  <c r="H50" i="27"/>
  <c r="F50" i="27"/>
  <c r="E50" i="27"/>
  <c r="H48" i="27"/>
  <c r="F48" i="27"/>
  <c r="E48" i="27"/>
  <c r="H46" i="27"/>
  <c r="F46" i="27"/>
  <c r="E46" i="27"/>
  <c r="H44" i="27"/>
  <c r="F44" i="27"/>
  <c r="E44" i="27"/>
  <c r="H42" i="27"/>
  <c r="F42" i="27"/>
  <c r="E42" i="27"/>
  <c r="H40" i="27"/>
  <c r="F40" i="27"/>
  <c r="E40" i="27"/>
  <c r="H38" i="27"/>
  <c r="F38" i="27"/>
  <c r="E38" i="27"/>
  <c r="H36" i="27"/>
  <c r="F36" i="27"/>
  <c r="E36" i="27"/>
  <c r="H34" i="27"/>
  <c r="F34" i="27"/>
  <c r="E34" i="27"/>
  <c r="H32" i="27"/>
  <c r="F32" i="27"/>
  <c r="E32" i="27"/>
  <c r="H30" i="27"/>
  <c r="F30" i="27"/>
  <c r="E30" i="27"/>
  <c r="F14" i="27"/>
  <c r="F10" i="27"/>
  <c r="F6" i="28" l="1"/>
  <c r="F14" i="28"/>
  <c r="F18" i="28"/>
  <c r="F42" i="19" l="1"/>
  <c r="F35" i="3" l="1"/>
  <c r="F36" i="3"/>
  <c r="F37" i="3"/>
  <c r="F38" i="3"/>
  <c r="F40" i="3"/>
  <c r="F41" i="3"/>
  <c r="F42" i="3"/>
  <c r="F43" i="3"/>
  <c r="F44" i="3"/>
  <c r="F45" i="3"/>
  <c r="F46" i="3"/>
  <c r="F47" i="3"/>
  <c r="F3" i="3"/>
  <c r="F4" i="3"/>
  <c r="F5" i="3"/>
  <c r="F6" i="3"/>
  <c r="F8" i="3"/>
  <c r="F9" i="3"/>
  <c r="F10" i="3"/>
  <c r="F11" i="3"/>
  <c r="F12" i="3"/>
  <c r="F13" i="3"/>
  <c r="F14" i="3"/>
  <c r="F15" i="3"/>
  <c r="J3" i="3"/>
  <c r="J4" i="3"/>
  <c r="J5" i="3"/>
  <c r="J6" i="3"/>
  <c r="J8" i="3"/>
  <c r="J9" i="3"/>
  <c r="J10" i="3"/>
  <c r="J11" i="3"/>
  <c r="J12" i="3"/>
  <c r="J13" i="3"/>
  <c r="J14" i="3"/>
  <c r="J15" i="3"/>
  <c r="J2" i="3"/>
  <c r="F2" i="3"/>
  <c r="J51" i="3" l="1"/>
  <c r="J52" i="3"/>
  <c r="J53" i="3"/>
  <c r="J54" i="3"/>
  <c r="J55" i="3"/>
  <c r="J56" i="3"/>
  <c r="J57" i="3"/>
  <c r="J58" i="3"/>
  <c r="J59" i="3"/>
  <c r="J60" i="3"/>
  <c r="J61" i="3"/>
  <c r="J62" i="3"/>
  <c r="J63" i="3"/>
  <c r="J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50" i="3"/>
  <c r="E10" i="17" l="1"/>
  <c r="N35" i="3" l="1"/>
  <c r="N36" i="3"/>
  <c r="N37" i="3"/>
  <c r="N38" i="3"/>
  <c r="N39" i="3"/>
  <c r="N40" i="3"/>
  <c r="N41" i="3"/>
  <c r="N42" i="3"/>
  <c r="N43" i="3"/>
  <c r="N44" i="3"/>
  <c r="N45" i="3"/>
  <c r="N46" i="3"/>
  <c r="N47" i="3"/>
  <c r="N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34" i="3"/>
  <c r="F34" i="3"/>
  <c r="H60" i="26" l="1"/>
  <c r="F60" i="26"/>
  <c r="E60" i="26"/>
  <c r="H58" i="26"/>
  <c r="F58" i="26"/>
  <c r="E58" i="26"/>
  <c r="H56" i="26"/>
  <c r="F56" i="26"/>
  <c r="E56" i="26"/>
  <c r="H54" i="26"/>
  <c r="F54" i="26"/>
  <c r="E54" i="26"/>
  <c r="H52" i="26"/>
  <c r="F52" i="26"/>
  <c r="E52" i="26"/>
  <c r="H50" i="26"/>
  <c r="F50" i="26"/>
  <c r="E50" i="26"/>
  <c r="H48" i="26"/>
  <c r="F48" i="26"/>
  <c r="E48" i="26"/>
  <c r="H46" i="26"/>
  <c r="F46" i="26"/>
  <c r="E46" i="26"/>
  <c r="H44" i="26"/>
  <c r="F44" i="26"/>
  <c r="E44" i="26"/>
  <c r="H42" i="26"/>
  <c r="F42" i="26"/>
  <c r="E42" i="26"/>
  <c r="H40" i="26"/>
  <c r="F40" i="26"/>
  <c r="E40" i="26"/>
  <c r="H38" i="26"/>
  <c r="F38" i="26"/>
  <c r="E38" i="26"/>
  <c r="H36" i="26"/>
  <c r="F36" i="26"/>
  <c r="E36" i="26"/>
  <c r="H34" i="26"/>
  <c r="F34" i="26"/>
  <c r="E34" i="26"/>
  <c r="H32" i="26"/>
  <c r="F32" i="26"/>
  <c r="E32" i="26"/>
  <c r="H30" i="26"/>
  <c r="F30" i="26"/>
  <c r="E30" i="26"/>
  <c r="E22" i="26"/>
  <c r="D22" i="26"/>
  <c r="E18" i="26"/>
  <c r="F18" i="26" s="1"/>
  <c r="D18" i="26"/>
  <c r="E14" i="26"/>
  <c r="D14" i="26"/>
  <c r="E10" i="26"/>
  <c r="F10" i="26" s="1"/>
  <c r="D10" i="26"/>
  <c r="E6" i="26"/>
  <c r="F6" i="26" s="1"/>
  <c r="D6" i="26"/>
  <c r="F14" i="26" l="1"/>
  <c r="H18" i="3"/>
  <c r="H60" i="18"/>
  <c r="F60" i="18"/>
  <c r="E60" i="18"/>
  <c r="H58" i="18"/>
  <c r="F58" i="18"/>
  <c r="E58" i="18"/>
  <c r="H56" i="18"/>
  <c r="F56" i="18"/>
  <c r="E56" i="18"/>
  <c r="H54" i="18"/>
  <c r="F54" i="18"/>
  <c r="E54" i="18"/>
  <c r="H52" i="18"/>
  <c r="F52" i="18"/>
  <c r="E52" i="18"/>
  <c r="H50" i="18"/>
  <c r="F50" i="18"/>
  <c r="E50" i="18"/>
  <c r="H48" i="18"/>
  <c r="F48" i="18"/>
  <c r="E48" i="18"/>
  <c r="H46" i="18"/>
  <c r="F46" i="18"/>
  <c r="E46" i="18"/>
  <c r="H44" i="18"/>
  <c r="F44" i="18"/>
  <c r="E44" i="18"/>
  <c r="H42" i="18"/>
  <c r="F42" i="18"/>
  <c r="E42" i="18"/>
  <c r="H40" i="18"/>
  <c r="F40" i="18"/>
  <c r="E40" i="18"/>
  <c r="H38" i="18"/>
  <c r="F38" i="18"/>
  <c r="E38" i="18"/>
  <c r="H36" i="18"/>
  <c r="F36" i="18"/>
  <c r="E36" i="18"/>
  <c r="H34" i="18"/>
  <c r="F34" i="18"/>
  <c r="E34" i="18"/>
  <c r="H32" i="18"/>
  <c r="F32" i="18"/>
  <c r="E32" i="18"/>
  <c r="H30" i="18"/>
  <c r="F30" i="18"/>
  <c r="E30" i="18"/>
  <c r="E22" i="18"/>
  <c r="D22" i="18"/>
  <c r="E18" i="18"/>
  <c r="D18" i="18"/>
  <c r="E14" i="18"/>
  <c r="F14" i="18" s="1"/>
  <c r="D14" i="18"/>
  <c r="E10" i="18"/>
  <c r="D10" i="18"/>
  <c r="E6" i="18"/>
  <c r="F6" i="18" s="1"/>
  <c r="D6" i="18"/>
  <c r="H60" i="24"/>
  <c r="F60" i="24"/>
  <c r="E60" i="24"/>
  <c r="H58" i="24"/>
  <c r="F58" i="24"/>
  <c r="E58" i="24"/>
  <c r="H56" i="24"/>
  <c r="F56" i="24"/>
  <c r="E56" i="24"/>
  <c r="H54" i="24"/>
  <c r="F54" i="24"/>
  <c r="E54" i="24"/>
  <c r="H52" i="24"/>
  <c r="F52" i="24"/>
  <c r="E52" i="24"/>
  <c r="H50" i="24"/>
  <c r="F50" i="24"/>
  <c r="E50" i="24"/>
  <c r="H48" i="24"/>
  <c r="F48" i="24"/>
  <c r="E48" i="24"/>
  <c r="H46" i="24"/>
  <c r="F46" i="24"/>
  <c r="E46" i="24"/>
  <c r="H44" i="24"/>
  <c r="F44" i="24"/>
  <c r="E44" i="24"/>
  <c r="H42" i="24"/>
  <c r="F42" i="24"/>
  <c r="H40" i="24"/>
  <c r="F40" i="24"/>
  <c r="E40" i="24"/>
  <c r="H38" i="24"/>
  <c r="F38" i="24"/>
  <c r="E38" i="24"/>
  <c r="H36" i="24"/>
  <c r="F36" i="24"/>
  <c r="E36" i="24"/>
  <c r="H34" i="24"/>
  <c r="F34" i="24"/>
  <c r="E34" i="24"/>
  <c r="H32" i="24"/>
  <c r="F32" i="24"/>
  <c r="E32" i="24"/>
  <c r="H30" i="24"/>
  <c r="F30" i="24"/>
  <c r="E30" i="24"/>
  <c r="E22" i="24"/>
  <c r="D22" i="24"/>
  <c r="E18" i="24"/>
  <c r="F18" i="24" s="1"/>
  <c r="D18" i="24"/>
  <c r="E14" i="24"/>
  <c r="D14" i="24"/>
  <c r="E10" i="24"/>
  <c r="F10" i="24" s="1"/>
  <c r="D10" i="24"/>
  <c r="E6" i="24"/>
  <c r="D6" i="24"/>
  <c r="H60" i="23"/>
  <c r="F60" i="23"/>
  <c r="E60" i="23"/>
  <c r="H58" i="23"/>
  <c r="F58" i="23"/>
  <c r="E58" i="23"/>
  <c r="H56" i="23"/>
  <c r="F56" i="23"/>
  <c r="E56" i="23"/>
  <c r="H54" i="23"/>
  <c r="F54" i="23"/>
  <c r="E54" i="23"/>
  <c r="H52" i="23"/>
  <c r="F52" i="23"/>
  <c r="E52" i="23"/>
  <c r="H50" i="23"/>
  <c r="F50" i="23"/>
  <c r="E50" i="23"/>
  <c r="H48" i="23"/>
  <c r="F48" i="23"/>
  <c r="E48" i="23"/>
  <c r="H46" i="23"/>
  <c r="F46" i="23"/>
  <c r="E46" i="23"/>
  <c r="H44" i="23"/>
  <c r="F44" i="23"/>
  <c r="E44" i="23"/>
  <c r="H42" i="23"/>
  <c r="F42" i="23"/>
  <c r="E42" i="23"/>
  <c r="H40" i="23"/>
  <c r="F40" i="23"/>
  <c r="E40" i="23"/>
  <c r="H38" i="23"/>
  <c r="F38" i="23"/>
  <c r="E38" i="23"/>
  <c r="H36" i="23"/>
  <c r="F36" i="23"/>
  <c r="E36" i="23"/>
  <c r="H34" i="23"/>
  <c r="F34" i="23"/>
  <c r="E34" i="23"/>
  <c r="H32" i="23"/>
  <c r="F32" i="23"/>
  <c r="E32" i="23"/>
  <c r="H30" i="23"/>
  <c r="F30" i="23"/>
  <c r="E30" i="23"/>
  <c r="E22" i="23"/>
  <c r="D22" i="23"/>
  <c r="E18" i="23"/>
  <c r="D18" i="23"/>
  <c r="E14" i="23"/>
  <c r="F14" i="23" s="1"/>
  <c r="D14" i="23"/>
  <c r="E10" i="23"/>
  <c r="D10" i="23"/>
  <c r="E6" i="23"/>
  <c r="F6" i="23" s="1"/>
  <c r="D6" i="23"/>
  <c r="H60" i="22"/>
  <c r="F60" i="22"/>
  <c r="E60" i="22"/>
  <c r="H58" i="22"/>
  <c r="F58" i="22"/>
  <c r="E58" i="22"/>
  <c r="H56" i="22"/>
  <c r="F56" i="22"/>
  <c r="E56" i="22"/>
  <c r="H54" i="22"/>
  <c r="F54" i="22"/>
  <c r="E54" i="22"/>
  <c r="H52" i="22"/>
  <c r="F52" i="22"/>
  <c r="E52" i="22"/>
  <c r="H50" i="22"/>
  <c r="F50" i="22"/>
  <c r="E50" i="22"/>
  <c r="H48" i="22"/>
  <c r="F48" i="22"/>
  <c r="E48" i="22"/>
  <c r="H46" i="22"/>
  <c r="F46" i="22"/>
  <c r="E46" i="22"/>
  <c r="H44" i="22"/>
  <c r="F44" i="22"/>
  <c r="E44" i="22"/>
  <c r="H42" i="22"/>
  <c r="F42" i="22"/>
  <c r="E42" i="22"/>
  <c r="H40" i="22"/>
  <c r="F40" i="22"/>
  <c r="E40" i="22"/>
  <c r="H38" i="22"/>
  <c r="F38" i="22"/>
  <c r="E38" i="22"/>
  <c r="H36" i="22"/>
  <c r="F36" i="22"/>
  <c r="E36" i="22"/>
  <c r="H34" i="22"/>
  <c r="F34" i="22"/>
  <c r="E34" i="22"/>
  <c r="H32" i="22"/>
  <c r="F32" i="22"/>
  <c r="E32" i="22"/>
  <c r="H30" i="22"/>
  <c r="F30" i="22"/>
  <c r="E30" i="22"/>
  <c r="E22" i="22"/>
  <c r="D22" i="22"/>
  <c r="E18" i="22"/>
  <c r="D18" i="22"/>
  <c r="E14" i="22"/>
  <c r="F14" i="22" s="1"/>
  <c r="D14" i="22"/>
  <c r="E10" i="22"/>
  <c r="D10" i="22"/>
  <c r="F6" i="22"/>
  <c r="E6" i="22"/>
  <c r="D6" i="22"/>
  <c r="H60" i="21"/>
  <c r="F60" i="21"/>
  <c r="E60" i="21"/>
  <c r="H58" i="21"/>
  <c r="F58" i="21"/>
  <c r="E58" i="21"/>
  <c r="H56" i="21"/>
  <c r="F56" i="21"/>
  <c r="E56" i="21"/>
  <c r="H54" i="21"/>
  <c r="F54" i="21"/>
  <c r="E54" i="21"/>
  <c r="H52" i="21"/>
  <c r="F52" i="21"/>
  <c r="E52" i="21"/>
  <c r="H50" i="21"/>
  <c r="F50" i="21"/>
  <c r="E50" i="21"/>
  <c r="H48" i="21"/>
  <c r="F48" i="21"/>
  <c r="E48" i="21"/>
  <c r="H46" i="21"/>
  <c r="F46" i="21"/>
  <c r="E46" i="21"/>
  <c r="H44" i="21"/>
  <c r="F44" i="21"/>
  <c r="E44" i="21"/>
  <c r="H42" i="21"/>
  <c r="F42" i="21"/>
  <c r="E42" i="21"/>
  <c r="H40" i="21"/>
  <c r="F40" i="21"/>
  <c r="E40" i="21"/>
  <c r="H38" i="21"/>
  <c r="F38" i="21"/>
  <c r="E38" i="21"/>
  <c r="H36" i="21"/>
  <c r="F36" i="21"/>
  <c r="E36" i="21"/>
  <c r="H34" i="21"/>
  <c r="F34" i="21"/>
  <c r="E34" i="21"/>
  <c r="H32" i="21"/>
  <c r="F32" i="21"/>
  <c r="E32" i="21"/>
  <c r="H30" i="21"/>
  <c r="F30" i="21"/>
  <c r="E30" i="21"/>
  <c r="E22" i="21"/>
  <c r="D22" i="21"/>
  <c r="E18" i="21"/>
  <c r="D18" i="21"/>
  <c r="E14" i="21"/>
  <c r="F14" i="21" s="1"/>
  <c r="D14" i="21"/>
  <c r="E10" i="21"/>
  <c r="D10" i="21"/>
  <c r="E6" i="21"/>
  <c r="F6" i="21" s="1"/>
  <c r="D6" i="21"/>
  <c r="H60" i="20"/>
  <c r="F60" i="20"/>
  <c r="E60" i="20"/>
  <c r="H58" i="20"/>
  <c r="F58" i="20"/>
  <c r="E58" i="20"/>
  <c r="H56" i="20"/>
  <c r="F56" i="20"/>
  <c r="E56" i="20"/>
  <c r="H54" i="20"/>
  <c r="F54" i="20"/>
  <c r="E54" i="20"/>
  <c r="H52" i="20"/>
  <c r="F52" i="20"/>
  <c r="E52" i="20"/>
  <c r="H50" i="20"/>
  <c r="F50" i="20"/>
  <c r="E50" i="20"/>
  <c r="H48" i="20"/>
  <c r="F48" i="20"/>
  <c r="E48" i="20"/>
  <c r="H46" i="20"/>
  <c r="F46" i="20"/>
  <c r="E46" i="20"/>
  <c r="H44" i="20"/>
  <c r="F44" i="20"/>
  <c r="E44" i="20"/>
  <c r="H42" i="20"/>
  <c r="H40" i="20"/>
  <c r="F40" i="20"/>
  <c r="E40" i="20"/>
  <c r="H38" i="20"/>
  <c r="F38" i="20"/>
  <c r="E38" i="20"/>
  <c r="H36" i="20"/>
  <c r="F36" i="20"/>
  <c r="E36" i="20"/>
  <c r="H34" i="20"/>
  <c r="F34" i="20"/>
  <c r="E34" i="20"/>
  <c r="H32" i="20"/>
  <c r="F32" i="20"/>
  <c r="E32" i="20"/>
  <c r="H30" i="20"/>
  <c r="F30" i="20"/>
  <c r="E30" i="20"/>
  <c r="E22" i="20"/>
  <c r="D22" i="20"/>
  <c r="E18" i="20"/>
  <c r="D18" i="20"/>
  <c r="E14" i="20"/>
  <c r="F14" i="20" s="1"/>
  <c r="D14" i="20"/>
  <c r="E10" i="20"/>
  <c r="D10" i="20"/>
  <c r="E6" i="20"/>
  <c r="F6" i="20" s="1"/>
  <c r="D6" i="20"/>
  <c r="H60" i="19"/>
  <c r="F60" i="19"/>
  <c r="E60" i="19"/>
  <c r="H58" i="19"/>
  <c r="F58" i="19"/>
  <c r="E58" i="19"/>
  <c r="H56" i="19"/>
  <c r="F56" i="19"/>
  <c r="E56" i="19"/>
  <c r="H54" i="19"/>
  <c r="F54" i="19"/>
  <c r="E54" i="19"/>
  <c r="H52" i="19"/>
  <c r="F52" i="19"/>
  <c r="E52" i="19"/>
  <c r="H50" i="19"/>
  <c r="F50" i="19"/>
  <c r="E50" i="19"/>
  <c r="H48" i="19"/>
  <c r="F48" i="19"/>
  <c r="E48" i="19"/>
  <c r="H46" i="19"/>
  <c r="F46" i="19"/>
  <c r="E46" i="19"/>
  <c r="H44" i="19"/>
  <c r="F44" i="19"/>
  <c r="E44" i="19"/>
  <c r="H42" i="19"/>
  <c r="E42" i="19"/>
  <c r="H40" i="19"/>
  <c r="F40" i="19"/>
  <c r="E40" i="19"/>
  <c r="H38" i="19"/>
  <c r="F38" i="19"/>
  <c r="E38" i="19"/>
  <c r="H36" i="19"/>
  <c r="F36" i="19"/>
  <c r="E36" i="19"/>
  <c r="H34" i="19"/>
  <c r="F34" i="19"/>
  <c r="E34" i="19"/>
  <c r="H32" i="19"/>
  <c r="F32" i="19"/>
  <c r="E32" i="19"/>
  <c r="H30" i="19"/>
  <c r="F30" i="19"/>
  <c r="E30" i="19"/>
  <c r="E22" i="19"/>
  <c r="D22" i="19"/>
  <c r="E18" i="19"/>
  <c r="F18" i="19" s="1"/>
  <c r="D18" i="19"/>
  <c r="E14" i="19"/>
  <c r="D14" i="19"/>
  <c r="E10" i="19"/>
  <c r="F10" i="19" s="1"/>
  <c r="D10" i="19"/>
  <c r="E6" i="19"/>
  <c r="D6" i="19"/>
  <c r="H60" i="17"/>
  <c r="F60" i="17"/>
  <c r="E60" i="17"/>
  <c r="H58" i="17"/>
  <c r="F58" i="17"/>
  <c r="E58" i="17"/>
  <c r="H56" i="17"/>
  <c r="F56" i="17"/>
  <c r="E56" i="17"/>
  <c r="H54" i="17"/>
  <c r="F54" i="17"/>
  <c r="E54" i="17"/>
  <c r="H52" i="17"/>
  <c r="F52" i="17"/>
  <c r="E52" i="17"/>
  <c r="H50" i="17"/>
  <c r="F50" i="17"/>
  <c r="E50" i="17"/>
  <c r="H48" i="17"/>
  <c r="F48" i="17"/>
  <c r="E48" i="17"/>
  <c r="H46" i="17"/>
  <c r="F46" i="17"/>
  <c r="E46" i="17"/>
  <c r="H44" i="17"/>
  <c r="F44" i="17"/>
  <c r="E44" i="17"/>
  <c r="H42" i="17"/>
  <c r="F42" i="17"/>
  <c r="E42" i="17"/>
  <c r="H40" i="17"/>
  <c r="F40" i="17"/>
  <c r="E40" i="17"/>
  <c r="H38" i="17"/>
  <c r="F38" i="17"/>
  <c r="E38" i="17"/>
  <c r="H36" i="17"/>
  <c r="F36" i="17"/>
  <c r="E36" i="17"/>
  <c r="H34" i="17"/>
  <c r="F34" i="17"/>
  <c r="E34" i="17"/>
  <c r="H32" i="17"/>
  <c r="F32" i="17"/>
  <c r="E32" i="17"/>
  <c r="H30" i="17"/>
  <c r="F30" i="17"/>
  <c r="E30" i="17"/>
  <c r="E22" i="17"/>
  <c r="D22" i="17"/>
  <c r="E18" i="17"/>
  <c r="D18" i="17"/>
  <c r="E14" i="17"/>
  <c r="F14" i="17" s="1"/>
  <c r="D14" i="17"/>
  <c r="D10" i="17"/>
  <c r="E6" i="17"/>
  <c r="F6" i="17" s="1"/>
  <c r="D6" i="17"/>
  <c r="H60" i="16"/>
  <c r="F60" i="16"/>
  <c r="E60" i="16"/>
  <c r="H58" i="16"/>
  <c r="F58" i="16"/>
  <c r="E58" i="16"/>
  <c r="H56" i="16"/>
  <c r="F56" i="16"/>
  <c r="E56" i="16"/>
  <c r="H54" i="16"/>
  <c r="F54" i="16"/>
  <c r="E54" i="16"/>
  <c r="H52" i="16"/>
  <c r="F52" i="16"/>
  <c r="E52" i="16"/>
  <c r="H50" i="16"/>
  <c r="F50" i="16"/>
  <c r="E50" i="16"/>
  <c r="H48" i="16"/>
  <c r="F48" i="16"/>
  <c r="E48" i="16"/>
  <c r="H46" i="16"/>
  <c r="F46" i="16"/>
  <c r="E46" i="16"/>
  <c r="H44" i="16"/>
  <c r="F44" i="16"/>
  <c r="E44" i="16"/>
  <c r="H42" i="16"/>
  <c r="F42" i="16"/>
  <c r="E42" i="16"/>
  <c r="H40" i="16"/>
  <c r="F40" i="16"/>
  <c r="E40" i="16"/>
  <c r="H38" i="16"/>
  <c r="F38" i="16"/>
  <c r="E38" i="16"/>
  <c r="H36" i="16"/>
  <c r="F36" i="16"/>
  <c r="E36" i="16"/>
  <c r="H34" i="16"/>
  <c r="F34" i="16"/>
  <c r="E34" i="16"/>
  <c r="H32" i="16"/>
  <c r="F32" i="16"/>
  <c r="E32" i="16"/>
  <c r="H30" i="16"/>
  <c r="F30" i="16"/>
  <c r="E30" i="16"/>
  <c r="E22" i="16"/>
  <c r="D22" i="16"/>
  <c r="E18" i="16"/>
  <c r="D18" i="16"/>
  <c r="E14" i="16"/>
  <c r="F14" i="16" s="1"/>
  <c r="D14" i="16"/>
  <c r="E10" i="16"/>
  <c r="D10" i="16"/>
  <c r="E6" i="16"/>
  <c r="F6" i="16" s="1"/>
  <c r="D6" i="16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18" i="3"/>
  <c r="J31" i="3"/>
  <c r="J19" i="3"/>
  <c r="J20" i="3"/>
  <c r="J21" i="3"/>
  <c r="J22" i="3"/>
  <c r="J23" i="3"/>
  <c r="J24" i="3"/>
  <c r="J25" i="3"/>
  <c r="J26" i="3"/>
  <c r="J27" i="3"/>
  <c r="J28" i="3"/>
  <c r="J29" i="3"/>
  <c r="J30" i="3"/>
  <c r="J18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60" i="15"/>
  <c r="F60" i="15"/>
  <c r="E60" i="15"/>
  <c r="H58" i="15"/>
  <c r="F58" i="15"/>
  <c r="E58" i="15"/>
  <c r="H56" i="15"/>
  <c r="F56" i="15"/>
  <c r="E56" i="15"/>
  <c r="H54" i="15"/>
  <c r="F54" i="15"/>
  <c r="E54" i="15"/>
  <c r="H52" i="15"/>
  <c r="F52" i="15"/>
  <c r="E52" i="15"/>
  <c r="H50" i="15"/>
  <c r="F50" i="15"/>
  <c r="E50" i="15"/>
  <c r="H48" i="15"/>
  <c r="F48" i="15"/>
  <c r="E48" i="15"/>
  <c r="H46" i="15"/>
  <c r="F46" i="15"/>
  <c r="E46" i="15"/>
  <c r="H44" i="15"/>
  <c r="F44" i="15"/>
  <c r="E44" i="15"/>
  <c r="H42" i="15"/>
  <c r="F42" i="15"/>
  <c r="E42" i="15"/>
  <c r="H40" i="15"/>
  <c r="F40" i="15"/>
  <c r="E40" i="15"/>
  <c r="H38" i="15"/>
  <c r="F38" i="15"/>
  <c r="E38" i="15"/>
  <c r="H36" i="15"/>
  <c r="F36" i="15"/>
  <c r="E36" i="15"/>
  <c r="H34" i="15"/>
  <c r="F34" i="15"/>
  <c r="E34" i="15"/>
  <c r="H32" i="15"/>
  <c r="F32" i="15"/>
  <c r="E32" i="15"/>
  <c r="H30" i="15"/>
  <c r="F30" i="15"/>
  <c r="E30" i="15"/>
  <c r="E22" i="15"/>
  <c r="D22" i="15"/>
  <c r="E18" i="15"/>
  <c r="F18" i="15" s="1"/>
  <c r="D18" i="15"/>
  <c r="E14" i="15"/>
  <c r="D14" i="15"/>
  <c r="E10" i="15"/>
  <c r="F10" i="15" s="1"/>
  <c r="D10" i="15"/>
  <c r="E6" i="15"/>
  <c r="D6" i="15"/>
  <c r="H60" i="14"/>
  <c r="F60" i="14"/>
  <c r="E60" i="14"/>
  <c r="H58" i="14"/>
  <c r="F58" i="14"/>
  <c r="E58" i="14"/>
  <c r="H56" i="14"/>
  <c r="F56" i="14"/>
  <c r="E56" i="14"/>
  <c r="H54" i="14"/>
  <c r="F54" i="14"/>
  <c r="E54" i="14"/>
  <c r="H52" i="14"/>
  <c r="F52" i="14"/>
  <c r="E52" i="14"/>
  <c r="H50" i="14"/>
  <c r="F50" i="14"/>
  <c r="E50" i="14"/>
  <c r="H48" i="14"/>
  <c r="F48" i="14"/>
  <c r="E48" i="14"/>
  <c r="H46" i="14"/>
  <c r="F46" i="14"/>
  <c r="E46" i="14"/>
  <c r="H44" i="14"/>
  <c r="F44" i="14"/>
  <c r="E44" i="14"/>
  <c r="H42" i="14"/>
  <c r="F42" i="14"/>
  <c r="E42" i="14"/>
  <c r="H40" i="14"/>
  <c r="F40" i="14"/>
  <c r="E40" i="14"/>
  <c r="H38" i="14"/>
  <c r="F38" i="14"/>
  <c r="E38" i="14"/>
  <c r="H36" i="14"/>
  <c r="F36" i="14"/>
  <c r="E36" i="14"/>
  <c r="H34" i="14"/>
  <c r="F34" i="14"/>
  <c r="E34" i="14"/>
  <c r="H32" i="14"/>
  <c r="F32" i="14"/>
  <c r="E32" i="14"/>
  <c r="H30" i="14"/>
  <c r="F30" i="14"/>
  <c r="E30" i="14"/>
  <c r="E22" i="14"/>
  <c r="D22" i="14"/>
  <c r="E18" i="14"/>
  <c r="D18" i="14"/>
  <c r="E14" i="14"/>
  <c r="F14" i="14" s="1"/>
  <c r="D14" i="14"/>
  <c r="E10" i="14"/>
  <c r="D10" i="14"/>
  <c r="E6" i="14"/>
  <c r="F6" i="14" s="1"/>
  <c r="D6" i="14"/>
  <c r="D6" i="13"/>
  <c r="D10" i="13"/>
  <c r="D14" i="13"/>
  <c r="D18" i="13"/>
  <c r="D22" i="13"/>
  <c r="H60" i="13"/>
  <c r="F60" i="13"/>
  <c r="E60" i="13"/>
  <c r="H58" i="13"/>
  <c r="F58" i="13"/>
  <c r="E58" i="13"/>
  <c r="H56" i="13"/>
  <c r="F56" i="13"/>
  <c r="E56" i="13"/>
  <c r="H54" i="13"/>
  <c r="F54" i="13"/>
  <c r="E54" i="13"/>
  <c r="H52" i="13"/>
  <c r="F52" i="13"/>
  <c r="E52" i="13"/>
  <c r="H50" i="13"/>
  <c r="F50" i="13"/>
  <c r="E50" i="13"/>
  <c r="H48" i="13"/>
  <c r="F48" i="13"/>
  <c r="E48" i="13"/>
  <c r="H46" i="13"/>
  <c r="F46" i="13"/>
  <c r="E46" i="13"/>
  <c r="H44" i="13"/>
  <c r="F44" i="13"/>
  <c r="E44" i="13"/>
  <c r="H42" i="13"/>
  <c r="F42" i="13"/>
  <c r="E42" i="13"/>
  <c r="H40" i="13"/>
  <c r="F40" i="13"/>
  <c r="E40" i="13"/>
  <c r="H38" i="13"/>
  <c r="F38" i="13"/>
  <c r="E38" i="13"/>
  <c r="H36" i="13"/>
  <c r="F36" i="13"/>
  <c r="E36" i="13"/>
  <c r="H34" i="13"/>
  <c r="F34" i="13"/>
  <c r="E34" i="13"/>
  <c r="H32" i="13"/>
  <c r="F32" i="13"/>
  <c r="E32" i="13"/>
  <c r="H30" i="13"/>
  <c r="F30" i="13"/>
  <c r="E30" i="13"/>
  <c r="E22" i="13"/>
  <c r="E18" i="13"/>
  <c r="E14" i="13"/>
  <c r="F14" i="13" s="1"/>
  <c r="E10" i="13"/>
  <c r="F10" i="13" s="1"/>
  <c r="E6" i="13"/>
  <c r="H60" i="12"/>
  <c r="F60" i="12"/>
  <c r="E60" i="12"/>
  <c r="H58" i="12"/>
  <c r="F58" i="12"/>
  <c r="E58" i="12"/>
  <c r="H56" i="12"/>
  <c r="F56" i="12"/>
  <c r="E56" i="12"/>
  <c r="H54" i="12"/>
  <c r="F54" i="12"/>
  <c r="E54" i="12"/>
  <c r="H52" i="12"/>
  <c r="F52" i="12"/>
  <c r="E52" i="12"/>
  <c r="H50" i="12"/>
  <c r="F50" i="12"/>
  <c r="E50" i="12"/>
  <c r="H48" i="12"/>
  <c r="F48" i="12"/>
  <c r="E48" i="12"/>
  <c r="H46" i="12"/>
  <c r="F46" i="12"/>
  <c r="E46" i="12"/>
  <c r="H44" i="12"/>
  <c r="F44" i="12"/>
  <c r="E44" i="12"/>
  <c r="H42" i="12"/>
  <c r="F42" i="12"/>
  <c r="E42" i="12"/>
  <c r="H40" i="12"/>
  <c r="F40" i="12"/>
  <c r="E40" i="12"/>
  <c r="H38" i="12"/>
  <c r="F38" i="12"/>
  <c r="E38" i="12"/>
  <c r="H36" i="12"/>
  <c r="F36" i="12"/>
  <c r="E36" i="12"/>
  <c r="H34" i="12"/>
  <c r="F34" i="12"/>
  <c r="E34" i="12"/>
  <c r="H32" i="12"/>
  <c r="F32" i="12"/>
  <c r="E32" i="12"/>
  <c r="H30" i="12"/>
  <c r="F30" i="12"/>
  <c r="E30" i="12"/>
  <c r="E22" i="12"/>
  <c r="D22" i="12"/>
  <c r="E18" i="12"/>
  <c r="F18" i="12" s="1"/>
  <c r="D18" i="12"/>
  <c r="E14" i="12"/>
  <c r="D14" i="12"/>
  <c r="E10" i="12"/>
  <c r="F10" i="12" s="1"/>
  <c r="D10" i="12"/>
  <c r="E6" i="12"/>
  <c r="D6" i="12"/>
  <c r="F6" i="12" l="1"/>
  <c r="F14" i="12"/>
  <c r="F10" i="14"/>
  <c r="F18" i="14"/>
  <c r="F10" i="17"/>
  <c r="F18" i="17"/>
  <c r="F10" i="21"/>
  <c r="F10" i="23"/>
  <c r="F18" i="23"/>
  <c r="F18" i="13"/>
  <c r="F6" i="15"/>
  <c r="F14" i="15"/>
  <c r="F10" i="16"/>
  <c r="F6" i="19"/>
  <c r="F14" i="19"/>
  <c r="F10" i="20"/>
  <c r="F18" i="20"/>
  <c r="F18" i="21"/>
  <c r="F10" i="22"/>
  <c r="F18" i="22"/>
  <c r="F6" i="24"/>
  <c r="F14" i="24"/>
  <c r="F10" i="18"/>
  <c r="F18" i="18"/>
  <c r="F6" i="13"/>
  <c r="H60" i="11"/>
  <c r="F60" i="11"/>
  <c r="E60" i="11"/>
  <c r="H58" i="11"/>
  <c r="F58" i="11"/>
  <c r="E58" i="11"/>
  <c r="H56" i="11"/>
  <c r="F56" i="11"/>
  <c r="E56" i="11"/>
  <c r="H54" i="11"/>
  <c r="F54" i="11"/>
  <c r="E54" i="11"/>
  <c r="H52" i="11"/>
  <c r="F52" i="11"/>
  <c r="E52" i="11"/>
  <c r="H50" i="11"/>
  <c r="F50" i="11"/>
  <c r="E50" i="11"/>
  <c r="H48" i="11"/>
  <c r="F48" i="11"/>
  <c r="E48" i="11"/>
  <c r="H46" i="11"/>
  <c r="F46" i="11"/>
  <c r="E46" i="11"/>
  <c r="H44" i="11"/>
  <c r="F44" i="11"/>
  <c r="E44" i="11"/>
  <c r="H42" i="11"/>
  <c r="F42" i="11"/>
  <c r="E42" i="11"/>
  <c r="H40" i="11"/>
  <c r="F40" i="11"/>
  <c r="E40" i="11"/>
  <c r="H38" i="11"/>
  <c r="F38" i="11"/>
  <c r="E38" i="11"/>
  <c r="H36" i="11"/>
  <c r="F36" i="11"/>
  <c r="E36" i="11"/>
  <c r="H34" i="11"/>
  <c r="F34" i="11"/>
  <c r="E34" i="11"/>
  <c r="H32" i="11"/>
  <c r="F32" i="11"/>
  <c r="E32" i="11"/>
  <c r="H30" i="11"/>
  <c r="F30" i="11"/>
  <c r="E30" i="11"/>
  <c r="E22" i="11"/>
  <c r="D22" i="11"/>
  <c r="E18" i="11"/>
  <c r="F18" i="11" s="1"/>
  <c r="D18" i="11"/>
  <c r="E14" i="11"/>
  <c r="D14" i="11"/>
  <c r="E10" i="11"/>
  <c r="F10" i="11" s="1"/>
  <c r="D10" i="11"/>
  <c r="E6" i="11"/>
  <c r="D6" i="11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18" i="3"/>
  <c r="D6" i="10"/>
  <c r="D10" i="10"/>
  <c r="D14" i="10"/>
  <c r="D18" i="10"/>
  <c r="D22" i="10"/>
  <c r="E42" i="10"/>
  <c r="H60" i="10"/>
  <c r="F60" i="10"/>
  <c r="E60" i="10"/>
  <c r="H58" i="10"/>
  <c r="F58" i="10"/>
  <c r="E58" i="10"/>
  <c r="H56" i="10"/>
  <c r="F56" i="10"/>
  <c r="E56" i="10"/>
  <c r="H54" i="10"/>
  <c r="F54" i="10"/>
  <c r="E54" i="10"/>
  <c r="H52" i="10"/>
  <c r="F52" i="10"/>
  <c r="E52" i="10"/>
  <c r="H50" i="10"/>
  <c r="F50" i="10"/>
  <c r="E50" i="10"/>
  <c r="H48" i="10"/>
  <c r="F48" i="10"/>
  <c r="E48" i="10"/>
  <c r="H46" i="10"/>
  <c r="F46" i="10"/>
  <c r="E46" i="10"/>
  <c r="H44" i="10"/>
  <c r="F44" i="10"/>
  <c r="E44" i="10"/>
  <c r="H42" i="10"/>
  <c r="F42" i="10"/>
  <c r="H40" i="10"/>
  <c r="F40" i="10"/>
  <c r="E40" i="10"/>
  <c r="H38" i="10"/>
  <c r="F38" i="10"/>
  <c r="E38" i="10"/>
  <c r="H36" i="10"/>
  <c r="F36" i="10"/>
  <c r="E36" i="10"/>
  <c r="H34" i="10"/>
  <c r="F34" i="10"/>
  <c r="E34" i="10"/>
  <c r="H32" i="10"/>
  <c r="F32" i="10"/>
  <c r="E32" i="10"/>
  <c r="H30" i="10"/>
  <c r="F30" i="10"/>
  <c r="E30" i="10"/>
  <c r="E22" i="10"/>
  <c r="E18" i="10"/>
  <c r="E14" i="10"/>
  <c r="F14" i="10" s="1"/>
  <c r="E10" i="10"/>
  <c r="F10" i="10" s="1"/>
  <c r="E6" i="10"/>
  <c r="F6" i="11" l="1"/>
  <c r="F14" i="11"/>
  <c r="F18" i="10"/>
  <c r="F6" i="10"/>
  <c r="H2" i="3"/>
  <c r="H10" i="3"/>
  <c r="H6" i="3"/>
  <c r="H13" i="3"/>
  <c r="F58" i="4"/>
  <c r="E42" i="4" l="1"/>
  <c r="L3" i="3"/>
  <c r="L4" i="3"/>
  <c r="L5" i="3"/>
  <c r="L6" i="3"/>
  <c r="L7" i="3"/>
  <c r="L8" i="3"/>
  <c r="L9" i="3"/>
  <c r="L10" i="3"/>
  <c r="L11" i="3"/>
  <c r="L12" i="3"/>
  <c r="L13" i="3"/>
  <c r="L14" i="3"/>
  <c r="L15" i="3"/>
  <c r="L2" i="3"/>
  <c r="D6" i="6"/>
  <c r="D10" i="6"/>
  <c r="D14" i="6"/>
  <c r="D18" i="6"/>
  <c r="H3" i="3"/>
  <c r="H4" i="3"/>
  <c r="H5" i="3"/>
  <c r="H7" i="3"/>
  <c r="H8" i="3"/>
  <c r="H9" i="3"/>
  <c r="H11" i="3"/>
  <c r="H12" i="3"/>
  <c r="H14" i="3"/>
  <c r="H15" i="3"/>
  <c r="E30" i="4"/>
  <c r="F60" i="9" l="1"/>
  <c r="E60" i="9"/>
  <c r="H58" i="9"/>
  <c r="F58" i="9"/>
  <c r="E58" i="9"/>
  <c r="F56" i="9"/>
  <c r="E56" i="9"/>
  <c r="F54" i="9"/>
  <c r="E54" i="9"/>
  <c r="F52" i="9"/>
  <c r="E52" i="9"/>
  <c r="F50" i="9"/>
  <c r="E50" i="9"/>
  <c r="F48" i="9"/>
  <c r="E48" i="9"/>
  <c r="F46" i="9"/>
  <c r="E46" i="9"/>
  <c r="F44" i="9"/>
  <c r="E44" i="9"/>
  <c r="H42" i="9"/>
  <c r="F42" i="9"/>
  <c r="E42" i="9"/>
  <c r="F40" i="9"/>
  <c r="E40" i="9"/>
  <c r="F38" i="9"/>
  <c r="E38" i="9"/>
  <c r="H36" i="9"/>
  <c r="F36" i="9"/>
  <c r="E36" i="9"/>
  <c r="F34" i="9"/>
  <c r="E34" i="9"/>
  <c r="F32" i="9"/>
  <c r="E32" i="9"/>
  <c r="F30" i="9"/>
  <c r="E30" i="9"/>
  <c r="E22" i="9"/>
  <c r="D22" i="9"/>
  <c r="E18" i="9"/>
  <c r="D18" i="9"/>
  <c r="E14" i="9"/>
  <c r="D14" i="9"/>
  <c r="E10" i="9"/>
  <c r="D10" i="9"/>
  <c r="E6" i="9"/>
  <c r="D6" i="9"/>
  <c r="H60" i="8"/>
  <c r="F60" i="8"/>
  <c r="E60" i="8"/>
  <c r="H58" i="8"/>
  <c r="F58" i="8"/>
  <c r="E58" i="8"/>
  <c r="H56" i="8"/>
  <c r="F56" i="8"/>
  <c r="E56" i="8"/>
  <c r="H54" i="8"/>
  <c r="F54" i="8"/>
  <c r="E54" i="8"/>
  <c r="H52" i="8"/>
  <c r="F52" i="8"/>
  <c r="E52" i="8"/>
  <c r="H50" i="8"/>
  <c r="F50" i="8"/>
  <c r="E50" i="8"/>
  <c r="H48" i="8"/>
  <c r="F48" i="8"/>
  <c r="E48" i="8"/>
  <c r="H46" i="8"/>
  <c r="F46" i="8"/>
  <c r="E46" i="8"/>
  <c r="H44" i="8"/>
  <c r="F44" i="8"/>
  <c r="E44" i="8"/>
  <c r="H42" i="8"/>
  <c r="F42" i="8"/>
  <c r="E42" i="8"/>
  <c r="H40" i="8"/>
  <c r="F40" i="8"/>
  <c r="E40" i="8"/>
  <c r="H38" i="8"/>
  <c r="F38" i="8"/>
  <c r="E38" i="8"/>
  <c r="H36" i="8"/>
  <c r="F36" i="8"/>
  <c r="E36" i="8"/>
  <c r="H34" i="8"/>
  <c r="F34" i="8"/>
  <c r="E34" i="8"/>
  <c r="H32" i="8"/>
  <c r="F32" i="8"/>
  <c r="E32" i="8"/>
  <c r="H30" i="8"/>
  <c r="F30" i="8"/>
  <c r="E30" i="8"/>
  <c r="E22" i="8"/>
  <c r="D22" i="8"/>
  <c r="E18" i="8"/>
  <c r="D18" i="8"/>
  <c r="E14" i="8"/>
  <c r="F14" i="8" s="1"/>
  <c r="D14" i="8"/>
  <c r="E10" i="8"/>
  <c r="D10" i="8"/>
  <c r="E6" i="8"/>
  <c r="F6" i="8" s="1"/>
  <c r="D6" i="8"/>
  <c r="H60" i="7"/>
  <c r="F60" i="7"/>
  <c r="E60" i="7"/>
  <c r="H58" i="7"/>
  <c r="F58" i="7"/>
  <c r="E58" i="7"/>
  <c r="H56" i="7"/>
  <c r="F56" i="7"/>
  <c r="E56" i="7"/>
  <c r="H54" i="7"/>
  <c r="F54" i="7"/>
  <c r="E54" i="7"/>
  <c r="H52" i="7"/>
  <c r="F52" i="7"/>
  <c r="E52" i="7"/>
  <c r="H50" i="7"/>
  <c r="F50" i="7"/>
  <c r="E50" i="7"/>
  <c r="H48" i="7"/>
  <c r="F48" i="7"/>
  <c r="E48" i="7"/>
  <c r="H46" i="7"/>
  <c r="F46" i="7"/>
  <c r="E46" i="7"/>
  <c r="H44" i="7"/>
  <c r="F44" i="7"/>
  <c r="E44" i="7"/>
  <c r="H42" i="7"/>
  <c r="F42" i="7"/>
  <c r="E42" i="7"/>
  <c r="H40" i="7"/>
  <c r="F40" i="7"/>
  <c r="E40" i="7"/>
  <c r="H38" i="7"/>
  <c r="F38" i="7"/>
  <c r="E38" i="7"/>
  <c r="H36" i="7"/>
  <c r="F36" i="7"/>
  <c r="E36" i="7"/>
  <c r="H34" i="7"/>
  <c r="F34" i="7"/>
  <c r="E34" i="7"/>
  <c r="H32" i="7"/>
  <c r="F32" i="7"/>
  <c r="J30" i="7" s="1"/>
  <c r="E32" i="7"/>
  <c r="H30" i="7"/>
  <c r="F30" i="7"/>
  <c r="E30" i="7"/>
  <c r="E22" i="7"/>
  <c r="D22" i="7"/>
  <c r="E18" i="7"/>
  <c r="F18" i="7" s="1"/>
  <c r="D18" i="7"/>
  <c r="E14" i="7"/>
  <c r="D14" i="7"/>
  <c r="E10" i="7"/>
  <c r="F10" i="7" s="1"/>
  <c r="D10" i="7"/>
  <c r="E6" i="7"/>
  <c r="D6" i="7"/>
  <c r="H60" i="6"/>
  <c r="F60" i="6"/>
  <c r="E60" i="6"/>
  <c r="H58" i="6"/>
  <c r="F58" i="6"/>
  <c r="E58" i="6"/>
  <c r="H56" i="6"/>
  <c r="F56" i="6"/>
  <c r="E56" i="6"/>
  <c r="H54" i="6"/>
  <c r="F54" i="6"/>
  <c r="E54" i="6"/>
  <c r="H52" i="6"/>
  <c r="F52" i="6"/>
  <c r="E52" i="6"/>
  <c r="H50" i="6"/>
  <c r="F50" i="6"/>
  <c r="E50" i="6"/>
  <c r="H48" i="6"/>
  <c r="F48" i="6"/>
  <c r="E48" i="6"/>
  <c r="H46" i="6"/>
  <c r="F46" i="6"/>
  <c r="E46" i="6"/>
  <c r="H44" i="6"/>
  <c r="F44" i="6"/>
  <c r="E44" i="6"/>
  <c r="H42" i="6"/>
  <c r="F42" i="6"/>
  <c r="E42" i="6"/>
  <c r="H40" i="6"/>
  <c r="F40" i="6"/>
  <c r="E40" i="6"/>
  <c r="H38" i="6"/>
  <c r="F38" i="6"/>
  <c r="E38" i="6"/>
  <c r="H36" i="6"/>
  <c r="F36" i="6"/>
  <c r="E36" i="6"/>
  <c r="H34" i="6"/>
  <c r="F34" i="6"/>
  <c r="E34" i="6"/>
  <c r="H32" i="6"/>
  <c r="F32" i="6"/>
  <c r="E32" i="6"/>
  <c r="H30" i="6"/>
  <c r="F30" i="6"/>
  <c r="E30" i="6"/>
  <c r="E22" i="6"/>
  <c r="D22" i="6"/>
  <c r="E18" i="6"/>
  <c r="E14" i="6"/>
  <c r="F14" i="6" s="1"/>
  <c r="E10" i="6"/>
  <c r="F10" i="6" s="1"/>
  <c r="E6" i="6"/>
  <c r="F6" i="6" s="1"/>
  <c r="H60" i="5"/>
  <c r="F60" i="5"/>
  <c r="E60" i="5"/>
  <c r="H58" i="5"/>
  <c r="F58" i="5"/>
  <c r="E58" i="5"/>
  <c r="H56" i="5"/>
  <c r="F56" i="5"/>
  <c r="E56" i="5"/>
  <c r="H54" i="5"/>
  <c r="F54" i="5"/>
  <c r="E54" i="5"/>
  <c r="H52" i="5"/>
  <c r="F52" i="5"/>
  <c r="E52" i="5"/>
  <c r="H50" i="5"/>
  <c r="F50" i="5"/>
  <c r="E50" i="5"/>
  <c r="H48" i="5"/>
  <c r="F48" i="5"/>
  <c r="E48" i="5"/>
  <c r="H46" i="5"/>
  <c r="F46" i="5"/>
  <c r="E46" i="5"/>
  <c r="H44" i="5"/>
  <c r="F44" i="5"/>
  <c r="E44" i="5"/>
  <c r="H42" i="5"/>
  <c r="F42" i="5"/>
  <c r="E42" i="5"/>
  <c r="H40" i="5"/>
  <c r="F40" i="5"/>
  <c r="E40" i="5"/>
  <c r="H38" i="5"/>
  <c r="F38" i="5"/>
  <c r="E38" i="5"/>
  <c r="H36" i="5"/>
  <c r="F36" i="5"/>
  <c r="E36" i="5"/>
  <c r="H34" i="5"/>
  <c r="F34" i="5"/>
  <c r="E34" i="5"/>
  <c r="H32" i="5"/>
  <c r="F32" i="5"/>
  <c r="E32" i="5"/>
  <c r="H30" i="5"/>
  <c r="F30" i="5"/>
  <c r="E30" i="5"/>
  <c r="E22" i="5"/>
  <c r="D22" i="5"/>
  <c r="E18" i="5"/>
  <c r="F18" i="5" s="1"/>
  <c r="D18" i="5"/>
  <c r="E14" i="5"/>
  <c r="F14" i="5" s="1"/>
  <c r="D14" i="5"/>
  <c r="E10" i="5"/>
  <c r="F10" i="5" s="1"/>
  <c r="D10" i="5"/>
  <c r="E6" i="5"/>
  <c r="D6" i="5"/>
  <c r="H60" i="4"/>
  <c r="H58" i="4"/>
  <c r="H56" i="4"/>
  <c r="H54" i="4"/>
  <c r="H52" i="4"/>
  <c r="H50" i="4"/>
  <c r="H48" i="4"/>
  <c r="H46" i="4"/>
  <c r="H44" i="4"/>
  <c r="H42" i="4"/>
  <c r="H40" i="4"/>
  <c r="H38" i="4"/>
  <c r="H36" i="4"/>
  <c r="H34" i="4"/>
  <c r="H32" i="4"/>
  <c r="H30" i="4"/>
  <c r="F10" i="9" l="1"/>
  <c r="F18" i="9"/>
  <c r="F6" i="5"/>
  <c r="F18" i="6"/>
  <c r="F6" i="7"/>
  <c r="F14" i="7"/>
  <c r="F10" i="8"/>
  <c r="F18" i="8"/>
  <c r="F6" i="9"/>
  <c r="F14" i="9"/>
  <c r="I30" i="7"/>
  <c r="F60" i="4"/>
  <c r="E60" i="4"/>
  <c r="E58" i="4"/>
  <c r="F56" i="4"/>
  <c r="E56" i="4"/>
  <c r="F54" i="4"/>
  <c r="E54" i="4"/>
  <c r="F52" i="4"/>
  <c r="E52" i="4"/>
  <c r="F50" i="4"/>
  <c r="E50" i="4"/>
  <c r="F48" i="4"/>
  <c r="E48" i="4"/>
  <c r="F46" i="4"/>
  <c r="E46" i="4"/>
  <c r="F44" i="4"/>
  <c r="E44" i="4"/>
  <c r="F42" i="4"/>
  <c r="F40" i="4"/>
  <c r="E40" i="4"/>
  <c r="F38" i="4"/>
  <c r="E38" i="4"/>
  <c r="F36" i="4"/>
  <c r="E36" i="4"/>
  <c r="F34" i="4"/>
  <c r="E34" i="4"/>
  <c r="F32" i="4"/>
  <c r="E32" i="4"/>
  <c r="F30" i="4"/>
  <c r="E22" i="4"/>
  <c r="D22" i="4"/>
  <c r="E18" i="4"/>
  <c r="F18" i="4" s="1"/>
  <c r="D18" i="4"/>
  <c r="E14" i="4"/>
  <c r="F14" i="4" s="1"/>
  <c r="D14" i="4"/>
  <c r="E10" i="4"/>
  <c r="F10" i="4" s="1"/>
  <c r="D10" i="4"/>
  <c r="E6" i="4"/>
  <c r="F6" i="4" s="1"/>
  <c r="D6" i="4"/>
  <c r="F92" i="2" l="1"/>
  <c r="E92" i="2"/>
  <c r="J90" i="2"/>
  <c r="F90" i="2"/>
  <c r="G90" i="2" s="1"/>
  <c r="E90" i="2"/>
  <c r="F88" i="2"/>
  <c r="E88" i="2"/>
  <c r="J86" i="2"/>
  <c r="F86" i="2"/>
  <c r="H86" i="2" s="1"/>
  <c r="E86" i="2"/>
  <c r="F84" i="2"/>
  <c r="E84" i="2"/>
  <c r="J82" i="2"/>
  <c r="F82" i="2"/>
  <c r="E82" i="2"/>
  <c r="F80" i="2"/>
  <c r="E80" i="2"/>
  <c r="J78" i="2"/>
  <c r="F78" i="2"/>
  <c r="E78" i="2"/>
  <c r="F76" i="2"/>
  <c r="E76" i="2"/>
  <c r="J74" i="2"/>
  <c r="F74" i="2"/>
  <c r="E74" i="2"/>
  <c r="F72" i="2"/>
  <c r="E72" i="2"/>
  <c r="J70" i="2"/>
  <c r="F70" i="2"/>
  <c r="H70" i="2" s="1"/>
  <c r="E70" i="2"/>
  <c r="F68" i="2"/>
  <c r="E68" i="2"/>
  <c r="J66" i="2"/>
  <c r="F66" i="2"/>
  <c r="E66" i="2"/>
  <c r="F64" i="2"/>
  <c r="E64" i="2"/>
  <c r="J62" i="2"/>
  <c r="F62" i="2"/>
  <c r="E62" i="2"/>
  <c r="F60" i="2"/>
  <c r="E60" i="2"/>
  <c r="J58" i="2"/>
  <c r="F58" i="2"/>
  <c r="E58" i="2"/>
  <c r="F56" i="2"/>
  <c r="E56" i="2"/>
  <c r="J54" i="2"/>
  <c r="F54" i="2"/>
  <c r="H54" i="2" s="1"/>
  <c r="E54" i="2"/>
  <c r="F52" i="2"/>
  <c r="E52" i="2"/>
  <c r="J50" i="2"/>
  <c r="F50" i="2"/>
  <c r="E50" i="2"/>
  <c r="F48" i="2"/>
  <c r="E48" i="2"/>
  <c r="J46" i="2"/>
  <c r="F46" i="2"/>
  <c r="H46" i="2" s="1"/>
  <c r="E46" i="2"/>
  <c r="F44" i="2"/>
  <c r="E44" i="2"/>
  <c r="J42" i="2"/>
  <c r="F42" i="2"/>
  <c r="E42" i="2"/>
  <c r="F40" i="2"/>
  <c r="E40" i="2"/>
  <c r="J38" i="2"/>
  <c r="F38" i="2"/>
  <c r="E38" i="2"/>
  <c r="F36" i="2"/>
  <c r="E36" i="2"/>
  <c r="J34" i="2"/>
  <c r="F34" i="2"/>
  <c r="E34" i="2"/>
  <c r="F32" i="2"/>
  <c r="E32" i="2"/>
  <c r="J30" i="2"/>
  <c r="F30" i="2"/>
  <c r="H30" i="2" s="1"/>
  <c r="E30" i="2"/>
  <c r="E22" i="2"/>
  <c r="D22" i="2"/>
  <c r="E18" i="2"/>
  <c r="F18" i="2" s="1"/>
  <c r="D18" i="2"/>
  <c r="E14" i="2"/>
  <c r="D14" i="2"/>
  <c r="E10" i="2"/>
  <c r="F10" i="2" s="1"/>
  <c r="D10" i="2"/>
  <c r="E6" i="2"/>
  <c r="D6" i="2"/>
  <c r="E10" i="1"/>
  <c r="F10" i="1" s="1"/>
  <c r="E14" i="1"/>
  <c r="F14" i="1" s="1"/>
  <c r="E18" i="1"/>
  <c r="F18" i="1" s="1"/>
  <c r="E22" i="1"/>
  <c r="E6" i="1"/>
  <c r="F6" i="1" s="1"/>
  <c r="D10" i="1"/>
  <c r="D14" i="1"/>
  <c r="D18" i="1"/>
  <c r="D22" i="1"/>
  <c r="D6" i="1"/>
  <c r="J34" i="1"/>
  <c r="J38" i="1"/>
  <c r="J42" i="1"/>
  <c r="J46" i="1"/>
  <c r="J50" i="1"/>
  <c r="J54" i="1"/>
  <c r="J58" i="1"/>
  <c r="J62" i="1"/>
  <c r="J66" i="1"/>
  <c r="J70" i="1"/>
  <c r="J74" i="1"/>
  <c r="J78" i="1"/>
  <c r="J82" i="1"/>
  <c r="J86" i="1"/>
  <c r="J90" i="1"/>
  <c r="J30" i="1"/>
  <c r="F32" i="1"/>
  <c r="F34" i="1"/>
  <c r="H34" i="1" s="1"/>
  <c r="F36" i="1"/>
  <c r="F38" i="1"/>
  <c r="H38" i="1" s="1"/>
  <c r="F40" i="1"/>
  <c r="F42" i="1"/>
  <c r="H42" i="1" s="1"/>
  <c r="F44" i="1"/>
  <c r="F46" i="1"/>
  <c r="H46" i="1" s="1"/>
  <c r="F48" i="1"/>
  <c r="F50" i="1"/>
  <c r="H50" i="1" s="1"/>
  <c r="F52" i="1"/>
  <c r="F54" i="1"/>
  <c r="H54" i="1" s="1"/>
  <c r="F56" i="1"/>
  <c r="F58" i="1"/>
  <c r="H58" i="1" s="1"/>
  <c r="F60" i="1"/>
  <c r="F62" i="1"/>
  <c r="H62" i="1" s="1"/>
  <c r="F64" i="1"/>
  <c r="F66" i="1"/>
  <c r="H66" i="1" s="1"/>
  <c r="F68" i="1"/>
  <c r="F70" i="1"/>
  <c r="H70" i="1" s="1"/>
  <c r="F72" i="1"/>
  <c r="F74" i="1"/>
  <c r="H74" i="1" s="1"/>
  <c r="F76" i="1"/>
  <c r="F78" i="1"/>
  <c r="H78" i="1" s="1"/>
  <c r="F80" i="1"/>
  <c r="F82" i="1"/>
  <c r="H82" i="1" s="1"/>
  <c r="F84" i="1"/>
  <c r="F86" i="1"/>
  <c r="H86" i="1" s="1"/>
  <c r="F88" i="1"/>
  <c r="F90" i="1"/>
  <c r="H90" i="1" s="1"/>
  <c r="F92" i="1"/>
  <c r="F30" i="1"/>
  <c r="H30" i="1" s="1"/>
  <c r="E92" i="1"/>
  <c r="E90" i="1"/>
  <c r="E88" i="1"/>
  <c r="E86" i="1"/>
  <c r="E84" i="1"/>
  <c r="E82" i="1"/>
  <c r="E80" i="1"/>
  <c r="E78" i="1"/>
  <c r="E76" i="1"/>
  <c r="E74" i="1"/>
  <c r="E72" i="1"/>
  <c r="E70" i="1"/>
  <c r="E68" i="1"/>
  <c r="E66" i="1"/>
  <c r="E64" i="1"/>
  <c r="E62" i="1"/>
  <c r="E60" i="1"/>
  <c r="E58" i="1"/>
  <c r="E56" i="1"/>
  <c r="E54" i="1"/>
  <c r="E52" i="1"/>
  <c r="E50" i="1"/>
  <c r="E48" i="1"/>
  <c r="E46" i="1"/>
  <c r="E44" i="1"/>
  <c r="E42" i="1"/>
  <c r="E40" i="1"/>
  <c r="E38" i="1"/>
  <c r="E36" i="1"/>
  <c r="E34" i="1"/>
  <c r="E32" i="1"/>
  <c r="E30" i="1"/>
  <c r="G86" i="1" l="1"/>
  <c r="G70" i="1"/>
  <c r="G54" i="1"/>
  <c r="G38" i="1"/>
  <c r="H34" i="2"/>
  <c r="G82" i="1"/>
  <c r="G66" i="1"/>
  <c r="G50" i="1"/>
  <c r="G34" i="1"/>
  <c r="F6" i="2"/>
  <c r="F14" i="2"/>
  <c r="G78" i="1"/>
  <c r="G62" i="1"/>
  <c r="G46" i="1"/>
  <c r="G90" i="1"/>
  <c r="G74" i="1"/>
  <c r="G58" i="1"/>
  <c r="G42" i="1"/>
  <c r="H62" i="2"/>
  <c r="H78" i="2"/>
  <c r="G50" i="2"/>
  <c r="G58" i="2"/>
  <c r="G66" i="2"/>
  <c r="G74" i="2"/>
  <c r="G82" i="2"/>
  <c r="G42" i="2"/>
  <c r="H38" i="2"/>
  <c r="G34" i="2"/>
  <c r="G30" i="2"/>
  <c r="G38" i="2"/>
  <c r="H42" i="2"/>
  <c r="G46" i="2"/>
  <c r="H50" i="2"/>
  <c r="G54" i="2"/>
  <c r="H58" i="2"/>
  <c r="G62" i="2"/>
  <c r="H66" i="2"/>
  <c r="G70" i="2"/>
  <c r="H74" i="2"/>
  <c r="G78" i="2"/>
  <c r="H82" i="2"/>
  <c r="G86" i="2"/>
  <c r="H90" i="2"/>
</calcChain>
</file>

<file path=xl/sharedStrings.xml><?xml version="1.0" encoding="utf-8"?>
<sst xmlns="http://schemas.openxmlformats.org/spreadsheetml/2006/main" count="4981" uniqueCount="503">
  <si>
    <t xml:space="preserve">Manip Luis.P_ShrimpDay3_Trial 4_RT19/07/2017_Mélanie SERUSIER </t>
  </si>
  <si>
    <t>Pos</t>
  </si>
  <si>
    <t>Name</t>
  </si>
  <si>
    <t>Cp</t>
  </si>
  <si>
    <t>Diff</t>
  </si>
  <si>
    <t>A9</t>
  </si>
  <si>
    <t>D20</t>
  </si>
  <si>
    <t>A10</t>
  </si>
  <si>
    <t>B9</t>
  </si>
  <si>
    <t>B10</t>
  </si>
  <si>
    <t>C9</t>
  </si>
  <si>
    <t>D40</t>
  </si>
  <si>
    <t>C10</t>
  </si>
  <si>
    <t>D9</t>
  </si>
  <si>
    <t>D10</t>
  </si>
  <si>
    <t>E9</t>
  </si>
  <si>
    <t>D80</t>
  </si>
  <si>
    <t>E10</t>
  </si>
  <si>
    <t>F9</t>
  </si>
  <si>
    <t>F10</t>
  </si>
  <si>
    <t>G9</t>
  </si>
  <si>
    <t>D160</t>
  </si>
  <si>
    <t>G10</t>
  </si>
  <si>
    <t>H9</t>
  </si>
  <si>
    <t>H10</t>
  </si>
  <si>
    <t>I9</t>
  </si>
  <si>
    <t>D320</t>
  </si>
  <si>
    <t>I10</t>
  </si>
  <si>
    <t>J9</t>
  </si>
  <si>
    <t>J10</t>
  </si>
  <si>
    <t>Position</t>
  </si>
  <si>
    <t>Ct</t>
  </si>
  <si>
    <t>I7</t>
  </si>
  <si>
    <t>bRT</t>
  </si>
  <si>
    <t>J7</t>
  </si>
  <si>
    <t>K7</t>
  </si>
  <si>
    <t>bADN</t>
  </si>
  <si>
    <t>L7</t>
  </si>
  <si>
    <t>M7</t>
  </si>
  <si>
    <t>bPCR</t>
  </si>
  <si>
    <t>N7</t>
  </si>
  <si>
    <t>Error</t>
  </si>
  <si>
    <t>Control</t>
  </si>
  <si>
    <t>Link</t>
  </si>
  <si>
    <t>Conditions</t>
  </si>
  <si>
    <t xml:space="preserve">Diff Ct </t>
  </si>
  <si>
    <t>Concentration</t>
  </si>
  <si>
    <t>A1</t>
  </si>
  <si>
    <t>1a</t>
  </si>
  <si>
    <t>A2</t>
  </si>
  <si>
    <t>B1</t>
  </si>
  <si>
    <t>1b</t>
  </si>
  <si>
    <t>B2</t>
  </si>
  <si>
    <t>Restriction</t>
  </si>
  <si>
    <t>C1</t>
  </si>
  <si>
    <t>2a</t>
  </si>
  <si>
    <t>D1</t>
  </si>
  <si>
    <t>C2</t>
  </si>
  <si>
    <t>2b</t>
  </si>
  <si>
    <t>D2</t>
  </si>
  <si>
    <t>E1</t>
  </si>
  <si>
    <t>3a</t>
  </si>
  <si>
    <t>F1</t>
  </si>
  <si>
    <t>E2</t>
  </si>
  <si>
    <t>3b</t>
  </si>
  <si>
    <t>F2</t>
  </si>
  <si>
    <t>G1</t>
  </si>
  <si>
    <t>4a</t>
  </si>
  <si>
    <t>H1</t>
  </si>
  <si>
    <t>G2</t>
  </si>
  <si>
    <t>4b</t>
  </si>
  <si>
    <t>H2</t>
  </si>
  <si>
    <t>I1</t>
  </si>
  <si>
    <t>5a</t>
  </si>
  <si>
    <t>J1</t>
  </si>
  <si>
    <t>I2</t>
  </si>
  <si>
    <t>5b</t>
  </si>
  <si>
    <t>J2</t>
  </si>
  <si>
    <t>K1</t>
  </si>
  <si>
    <t>6a</t>
  </si>
  <si>
    <t>L1</t>
  </si>
  <si>
    <t>K2</t>
  </si>
  <si>
    <t>6b</t>
  </si>
  <si>
    <t>L2</t>
  </si>
  <si>
    <t>M1</t>
  </si>
  <si>
    <t>7a</t>
  </si>
  <si>
    <t>N1</t>
  </si>
  <si>
    <t>M2</t>
  </si>
  <si>
    <t>7b</t>
  </si>
  <si>
    <t>N2</t>
  </si>
  <si>
    <t>O1</t>
  </si>
  <si>
    <t>8a</t>
  </si>
  <si>
    <t>P1</t>
  </si>
  <si>
    <t>O2</t>
  </si>
  <si>
    <t>8b</t>
  </si>
  <si>
    <t>P2</t>
  </si>
  <si>
    <t>A3</t>
  </si>
  <si>
    <t>9a</t>
  </si>
  <si>
    <t>B3</t>
  </si>
  <si>
    <t>A4</t>
  </si>
  <si>
    <t>9b</t>
  </si>
  <si>
    <t>B4</t>
  </si>
  <si>
    <t>C3</t>
  </si>
  <si>
    <t>10a</t>
  </si>
  <si>
    <t>D3</t>
  </si>
  <si>
    <t>C4</t>
  </si>
  <si>
    <t>10b</t>
  </si>
  <si>
    <t>D4</t>
  </si>
  <si>
    <t>E3</t>
  </si>
  <si>
    <t>11a</t>
  </si>
  <si>
    <t>F3</t>
  </si>
  <si>
    <t>E4</t>
  </si>
  <si>
    <t>11b</t>
  </si>
  <si>
    <t>F4</t>
  </si>
  <si>
    <t>G3</t>
  </si>
  <si>
    <t>12a</t>
  </si>
  <si>
    <t>H3</t>
  </si>
  <si>
    <t>G4</t>
  </si>
  <si>
    <t>12b</t>
  </si>
  <si>
    <t>H4</t>
  </si>
  <si>
    <t>I3</t>
  </si>
  <si>
    <t>13a</t>
  </si>
  <si>
    <t>J3</t>
  </si>
  <si>
    <t>I4</t>
  </si>
  <si>
    <t>13b</t>
  </si>
  <si>
    <t>J4</t>
  </si>
  <si>
    <t>K3</t>
  </si>
  <si>
    <t>14a</t>
  </si>
  <si>
    <t>L3</t>
  </si>
  <si>
    <t>K4</t>
  </si>
  <si>
    <t>14b</t>
  </si>
  <si>
    <t>L4</t>
  </si>
  <si>
    <t>M3</t>
  </si>
  <si>
    <t>15a</t>
  </si>
  <si>
    <t>N3</t>
  </si>
  <si>
    <t>M4</t>
  </si>
  <si>
    <t>15b</t>
  </si>
  <si>
    <t>N4</t>
  </si>
  <si>
    <t>O3</t>
  </si>
  <si>
    <t>16a</t>
  </si>
  <si>
    <t>P3</t>
  </si>
  <si>
    <t>O4</t>
  </si>
  <si>
    <t>16b</t>
  </si>
  <si>
    <t>P4</t>
  </si>
  <si>
    <t>A5</t>
  </si>
  <si>
    <t>B5</t>
  </si>
  <si>
    <t>E5</t>
  </si>
  <si>
    <t>F5</t>
  </si>
  <si>
    <t>C5</t>
  </si>
  <si>
    <t>D5</t>
  </si>
  <si>
    <t>G5</t>
  </si>
  <si>
    <t>G6</t>
  </si>
  <si>
    <t>H5</t>
  </si>
  <si>
    <t>H6</t>
  </si>
  <si>
    <t>I5</t>
  </si>
  <si>
    <t>I6</t>
  </si>
  <si>
    <t>J5</t>
  </si>
  <si>
    <t>J6</t>
  </si>
  <si>
    <t>K5</t>
  </si>
  <si>
    <t>K6</t>
  </si>
  <si>
    <t>L5</t>
  </si>
  <si>
    <t>L6</t>
  </si>
  <si>
    <t>M5</t>
  </si>
  <si>
    <t>M6</t>
  </si>
  <si>
    <t>N5</t>
  </si>
  <si>
    <t>N6</t>
  </si>
  <si>
    <t>O5</t>
  </si>
  <si>
    <t>O6</t>
  </si>
  <si>
    <t>P5</t>
  </si>
  <si>
    <t>P6</t>
  </si>
  <si>
    <t>A7</t>
  </si>
  <si>
    <t>B7</t>
  </si>
  <si>
    <t>A8</t>
  </si>
  <si>
    <t>B8</t>
  </si>
  <si>
    <t>C7</t>
  </si>
  <si>
    <t>D7</t>
  </si>
  <si>
    <t>C8</t>
  </si>
  <si>
    <t>D8</t>
  </si>
  <si>
    <t>E7</t>
  </si>
  <si>
    <t>F7</t>
  </si>
  <si>
    <t>E8</t>
  </si>
  <si>
    <t>F8</t>
  </si>
  <si>
    <t>G7</t>
  </si>
  <si>
    <t>H7</t>
  </si>
  <si>
    <t>G8</t>
  </si>
  <si>
    <t>H8</t>
  </si>
  <si>
    <t>I8</t>
  </si>
  <si>
    <t>J8</t>
  </si>
  <si>
    <t>K8</t>
  </si>
  <si>
    <t>L8</t>
  </si>
  <si>
    <t>M8</t>
  </si>
  <si>
    <t>N8</t>
  </si>
  <si>
    <t>O7</t>
  </si>
  <si>
    <t>P7</t>
  </si>
  <si>
    <t>O8</t>
  </si>
  <si>
    <t>P8</t>
  </si>
  <si>
    <t>K9</t>
  </si>
  <si>
    <t>L9</t>
  </si>
  <si>
    <t>K10</t>
  </si>
  <si>
    <t>L10</t>
  </si>
  <si>
    <t>M9</t>
  </si>
  <si>
    <t>N9</t>
  </si>
  <si>
    <t>M10</t>
  </si>
  <si>
    <t>N10</t>
  </si>
  <si>
    <t>O9</t>
  </si>
  <si>
    <t>P9</t>
  </si>
  <si>
    <t>O10</t>
  </si>
  <si>
    <t>P10</t>
  </si>
  <si>
    <t>A11</t>
  </si>
  <si>
    <t>B11</t>
  </si>
  <si>
    <t>E11</t>
  </si>
  <si>
    <t>F11</t>
  </si>
  <si>
    <t>C11</t>
  </si>
  <si>
    <t>D11</t>
  </si>
  <si>
    <t>G11</t>
  </si>
  <si>
    <t>G12</t>
  </si>
  <si>
    <t>H11</t>
  </si>
  <si>
    <t>H12</t>
  </si>
  <si>
    <t>I11</t>
  </si>
  <si>
    <t>I12</t>
  </si>
  <si>
    <t>J11</t>
  </si>
  <si>
    <t>J12</t>
  </si>
  <si>
    <t>K11</t>
  </si>
  <si>
    <t>K12</t>
  </si>
  <si>
    <t>L11</t>
  </si>
  <si>
    <t>L12</t>
  </si>
  <si>
    <t>M11</t>
  </si>
  <si>
    <t>M12</t>
  </si>
  <si>
    <t>N11</t>
  </si>
  <si>
    <t>N12</t>
  </si>
  <si>
    <t>O11</t>
  </si>
  <si>
    <t>O12</t>
  </si>
  <si>
    <t>P11</t>
  </si>
  <si>
    <t>P12</t>
  </si>
  <si>
    <t xml:space="preserve">Point enlevé </t>
  </si>
  <si>
    <t xml:space="preserve">EF1 </t>
  </si>
  <si>
    <t xml:space="preserve">Control </t>
  </si>
  <si>
    <t>Pepck</t>
  </si>
  <si>
    <t>fbp</t>
  </si>
  <si>
    <t>ldh</t>
  </si>
  <si>
    <t>coxa</t>
  </si>
  <si>
    <t>Pepck/EF1</t>
  </si>
  <si>
    <t>fbp/EF1</t>
  </si>
  <si>
    <t>A6</t>
  </si>
  <si>
    <t>B6</t>
  </si>
  <si>
    <t>C6</t>
  </si>
  <si>
    <t>D6</t>
  </si>
  <si>
    <t>E6</t>
  </si>
  <si>
    <t>F6</t>
  </si>
  <si>
    <t>ldh/EF1</t>
  </si>
  <si>
    <t>A13</t>
  </si>
  <si>
    <t>B13</t>
  </si>
  <si>
    <t>C13</t>
  </si>
  <si>
    <t>D13</t>
  </si>
  <si>
    <t>E13</t>
  </si>
  <si>
    <t>F13</t>
  </si>
  <si>
    <t>G13</t>
  </si>
  <si>
    <t>H13</t>
  </si>
  <si>
    <t>I13</t>
  </si>
  <si>
    <t>J13</t>
  </si>
  <si>
    <t>K13</t>
  </si>
  <si>
    <t>L13</t>
  </si>
  <si>
    <t>M13</t>
  </si>
  <si>
    <t>N13</t>
  </si>
  <si>
    <t>O13</t>
  </si>
  <si>
    <t>P13</t>
  </si>
  <si>
    <t>A14</t>
  </si>
  <si>
    <t>B14</t>
  </si>
  <si>
    <t>C14</t>
  </si>
  <si>
    <t>D14</t>
  </si>
  <si>
    <t>E14</t>
  </si>
  <si>
    <t>F14</t>
  </si>
  <si>
    <t>G14</t>
  </si>
  <si>
    <t>H14</t>
  </si>
  <si>
    <t>I14</t>
  </si>
  <si>
    <t>J14</t>
  </si>
  <si>
    <t>K14</t>
  </si>
  <si>
    <t>L14</t>
  </si>
  <si>
    <t>M14</t>
  </si>
  <si>
    <t>N14</t>
  </si>
  <si>
    <t>O14</t>
  </si>
  <si>
    <t>P14</t>
  </si>
  <si>
    <t>A15</t>
  </si>
  <si>
    <t>B15</t>
  </si>
  <si>
    <t>E15</t>
  </si>
  <si>
    <t>F15</t>
  </si>
  <si>
    <t>C15</t>
  </si>
  <si>
    <t>D15</t>
  </si>
  <si>
    <t>G15</t>
  </si>
  <si>
    <t>G16</t>
  </si>
  <si>
    <t>H15</t>
  </si>
  <si>
    <t>H16</t>
  </si>
  <si>
    <t>I15</t>
  </si>
  <si>
    <t>I16</t>
  </si>
  <si>
    <t>J15</t>
  </si>
  <si>
    <t>J16</t>
  </si>
  <si>
    <t>K15</t>
  </si>
  <si>
    <t>K16</t>
  </si>
  <si>
    <t>L15</t>
  </si>
  <si>
    <t>L16</t>
  </si>
  <si>
    <t>M15</t>
  </si>
  <si>
    <t>M16</t>
  </si>
  <si>
    <t>N15</t>
  </si>
  <si>
    <t>N16</t>
  </si>
  <si>
    <t>O15</t>
  </si>
  <si>
    <t>O16</t>
  </si>
  <si>
    <t>P15</t>
  </si>
  <si>
    <t>P16</t>
  </si>
  <si>
    <t>A17</t>
  </si>
  <si>
    <t>B17</t>
  </si>
  <si>
    <t>C17</t>
  </si>
  <si>
    <t>D17</t>
  </si>
  <si>
    <t>E17</t>
  </si>
  <si>
    <t>F17</t>
  </si>
  <si>
    <t>G17</t>
  </si>
  <si>
    <t>H17</t>
  </si>
  <si>
    <t>I17</t>
  </si>
  <si>
    <t>J17</t>
  </si>
  <si>
    <t>K17</t>
  </si>
  <si>
    <t>L17</t>
  </si>
  <si>
    <t>M17</t>
  </si>
  <si>
    <t>N17</t>
  </si>
  <si>
    <t>O17</t>
  </si>
  <si>
    <t>P17</t>
  </si>
  <si>
    <t>A18</t>
  </si>
  <si>
    <t>B18</t>
  </si>
  <si>
    <t>C18</t>
  </si>
  <si>
    <t>D18</t>
  </si>
  <si>
    <t>E18</t>
  </si>
  <si>
    <t>F18</t>
  </si>
  <si>
    <t>G18</t>
  </si>
  <si>
    <t>H18</t>
  </si>
  <si>
    <t>I18</t>
  </si>
  <si>
    <t>J18</t>
  </si>
  <si>
    <t>K18</t>
  </si>
  <si>
    <t>L18</t>
  </si>
  <si>
    <t>M18</t>
  </si>
  <si>
    <t>N18</t>
  </si>
  <si>
    <t>O18</t>
  </si>
  <si>
    <t>P18</t>
  </si>
  <si>
    <t>A19</t>
  </si>
  <si>
    <t>B19</t>
  </si>
  <si>
    <t>E19</t>
  </si>
  <si>
    <t>F19</t>
  </si>
  <si>
    <t>C19</t>
  </si>
  <si>
    <t>D19</t>
  </si>
  <si>
    <t>G19</t>
  </si>
  <si>
    <t>G20</t>
  </si>
  <si>
    <t>H19</t>
  </si>
  <si>
    <t>H20</t>
  </si>
  <si>
    <t>I19</t>
  </si>
  <si>
    <t>I20</t>
  </si>
  <si>
    <t>J19</t>
  </si>
  <si>
    <t>J20</t>
  </si>
  <si>
    <t>K19</t>
  </si>
  <si>
    <t>K20</t>
  </si>
  <si>
    <t>L19</t>
  </si>
  <si>
    <t>L20</t>
  </si>
  <si>
    <t>M19</t>
  </si>
  <si>
    <t>M20</t>
  </si>
  <si>
    <t>N19</t>
  </si>
  <si>
    <t>N20</t>
  </si>
  <si>
    <t>O19</t>
  </si>
  <si>
    <t>O20</t>
  </si>
  <si>
    <t>P19</t>
  </si>
  <si>
    <t>P20</t>
  </si>
  <si>
    <t>A21</t>
  </si>
  <si>
    <t>B21</t>
  </si>
  <si>
    <t>C21</t>
  </si>
  <si>
    <t>D21</t>
  </si>
  <si>
    <t>E21</t>
  </si>
  <si>
    <t>F21</t>
  </si>
  <si>
    <t>G21</t>
  </si>
  <si>
    <t>H21</t>
  </si>
  <si>
    <t>I21</t>
  </si>
  <si>
    <t>J21</t>
  </si>
  <si>
    <t>K21</t>
  </si>
  <si>
    <t>L21</t>
  </si>
  <si>
    <t>M21</t>
  </si>
  <si>
    <t>N21</t>
  </si>
  <si>
    <t>O21</t>
  </si>
  <si>
    <t>P21</t>
  </si>
  <si>
    <t>A22</t>
  </si>
  <si>
    <t>B22</t>
  </si>
  <si>
    <t>C22</t>
  </si>
  <si>
    <t>D22</t>
  </si>
  <si>
    <t>E22</t>
  </si>
  <si>
    <t>F22</t>
  </si>
  <si>
    <t>G22</t>
  </si>
  <si>
    <t>H22</t>
  </si>
  <si>
    <t>I22</t>
  </si>
  <si>
    <t>J22</t>
  </si>
  <si>
    <t>K22</t>
  </si>
  <si>
    <t>L22</t>
  </si>
  <si>
    <t>M22</t>
  </si>
  <si>
    <t>N22</t>
  </si>
  <si>
    <t>O22</t>
  </si>
  <si>
    <t>P22</t>
  </si>
  <si>
    <t>G23</t>
  </si>
  <si>
    <t>G24</t>
  </si>
  <si>
    <t>H23</t>
  </si>
  <si>
    <t>H24</t>
  </si>
  <si>
    <t>I23</t>
  </si>
  <si>
    <t>I24</t>
  </si>
  <si>
    <t>J23</t>
  </si>
  <si>
    <t>J24</t>
  </si>
  <si>
    <t>K23</t>
  </si>
  <si>
    <t>K24</t>
  </si>
  <si>
    <t>L23</t>
  </si>
  <si>
    <t>L24</t>
  </si>
  <si>
    <t>M23</t>
  </si>
  <si>
    <t>M24</t>
  </si>
  <si>
    <t>N23</t>
  </si>
  <si>
    <t>N24</t>
  </si>
  <si>
    <t>O23</t>
  </si>
  <si>
    <t>O24</t>
  </si>
  <si>
    <t>P23</t>
  </si>
  <si>
    <t>P24</t>
  </si>
  <si>
    <t>A23</t>
  </si>
  <si>
    <t>B23</t>
  </si>
  <si>
    <t>E23</t>
  </si>
  <si>
    <t>F23</t>
  </si>
  <si>
    <t>C23</t>
  </si>
  <si>
    <t>D23</t>
  </si>
  <si>
    <t>coxa/EF1</t>
  </si>
  <si>
    <t>Moyenne control</t>
  </si>
  <si>
    <t>Moyenne res</t>
  </si>
  <si>
    <t>pk</t>
  </si>
  <si>
    <t>pk/EF1</t>
  </si>
  <si>
    <t>hk</t>
  </si>
  <si>
    <t>hk/EF1</t>
  </si>
  <si>
    <t>coxb</t>
  </si>
  <si>
    <t>coxb/EF1</t>
  </si>
  <si>
    <t>coxc</t>
  </si>
  <si>
    <t>coxc/EF1</t>
  </si>
  <si>
    <t>ATPb</t>
  </si>
  <si>
    <t>ATPb/EF1</t>
  </si>
  <si>
    <t>ATPa</t>
  </si>
  <si>
    <t>ATPa/EF1</t>
  </si>
  <si>
    <t>GLUT2</t>
  </si>
  <si>
    <t>GLUT2/EF1</t>
  </si>
  <si>
    <t>GLUT1</t>
  </si>
  <si>
    <t>GLUT1/EF1</t>
  </si>
  <si>
    <t>GS</t>
  </si>
  <si>
    <t>GS/EF1</t>
  </si>
  <si>
    <t>CHYTRY</t>
  </si>
  <si>
    <t>CHYTRY/EF1</t>
  </si>
  <si>
    <t>LIPASE</t>
  </si>
  <si>
    <t>LIPASE/EF1</t>
  </si>
  <si>
    <t>TRYP</t>
  </si>
  <si>
    <t>TRYP/EF1</t>
  </si>
  <si>
    <t>AMY</t>
  </si>
  <si>
    <t>AMY/EF1</t>
  </si>
  <si>
    <t>CHH</t>
  </si>
  <si>
    <t>CHH/EF1</t>
  </si>
  <si>
    <t>FAS</t>
  </si>
  <si>
    <t>FAS/EF1</t>
  </si>
  <si>
    <t>ATPa (2)</t>
  </si>
  <si>
    <t>GLUT2 (2)</t>
  </si>
  <si>
    <t>ATPa (2)/EF1</t>
  </si>
  <si>
    <t>GLUT2 (2)/EF1</t>
  </si>
  <si>
    <t>NA</t>
  </si>
  <si>
    <t>GDH</t>
  </si>
  <si>
    <t>GDH/EF1</t>
  </si>
  <si>
    <t xml:space="preserve"> </t>
  </si>
  <si>
    <t>Mean</t>
  </si>
  <si>
    <t>SD</t>
  </si>
  <si>
    <t>CTL</t>
  </si>
  <si>
    <t>RES</t>
  </si>
  <si>
    <t>sample</t>
  </si>
  <si>
    <t>No expressed</t>
  </si>
  <si>
    <t>Gene EF1</t>
  </si>
  <si>
    <t>Efficiency</t>
  </si>
  <si>
    <t>Mean Ct</t>
  </si>
  <si>
    <t>∆ Mean</t>
  </si>
  <si>
    <t>Mean of means CT</t>
  </si>
  <si>
    <t xml:space="preserve">Mean Ct </t>
  </si>
  <si>
    <t>Gene FAS</t>
  </si>
  <si>
    <t>Gene CHH</t>
  </si>
  <si>
    <t>Gene AMY</t>
  </si>
  <si>
    <t>Gene TRYP (2)</t>
  </si>
  <si>
    <t>Gene TRYP</t>
  </si>
  <si>
    <t>Gene LIPASE</t>
  </si>
  <si>
    <t>Gene no expressed</t>
  </si>
  <si>
    <t>Gene CHYTRY</t>
  </si>
  <si>
    <t>Gene GS</t>
  </si>
  <si>
    <t>Gene GDH</t>
  </si>
  <si>
    <t>Gene GLUT1</t>
  </si>
  <si>
    <t>Gene GLUT2</t>
  </si>
  <si>
    <t>Gene ATPa (2)</t>
  </si>
  <si>
    <t>Gene ATPa</t>
  </si>
  <si>
    <t>Gene ATPb</t>
  </si>
  <si>
    <t>Gene COXc</t>
  </si>
  <si>
    <t>Gene COXa</t>
  </si>
  <si>
    <t>Gene PK (2)</t>
  </si>
  <si>
    <t>Gene PK</t>
  </si>
  <si>
    <t>Gene LDH</t>
  </si>
  <si>
    <t>Gene FBP</t>
  </si>
  <si>
    <t>Gene PEPCK</t>
  </si>
  <si>
    <t>Gene Luciferase</t>
  </si>
  <si>
    <t>Luciferase</t>
  </si>
  <si>
    <t>Gene COXb</t>
  </si>
  <si>
    <t>Gene 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</si>
</sst>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i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5">
    <xf numFmtId="0" fontId="0" fillId="0" borderId="0" xfId="0"/>
    <xf numFmtId="0" fontId="19" fillId="34" borderId="10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0" fillId="0" borderId="0" xfId="0"/>
    <xf numFmtId="0" fontId="18" fillId="0" borderId="1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22" fillId="0" borderId="0" xfId="0" applyFont="1" applyFill="1" applyBorder="1" applyAlignment="1"/>
    <xf numFmtId="0" fontId="0" fillId="0" borderId="1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1" fontId="18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center"/>
    </xf>
    <xf numFmtId="11" fontId="0" fillId="0" borderId="10" xfId="0" applyNumberFormat="1" applyBorder="1" applyAlignment="1">
      <alignment horizontal="center"/>
    </xf>
    <xf numFmtId="0" fontId="18" fillId="0" borderId="1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0" fontId="0" fillId="0" borderId="0" xfId="0" applyFill="1" applyBorder="1"/>
    <xf numFmtId="11" fontId="18" fillId="0" borderId="10" xfId="0" applyNumberFormat="1" applyFont="1" applyBorder="1" applyAlignment="1">
      <alignment horizontal="center" vertical="center"/>
    </xf>
    <xf numFmtId="0" fontId="19" fillId="0" borderId="11" xfId="0" applyFont="1" applyFill="1" applyBorder="1" applyAlignment="1">
      <alignment horizontal="center"/>
    </xf>
    <xf numFmtId="0" fontId="19" fillId="0" borderId="10" xfId="0" applyFont="1" applyFill="1" applyBorder="1" applyAlignment="1">
      <alignment horizontal="center"/>
    </xf>
    <xf numFmtId="0" fontId="0" fillId="0" borderId="0" xfId="0"/>
    <xf numFmtId="0" fontId="24" fillId="33" borderId="18" xfId="0" applyFont="1" applyFill="1" applyBorder="1" applyAlignment="1">
      <alignment vertical="center"/>
    </xf>
    <xf numFmtId="0" fontId="24" fillId="33" borderId="19" xfId="0" applyFont="1" applyFill="1" applyBorder="1" applyAlignment="1">
      <alignment vertical="center"/>
    </xf>
    <xf numFmtId="0" fontId="20" fillId="33" borderId="19" xfId="0" applyFont="1" applyFill="1" applyBorder="1" applyAlignment="1">
      <alignment vertical="center"/>
    </xf>
    <xf numFmtId="0" fontId="20" fillId="33" borderId="12" xfId="0" applyFont="1" applyFill="1" applyBorder="1" applyAlignment="1">
      <alignment vertical="center"/>
    </xf>
    <xf numFmtId="0" fontId="21" fillId="0" borderId="10" xfId="0" applyFont="1" applyBorder="1" applyAlignment="1">
      <alignment horizontal="center"/>
    </xf>
    <xf numFmtId="0" fontId="25" fillId="33" borderId="19" xfId="0" applyFont="1" applyFill="1" applyBorder="1" applyAlignment="1">
      <alignment vertical="center"/>
    </xf>
    <xf numFmtId="0" fontId="25" fillId="33" borderId="12" xfId="0" applyFont="1" applyFill="1" applyBorder="1" applyAlignment="1">
      <alignment vertical="center"/>
    </xf>
    <xf numFmtId="0" fontId="18" fillId="0" borderId="0" xfId="0" applyFont="1"/>
    <xf numFmtId="0" fontId="18" fillId="0" borderId="0" xfId="0" applyFont="1" applyFill="1" applyBorder="1"/>
    <xf numFmtId="0" fontId="18" fillId="0" borderId="0" xfId="0" applyFont="1" applyBorder="1" applyAlignment="1">
      <alignment horizontal="center"/>
    </xf>
    <xf numFmtId="11" fontId="18" fillId="0" borderId="0" xfId="0" applyNumberFormat="1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10" xfId="0" applyNumberFormat="1" applyBorder="1" applyAlignment="1">
      <alignment horizontal="center"/>
    </xf>
    <xf numFmtId="164" fontId="18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35" borderId="10" xfId="0" applyNumberFormat="1" applyFill="1" applyBorder="1" applyAlignment="1">
      <alignment horizontal="center"/>
    </xf>
    <xf numFmtId="0" fontId="18" fillId="35" borderId="11" xfId="0" applyFont="1" applyFill="1" applyBorder="1" applyAlignment="1">
      <alignment horizontal="center"/>
    </xf>
    <xf numFmtId="0" fontId="0" fillId="35" borderId="10" xfId="0" applyFill="1" applyBorder="1" applyAlignment="1">
      <alignment horizontal="center"/>
    </xf>
    <xf numFmtId="11" fontId="0" fillId="35" borderId="10" xfId="0" applyNumberForma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11" fontId="0" fillId="0" borderId="0" xfId="0" applyNumberFormat="1" applyBorder="1" applyAlignment="1">
      <alignment horizontal="center"/>
    </xf>
    <xf numFmtId="0" fontId="21" fillId="0" borderId="10" xfId="0" applyFont="1" applyFill="1" applyBorder="1" applyAlignment="1">
      <alignment horizontal="center"/>
    </xf>
    <xf numFmtId="0" fontId="26" fillId="0" borderId="0" xfId="0" applyFont="1"/>
    <xf numFmtId="0" fontId="18" fillId="0" borderId="0" xfId="0" applyFont="1" applyBorder="1"/>
    <xf numFmtId="11" fontId="0" fillId="0" borderId="0" xfId="0" applyNumberFormat="1"/>
    <xf numFmtId="164" fontId="14" fillId="0" borderId="10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2" fontId="18" fillId="0" borderId="0" xfId="0" applyNumberFormat="1" applyFont="1"/>
    <xf numFmtId="0" fontId="14" fillId="0" borderId="10" xfId="0" applyFont="1" applyBorder="1" applyAlignment="1">
      <alignment horizontal="center"/>
    </xf>
    <xf numFmtId="11" fontId="0" fillId="0" borderId="10" xfId="0" applyNumberFormat="1" applyFill="1" applyBorder="1" applyAlignment="1">
      <alignment horizontal="center"/>
    </xf>
    <xf numFmtId="0" fontId="19" fillId="36" borderId="10" xfId="0" applyFont="1" applyFill="1" applyBorder="1" applyAlignment="1">
      <alignment horizontal="center"/>
    </xf>
    <xf numFmtId="165" fontId="0" fillId="36" borderId="10" xfId="0" applyNumberFormat="1" applyFill="1" applyBorder="1" applyAlignment="1">
      <alignment horizontal="center"/>
    </xf>
    <xf numFmtId="2" fontId="0" fillId="0" borderId="0" xfId="0" applyNumberFormat="1"/>
    <xf numFmtId="0" fontId="27" fillId="34" borderId="10" xfId="0" applyFont="1" applyFill="1" applyBorder="1" applyAlignment="1">
      <alignment horizontal="center"/>
    </xf>
    <xf numFmtId="164" fontId="18" fillId="0" borderId="10" xfId="0" applyNumberFormat="1" applyFont="1" applyFill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165" fontId="0" fillId="0" borderId="10" xfId="0" applyNumberFormat="1" applyBorder="1" applyAlignment="1" applyProtection="1">
      <alignment horizont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 vertical="center"/>
    </xf>
    <xf numFmtId="164" fontId="18" fillId="0" borderId="14" xfId="0" applyNumberFormat="1" applyFont="1" applyFill="1" applyBorder="1" applyAlignment="1">
      <alignment horizontal="center" vertical="center"/>
    </xf>
    <xf numFmtId="164" fontId="18" fillId="0" borderId="16" xfId="0" applyNumberFormat="1" applyFont="1" applyFill="1" applyBorder="1" applyAlignment="1">
      <alignment horizontal="center" vertical="center"/>
    </xf>
    <xf numFmtId="164" fontId="18" fillId="0" borderId="15" xfId="0" applyNumberFormat="1" applyFont="1" applyFill="1" applyBorder="1" applyAlignment="1">
      <alignment horizontal="center" vertical="center"/>
    </xf>
    <xf numFmtId="11" fontId="18" fillId="0" borderId="10" xfId="0" applyNumberFormat="1" applyFont="1" applyFill="1" applyBorder="1" applyAlignment="1">
      <alignment horizontal="center" vertical="center"/>
    </xf>
    <xf numFmtId="164" fontId="14" fillId="0" borderId="14" xfId="0" applyNumberFormat="1" applyFont="1" applyFill="1" applyBorder="1" applyAlignment="1">
      <alignment horizontal="center" vertical="center"/>
    </xf>
    <xf numFmtId="164" fontId="14" fillId="0" borderId="15" xfId="0" applyNumberFormat="1" applyFont="1" applyFill="1" applyBorder="1" applyAlignment="1">
      <alignment horizontal="center" vertical="center"/>
    </xf>
    <xf numFmtId="164" fontId="14" fillId="0" borderId="16" xfId="0" applyNumberFormat="1" applyFont="1" applyFill="1" applyBorder="1" applyAlignment="1">
      <alignment horizontal="center" vertical="center"/>
    </xf>
    <xf numFmtId="0" fontId="23" fillId="33" borderId="17" xfId="0" applyFont="1" applyFill="1" applyBorder="1" applyAlignment="1">
      <alignment horizontal="center"/>
    </xf>
    <xf numFmtId="0" fontId="22" fillId="33" borderId="20" xfId="0" applyFont="1" applyFill="1" applyBorder="1" applyAlignment="1">
      <alignment horizontal="center"/>
    </xf>
    <xf numFmtId="0" fontId="22" fillId="33" borderId="13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11" fontId="18" fillId="0" borderId="14" xfId="0" applyNumberFormat="1" applyFont="1" applyFill="1" applyBorder="1" applyAlignment="1">
      <alignment horizontal="center" vertical="center"/>
    </xf>
    <xf numFmtId="11" fontId="18" fillId="0" borderId="15" xfId="0" applyNumberFormat="1" applyFont="1" applyFill="1" applyBorder="1" applyAlignment="1">
      <alignment horizontal="center" vertical="center"/>
    </xf>
    <xf numFmtId="11" fontId="18" fillId="35" borderId="14" xfId="0" applyNumberFormat="1" applyFont="1" applyFill="1" applyBorder="1" applyAlignment="1">
      <alignment horizontal="center" vertical="center"/>
    </xf>
    <xf numFmtId="11" fontId="18" fillId="35" borderId="1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11" fontId="18" fillId="0" borderId="0" xfId="0" applyNumberFormat="1" applyFont="1" applyFill="1" applyBorder="1" applyAlignment="1">
      <alignment horizontal="center" vertical="center"/>
    </xf>
    <xf numFmtId="164" fontId="14" fillId="35" borderId="12" xfId="0" applyNumberFormat="1" applyFont="1" applyFill="1" applyBorder="1" applyAlignment="1">
      <alignment horizontal="center" vertical="center"/>
    </xf>
    <xf numFmtId="164" fontId="14" fillId="35" borderId="13" xfId="0" applyNumberFormat="1" applyFont="1" applyFill="1" applyBorder="1" applyAlignment="1">
      <alignment horizontal="center" vertical="center"/>
    </xf>
    <xf numFmtId="164" fontId="18" fillId="35" borderId="14" xfId="0" applyNumberFormat="1" applyFont="1" applyFill="1" applyBorder="1" applyAlignment="1">
      <alignment horizontal="center" vertical="center"/>
    </xf>
    <xf numFmtId="164" fontId="18" fillId="35" borderId="16" xfId="0" applyNumberFormat="1" applyFont="1" applyFill="1" applyBorder="1" applyAlignment="1">
      <alignment horizontal="center" vertical="center"/>
    </xf>
    <xf numFmtId="164" fontId="18" fillId="0" borderId="12" xfId="0" applyNumberFormat="1" applyFont="1" applyFill="1" applyBorder="1" applyAlignment="1">
      <alignment horizontal="center" vertical="center"/>
    </xf>
    <xf numFmtId="164" fontId="18" fillId="0" borderId="13" xfId="0" applyNumberFormat="1" applyFont="1" applyFill="1" applyBorder="1" applyAlignment="1">
      <alignment horizontal="center" vertical="center"/>
    </xf>
    <xf numFmtId="11" fontId="18" fillId="0" borderId="16" xfId="0" applyNumberFormat="1" applyFont="1" applyFill="1" applyBorder="1" applyAlignment="1">
      <alignment horizontal="center" vertical="center"/>
    </xf>
    <xf numFmtId="164" fontId="14" fillId="0" borderId="12" xfId="0" applyNumberFormat="1" applyFont="1" applyFill="1" applyBorder="1" applyAlignment="1">
      <alignment horizontal="center" vertical="center"/>
    </xf>
    <xf numFmtId="164" fontId="14" fillId="0" borderId="13" xfId="0" applyNumberFormat="1" applyFont="1" applyFill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164" fontId="18" fillId="0" borderId="14" xfId="0" applyNumberFormat="1" applyFont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 vertical="center"/>
    </xf>
    <xf numFmtId="164" fontId="18" fillId="0" borderId="1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/>
    </xf>
    <xf numFmtId="2" fontId="18" fillId="0" borderId="15" xfId="0" applyNumberFormat="1" applyFont="1" applyBorder="1" applyAlignment="1">
      <alignment horizontal="center" vertical="center"/>
    </xf>
    <xf numFmtId="2" fontId="18" fillId="0" borderId="16" xfId="0" applyNumberFormat="1" applyFont="1" applyBorder="1" applyAlignment="1">
      <alignment horizontal="center" vertical="center"/>
    </xf>
    <xf numFmtId="164" fontId="18" fillId="35" borderId="12" xfId="0" applyNumberFormat="1" applyFont="1" applyFill="1" applyBorder="1" applyAlignment="1">
      <alignment horizontal="center" vertical="center"/>
    </xf>
    <xf numFmtId="164" fontId="18" fillId="35" borderId="13" xfId="0" applyNumberFormat="1" applyFont="1" applyFill="1" applyBorder="1" applyAlignment="1">
      <alignment horizontal="center" vertical="center"/>
    </xf>
    <xf numFmtId="0" fontId="14" fillId="35" borderId="12" xfId="0" applyFont="1" applyFill="1" applyBorder="1" applyAlignment="1">
      <alignment horizontal="center" vertical="center"/>
    </xf>
    <xf numFmtId="0" fontId="14" fillId="35" borderId="13" xfId="0" applyFont="1" applyFill="1" applyBorder="1" applyAlignment="1">
      <alignment horizontal="center" vertical="center"/>
    </xf>
    <xf numFmtId="0" fontId="18" fillId="35" borderId="12" xfId="0" applyFont="1" applyFill="1" applyBorder="1" applyAlignment="1">
      <alignment horizontal="center" vertical="center"/>
    </xf>
    <xf numFmtId="0" fontId="18" fillId="35" borderId="13" xfId="0" applyFont="1" applyFill="1" applyBorder="1" applyAlignment="1">
      <alignment horizontal="center" vertical="center"/>
    </xf>
    <xf numFmtId="11" fontId="18" fillId="0" borderId="21" xfId="0" applyNumberFormat="1" applyFont="1" applyFill="1" applyBorder="1" applyAlignment="1">
      <alignment horizontal="center" vertical="center"/>
    </xf>
    <xf numFmtId="11" fontId="18" fillId="35" borderId="21" xfId="0" applyNumberFormat="1" applyFont="1" applyFill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164" fontId="14" fillId="0" borderId="14" xfId="0" applyNumberFormat="1" applyFont="1" applyBorder="1" applyAlignment="1">
      <alignment horizontal="center" vertical="center"/>
    </xf>
    <xf numFmtId="164" fontId="14" fillId="0" borderId="15" xfId="0" applyNumberFormat="1" applyFont="1" applyBorder="1" applyAlignment="1">
      <alignment horizontal="center" vertical="center"/>
    </xf>
    <xf numFmtId="164" fontId="14" fillId="0" borderId="16" xfId="0" applyNumberFormat="1" applyFont="1" applyBorder="1" applyAlignment="1">
      <alignment horizontal="center" vertical="center"/>
    </xf>
    <xf numFmtId="164" fontId="18" fillId="0" borderId="18" xfId="0" applyNumberFormat="1" applyFont="1" applyFill="1" applyBorder="1" applyAlignment="1">
      <alignment horizontal="center" vertical="center"/>
    </xf>
    <xf numFmtId="164" fontId="18" fillId="0" borderId="17" xfId="0" applyNumberFormat="1" applyFont="1" applyFill="1" applyBorder="1" applyAlignment="1">
      <alignment horizontal="center" vertical="center"/>
    </xf>
    <xf numFmtId="11" fontId="18" fillId="0" borderId="12" xfId="0" applyNumberFormat="1" applyFont="1" applyFill="1" applyBorder="1" applyAlignment="1">
      <alignment horizontal="center" vertical="center"/>
    </xf>
    <xf numFmtId="11" fontId="18" fillId="0" borderId="13" xfId="0" applyNumberFormat="1" applyFont="1" applyFill="1" applyBorder="1" applyAlignment="1">
      <alignment horizontal="center" vertical="center"/>
    </xf>
    <xf numFmtId="11" fontId="18" fillId="0" borderId="22" xfId="0" applyNumberFormat="1" applyFont="1" applyFill="1" applyBorder="1" applyAlignment="1">
      <alignment horizontal="center" vertical="center"/>
    </xf>
    <xf numFmtId="164" fontId="18" fillId="35" borderId="18" xfId="0" applyNumberFormat="1" applyFont="1" applyFill="1" applyBorder="1" applyAlignment="1">
      <alignment horizontal="center" vertical="center"/>
    </xf>
    <xf numFmtId="164" fontId="18" fillId="35" borderId="17" xfId="0" applyNumberFormat="1" applyFont="1" applyFill="1" applyBorder="1" applyAlignment="1">
      <alignment horizontal="center" vertical="center"/>
    </xf>
    <xf numFmtId="11" fontId="18" fillId="35" borderId="12" xfId="0" applyNumberFormat="1" applyFont="1" applyFill="1" applyBorder="1" applyAlignment="1">
      <alignment horizontal="center" vertical="center"/>
    </xf>
    <xf numFmtId="11" fontId="18" fillId="35" borderId="22" xfId="0" applyNumberFormat="1" applyFont="1" applyFill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4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g"/><Relationship Id="rId2" Type="http://schemas.openxmlformats.org/officeDocument/2006/relationships/image" Target="../media/image29.jpg"/><Relationship Id="rId1" Type="http://schemas.openxmlformats.org/officeDocument/2006/relationships/image" Target="../media/image28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g"/><Relationship Id="rId2" Type="http://schemas.openxmlformats.org/officeDocument/2006/relationships/image" Target="../media/image32.jpg"/><Relationship Id="rId1" Type="http://schemas.openxmlformats.org/officeDocument/2006/relationships/image" Target="../media/image3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g"/><Relationship Id="rId2" Type="http://schemas.openxmlformats.org/officeDocument/2006/relationships/image" Target="../media/image31.jpg"/><Relationship Id="rId1" Type="http://schemas.openxmlformats.org/officeDocument/2006/relationships/image" Target="../media/image33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g"/><Relationship Id="rId2" Type="http://schemas.openxmlformats.org/officeDocument/2006/relationships/image" Target="../media/image38.jpg"/><Relationship Id="rId1" Type="http://schemas.openxmlformats.org/officeDocument/2006/relationships/image" Target="../media/image37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g"/><Relationship Id="rId2" Type="http://schemas.openxmlformats.org/officeDocument/2006/relationships/image" Target="../media/image44.jpeg"/><Relationship Id="rId1" Type="http://schemas.openxmlformats.org/officeDocument/2006/relationships/image" Target="../media/image43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g"/><Relationship Id="rId2" Type="http://schemas.openxmlformats.org/officeDocument/2006/relationships/image" Target="../media/image47.jpg"/><Relationship Id="rId1" Type="http://schemas.openxmlformats.org/officeDocument/2006/relationships/image" Target="../media/image46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g"/><Relationship Id="rId2" Type="http://schemas.openxmlformats.org/officeDocument/2006/relationships/image" Target="../media/image47.jpg"/><Relationship Id="rId1" Type="http://schemas.openxmlformats.org/officeDocument/2006/relationships/image" Target="../media/image46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png"/><Relationship Id="rId2" Type="http://schemas.openxmlformats.org/officeDocument/2006/relationships/image" Target="../media/image52.jpg"/><Relationship Id="rId1" Type="http://schemas.openxmlformats.org/officeDocument/2006/relationships/image" Target="../media/image5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jpg"/><Relationship Id="rId1" Type="http://schemas.openxmlformats.org/officeDocument/2006/relationships/image" Target="../media/image54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jpg"/><Relationship Id="rId1" Type="http://schemas.openxmlformats.org/officeDocument/2006/relationships/image" Target="../media/image1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g"/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g"/><Relationship Id="rId2" Type="http://schemas.openxmlformats.org/officeDocument/2006/relationships/image" Target="../media/image23.jpg"/><Relationship Id="rId1" Type="http://schemas.openxmlformats.org/officeDocument/2006/relationships/image" Target="../media/image22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g"/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94</xdr:row>
      <xdr:rowOff>9526</xdr:rowOff>
    </xdr:from>
    <xdr:to>
      <xdr:col>4</xdr:col>
      <xdr:colOff>752475</xdr:colOff>
      <xdr:row>106</xdr:row>
      <xdr:rowOff>174258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7592676"/>
          <a:ext cx="3648075" cy="24507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323850</xdr:colOff>
      <xdr:row>94</xdr:row>
      <xdr:rowOff>9526</xdr:rowOff>
    </xdr:from>
    <xdr:to>
      <xdr:col>9</xdr:col>
      <xdr:colOff>724373</xdr:colOff>
      <xdr:row>106</xdr:row>
      <xdr:rowOff>180975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17592676"/>
          <a:ext cx="3658073" cy="24574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266700</xdr:colOff>
      <xdr:row>18</xdr:row>
      <xdr:rowOff>104774</xdr:rowOff>
    </xdr:from>
    <xdr:to>
      <xdr:col>10</xdr:col>
      <xdr:colOff>123403</xdr:colOff>
      <xdr:row>24</xdr:row>
      <xdr:rowOff>19050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3209924"/>
          <a:ext cx="3114253" cy="10572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114301</xdr:colOff>
      <xdr:row>17</xdr:row>
      <xdr:rowOff>142875</xdr:rowOff>
    </xdr:from>
    <xdr:to>
      <xdr:col>9</xdr:col>
      <xdr:colOff>666751</xdr:colOff>
      <xdr:row>23</xdr:row>
      <xdr:rowOff>73462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6" y="3524250"/>
          <a:ext cx="3162300" cy="107358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62</xdr:row>
      <xdr:rowOff>1</xdr:rowOff>
    </xdr:from>
    <xdr:to>
      <xdr:col>4</xdr:col>
      <xdr:colOff>209073</xdr:colOff>
      <xdr:row>73</xdr:row>
      <xdr:rowOff>28575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953876"/>
          <a:ext cx="3161823" cy="2124074"/>
        </a:xfrm>
        <a:prstGeom prst="rect">
          <a:avLst/>
        </a:prstGeom>
      </xdr:spPr>
    </xdr:pic>
    <xdr:clientData/>
  </xdr:twoCellAnchor>
  <xdr:twoCellAnchor editAs="oneCell">
    <xdr:from>
      <xdr:col>4</xdr:col>
      <xdr:colOff>533399</xdr:colOff>
      <xdr:row>62</xdr:row>
      <xdr:rowOff>19050</xdr:rowOff>
    </xdr:from>
    <xdr:to>
      <xdr:col>8</xdr:col>
      <xdr:colOff>404444</xdr:colOff>
      <xdr:row>73</xdr:row>
      <xdr:rowOff>38099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399" y="11972925"/>
          <a:ext cx="3147645" cy="2114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62</xdr:row>
      <xdr:rowOff>0</xdr:rowOff>
    </xdr:from>
    <xdr:to>
      <xdr:col>4</xdr:col>
      <xdr:colOff>247175</xdr:colOff>
      <xdr:row>73</xdr:row>
      <xdr:rowOff>28575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953875"/>
          <a:ext cx="3161825" cy="2124075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61</xdr:row>
      <xdr:rowOff>180976</xdr:rowOff>
    </xdr:from>
    <xdr:to>
      <xdr:col>8</xdr:col>
      <xdr:colOff>375436</xdr:colOff>
      <xdr:row>73</xdr:row>
      <xdr:rowOff>47626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5" y="11944351"/>
          <a:ext cx="3204361" cy="21526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219076</xdr:colOff>
      <xdr:row>16</xdr:row>
      <xdr:rowOff>152400</xdr:rowOff>
    </xdr:from>
    <xdr:to>
      <xdr:col>9</xdr:col>
      <xdr:colOff>667364</xdr:colOff>
      <xdr:row>22</xdr:row>
      <xdr:rowOff>47625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343275"/>
          <a:ext cx="3058138" cy="10382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219076</xdr:colOff>
      <xdr:row>16</xdr:row>
      <xdr:rowOff>180975</xdr:rowOff>
    </xdr:from>
    <xdr:to>
      <xdr:col>9</xdr:col>
      <xdr:colOff>619126</xdr:colOff>
      <xdr:row>22</xdr:row>
      <xdr:rowOff>59823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3371850"/>
          <a:ext cx="3009900" cy="102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61</xdr:row>
      <xdr:rowOff>152401</xdr:rowOff>
    </xdr:from>
    <xdr:to>
      <xdr:col>4</xdr:col>
      <xdr:colOff>171450</xdr:colOff>
      <xdr:row>72</xdr:row>
      <xdr:rowOff>142903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915776"/>
          <a:ext cx="3105150" cy="2086002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61</xdr:row>
      <xdr:rowOff>161925</xdr:rowOff>
    </xdr:from>
    <xdr:to>
      <xdr:col>8</xdr:col>
      <xdr:colOff>200025</xdr:colOff>
      <xdr:row>72</xdr:row>
      <xdr:rowOff>158825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1925300"/>
          <a:ext cx="3114675" cy="2092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114301</xdr:colOff>
      <xdr:row>15</xdr:row>
      <xdr:rowOff>85725</xdr:rowOff>
    </xdr:from>
    <xdr:to>
      <xdr:col>9</xdr:col>
      <xdr:colOff>438151</xdr:colOff>
      <xdr:row>20</xdr:row>
      <xdr:rowOff>129204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6" y="3086100"/>
          <a:ext cx="2933700" cy="99597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61</xdr:row>
      <xdr:rowOff>142876</xdr:rowOff>
    </xdr:from>
    <xdr:to>
      <xdr:col>4</xdr:col>
      <xdr:colOff>128875</xdr:colOff>
      <xdr:row>72</xdr:row>
      <xdr:rowOff>104776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906251"/>
          <a:ext cx="3062575" cy="2057400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61</xdr:row>
      <xdr:rowOff>142875</xdr:rowOff>
    </xdr:from>
    <xdr:to>
      <xdr:col>7</xdr:col>
      <xdr:colOff>838200</xdr:colOff>
      <xdr:row>72</xdr:row>
      <xdr:rowOff>126978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1906250"/>
          <a:ext cx="3095625" cy="207960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114301</xdr:colOff>
      <xdr:row>18</xdr:row>
      <xdr:rowOff>19050</xdr:rowOff>
    </xdr:from>
    <xdr:to>
      <xdr:col>9</xdr:col>
      <xdr:colOff>685801</xdr:colOff>
      <xdr:row>23</xdr:row>
      <xdr:rowOff>146605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6" y="3590925"/>
          <a:ext cx="3181350" cy="108005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61</xdr:row>
      <xdr:rowOff>180975</xdr:rowOff>
    </xdr:from>
    <xdr:to>
      <xdr:col>4</xdr:col>
      <xdr:colOff>47625</xdr:colOff>
      <xdr:row>72</xdr:row>
      <xdr:rowOff>101090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944350"/>
          <a:ext cx="3000375" cy="201561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61</xdr:row>
      <xdr:rowOff>180975</xdr:rowOff>
    </xdr:from>
    <xdr:to>
      <xdr:col>7</xdr:col>
      <xdr:colOff>742950</xdr:colOff>
      <xdr:row>72</xdr:row>
      <xdr:rowOff>133084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11944350"/>
          <a:ext cx="3048000" cy="204760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114301</xdr:colOff>
      <xdr:row>20</xdr:row>
      <xdr:rowOff>152400</xdr:rowOff>
    </xdr:from>
    <xdr:to>
      <xdr:col>9</xdr:col>
      <xdr:colOff>704851</xdr:colOff>
      <xdr:row>26</xdr:row>
      <xdr:rowOff>95922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6" y="4105275"/>
          <a:ext cx="3200400" cy="10865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61</xdr:row>
      <xdr:rowOff>171451</xdr:rowOff>
    </xdr:from>
    <xdr:to>
      <xdr:col>4</xdr:col>
      <xdr:colOff>352425</xdr:colOff>
      <xdr:row>73</xdr:row>
      <xdr:rowOff>125023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1934826"/>
          <a:ext cx="3333750" cy="2239572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447674</xdr:colOff>
      <xdr:row>61</xdr:row>
      <xdr:rowOff>171450</xdr:rowOff>
    </xdr:from>
    <xdr:to>
      <xdr:col>8</xdr:col>
      <xdr:colOff>517219</xdr:colOff>
      <xdr:row>73</xdr:row>
      <xdr:rowOff>133349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5674" y="11934825"/>
          <a:ext cx="3346145" cy="22478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438151</xdr:colOff>
      <xdr:row>19</xdr:row>
      <xdr:rowOff>9525</xdr:rowOff>
    </xdr:from>
    <xdr:to>
      <xdr:col>9</xdr:col>
      <xdr:colOff>638175</xdr:colOff>
      <xdr:row>24</xdr:row>
      <xdr:rowOff>10966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6" y="3771900"/>
          <a:ext cx="2809874" cy="95394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62</xdr:row>
      <xdr:rowOff>28575</xdr:rowOff>
    </xdr:from>
    <xdr:to>
      <xdr:col>4</xdr:col>
      <xdr:colOff>39150</xdr:colOff>
      <xdr:row>72</xdr:row>
      <xdr:rowOff>114300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982450"/>
          <a:ext cx="2963325" cy="1990725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62</xdr:row>
      <xdr:rowOff>28575</xdr:rowOff>
    </xdr:from>
    <xdr:to>
      <xdr:col>7</xdr:col>
      <xdr:colOff>734256</xdr:colOff>
      <xdr:row>72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1982450"/>
          <a:ext cx="2991681" cy="2009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142876</xdr:colOff>
      <xdr:row>17</xdr:row>
      <xdr:rowOff>142875</xdr:rowOff>
    </xdr:from>
    <xdr:to>
      <xdr:col>9</xdr:col>
      <xdr:colOff>657226</xdr:colOff>
      <xdr:row>23</xdr:row>
      <xdr:rowOff>60528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3524250"/>
          <a:ext cx="3124200" cy="106065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61</xdr:row>
      <xdr:rowOff>180975</xdr:rowOff>
    </xdr:from>
    <xdr:to>
      <xdr:col>4</xdr:col>
      <xdr:colOff>200025</xdr:colOff>
      <xdr:row>73</xdr:row>
      <xdr:rowOff>25768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944350"/>
          <a:ext cx="3171825" cy="213079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62</xdr:row>
      <xdr:rowOff>9526</xdr:rowOff>
    </xdr:from>
    <xdr:to>
      <xdr:col>8</xdr:col>
      <xdr:colOff>142875</xdr:colOff>
      <xdr:row>73</xdr:row>
      <xdr:rowOff>19224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1963401"/>
          <a:ext cx="3133725" cy="210519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428626</xdr:colOff>
      <xdr:row>16</xdr:row>
      <xdr:rowOff>85725</xdr:rowOff>
    </xdr:from>
    <xdr:to>
      <xdr:col>10</xdr:col>
      <xdr:colOff>200026</xdr:colOff>
      <xdr:row>22</xdr:row>
      <xdr:rowOff>9845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1" y="3276600"/>
          <a:ext cx="3143250" cy="106712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61</xdr:row>
      <xdr:rowOff>161925</xdr:rowOff>
    </xdr:from>
    <xdr:to>
      <xdr:col>4</xdr:col>
      <xdr:colOff>85725</xdr:colOff>
      <xdr:row>72</xdr:row>
      <xdr:rowOff>101236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925300"/>
          <a:ext cx="3028950" cy="2034811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61</xdr:row>
      <xdr:rowOff>133351</xdr:rowOff>
    </xdr:from>
    <xdr:to>
      <xdr:col>8</xdr:col>
      <xdr:colOff>71507</xdr:colOff>
      <xdr:row>72</xdr:row>
      <xdr:rowOff>114301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11896726"/>
          <a:ext cx="3090932" cy="20764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61</xdr:row>
      <xdr:rowOff>133349</xdr:rowOff>
    </xdr:from>
    <xdr:to>
      <xdr:col>4</xdr:col>
      <xdr:colOff>28575</xdr:colOff>
      <xdr:row>71</xdr:row>
      <xdr:rowOff>186376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896724"/>
          <a:ext cx="2914650" cy="1958027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61</xdr:row>
      <xdr:rowOff>123826</xdr:rowOff>
    </xdr:from>
    <xdr:to>
      <xdr:col>7</xdr:col>
      <xdr:colOff>771525</xdr:colOff>
      <xdr:row>72</xdr:row>
      <xdr:rowOff>5549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11887201"/>
          <a:ext cx="2943225" cy="1977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104776</xdr:colOff>
      <xdr:row>21</xdr:row>
      <xdr:rowOff>85725</xdr:rowOff>
    </xdr:from>
    <xdr:to>
      <xdr:col>9</xdr:col>
      <xdr:colOff>657225</xdr:colOff>
      <xdr:row>26</xdr:row>
      <xdr:rowOff>168008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1" y="4229100"/>
          <a:ext cx="3047999" cy="10347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190500</xdr:colOff>
      <xdr:row>94</xdr:row>
      <xdr:rowOff>9526</xdr:rowOff>
    </xdr:from>
    <xdr:to>
      <xdr:col>4</xdr:col>
      <xdr:colOff>790575</xdr:colOff>
      <xdr:row>106</xdr:row>
      <xdr:rowOff>174258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8059401"/>
          <a:ext cx="3648075" cy="24507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5</xdr:col>
      <xdr:colOff>257176</xdr:colOff>
      <xdr:row>94</xdr:row>
      <xdr:rowOff>9525</xdr:rowOff>
    </xdr:from>
    <xdr:to>
      <xdr:col>9</xdr:col>
      <xdr:colOff>671880</xdr:colOff>
      <xdr:row>107</xdr:row>
      <xdr:rowOff>0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1" y="18059400"/>
          <a:ext cx="3672254" cy="24669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85726</xdr:colOff>
      <xdr:row>17</xdr:row>
      <xdr:rowOff>180975</xdr:rowOff>
    </xdr:from>
    <xdr:to>
      <xdr:col>9</xdr:col>
      <xdr:colOff>676276</xdr:colOff>
      <xdr:row>23</xdr:row>
      <xdr:rowOff>124497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1" y="3562350"/>
          <a:ext cx="3200400" cy="108652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62</xdr:row>
      <xdr:rowOff>57151</xdr:rowOff>
    </xdr:from>
    <xdr:to>
      <xdr:col>4</xdr:col>
      <xdr:colOff>114300</xdr:colOff>
      <xdr:row>73</xdr:row>
      <xdr:rowOff>54051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011026"/>
          <a:ext cx="3114675" cy="209240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62</xdr:row>
      <xdr:rowOff>47626</xdr:rowOff>
    </xdr:from>
    <xdr:to>
      <xdr:col>8</xdr:col>
      <xdr:colOff>85725</xdr:colOff>
      <xdr:row>73</xdr:row>
      <xdr:rowOff>44526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12001501"/>
          <a:ext cx="3114675" cy="20924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61</xdr:row>
      <xdr:rowOff>95251</xdr:rowOff>
    </xdr:from>
    <xdr:to>
      <xdr:col>4</xdr:col>
      <xdr:colOff>57150</xdr:colOff>
      <xdr:row>72</xdr:row>
      <xdr:rowOff>8967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858626"/>
          <a:ext cx="2990850" cy="2009216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61</xdr:row>
      <xdr:rowOff>85725</xdr:rowOff>
    </xdr:from>
    <xdr:to>
      <xdr:col>7</xdr:col>
      <xdr:colOff>704850</xdr:colOff>
      <xdr:row>72</xdr:row>
      <xdr:rowOff>5840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11849100"/>
          <a:ext cx="3000375" cy="201561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18</xdr:row>
      <xdr:rowOff>19050</xdr:rowOff>
    </xdr:from>
    <xdr:to>
      <xdr:col>9</xdr:col>
      <xdr:colOff>666750</xdr:colOff>
      <xdr:row>23</xdr:row>
      <xdr:rowOff>149839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3590925"/>
          <a:ext cx="3190875" cy="108328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15</xdr:row>
      <xdr:rowOff>161925</xdr:rowOff>
    </xdr:from>
    <xdr:to>
      <xdr:col>9</xdr:col>
      <xdr:colOff>742950</xdr:colOff>
      <xdr:row>21</xdr:row>
      <xdr:rowOff>102214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3162300"/>
          <a:ext cx="3190875" cy="108328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61</xdr:row>
      <xdr:rowOff>114300</xdr:rowOff>
    </xdr:from>
    <xdr:to>
      <xdr:col>4</xdr:col>
      <xdr:colOff>123825</xdr:colOff>
      <xdr:row>72</xdr:row>
      <xdr:rowOff>92004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1877675"/>
          <a:ext cx="3086100" cy="2073204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61</xdr:row>
      <xdr:rowOff>95250</xdr:rowOff>
    </xdr:from>
    <xdr:to>
      <xdr:col>8</xdr:col>
      <xdr:colOff>42495</xdr:colOff>
      <xdr:row>72</xdr:row>
      <xdr:rowOff>114299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1858625"/>
          <a:ext cx="3147645" cy="21145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15</xdr:row>
      <xdr:rowOff>133349</xdr:rowOff>
    </xdr:from>
    <xdr:to>
      <xdr:col>11</xdr:col>
      <xdr:colOff>7027</xdr:colOff>
      <xdr:row>21</xdr:row>
      <xdr:rowOff>85724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4025" y="3133724"/>
          <a:ext cx="3226477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61</xdr:row>
      <xdr:rowOff>152401</xdr:rowOff>
    </xdr:from>
    <xdr:to>
      <xdr:col>4</xdr:col>
      <xdr:colOff>91428</xdr:colOff>
      <xdr:row>72</xdr:row>
      <xdr:rowOff>57151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1915776"/>
          <a:ext cx="2977503" cy="20002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285750</xdr:colOff>
      <xdr:row>61</xdr:row>
      <xdr:rowOff>152401</xdr:rowOff>
    </xdr:from>
    <xdr:to>
      <xdr:col>8</xdr:col>
      <xdr:colOff>47625</xdr:colOff>
      <xdr:row>72</xdr:row>
      <xdr:rowOff>98111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1915776"/>
          <a:ext cx="3038475" cy="204121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15</xdr:row>
      <xdr:rowOff>85725</xdr:rowOff>
    </xdr:from>
    <xdr:to>
      <xdr:col>9</xdr:col>
      <xdr:colOff>762000</xdr:colOff>
      <xdr:row>21</xdr:row>
      <xdr:rowOff>116557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86100"/>
          <a:ext cx="3457575" cy="117383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62</xdr:row>
      <xdr:rowOff>1</xdr:rowOff>
    </xdr:from>
    <xdr:to>
      <xdr:col>4</xdr:col>
      <xdr:colOff>0</xdr:colOff>
      <xdr:row>72</xdr:row>
      <xdr:rowOff>53027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953876"/>
          <a:ext cx="2914650" cy="195802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61</xdr:row>
      <xdr:rowOff>171450</xdr:rowOff>
    </xdr:from>
    <xdr:to>
      <xdr:col>7</xdr:col>
      <xdr:colOff>723900</xdr:colOff>
      <xdr:row>72</xdr:row>
      <xdr:rowOff>59571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1934825"/>
          <a:ext cx="2952750" cy="19836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61</xdr:row>
      <xdr:rowOff>161926</xdr:rowOff>
    </xdr:from>
    <xdr:to>
      <xdr:col>4</xdr:col>
      <xdr:colOff>0</xdr:colOff>
      <xdr:row>72</xdr:row>
      <xdr:rowOff>43648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925301"/>
          <a:ext cx="2943225" cy="197722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114300</xdr:colOff>
      <xdr:row>61</xdr:row>
      <xdr:rowOff>152400</xdr:rowOff>
    </xdr:from>
    <xdr:to>
      <xdr:col>7</xdr:col>
      <xdr:colOff>666750</xdr:colOff>
      <xdr:row>72</xdr:row>
      <xdr:rowOff>59718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11915775"/>
          <a:ext cx="2981325" cy="200281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200025</xdr:colOff>
      <xdr:row>18</xdr:row>
      <xdr:rowOff>133350</xdr:rowOff>
    </xdr:from>
    <xdr:to>
      <xdr:col>9</xdr:col>
      <xdr:colOff>676370</xdr:colOff>
      <xdr:row>24</xdr:row>
      <xdr:rowOff>38100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3705225"/>
          <a:ext cx="3086195" cy="1047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61</xdr:row>
      <xdr:rowOff>114301</xdr:rowOff>
    </xdr:from>
    <xdr:to>
      <xdr:col>3</xdr:col>
      <xdr:colOff>758614</xdr:colOff>
      <xdr:row>71</xdr:row>
      <xdr:rowOff>171451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1877676"/>
          <a:ext cx="2920789" cy="19621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304801</xdr:colOff>
      <xdr:row>61</xdr:row>
      <xdr:rowOff>95250</xdr:rowOff>
    </xdr:from>
    <xdr:to>
      <xdr:col>7</xdr:col>
      <xdr:colOff>828676</xdr:colOff>
      <xdr:row>71</xdr:row>
      <xdr:rowOff>173871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1" y="11858625"/>
          <a:ext cx="2952750" cy="19836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85725</xdr:colOff>
      <xdr:row>18</xdr:row>
      <xdr:rowOff>180975</xdr:rowOff>
    </xdr:from>
    <xdr:to>
      <xdr:col>9</xdr:col>
      <xdr:colOff>742950</xdr:colOff>
      <xdr:row>24</xdr:row>
      <xdr:rowOff>147133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3752850"/>
          <a:ext cx="3267075" cy="11091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16</xdr:row>
      <xdr:rowOff>142875</xdr:rowOff>
    </xdr:from>
    <xdr:to>
      <xdr:col>9</xdr:col>
      <xdr:colOff>722438</xdr:colOff>
      <xdr:row>22</xdr:row>
      <xdr:rowOff>76200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3333750"/>
          <a:ext cx="3170363" cy="10763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104775</xdr:colOff>
      <xdr:row>62</xdr:row>
      <xdr:rowOff>0</xdr:rowOff>
    </xdr:from>
    <xdr:to>
      <xdr:col>3</xdr:col>
      <xdr:colOff>753742</xdr:colOff>
      <xdr:row>72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953875"/>
          <a:ext cx="2934967" cy="197167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285750</xdr:colOff>
      <xdr:row>61</xdr:row>
      <xdr:rowOff>180976</xdr:rowOff>
    </xdr:from>
    <xdr:to>
      <xdr:col>7</xdr:col>
      <xdr:colOff>819150</xdr:colOff>
      <xdr:row>72</xdr:row>
      <xdr:rowOff>75496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11944351"/>
          <a:ext cx="2962275" cy="19900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180976</xdr:colOff>
      <xdr:row>17</xdr:row>
      <xdr:rowOff>19050</xdr:rowOff>
    </xdr:from>
    <xdr:to>
      <xdr:col>9</xdr:col>
      <xdr:colOff>657226</xdr:colOff>
      <xdr:row>22</xdr:row>
      <xdr:rowOff>114268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1" y="3400425"/>
          <a:ext cx="3086100" cy="104771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76200</xdr:colOff>
      <xdr:row>61</xdr:row>
      <xdr:rowOff>161925</xdr:rowOff>
    </xdr:from>
    <xdr:to>
      <xdr:col>4</xdr:col>
      <xdr:colOff>28575</xdr:colOff>
      <xdr:row>72</xdr:row>
      <xdr:rowOff>82040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925300"/>
          <a:ext cx="3000375" cy="20156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133350</xdr:colOff>
      <xdr:row>61</xdr:row>
      <xdr:rowOff>152401</xdr:rowOff>
    </xdr:from>
    <xdr:to>
      <xdr:col>7</xdr:col>
      <xdr:colOff>738692</xdr:colOff>
      <xdr:row>72</xdr:row>
      <xdr:rowOff>95251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11915776"/>
          <a:ext cx="3034217" cy="20383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180976</xdr:colOff>
      <xdr:row>17</xdr:row>
      <xdr:rowOff>114300</xdr:rowOff>
    </xdr:from>
    <xdr:to>
      <xdr:col>9</xdr:col>
      <xdr:colOff>657226</xdr:colOff>
      <xdr:row>23</xdr:row>
      <xdr:rowOff>19018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1" y="3495675"/>
          <a:ext cx="3086100" cy="104771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114300</xdr:colOff>
      <xdr:row>61</xdr:row>
      <xdr:rowOff>180976</xdr:rowOff>
    </xdr:from>
    <xdr:to>
      <xdr:col>4</xdr:col>
      <xdr:colOff>43803</xdr:colOff>
      <xdr:row>72</xdr:row>
      <xdr:rowOff>85726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944351"/>
          <a:ext cx="2977503" cy="20002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200025</xdr:colOff>
      <xdr:row>61</xdr:row>
      <xdr:rowOff>180975</xdr:rowOff>
    </xdr:from>
    <xdr:to>
      <xdr:col>7</xdr:col>
      <xdr:colOff>766219</xdr:colOff>
      <xdr:row>72</xdr:row>
      <xdr:rowOff>97526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1944350"/>
          <a:ext cx="2995069" cy="201205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17</xdr:row>
      <xdr:rowOff>85725</xdr:rowOff>
    </xdr:from>
    <xdr:to>
      <xdr:col>9</xdr:col>
      <xdr:colOff>674813</xdr:colOff>
      <xdr:row>23</xdr:row>
      <xdr:rowOff>19050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3467100"/>
          <a:ext cx="3170363" cy="10763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95250</xdr:colOff>
      <xdr:row>62</xdr:row>
      <xdr:rowOff>19051</xdr:rowOff>
    </xdr:from>
    <xdr:to>
      <xdr:col>4</xdr:col>
      <xdr:colOff>53110</xdr:colOff>
      <xdr:row>72</xdr:row>
      <xdr:rowOff>133351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972926"/>
          <a:ext cx="3005860" cy="20193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247650</xdr:colOff>
      <xdr:row>62</xdr:row>
      <xdr:rowOff>19050</xdr:rowOff>
    </xdr:from>
    <xdr:to>
      <xdr:col>7</xdr:col>
      <xdr:colOff>810458</xdr:colOff>
      <xdr:row>72</xdr:row>
      <xdr:rowOff>123826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0" y="11972925"/>
          <a:ext cx="2991683" cy="200977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57151</xdr:colOff>
      <xdr:row>18</xdr:row>
      <xdr:rowOff>180976</xdr:rowOff>
    </xdr:from>
    <xdr:to>
      <xdr:col>9</xdr:col>
      <xdr:colOff>701833</xdr:colOff>
      <xdr:row>24</xdr:row>
      <xdr:rowOff>142876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6" y="3752851"/>
          <a:ext cx="3254532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</xdr:rowOff>
    </xdr:from>
    <xdr:to>
      <xdr:col>4</xdr:col>
      <xdr:colOff>99646</xdr:colOff>
      <xdr:row>73</xdr:row>
      <xdr:rowOff>19051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6"/>
          <a:ext cx="3147646" cy="21145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62</xdr:row>
      <xdr:rowOff>9525</xdr:rowOff>
    </xdr:from>
    <xdr:to>
      <xdr:col>8</xdr:col>
      <xdr:colOff>85724</xdr:colOff>
      <xdr:row>72</xdr:row>
      <xdr:rowOff>171331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9" y="11963400"/>
          <a:ext cx="3076575" cy="20668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J93"/>
  <sheetViews>
    <sheetView tabSelected="1" topLeftCell="A46" workbookViewId="0">
      <selection activeCell="K30" sqref="K30"/>
    </sheetView>
  </sheetViews>
  <sheetFormatPr defaultColWidth="11.42578125" defaultRowHeight="15" x14ac:dyDescent="0.25"/>
  <cols>
    <col min="5" max="5" width="12.140625" customWidth="1"/>
    <col min="7" max="7" width="11.140625" customWidth="1"/>
    <col min="8" max="8" width="12.7109375" customWidth="1"/>
    <col min="9" max="9" width="13.5703125" customWidth="1"/>
  </cols>
  <sheetData>
    <row r="1" spans="1:10" ht="18.75" x14ac:dyDescent="0.25">
      <c r="A1" s="19" t="s">
        <v>0</v>
      </c>
      <c r="B1" s="20"/>
      <c r="C1" s="20"/>
      <c r="D1" s="20"/>
      <c r="E1" s="20"/>
      <c r="F1" s="21"/>
      <c r="G1" s="22"/>
      <c r="H1" s="3"/>
      <c r="I1" s="3"/>
    </row>
    <row r="2" spans="1:10" s="18" customFormat="1" ht="18.75" x14ac:dyDescent="0.3">
      <c r="A2" s="75" t="s">
        <v>471</v>
      </c>
      <c r="B2" s="76"/>
      <c r="C2" s="76"/>
      <c r="D2" s="76"/>
      <c r="E2" s="76"/>
      <c r="F2" s="76"/>
      <c r="G2" s="77"/>
    </row>
    <row r="3" spans="1:10" s="18" customFormat="1" ht="18.75" x14ac:dyDescent="0.3">
      <c r="A3" s="6"/>
      <c r="B3" s="6"/>
      <c r="C3" s="6"/>
      <c r="D3" s="6"/>
      <c r="E3" s="6"/>
      <c r="F3" s="14"/>
      <c r="G3" s="14"/>
    </row>
    <row r="5" spans="1:10" x14ac:dyDescent="0.25">
      <c r="A5" s="2" t="s">
        <v>1</v>
      </c>
      <c r="B5" s="2" t="s">
        <v>2</v>
      </c>
      <c r="C5" s="2" t="s">
        <v>3</v>
      </c>
      <c r="D5" s="1" t="s">
        <v>4</v>
      </c>
      <c r="E5" s="1" t="s">
        <v>465</v>
      </c>
      <c r="F5" s="1" t="s">
        <v>466</v>
      </c>
      <c r="H5" s="2" t="s">
        <v>30</v>
      </c>
      <c r="I5" s="2" t="s">
        <v>2</v>
      </c>
      <c r="J5" s="2" t="s">
        <v>31</v>
      </c>
    </row>
    <row r="6" spans="1:10" x14ac:dyDescent="0.25">
      <c r="A6" s="10" t="s">
        <v>150</v>
      </c>
      <c r="B6" s="10" t="s">
        <v>6</v>
      </c>
      <c r="C6" s="10">
        <v>16.809999999999999</v>
      </c>
      <c r="D6" s="57">
        <f>MAX(C6:C9)-MIN(C6:C9)</f>
        <v>0.19000000000000128</v>
      </c>
      <c r="E6" s="60">
        <f>AVERAGE(C6:C9)</f>
        <v>16.8675</v>
      </c>
      <c r="F6" s="63">
        <f>E6-E10</f>
        <v>-1.0350000000000001</v>
      </c>
      <c r="H6" s="10" t="s">
        <v>144</v>
      </c>
      <c r="I6" s="10" t="s">
        <v>36</v>
      </c>
      <c r="J6" s="10">
        <v>36.090000000000003</v>
      </c>
    </row>
    <row r="7" spans="1:10" x14ac:dyDescent="0.25">
      <c r="A7" s="10" t="s">
        <v>151</v>
      </c>
      <c r="B7" s="10" t="s">
        <v>6</v>
      </c>
      <c r="C7" s="10">
        <v>16.79</v>
      </c>
      <c r="D7" s="58"/>
      <c r="E7" s="61"/>
      <c r="F7" s="64"/>
      <c r="H7" s="10" t="s">
        <v>145</v>
      </c>
      <c r="I7" s="10" t="s">
        <v>36</v>
      </c>
      <c r="J7" s="10">
        <v>35.619999999999997</v>
      </c>
    </row>
    <row r="8" spans="1:10" x14ac:dyDescent="0.25">
      <c r="A8" s="10" t="s">
        <v>152</v>
      </c>
      <c r="B8" s="10" t="s">
        <v>6</v>
      </c>
      <c r="C8" s="10">
        <v>16.89</v>
      </c>
      <c r="D8" s="58"/>
      <c r="E8" s="61"/>
      <c r="F8" s="64"/>
      <c r="H8" s="10" t="s">
        <v>146</v>
      </c>
      <c r="I8" s="10" t="s">
        <v>39</v>
      </c>
      <c r="J8" s="10">
        <v>35.64</v>
      </c>
    </row>
    <row r="9" spans="1:10" x14ac:dyDescent="0.25">
      <c r="A9" s="10" t="s">
        <v>153</v>
      </c>
      <c r="B9" s="10" t="s">
        <v>6</v>
      </c>
      <c r="C9" s="10">
        <v>16.98</v>
      </c>
      <c r="D9" s="59"/>
      <c r="E9" s="62"/>
      <c r="F9" s="65"/>
      <c r="H9" s="10" t="s">
        <v>147</v>
      </c>
      <c r="I9" s="10" t="s">
        <v>39</v>
      </c>
      <c r="J9" s="10">
        <v>35.549999999999997</v>
      </c>
    </row>
    <row r="10" spans="1:10" x14ac:dyDescent="0.25">
      <c r="A10" s="10" t="s">
        <v>154</v>
      </c>
      <c r="B10" s="10" t="s">
        <v>11</v>
      </c>
      <c r="C10" s="10">
        <v>17.829999999999998</v>
      </c>
      <c r="D10" s="57">
        <f t="shared" ref="D10" si="0">MAX(C10:C13)-MIN(C10:C13)</f>
        <v>0.17999999999999972</v>
      </c>
      <c r="E10" s="60">
        <f t="shared" ref="E10" si="1">AVERAGE(C10:C13)</f>
        <v>17.9025</v>
      </c>
      <c r="F10" s="63">
        <f t="shared" ref="F10" si="2">E10-E14</f>
        <v>-1.0899999999999999</v>
      </c>
      <c r="H10" s="10" t="s">
        <v>148</v>
      </c>
      <c r="I10" s="10" t="s">
        <v>33</v>
      </c>
      <c r="J10" s="10">
        <v>36.409999999999997</v>
      </c>
    </row>
    <row r="11" spans="1:10" x14ac:dyDescent="0.25">
      <c r="A11" s="10" t="s">
        <v>155</v>
      </c>
      <c r="B11" s="10" t="s">
        <v>11</v>
      </c>
      <c r="C11" s="10">
        <v>17.809999999999999</v>
      </c>
      <c r="D11" s="58"/>
      <c r="E11" s="61"/>
      <c r="F11" s="64"/>
      <c r="H11" s="10" t="s">
        <v>149</v>
      </c>
      <c r="I11" s="10" t="s">
        <v>33</v>
      </c>
      <c r="J11" s="10"/>
    </row>
    <row r="12" spans="1:10" x14ac:dyDescent="0.25">
      <c r="A12" s="10" t="s">
        <v>156</v>
      </c>
      <c r="B12" s="10" t="s">
        <v>11</v>
      </c>
      <c r="C12" s="10">
        <v>17.989999999999998</v>
      </c>
      <c r="D12" s="58"/>
      <c r="E12" s="61"/>
      <c r="F12" s="64"/>
    </row>
    <row r="13" spans="1:10" x14ac:dyDescent="0.25">
      <c r="A13" s="10" t="s">
        <v>157</v>
      </c>
      <c r="B13" s="10" t="s">
        <v>11</v>
      </c>
      <c r="C13" s="10">
        <v>17.98</v>
      </c>
      <c r="D13" s="59"/>
      <c r="E13" s="62"/>
      <c r="F13" s="65"/>
      <c r="H13" s="2" t="s">
        <v>41</v>
      </c>
      <c r="I13" s="7">
        <v>3.1800000000000001E-3</v>
      </c>
    </row>
    <row r="14" spans="1:10" x14ac:dyDescent="0.25">
      <c r="A14" s="10" t="s">
        <v>158</v>
      </c>
      <c r="B14" s="10" t="s">
        <v>16</v>
      </c>
      <c r="C14" s="10">
        <v>18.940000000000001</v>
      </c>
      <c r="D14" s="57">
        <f t="shared" ref="D14" si="3">MAX(C14:C17)-MIN(C14:C17)</f>
        <v>0.19999999999999929</v>
      </c>
      <c r="E14" s="60">
        <f t="shared" ref="E14" si="4">AVERAGE(C14:C17)</f>
        <v>18.9925</v>
      </c>
      <c r="F14" s="63">
        <f t="shared" ref="F14" si="5">E14-E18</f>
        <v>-1.0850000000000009</v>
      </c>
      <c r="H14" s="2" t="s">
        <v>472</v>
      </c>
      <c r="I14" s="55">
        <v>1.9039999999999999</v>
      </c>
    </row>
    <row r="15" spans="1:10" x14ac:dyDescent="0.25">
      <c r="A15" s="10" t="s">
        <v>159</v>
      </c>
      <c r="B15" s="10" t="s">
        <v>16</v>
      </c>
      <c r="C15" s="10">
        <v>18.89</v>
      </c>
      <c r="D15" s="58"/>
      <c r="E15" s="61"/>
      <c r="F15" s="64"/>
      <c r="H15" s="2" t="s">
        <v>43</v>
      </c>
      <c r="I15" s="7">
        <v>0</v>
      </c>
    </row>
    <row r="16" spans="1:10" x14ac:dyDescent="0.25">
      <c r="A16" s="10" t="s">
        <v>160</v>
      </c>
      <c r="B16" s="10" t="s">
        <v>16</v>
      </c>
      <c r="C16" s="10">
        <v>19.05</v>
      </c>
      <c r="D16" s="58"/>
      <c r="E16" s="61"/>
      <c r="F16" s="64"/>
    </row>
    <row r="17" spans="1:10" x14ac:dyDescent="0.25">
      <c r="A17" s="10" t="s">
        <v>161</v>
      </c>
      <c r="B17" s="10" t="s">
        <v>16</v>
      </c>
      <c r="C17" s="10">
        <v>19.09</v>
      </c>
      <c r="D17" s="59"/>
      <c r="E17" s="62"/>
      <c r="F17" s="65"/>
    </row>
    <row r="18" spans="1:10" x14ac:dyDescent="0.25">
      <c r="A18" s="10" t="s">
        <v>162</v>
      </c>
      <c r="B18" s="10" t="s">
        <v>21</v>
      </c>
      <c r="C18" s="10">
        <v>20.02</v>
      </c>
      <c r="D18" s="57">
        <f t="shared" ref="D18" si="6">MAX(C18:C21)-MIN(C18:C21)</f>
        <v>0.12000000000000099</v>
      </c>
      <c r="E18" s="60">
        <f t="shared" ref="E18" si="7">AVERAGE(C18:C21)</f>
        <v>20.077500000000001</v>
      </c>
      <c r="F18" s="63">
        <f t="shared" ref="F18" si="8">E18-E22</f>
        <v>-1.0225000000000009</v>
      </c>
    </row>
    <row r="19" spans="1:10" x14ac:dyDescent="0.25">
      <c r="A19" s="10" t="s">
        <v>163</v>
      </c>
      <c r="B19" s="10" t="s">
        <v>21</v>
      </c>
      <c r="C19" s="10">
        <v>20.05</v>
      </c>
      <c r="D19" s="58"/>
      <c r="E19" s="61"/>
      <c r="F19" s="64"/>
    </row>
    <row r="20" spans="1:10" x14ac:dyDescent="0.25">
      <c r="A20" s="10" t="s">
        <v>164</v>
      </c>
      <c r="B20" s="10" t="s">
        <v>21</v>
      </c>
      <c r="C20" s="10">
        <v>20.100000000000001</v>
      </c>
      <c r="D20" s="58"/>
      <c r="E20" s="61"/>
      <c r="F20" s="64"/>
    </row>
    <row r="21" spans="1:10" x14ac:dyDescent="0.25">
      <c r="A21" s="10" t="s">
        <v>165</v>
      </c>
      <c r="B21" s="10" t="s">
        <v>21</v>
      </c>
      <c r="C21" s="10">
        <v>20.14</v>
      </c>
      <c r="D21" s="59"/>
      <c r="E21" s="62"/>
      <c r="F21" s="65"/>
    </row>
    <row r="22" spans="1:10" x14ac:dyDescent="0.25">
      <c r="A22" s="10" t="s">
        <v>166</v>
      </c>
      <c r="B22" s="10" t="s">
        <v>26</v>
      </c>
      <c r="C22" s="10">
        <v>20.92</v>
      </c>
      <c r="D22" s="57">
        <f t="shared" ref="D22" si="9">MAX(C22:C25)-MIN(C22:C25)</f>
        <v>0.25999999999999801</v>
      </c>
      <c r="E22" s="60">
        <f t="shared" ref="E22" si="10">AVERAGE(C22:C25)</f>
        <v>21.1</v>
      </c>
      <c r="F22" s="63"/>
    </row>
    <row r="23" spans="1:10" x14ac:dyDescent="0.25">
      <c r="A23" s="10" t="s">
        <v>167</v>
      </c>
      <c r="B23" s="10" t="s">
        <v>26</v>
      </c>
      <c r="C23" s="10">
        <v>21.18</v>
      </c>
      <c r="D23" s="58"/>
      <c r="E23" s="61"/>
      <c r="F23" s="64"/>
    </row>
    <row r="24" spans="1:10" x14ac:dyDescent="0.25">
      <c r="A24" s="10" t="s">
        <v>168</v>
      </c>
      <c r="B24" s="10" t="s">
        <v>26</v>
      </c>
      <c r="C24" s="10">
        <v>21.18</v>
      </c>
      <c r="D24" s="58"/>
      <c r="E24" s="61"/>
      <c r="F24" s="64"/>
    </row>
    <row r="25" spans="1:10" x14ac:dyDescent="0.25">
      <c r="A25" s="10" t="s">
        <v>169</v>
      </c>
      <c r="B25" s="10" t="s">
        <v>26</v>
      </c>
      <c r="C25" s="10">
        <v>21.12</v>
      </c>
      <c r="D25" s="59"/>
      <c r="E25" s="62"/>
      <c r="F25" s="65"/>
    </row>
    <row r="29" spans="1:10" x14ac:dyDescent="0.25">
      <c r="A29" s="1" t="s">
        <v>44</v>
      </c>
      <c r="B29" s="5" t="s">
        <v>30</v>
      </c>
      <c r="C29" s="5" t="s">
        <v>2</v>
      </c>
      <c r="D29" s="5" t="s">
        <v>31</v>
      </c>
      <c r="E29" s="1" t="s">
        <v>45</v>
      </c>
      <c r="F29" s="1" t="s">
        <v>473</v>
      </c>
      <c r="G29" s="53" t="s">
        <v>474</v>
      </c>
      <c r="H29" s="1" t="s">
        <v>475</v>
      </c>
      <c r="I29" s="1" t="s">
        <v>46</v>
      </c>
      <c r="J29" s="1" t="s">
        <v>465</v>
      </c>
    </row>
    <row r="30" spans="1:10" x14ac:dyDescent="0.25">
      <c r="A30" s="4" t="s">
        <v>42</v>
      </c>
      <c r="B30" s="10" t="s">
        <v>47</v>
      </c>
      <c r="C30" s="10" t="s">
        <v>48</v>
      </c>
      <c r="D30" s="10">
        <v>18.36</v>
      </c>
      <c r="E30" s="66">
        <f>D30-D31</f>
        <v>-0.12000000000000099</v>
      </c>
      <c r="F30" s="68">
        <f>AVERAGE(D30:D31)</f>
        <v>18.420000000000002</v>
      </c>
      <c r="G30" s="68">
        <f>F30-F32</f>
        <v>0.5400000000000027</v>
      </c>
      <c r="H30" s="68">
        <f>AVERAGE(F30:F33)</f>
        <v>18.149999999999999</v>
      </c>
      <c r="I30" s="15">
        <v>0.378</v>
      </c>
      <c r="J30" s="71">
        <f>AVERAGE(I30:I33)</f>
        <v>0.43900000000000006</v>
      </c>
    </row>
    <row r="31" spans="1:10" x14ac:dyDescent="0.25">
      <c r="A31" s="4" t="s">
        <v>42</v>
      </c>
      <c r="B31" s="10" t="s">
        <v>50</v>
      </c>
      <c r="C31" s="10" t="s">
        <v>48</v>
      </c>
      <c r="D31" s="10">
        <v>18.48</v>
      </c>
      <c r="E31" s="67"/>
      <c r="F31" s="69"/>
      <c r="G31" s="70"/>
      <c r="H31" s="70"/>
      <c r="I31" s="15">
        <v>0.34899999999999998</v>
      </c>
      <c r="J31" s="71"/>
    </row>
    <row r="32" spans="1:10" x14ac:dyDescent="0.25">
      <c r="A32" s="4" t="s">
        <v>42</v>
      </c>
      <c r="B32" s="10" t="s">
        <v>49</v>
      </c>
      <c r="C32" s="10" t="s">
        <v>51</v>
      </c>
      <c r="D32" s="10">
        <v>17.809999999999999</v>
      </c>
      <c r="E32" s="66">
        <f>D32-D33</f>
        <v>-0.14000000000000057</v>
      </c>
      <c r="F32" s="68">
        <f t="shared" ref="F32" si="11">AVERAGE(D32:D33)</f>
        <v>17.88</v>
      </c>
      <c r="G32" s="70"/>
      <c r="H32" s="70"/>
      <c r="I32" s="15">
        <v>0.53800000000000003</v>
      </c>
      <c r="J32" s="71"/>
    </row>
    <row r="33" spans="1:10" x14ac:dyDescent="0.25">
      <c r="A33" s="4" t="s">
        <v>42</v>
      </c>
      <c r="B33" s="10" t="s">
        <v>52</v>
      </c>
      <c r="C33" s="10" t="s">
        <v>51</v>
      </c>
      <c r="D33" s="10">
        <v>17.95</v>
      </c>
      <c r="E33" s="67"/>
      <c r="F33" s="69"/>
      <c r="G33" s="69"/>
      <c r="H33" s="69"/>
      <c r="I33" s="15">
        <v>0.49099999999999999</v>
      </c>
      <c r="J33" s="71"/>
    </row>
    <row r="34" spans="1:10" x14ac:dyDescent="0.25">
      <c r="A34" s="16" t="s">
        <v>53</v>
      </c>
      <c r="B34" s="10" t="s">
        <v>54</v>
      </c>
      <c r="C34" s="10" t="s">
        <v>55</v>
      </c>
      <c r="D34" s="10">
        <v>18.79</v>
      </c>
      <c r="E34" s="66">
        <f>D34-D35</f>
        <v>-8.0000000000001847E-2</v>
      </c>
      <c r="F34" s="68">
        <f t="shared" ref="F34" si="12">AVERAGE(D34:D35)</f>
        <v>18.829999999999998</v>
      </c>
      <c r="G34" s="68">
        <f t="shared" ref="G34" si="13">F34-F36</f>
        <v>0.22999999999999687</v>
      </c>
      <c r="H34" s="68">
        <f t="shared" ref="H34" si="14">AVERAGE(F34:F37)</f>
        <v>18.715</v>
      </c>
      <c r="I34" s="15">
        <v>0.28599999999999998</v>
      </c>
      <c r="J34" s="71">
        <f t="shared" ref="J34" si="15">AVERAGE(I34:I37)</f>
        <v>0.30075000000000002</v>
      </c>
    </row>
    <row r="35" spans="1:10" x14ac:dyDescent="0.25">
      <c r="A35" s="16" t="s">
        <v>53</v>
      </c>
      <c r="B35" s="10" t="s">
        <v>56</v>
      </c>
      <c r="C35" s="10" t="s">
        <v>55</v>
      </c>
      <c r="D35" s="10">
        <v>18.87</v>
      </c>
      <c r="E35" s="67"/>
      <c r="F35" s="69"/>
      <c r="G35" s="70"/>
      <c r="H35" s="70"/>
      <c r="I35" s="15">
        <v>0.27100000000000002</v>
      </c>
      <c r="J35" s="71"/>
    </row>
    <row r="36" spans="1:10" x14ac:dyDescent="0.25">
      <c r="A36" s="16" t="s">
        <v>53</v>
      </c>
      <c r="B36" s="10" t="s">
        <v>57</v>
      </c>
      <c r="C36" s="10" t="s">
        <v>58</v>
      </c>
      <c r="D36" s="10">
        <v>18.54</v>
      </c>
      <c r="E36" s="66">
        <f>D36-D37</f>
        <v>-0.12000000000000099</v>
      </c>
      <c r="F36" s="68">
        <f t="shared" ref="F36" si="16">AVERAGE(D36:D37)</f>
        <v>18.600000000000001</v>
      </c>
      <c r="G36" s="70"/>
      <c r="H36" s="70"/>
      <c r="I36" s="15">
        <v>0.33600000000000002</v>
      </c>
      <c r="J36" s="71"/>
    </row>
    <row r="37" spans="1:10" x14ac:dyDescent="0.25">
      <c r="A37" s="16" t="s">
        <v>53</v>
      </c>
      <c r="B37" s="10" t="s">
        <v>59</v>
      </c>
      <c r="C37" s="10" t="s">
        <v>58</v>
      </c>
      <c r="D37" s="10">
        <v>18.66</v>
      </c>
      <c r="E37" s="67"/>
      <c r="F37" s="69"/>
      <c r="G37" s="69"/>
      <c r="H37" s="69"/>
      <c r="I37" s="15">
        <v>0.31</v>
      </c>
      <c r="J37" s="71"/>
    </row>
    <row r="38" spans="1:10" x14ac:dyDescent="0.25">
      <c r="A38" s="4" t="s">
        <v>42</v>
      </c>
      <c r="B38" s="10" t="s">
        <v>60</v>
      </c>
      <c r="C38" s="10" t="s">
        <v>61</v>
      </c>
      <c r="D38" s="10">
        <v>19.53</v>
      </c>
      <c r="E38" s="66">
        <f>D38-D39</f>
        <v>-0.14000000000000057</v>
      </c>
      <c r="F38" s="68">
        <f t="shared" ref="F38" si="17">AVERAGE(D38:D39)</f>
        <v>19.600000000000001</v>
      </c>
      <c r="G38" s="72">
        <f t="shared" ref="G38" si="18">F38-F40</f>
        <v>1.1300000000000026</v>
      </c>
      <c r="H38" s="68">
        <f t="shared" ref="H38" si="19">AVERAGE(F38:F41)</f>
        <v>19.035</v>
      </c>
      <c r="I38" s="15">
        <v>0.17799999999999999</v>
      </c>
      <c r="J38" s="71">
        <f t="shared" ref="J38" si="20">AVERAGE(I38:I41)</f>
        <v>0.26050000000000001</v>
      </c>
    </row>
    <row r="39" spans="1:10" x14ac:dyDescent="0.25">
      <c r="A39" s="4" t="s">
        <v>42</v>
      </c>
      <c r="B39" s="10" t="s">
        <v>62</v>
      </c>
      <c r="C39" s="10" t="s">
        <v>61</v>
      </c>
      <c r="D39" s="10">
        <v>19.670000000000002</v>
      </c>
      <c r="E39" s="67"/>
      <c r="F39" s="69"/>
      <c r="G39" s="73"/>
      <c r="H39" s="70"/>
      <c r="I39" s="15">
        <v>0.16200000000000001</v>
      </c>
      <c r="J39" s="71"/>
    </row>
    <row r="40" spans="1:10" x14ac:dyDescent="0.25">
      <c r="A40" s="4" t="s">
        <v>42</v>
      </c>
      <c r="B40" s="10" t="s">
        <v>63</v>
      </c>
      <c r="C40" s="10" t="s">
        <v>64</v>
      </c>
      <c r="D40" s="10">
        <v>18.41</v>
      </c>
      <c r="E40" s="66">
        <f>D40-D41</f>
        <v>-0.12000000000000099</v>
      </c>
      <c r="F40" s="68">
        <f t="shared" ref="F40" si="21">AVERAGE(D40:D41)</f>
        <v>18.47</v>
      </c>
      <c r="G40" s="73"/>
      <c r="H40" s="70"/>
      <c r="I40" s="15">
        <v>0.36499999999999999</v>
      </c>
      <c r="J40" s="71"/>
    </row>
    <row r="41" spans="1:10" x14ac:dyDescent="0.25">
      <c r="A41" s="4" t="s">
        <v>42</v>
      </c>
      <c r="B41" s="10" t="s">
        <v>65</v>
      </c>
      <c r="C41" s="10" t="s">
        <v>64</v>
      </c>
      <c r="D41" s="10">
        <v>18.53</v>
      </c>
      <c r="E41" s="67"/>
      <c r="F41" s="69"/>
      <c r="G41" s="74"/>
      <c r="H41" s="69"/>
      <c r="I41" s="15">
        <v>0.33700000000000002</v>
      </c>
      <c r="J41" s="71"/>
    </row>
    <row r="42" spans="1:10" x14ac:dyDescent="0.25">
      <c r="A42" s="16" t="s">
        <v>53</v>
      </c>
      <c r="B42" s="10" t="s">
        <v>66</v>
      </c>
      <c r="C42" s="10" t="s">
        <v>67</v>
      </c>
      <c r="D42" s="10">
        <v>18.72</v>
      </c>
      <c r="E42" s="66">
        <f>D42-D43</f>
        <v>-0.13000000000000256</v>
      </c>
      <c r="F42" s="68">
        <f t="shared" ref="F42" si="22">AVERAGE(D42:D43)</f>
        <v>18.785</v>
      </c>
      <c r="G42" s="68">
        <f t="shared" ref="G42" si="23">F42-F44</f>
        <v>-0.80000000000000071</v>
      </c>
      <c r="H42" s="68">
        <f t="shared" ref="H42" si="24">AVERAGE(F42:F45)</f>
        <v>19.185000000000002</v>
      </c>
      <c r="I42" s="15">
        <v>0.29799999999999999</v>
      </c>
      <c r="J42" s="71">
        <f t="shared" ref="J42" si="25">AVERAGE(I42:I45)</f>
        <v>0.22874999999999998</v>
      </c>
    </row>
    <row r="43" spans="1:10" x14ac:dyDescent="0.25">
      <c r="A43" s="16" t="s">
        <v>53</v>
      </c>
      <c r="B43" s="10" t="s">
        <v>68</v>
      </c>
      <c r="C43" s="10" t="s">
        <v>67</v>
      </c>
      <c r="D43" s="10">
        <v>18.850000000000001</v>
      </c>
      <c r="E43" s="67"/>
      <c r="F43" s="69"/>
      <c r="G43" s="70"/>
      <c r="H43" s="70"/>
      <c r="I43" s="15">
        <v>0.27500000000000002</v>
      </c>
      <c r="J43" s="71"/>
    </row>
    <row r="44" spans="1:10" x14ac:dyDescent="0.25">
      <c r="A44" s="16" t="s">
        <v>53</v>
      </c>
      <c r="B44" s="10" t="s">
        <v>69</v>
      </c>
      <c r="C44" s="10" t="s">
        <v>70</v>
      </c>
      <c r="D44" s="10">
        <v>19.54</v>
      </c>
      <c r="E44" s="66">
        <f>D44-D45</f>
        <v>-8.9999999999999858E-2</v>
      </c>
      <c r="F44" s="68">
        <f t="shared" ref="F44" si="26">AVERAGE(D44:D45)</f>
        <v>19.585000000000001</v>
      </c>
      <c r="G44" s="70"/>
      <c r="H44" s="70"/>
      <c r="I44" s="15">
        <v>0.17599999999999999</v>
      </c>
      <c r="J44" s="71"/>
    </row>
    <row r="45" spans="1:10" x14ac:dyDescent="0.25">
      <c r="A45" s="16" t="s">
        <v>53</v>
      </c>
      <c r="B45" s="10" t="s">
        <v>71</v>
      </c>
      <c r="C45" s="10" t="s">
        <v>70</v>
      </c>
      <c r="D45" s="10">
        <v>19.63</v>
      </c>
      <c r="E45" s="67"/>
      <c r="F45" s="69"/>
      <c r="G45" s="69"/>
      <c r="H45" s="69"/>
      <c r="I45" s="15">
        <v>0.16600000000000001</v>
      </c>
      <c r="J45" s="71"/>
    </row>
    <row r="46" spans="1:10" x14ac:dyDescent="0.25">
      <c r="A46" s="4" t="s">
        <v>42</v>
      </c>
      <c r="B46" s="10" t="s">
        <v>72</v>
      </c>
      <c r="C46" s="10" t="s">
        <v>73</v>
      </c>
      <c r="D46" s="10">
        <v>19.54</v>
      </c>
      <c r="E46" s="66">
        <f>D46-D47</f>
        <v>-0.10000000000000142</v>
      </c>
      <c r="F46" s="68">
        <f t="shared" ref="F46" si="27">AVERAGE(D46:D47)</f>
        <v>19.59</v>
      </c>
      <c r="G46" s="72">
        <f t="shared" ref="G46" si="28">F46-F48</f>
        <v>1.0700000000000003</v>
      </c>
      <c r="H46" s="68">
        <f t="shared" ref="H46" si="29">AVERAGE(F46:F49)</f>
        <v>19.055</v>
      </c>
      <c r="I46" s="15">
        <v>0.17699999999999999</v>
      </c>
      <c r="J46" s="71">
        <f t="shared" ref="J46" si="30">AVERAGE(I46:I49)</f>
        <v>0.2555</v>
      </c>
    </row>
    <row r="47" spans="1:10" x14ac:dyDescent="0.25">
      <c r="A47" s="4" t="s">
        <v>42</v>
      </c>
      <c r="B47" s="10" t="s">
        <v>74</v>
      </c>
      <c r="C47" s="10" t="s">
        <v>73</v>
      </c>
      <c r="D47" s="10">
        <v>19.64</v>
      </c>
      <c r="E47" s="67"/>
      <c r="F47" s="69"/>
      <c r="G47" s="73"/>
      <c r="H47" s="70"/>
      <c r="I47" s="15">
        <v>0.16500000000000001</v>
      </c>
      <c r="J47" s="71"/>
    </row>
    <row r="48" spans="1:10" x14ac:dyDescent="0.25">
      <c r="A48" s="4" t="s">
        <v>42</v>
      </c>
      <c r="B48" s="10" t="s">
        <v>75</v>
      </c>
      <c r="C48" s="10" t="s">
        <v>76</v>
      </c>
      <c r="D48" s="10">
        <v>18.45</v>
      </c>
      <c r="E48" s="66">
        <f>D48-D49</f>
        <v>-0.14000000000000057</v>
      </c>
      <c r="F48" s="68">
        <f t="shared" ref="F48" si="31">AVERAGE(D48:D49)</f>
        <v>18.52</v>
      </c>
      <c r="G48" s="73"/>
      <c r="H48" s="70"/>
      <c r="I48" s="15">
        <v>0.35499999999999998</v>
      </c>
      <c r="J48" s="71"/>
    </row>
    <row r="49" spans="1:10" x14ac:dyDescent="0.25">
      <c r="A49" s="4" t="s">
        <v>42</v>
      </c>
      <c r="B49" s="10" t="s">
        <v>77</v>
      </c>
      <c r="C49" s="10" t="s">
        <v>76</v>
      </c>
      <c r="D49" s="10">
        <v>18.59</v>
      </c>
      <c r="E49" s="67"/>
      <c r="F49" s="69"/>
      <c r="G49" s="74"/>
      <c r="H49" s="69"/>
      <c r="I49" s="15">
        <v>0.32500000000000001</v>
      </c>
      <c r="J49" s="71"/>
    </row>
    <row r="50" spans="1:10" x14ac:dyDescent="0.25">
      <c r="A50" s="16" t="s">
        <v>53</v>
      </c>
      <c r="B50" s="10" t="s">
        <v>78</v>
      </c>
      <c r="C50" s="10" t="s">
        <v>79</v>
      </c>
      <c r="D50" s="10">
        <v>18.88</v>
      </c>
      <c r="E50" s="66">
        <f>D50-D51</f>
        <v>-0.10999999999999943</v>
      </c>
      <c r="F50" s="68">
        <f t="shared" ref="F50" si="32">AVERAGE(D50:D51)</f>
        <v>18.934999999999999</v>
      </c>
      <c r="G50" s="68">
        <f t="shared" ref="G50" si="33">F50-F52</f>
        <v>0.28999999999999915</v>
      </c>
      <c r="H50" s="68">
        <f t="shared" ref="H50" si="34">AVERAGE(F50:F53)</f>
        <v>18.79</v>
      </c>
      <c r="I50" s="15">
        <v>0.26900000000000002</v>
      </c>
      <c r="J50" s="71">
        <f t="shared" ref="J50" si="35">AVERAGE(I50:I53)</f>
        <v>0.28675</v>
      </c>
    </row>
    <row r="51" spans="1:10" x14ac:dyDescent="0.25">
      <c r="A51" s="16" t="s">
        <v>53</v>
      </c>
      <c r="B51" s="10" t="s">
        <v>80</v>
      </c>
      <c r="C51" s="10" t="s">
        <v>79</v>
      </c>
      <c r="D51" s="10">
        <v>18.989999999999998</v>
      </c>
      <c r="E51" s="67"/>
      <c r="F51" s="69"/>
      <c r="G51" s="70"/>
      <c r="H51" s="70"/>
      <c r="I51" s="15">
        <v>0.251</v>
      </c>
      <c r="J51" s="71"/>
    </row>
    <row r="52" spans="1:10" x14ac:dyDescent="0.25">
      <c r="A52" s="16" t="s">
        <v>53</v>
      </c>
      <c r="B52" s="10" t="s">
        <v>81</v>
      </c>
      <c r="C52" s="10" t="s">
        <v>82</v>
      </c>
      <c r="D52" s="10">
        <v>18.559999999999999</v>
      </c>
      <c r="E52" s="66">
        <f>D52-D53</f>
        <v>-0.17000000000000171</v>
      </c>
      <c r="F52" s="68">
        <f t="shared" ref="F52" si="36">AVERAGE(D52:D53)</f>
        <v>18.645</v>
      </c>
      <c r="G52" s="70"/>
      <c r="H52" s="70"/>
      <c r="I52" s="15">
        <v>0.33</v>
      </c>
      <c r="J52" s="71"/>
    </row>
    <row r="53" spans="1:10" x14ac:dyDescent="0.25">
      <c r="A53" s="16" t="s">
        <v>53</v>
      </c>
      <c r="B53" s="10" t="s">
        <v>83</v>
      </c>
      <c r="C53" s="10" t="s">
        <v>82</v>
      </c>
      <c r="D53" s="10">
        <v>18.73</v>
      </c>
      <c r="E53" s="67"/>
      <c r="F53" s="69"/>
      <c r="G53" s="69"/>
      <c r="H53" s="69"/>
      <c r="I53" s="15">
        <v>0.29699999999999999</v>
      </c>
      <c r="J53" s="71"/>
    </row>
    <row r="54" spans="1:10" x14ac:dyDescent="0.25">
      <c r="A54" s="4" t="s">
        <v>42</v>
      </c>
      <c r="B54" s="10" t="s">
        <v>84</v>
      </c>
      <c r="C54" s="10" t="s">
        <v>85</v>
      </c>
      <c r="D54" s="10">
        <v>18.64</v>
      </c>
      <c r="E54" s="66">
        <f>D54-D55</f>
        <v>-0.16000000000000014</v>
      </c>
      <c r="F54" s="68">
        <f t="shared" ref="F54" si="37">AVERAGE(D54:D55)</f>
        <v>18.72</v>
      </c>
      <c r="G54" s="68">
        <f t="shared" ref="G54" si="38">F54-F56</f>
        <v>-0.97000000000000242</v>
      </c>
      <c r="H54" s="68">
        <f t="shared" ref="H54" si="39">AVERAGE(F54:F57)</f>
        <v>19.204999999999998</v>
      </c>
      <c r="I54" s="15">
        <v>0.315</v>
      </c>
      <c r="J54" s="71">
        <f t="shared" ref="J54" si="40">AVERAGE(I54:I57)</f>
        <v>0.23</v>
      </c>
    </row>
    <row r="55" spans="1:10" x14ac:dyDescent="0.25">
      <c r="A55" s="4" t="s">
        <v>42</v>
      </c>
      <c r="B55" s="10" t="s">
        <v>86</v>
      </c>
      <c r="C55" s="10" t="s">
        <v>85</v>
      </c>
      <c r="D55" s="10">
        <v>18.8</v>
      </c>
      <c r="E55" s="67"/>
      <c r="F55" s="69"/>
      <c r="G55" s="70"/>
      <c r="H55" s="70"/>
      <c r="I55" s="15">
        <v>0.28499999999999998</v>
      </c>
      <c r="J55" s="71"/>
    </row>
    <row r="56" spans="1:10" x14ac:dyDescent="0.25">
      <c r="A56" s="4" t="s">
        <v>42</v>
      </c>
      <c r="B56" s="10" t="s">
        <v>87</v>
      </c>
      <c r="C56" s="10" t="s">
        <v>88</v>
      </c>
      <c r="D56" s="10">
        <v>19.62</v>
      </c>
      <c r="E56" s="66">
        <f>D56-D57</f>
        <v>-0.14000000000000057</v>
      </c>
      <c r="F56" s="68">
        <f t="shared" ref="F56" si="41">AVERAGE(D56:D57)</f>
        <v>19.690000000000001</v>
      </c>
      <c r="G56" s="70"/>
      <c r="H56" s="70"/>
      <c r="I56" s="15">
        <v>0.16700000000000001</v>
      </c>
      <c r="J56" s="71"/>
    </row>
    <row r="57" spans="1:10" x14ac:dyDescent="0.25">
      <c r="A57" s="4" t="s">
        <v>42</v>
      </c>
      <c r="B57" s="10" t="s">
        <v>89</v>
      </c>
      <c r="C57" s="10" t="s">
        <v>88</v>
      </c>
      <c r="D57" s="10">
        <v>19.760000000000002</v>
      </c>
      <c r="E57" s="67"/>
      <c r="F57" s="69"/>
      <c r="G57" s="69"/>
      <c r="H57" s="69"/>
      <c r="I57" s="15">
        <v>0.153</v>
      </c>
      <c r="J57" s="71"/>
    </row>
    <row r="58" spans="1:10" x14ac:dyDescent="0.25">
      <c r="A58" s="16" t="s">
        <v>53</v>
      </c>
      <c r="B58" s="10" t="s">
        <v>90</v>
      </c>
      <c r="C58" s="10" t="s">
        <v>91</v>
      </c>
      <c r="D58" s="10">
        <v>18.920000000000002</v>
      </c>
      <c r="E58" s="66">
        <f>D58-D59</f>
        <v>-2.9999999999997584E-2</v>
      </c>
      <c r="F58" s="68">
        <f t="shared" ref="F58" si="42">AVERAGE(D58:D59)</f>
        <v>18.935000000000002</v>
      </c>
      <c r="G58" s="68">
        <f t="shared" ref="G58" si="43">F58-F60</f>
        <v>0.32000000000000028</v>
      </c>
      <c r="H58" s="68">
        <f t="shared" ref="H58" si="44">AVERAGE(F58:F61)</f>
        <v>18.775000000000002</v>
      </c>
      <c r="I58" s="15">
        <v>0.26300000000000001</v>
      </c>
      <c r="J58" s="71">
        <f t="shared" ref="J58" si="45">AVERAGE(I58:I61)</f>
        <v>0.28999999999999998</v>
      </c>
    </row>
    <row r="59" spans="1:10" x14ac:dyDescent="0.25">
      <c r="A59" s="16" t="s">
        <v>53</v>
      </c>
      <c r="B59" s="10" t="s">
        <v>92</v>
      </c>
      <c r="C59" s="10" t="s">
        <v>91</v>
      </c>
      <c r="D59" s="10">
        <v>18.95</v>
      </c>
      <c r="E59" s="67"/>
      <c r="F59" s="69"/>
      <c r="G59" s="70"/>
      <c r="H59" s="70"/>
      <c r="I59" s="15">
        <v>0.25800000000000001</v>
      </c>
      <c r="J59" s="71"/>
    </row>
    <row r="60" spans="1:10" x14ac:dyDescent="0.25">
      <c r="A60" s="16" t="s">
        <v>53</v>
      </c>
      <c r="B60" s="10" t="s">
        <v>93</v>
      </c>
      <c r="C60" s="10" t="s">
        <v>94</v>
      </c>
      <c r="D60" s="10">
        <v>18.57</v>
      </c>
      <c r="E60" s="66">
        <f>D60-D61</f>
        <v>-8.9999999999999858E-2</v>
      </c>
      <c r="F60" s="68">
        <f t="shared" ref="F60" si="46">AVERAGE(D60:D61)</f>
        <v>18.615000000000002</v>
      </c>
      <c r="G60" s="70"/>
      <c r="H60" s="70"/>
      <c r="I60" s="15">
        <v>0.32800000000000001</v>
      </c>
      <c r="J60" s="71"/>
    </row>
    <row r="61" spans="1:10" x14ac:dyDescent="0.25">
      <c r="A61" s="16" t="s">
        <v>53</v>
      </c>
      <c r="B61" s="10" t="s">
        <v>95</v>
      </c>
      <c r="C61" s="10" t="s">
        <v>94</v>
      </c>
      <c r="D61" s="10">
        <v>18.66</v>
      </c>
      <c r="E61" s="67"/>
      <c r="F61" s="69"/>
      <c r="G61" s="69"/>
      <c r="H61" s="69"/>
      <c r="I61" s="15">
        <v>0.311</v>
      </c>
      <c r="J61" s="71"/>
    </row>
    <row r="62" spans="1:10" x14ac:dyDescent="0.25">
      <c r="A62" s="4" t="s">
        <v>42</v>
      </c>
      <c r="B62" s="10" t="s">
        <v>96</v>
      </c>
      <c r="C62" s="10" t="s">
        <v>97</v>
      </c>
      <c r="D62" s="10">
        <v>18.489999999999998</v>
      </c>
      <c r="E62" s="66">
        <f>D62-D63</f>
        <v>-0.16000000000000014</v>
      </c>
      <c r="F62" s="68">
        <f t="shared" ref="F62" si="47">AVERAGE(D62:D63)</f>
        <v>18.57</v>
      </c>
      <c r="G62" s="68">
        <f t="shared" ref="G62" si="48">F62-F64</f>
        <v>-0.24499999999999744</v>
      </c>
      <c r="H62" s="68">
        <f t="shared" ref="H62" si="49">AVERAGE(F62:F65)</f>
        <v>18.692499999999999</v>
      </c>
      <c r="I62" s="15">
        <v>0.34599999999999997</v>
      </c>
      <c r="J62" s="71">
        <f t="shared" ref="J62" si="50">AVERAGE(I62:I65)</f>
        <v>0.30524999999999997</v>
      </c>
    </row>
    <row r="63" spans="1:10" x14ac:dyDescent="0.25">
      <c r="A63" s="4" t="s">
        <v>42</v>
      </c>
      <c r="B63" s="10" t="s">
        <v>98</v>
      </c>
      <c r="C63" s="10" t="s">
        <v>97</v>
      </c>
      <c r="D63" s="10">
        <v>18.649999999999999</v>
      </c>
      <c r="E63" s="67"/>
      <c r="F63" s="69"/>
      <c r="G63" s="70"/>
      <c r="H63" s="70"/>
      <c r="I63" s="15">
        <v>0.312</v>
      </c>
      <c r="J63" s="71"/>
    </row>
    <row r="64" spans="1:10" x14ac:dyDescent="0.25">
      <c r="A64" s="4" t="s">
        <v>42</v>
      </c>
      <c r="B64" s="10" t="s">
        <v>99</v>
      </c>
      <c r="C64" s="10" t="s">
        <v>100</v>
      </c>
      <c r="D64" s="10">
        <v>18.72</v>
      </c>
      <c r="E64" s="66">
        <f>D64-D65</f>
        <v>-0.19000000000000128</v>
      </c>
      <c r="F64" s="68">
        <f t="shared" ref="F64" si="51">AVERAGE(D64:D65)</f>
        <v>18.814999999999998</v>
      </c>
      <c r="G64" s="70"/>
      <c r="H64" s="70"/>
      <c r="I64" s="15">
        <v>0.29899999999999999</v>
      </c>
      <c r="J64" s="71"/>
    </row>
    <row r="65" spans="1:10" x14ac:dyDescent="0.25">
      <c r="A65" s="4" t="s">
        <v>42</v>
      </c>
      <c r="B65" s="10" t="s">
        <v>101</v>
      </c>
      <c r="C65" s="10" t="s">
        <v>100</v>
      </c>
      <c r="D65" s="10">
        <v>18.91</v>
      </c>
      <c r="E65" s="67"/>
      <c r="F65" s="69"/>
      <c r="G65" s="69"/>
      <c r="H65" s="69"/>
      <c r="I65" s="15">
        <v>0.26400000000000001</v>
      </c>
      <c r="J65" s="71"/>
    </row>
    <row r="66" spans="1:10" x14ac:dyDescent="0.25">
      <c r="A66" s="17" t="s">
        <v>53</v>
      </c>
      <c r="B66" s="10" t="s">
        <v>102</v>
      </c>
      <c r="C66" s="10" t="s">
        <v>103</v>
      </c>
      <c r="D66" s="10">
        <v>18.64</v>
      </c>
      <c r="E66" s="66">
        <f>D66-D67</f>
        <v>-9.9999999999997868E-2</v>
      </c>
      <c r="F66" s="68">
        <f t="shared" ref="F66" si="52">AVERAGE(D66:D67)</f>
        <v>18.689999999999998</v>
      </c>
      <c r="G66" s="72">
        <f t="shared" ref="G66" si="53">F66-F68</f>
        <v>-1.1099999999999994</v>
      </c>
      <c r="H66" s="68">
        <f t="shared" ref="H66" si="54">AVERAGE(F66:F69)</f>
        <v>19.244999999999997</v>
      </c>
      <c r="I66" s="9">
        <v>0.315</v>
      </c>
      <c r="J66" s="71">
        <f t="shared" ref="J66" si="55">AVERAGE(I66:I69)</f>
        <v>0.22725000000000001</v>
      </c>
    </row>
    <row r="67" spans="1:10" x14ac:dyDescent="0.25">
      <c r="A67" s="17" t="s">
        <v>53</v>
      </c>
      <c r="B67" s="10" t="s">
        <v>104</v>
      </c>
      <c r="C67" s="10" t="s">
        <v>103</v>
      </c>
      <c r="D67" s="10">
        <v>18.739999999999998</v>
      </c>
      <c r="E67" s="67"/>
      <c r="F67" s="69"/>
      <c r="G67" s="73"/>
      <c r="H67" s="70"/>
      <c r="I67" s="9">
        <v>0.29599999999999999</v>
      </c>
      <c r="J67" s="71"/>
    </row>
    <row r="68" spans="1:10" x14ac:dyDescent="0.25">
      <c r="A68" s="17" t="s">
        <v>53</v>
      </c>
      <c r="B68" s="10" t="s">
        <v>105</v>
      </c>
      <c r="C68" s="10" t="s">
        <v>106</v>
      </c>
      <c r="D68" s="10">
        <v>19.77</v>
      </c>
      <c r="E68" s="66">
        <f>D68-D69</f>
        <v>-5.9999999999998721E-2</v>
      </c>
      <c r="F68" s="68">
        <f t="shared" ref="F68" si="56">AVERAGE(D68:D69)</f>
        <v>19.799999999999997</v>
      </c>
      <c r="G68" s="73"/>
      <c r="H68" s="70"/>
      <c r="I68" s="9">
        <v>0.152</v>
      </c>
      <c r="J68" s="71"/>
    </row>
    <row r="69" spans="1:10" x14ac:dyDescent="0.25">
      <c r="A69" s="17" t="s">
        <v>53</v>
      </c>
      <c r="B69" s="10" t="s">
        <v>107</v>
      </c>
      <c r="C69" s="10" t="s">
        <v>106</v>
      </c>
      <c r="D69" s="10">
        <v>19.829999999999998</v>
      </c>
      <c r="E69" s="67"/>
      <c r="F69" s="69"/>
      <c r="G69" s="74"/>
      <c r="H69" s="69"/>
      <c r="I69" s="9">
        <v>0.14599999999999999</v>
      </c>
      <c r="J69" s="71"/>
    </row>
    <row r="70" spans="1:10" x14ac:dyDescent="0.25">
      <c r="A70" s="12" t="s">
        <v>42</v>
      </c>
      <c r="B70" s="10" t="s">
        <v>108</v>
      </c>
      <c r="C70" s="10" t="s">
        <v>109</v>
      </c>
      <c r="D70" s="10">
        <v>18.739999999999998</v>
      </c>
      <c r="E70" s="66">
        <f>D70-D71</f>
        <v>-0.19000000000000128</v>
      </c>
      <c r="F70" s="68">
        <f t="shared" ref="F70" si="57">AVERAGE(D70:D71)</f>
        <v>18.835000000000001</v>
      </c>
      <c r="G70" s="68">
        <f t="shared" ref="G70" si="58">F70-F72</f>
        <v>-7.0000000000000284E-2</v>
      </c>
      <c r="H70" s="68">
        <f t="shared" ref="H70" si="59">AVERAGE(F70:F73)</f>
        <v>18.87</v>
      </c>
      <c r="I70" s="9">
        <v>0.29499999999999998</v>
      </c>
      <c r="J70" s="71">
        <f t="shared" ref="J70" si="60">AVERAGE(I70:I73)</f>
        <v>0.27100000000000002</v>
      </c>
    </row>
    <row r="71" spans="1:10" x14ac:dyDescent="0.25">
      <c r="A71" s="12" t="s">
        <v>42</v>
      </c>
      <c r="B71" s="10" t="s">
        <v>110</v>
      </c>
      <c r="C71" s="10" t="s">
        <v>109</v>
      </c>
      <c r="D71" s="10">
        <v>18.93</v>
      </c>
      <c r="E71" s="67"/>
      <c r="F71" s="69"/>
      <c r="G71" s="70"/>
      <c r="H71" s="70"/>
      <c r="I71" s="9">
        <v>0.26</v>
      </c>
      <c r="J71" s="71"/>
    </row>
    <row r="72" spans="1:10" x14ac:dyDescent="0.25">
      <c r="A72" s="12" t="s">
        <v>42</v>
      </c>
      <c r="B72" s="10" t="s">
        <v>111</v>
      </c>
      <c r="C72" s="10" t="s">
        <v>112</v>
      </c>
      <c r="D72" s="10">
        <v>18.86</v>
      </c>
      <c r="E72" s="66">
        <f>D72-D73</f>
        <v>-8.9999999999999858E-2</v>
      </c>
      <c r="F72" s="68">
        <f t="shared" ref="F72" si="61">AVERAGE(D72:D73)</f>
        <v>18.905000000000001</v>
      </c>
      <c r="G72" s="70"/>
      <c r="H72" s="70"/>
      <c r="I72" s="9">
        <v>0.27200000000000002</v>
      </c>
      <c r="J72" s="71"/>
    </row>
    <row r="73" spans="1:10" x14ac:dyDescent="0.25">
      <c r="A73" s="12" t="s">
        <v>42</v>
      </c>
      <c r="B73" s="10" t="s">
        <v>113</v>
      </c>
      <c r="C73" s="10" t="s">
        <v>112</v>
      </c>
      <c r="D73" s="10">
        <v>18.95</v>
      </c>
      <c r="E73" s="67"/>
      <c r="F73" s="69"/>
      <c r="G73" s="69"/>
      <c r="H73" s="69"/>
      <c r="I73" s="9">
        <v>0.25700000000000001</v>
      </c>
      <c r="J73" s="71"/>
    </row>
    <row r="74" spans="1:10" x14ac:dyDescent="0.25">
      <c r="A74" s="17" t="s">
        <v>53</v>
      </c>
      <c r="B74" s="10" t="s">
        <v>114</v>
      </c>
      <c r="C74" s="10" t="s">
        <v>115</v>
      </c>
      <c r="D74" s="10">
        <v>19.600000000000001</v>
      </c>
      <c r="E74" s="66">
        <f>D74-D75</f>
        <v>-9.9999999999997868E-2</v>
      </c>
      <c r="F74" s="68">
        <f t="shared" ref="F74" si="62">AVERAGE(D74:D75)</f>
        <v>19.649999999999999</v>
      </c>
      <c r="G74" s="68">
        <f t="shared" ref="G74" si="63">F74-F76</f>
        <v>-0.38000000000000256</v>
      </c>
      <c r="H74" s="68">
        <f t="shared" ref="H74" si="64">AVERAGE(F74:F77)</f>
        <v>19.84</v>
      </c>
      <c r="I74" s="9">
        <v>0.16900000000000001</v>
      </c>
      <c r="J74" s="71">
        <f t="shared" ref="J74" si="65">AVERAGE(I74:I77)</f>
        <v>0.14624999999999999</v>
      </c>
    </row>
    <row r="75" spans="1:10" x14ac:dyDescent="0.25">
      <c r="A75" s="17" t="s">
        <v>53</v>
      </c>
      <c r="B75" s="10" t="s">
        <v>116</v>
      </c>
      <c r="C75" s="10" t="s">
        <v>115</v>
      </c>
      <c r="D75" s="10">
        <v>19.7</v>
      </c>
      <c r="E75" s="67"/>
      <c r="F75" s="69"/>
      <c r="G75" s="70"/>
      <c r="H75" s="70"/>
      <c r="I75" s="9">
        <v>0.159</v>
      </c>
      <c r="J75" s="71"/>
    </row>
    <row r="76" spans="1:10" x14ac:dyDescent="0.25">
      <c r="A76" s="17" t="s">
        <v>53</v>
      </c>
      <c r="B76" s="10" t="s">
        <v>117</v>
      </c>
      <c r="C76" s="10" t="s">
        <v>118</v>
      </c>
      <c r="D76" s="10">
        <v>19.989999999999998</v>
      </c>
      <c r="E76" s="66">
        <f>D76-D77</f>
        <v>-8.0000000000001847E-2</v>
      </c>
      <c r="F76" s="68">
        <f t="shared" ref="F76" si="66">AVERAGE(D76:D77)</f>
        <v>20.03</v>
      </c>
      <c r="G76" s="70"/>
      <c r="H76" s="70"/>
      <c r="I76" s="9">
        <v>0.13200000000000001</v>
      </c>
      <c r="J76" s="71"/>
    </row>
    <row r="77" spans="1:10" x14ac:dyDescent="0.25">
      <c r="A77" s="17" t="s">
        <v>53</v>
      </c>
      <c r="B77" s="10" t="s">
        <v>119</v>
      </c>
      <c r="C77" s="10" t="s">
        <v>118</v>
      </c>
      <c r="D77" s="10">
        <v>20.07</v>
      </c>
      <c r="E77" s="67"/>
      <c r="F77" s="69"/>
      <c r="G77" s="69"/>
      <c r="H77" s="69"/>
      <c r="I77" s="9">
        <v>0.125</v>
      </c>
      <c r="J77" s="71"/>
    </row>
    <row r="78" spans="1:10" x14ac:dyDescent="0.25">
      <c r="A78" s="12" t="s">
        <v>42</v>
      </c>
      <c r="B78" s="10" t="s">
        <v>120</v>
      </c>
      <c r="C78" s="10" t="s">
        <v>121</v>
      </c>
      <c r="D78" s="10">
        <v>18.170000000000002</v>
      </c>
      <c r="E78" s="66">
        <f>D78-D79</f>
        <v>-0.13999999999999702</v>
      </c>
      <c r="F78" s="68">
        <f t="shared" ref="F78" si="67">AVERAGE(D78:D79)</f>
        <v>18.240000000000002</v>
      </c>
      <c r="G78" s="68">
        <f t="shared" ref="G78" si="68">F78-F80</f>
        <v>-0.375</v>
      </c>
      <c r="H78" s="68">
        <f t="shared" ref="H78" si="69">AVERAGE(F78:F81)</f>
        <v>18.427500000000002</v>
      </c>
      <c r="I78" s="9">
        <v>0.42499999999999999</v>
      </c>
      <c r="J78" s="71">
        <f t="shared" ref="J78" si="70">AVERAGE(I78:I81)</f>
        <v>0.36375000000000002</v>
      </c>
    </row>
    <row r="79" spans="1:10" x14ac:dyDescent="0.25">
      <c r="A79" s="12" t="s">
        <v>42</v>
      </c>
      <c r="B79" s="10" t="s">
        <v>122</v>
      </c>
      <c r="C79" s="10" t="s">
        <v>121</v>
      </c>
      <c r="D79" s="10">
        <v>18.309999999999999</v>
      </c>
      <c r="E79" s="67"/>
      <c r="F79" s="69"/>
      <c r="G79" s="70"/>
      <c r="H79" s="70"/>
      <c r="I79" s="9">
        <v>0.39</v>
      </c>
      <c r="J79" s="71"/>
    </row>
    <row r="80" spans="1:10" x14ac:dyDescent="0.25">
      <c r="A80" s="12" t="s">
        <v>42</v>
      </c>
      <c r="B80" s="10" t="s">
        <v>123</v>
      </c>
      <c r="C80" s="10" t="s">
        <v>124</v>
      </c>
      <c r="D80" s="10">
        <v>18.559999999999999</v>
      </c>
      <c r="E80" s="66">
        <f>D80-D81</f>
        <v>-0.11000000000000298</v>
      </c>
      <c r="F80" s="68">
        <f t="shared" ref="F80" si="71">AVERAGE(D80:D81)</f>
        <v>18.615000000000002</v>
      </c>
      <c r="G80" s="70"/>
      <c r="H80" s="70"/>
      <c r="I80" s="9">
        <v>0.33200000000000002</v>
      </c>
      <c r="J80" s="71"/>
    </row>
    <row r="81" spans="1:10" x14ac:dyDescent="0.25">
      <c r="A81" s="12" t="s">
        <v>42</v>
      </c>
      <c r="B81" s="10" t="s">
        <v>125</v>
      </c>
      <c r="C81" s="10" t="s">
        <v>124</v>
      </c>
      <c r="D81" s="10">
        <v>18.670000000000002</v>
      </c>
      <c r="E81" s="67"/>
      <c r="F81" s="69"/>
      <c r="G81" s="69"/>
      <c r="H81" s="69"/>
      <c r="I81" s="9">
        <v>0.308</v>
      </c>
      <c r="J81" s="71"/>
    </row>
    <row r="82" spans="1:10" x14ac:dyDescent="0.25">
      <c r="A82" s="17" t="s">
        <v>53</v>
      </c>
      <c r="B82" s="10" t="s">
        <v>126</v>
      </c>
      <c r="C82" s="10" t="s">
        <v>127</v>
      </c>
      <c r="D82" s="10">
        <v>19.95</v>
      </c>
      <c r="E82" s="66">
        <f>D82-D83</f>
        <v>-7.0000000000000284E-2</v>
      </c>
      <c r="F82" s="68">
        <f t="shared" ref="F82" si="72">AVERAGE(D82:D83)</f>
        <v>19.984999999999999</v>
      </c>
      <c r="G82" s="68">
        <f t="shared" ref="G82" si="73">F82-F84</f>
        <v>0.13499999999999801</v>
      </c>
      <c r="H82" s="68">
        <f t="shared" ref="H82" si="74">AVERAGE(F82:F85)</f>
        <v>19.9175</v>
      </c>
      <c r="I82" s="9">
        <v>0.13600000000000001</v>
      </c>
      <c r="J82" s="71">
        <f t="shared" ref="J82" si="75">AVERAGE(I82:I85)</f>
        <v>0.13875000000000001</v>
      </c>
    </row>
    <row r="83" spans="1:10" x14ac:dyDescent="0.25">
      <c r="A83" s="17" t="s">
        <v>53</v>
      </c>
      <c r="B83" s="10" t="s">
        <v>128</v>
      </c>
      <c r="C83" s="10" t="s">
        <v>127</v>
      </c>
      <c r="D83" s="10">
        <v>20.02</v>
      </c>
      <c r="E83" s="67"/>
      <c r="F83" s="69"/>
      <c r="G83" s="70"/>
      <c r="H83" s="70"/>
      <c r="I83" s="9">
        <v>0.13</v>
      </c>
      <c r="J83" s="71"/>
    </row>
    <row r="84" spans="1:10" x14ac:dyDescent="0.25">
      <c r="A84" s="17" t="s">
        <v>53</v>
      </c>
      <c r="B84" s="10" t="s">
        <v>129</v>
      </c>
      <c r="C84" s="10" t="s">
        <v>130</v>
      </c>
      <c r="D84" s="10">
        <v>19.75</v>
      </c>
      <c r="E84" s="66">
        <f>D84-D85</f>
        <v>-0.19999999999999929</v>
      </c>
      <c r="F84" s="68">
        <f t="shared" ref="F84" si="76">AVERAGE(D84:D85)</f>
        <v>19.850000000000001</v>
      </c>
      <c r="G84" s="70"/>
      <c r="H84" s="70"/>
      <c r="I84" s="9">
        <v>0.154</v>
      </c>
      <c r="J84" s="71"/>
    </row>
    <row r="85" spans="1:10" x14ac:dyDescent="0.25">
      <c r="A85" s="17" t="s">
        <v>53</v>
      </c>
      <c r="B85" s="10" t="s">
        <v>131</v>
      </c>
      <c r="C85" s="10" t="s">
        <v>130</v>
      </c>
      <c r="D85" s="10">
        <v>19.95</v>
      </c>
      <c r="E85" s="67"/>
      <c r="F85" s="69"/>
      <c r="G85" s="69"/>
      <c r="H85" s="69"/>
      <c r="I85" s="9">
        <v>0.13500000000000001</v>
      </c>
      <c r="J85" s="71"/>
    </row>
    <row r="86" spans="1:10" x14ac:dyDescent="0.25">
      <c r="A86" s="12" t="s">
        <v>42</v>
      </c>
      <c r="B86" s="10" t="s">
        <v>132</v>
      </c>
      <c r="C86" s="10" t="s">
        <v>133</v>
      </c>
      <c r="D86" s="10">
        <v>21.12</v>
      </c>
      <c r="E86" s="66">
        <f>D86-D87</f>
        <v>-5.0000000000000711E-2</v>
      </c>
      <c r="F86" s="68">
        <f t="shared" ref="F86" si="77">AVERAGE(D86:D87)</f>
        <v>21.145000000000003</v>
      </c>
      <c r="G86" s="68">
        <f t="shared" ref="G86" si="78">F86-F88</f>
        <v>-1.014999999999997</v>
      </c>
      <c r="H86" s="68">
        <f t="shared" ref="H86" si="79">AVERAGE(F86:F89)</f>
        <v>21.652500000000003</v>
      </c>
      <c r="I86" s="9">
        <v>6.3899999999999998E-2</v>
      </c>
      <c r="J86" s="71">
        <f t="shared" ref="J86" si="80">AVERAGE(I86:I89)</f>
        <v>4.7674999999999995E-2</v>
      </c>
    </row>
    <row r="87" spans="1:10" x14ac:dyDescent="0.25">
      <c r="A87" s="12" t="s">
        <v>42</v>
      </c>
      <c r="B87" s="10" t="s">
        <v>134</v>
      </c>
      <c r="C87" s="10" t="s">
        <v>133</v>
      </c>
      <c r="D87" s="10">
        <v>21.17</v>
      </c>
      <c r="E87" s="67"/>
      <c r="F87" s="69"/>
      <c r="G87" s="70"/>
      <c r="H87" s="70"/>
      <c r="I87" s="9">
        <v>6.1600000000000002E-2</v>
      </c>
      <c r="J87" s="71"/>
    </row>
    <row r="88" spans="1:10" x14ac:dyDescent="0.25">
      <c r="A88" s="12" t="s">
        <v>42</v>
      </c>
      <c r="B88" s="10" t="s">
        <v>135</v>
      </c>
      <c r="C88" s="10" t="s">
        <v>136</v>
      </c>
      <c r="D88" s="10">
        <v>22.1</v>
      </c>
      <c r="E88" s="66">
        <f>D88-D89</f>
        <v>-0.11999999999999744</v>
      </c>
      <c r="F88" s="68">
        <f t="shared" ref="F88" si="81">AVERAGE(D88:D89)</f>
        <v>22.16</v>
      </c>
      <c r="G88" s="70"/>
      <c r="H88" s="70"/>
      <c r="I88" s="9">
        <v>3.39E-2</v>
      </c>
      <c r="J88" s="71"/>
    </row>
    <row r="89" spans="1:10" x14ac:dyDescent="0.25">
      <c r="A89" s="12" t="s">
        <v>42</v>
      </c>
      <c r="B89" s="10" t="s">
        <v>137</v>
      </c>
      <c r="C89" s="10" t="s">
        <v>136</v>
      </c>
      <c r="D89" s="10">
        <v>22.22</v>
      </c>
      <c r="E89" s="67"/>
      <c r="F89" s="69"/>
      <c r="G89" s="69"/>
      <c r="H89" s="69"/>
      <c r="I89" s="9">
        <v>3.1300000000000001E-2</v>
      </c>
      <c r="J89" s="71"/>
    </row>
    <row r="90" spans="1:10" x14ac:dyDescent="0.25">
      <c r="A90" s="17" t="s">
        <v>53</v>
      </c>
      <c r="B90" s="10" t="s">
        <v>138</v>
      </c>
      <c r="C90" s="10" t="s">
        <v>139</v>
      </c>
      <c r="D90" s="10">
        <v>19.22</v>
      </c>
      <c r="E90" s="66">
        <f>D90-D91</f>
        <v>0.27999999999999758</v>
      </c>
      <c r="F90" s="68">
        <f t="shared" ref="F90" si="82">AVERAGE(D90:D91)</f>
        <v>19.079999999999998</v>
      </c>
      <c r="G90" s="68">
        <f t="shared" ref="G90" si="83">F90-F92</f>
        <v>0.55999999999999872</v>
      </c>
      <c r="H90" s="68">
        <f t="shared" ref="H90" si="84">AVERAGE(F90:F93)</f>
        <v>18.799999999999997</v>
      </c>
      <c r="I90" s="9">
        <v>0.216</v>
      </c>
      <c r="J90" s="71">
        <f t="shared" ref="J90" si="85">AVERAGE(I90:I93)</f>
        <v>0.28925000000000001</v>
      </c>
    </row>
    <row r="91" spans="1:10" x14ac:dyDescent="0.25">
      <c r="A91" s="17" t="s">
        <v>53</v>
      </c>
      <c r="B91" s="10" t="s">
        <v>140</v>
      </c>
      <c r="C91" s="10" t="s">
        <v>139</v>
      </c>
      <c r="D91" s="10">
        <v>18.940000000000001</v>
      </c>
      <c r="E91" s="67"/>
      <c r="F91" s="69"/>
      <c r="G91" s="70"/>
      <c r="H91" s="70"/>
      <c r="I91" s="9">
        <v>0.26</v>
      </c>
      <c r="J91" s="71"/>
    </row>
    <row r="92" spans="1:10" x14ac:dyDescent="0.25">
      <c r="A92" s="17" t="s">
        <v>53</v>
      </c>
      <c r="B92" s="10" t="s">
        <v>141</v>
      </c>
      <c r="C92" s="10" t="s">
        <v>142</v>
      </c>
      <c r="D92" s="10">
        <v>18.47</v>
      </c>
      <c r="E92" s="66">
        <f>D92-D93</f>
        <v>-0.10000000000000142</v>
      </c>
      <c r="F92" s="68">
        <f t="shared" ref="F92" si="86">AVERAGE(D92:D93)</f>
        <v>18.52</v>
      </c>
      <c r="G92" s="70"/>
      <c r="H92" s="70"/>
      <c r="I92" s="9">
        <v>0.35099999999999998</v>
      </c>
      <c r="J92" s="71"/>
    </row>
    <row r="93" spans="1:10" x14ac:dyDescent="0.25">
      <c r="A93" s="17" t="s">
        <v>53</v>
      </c>
      <c r="B93" s="10" t="s">
        <v>143</v>
      </c>
      <c r="C93" s="10" t="s">
        <v>142</v>
      </c>
      <c r="D93" s="10">
        <v>18.57</v>
      </c>
      <c r="E93" s="67"/>
      <c r="F93" s="69"/>
      <c r="G93" s="69"/>
      <c r="H93" s="69"/>
      <c r="I93" s="9">
        <v>0.33</v>
      </c>
      <c r="J93" s="71"/>
    </row>
  </sheetData>
  <sheetProtection algorithmName="SHA-512" hashValue="HSgaLUPlOmNrVFSkg0vQC5rgYB2E8dP3/TVwV9iEIwdyRgA/VyleopTIM8++AeG1a1ib1yQg1g9SbwrSVoJ/sg==" saltValue="sCZ56Hr0jXvvc8IgYaddfQ==" spinCount="100000" sheet="1" formatCells="0" formatColumns="0" formatRows="0" insertColumns="0" insertRows="0" insertHyperlinks="0" deleteColumns="0" deleteRows="0" sort="0" autoFilter="0" pivotTables="0"/>
  <mergeCells count="128">
    <mergeCell ref="E90:E91"/>
    <mergeCell ref="F90:F91"/>
    <mergeCell ref="G90:G93"/>
    <mergeCell ref="H90:H93"/>
    <mergeCell ref="J90:J93"/>
    <mergeCell ref="E92:E93"/>
    <mergeCell ref="F92:F93"/>
    <mergeCell ref="A2:G2"/>
    <mergeCell ref="E82:E83"/>
    <mergeCell ref="F82:F83"/>
    <mergeCell ref="G82:G85"/>
    <mergeCell ref="H82:H85"/>
    <mergeCell ref="J82:J85"/>
    <mergeCell ref="E84:E85"/>
    <mergeCell ref="F84:F85"/>
    <mergeCell ref="E86:E87"/>
    <mergeCell ref="F86:F87"/>
    <mergeCell ref="G86:G89"/>
    <mergeCell ref="H86:H89"/>
    <mergeCell ref="J86:J89"/>
    <mergeCell ref="E88:E89"/>
    <mergeCell ref="F88:F89"/>
    <mergeCell ref="E74:E75"/>
    <mergeCell ref="F74:F75"/>
    <mergeCell ref="G74:G77"/>
    <mergeCell ref="H74:H77"/>
    <mergeCell ref="J74:J77"/>
    <mergeCell ref="E76:E77"/>
    <mergeCell ref="F76:F77"/>
    <mergeCell ref="E78:E79"/>
    <mergeCell ref="F78:F79"/>
    <mergeCell ref="G78:G81"/>
    <mergeCell ref="H78:H81"/>
    <mergeCell ref="J78:J81"/>
    <mergeCell ref="E80:E81"/>
    <mergeCell ref="F80:F81"/>
    <mergeCell ref="E66:E67"/>
    <mergeCell ref="F66:F67"/>
    <mergeCell ref="G66:G69"/>
    <mergeCell ref="H66:H69"/>
    <mergeCell ref="J66:J69"/>
    <mergeCell ref="E68:E69"/>
    <mergeCell ref="F68:F69"/>
    <mergeCell ref="E70:E71"/>
    <mergeCell ref="F70:F71"/>
    <mergeCell ref="G70:G73"/>
    <mergeCell ref="H70:H73"/>
    <mergeCell ref="J70:J73"/>
    <mergeCell ref="E72:E73"/>
    <mergeCell ref="F72:F73"/>
    <mergeCell ref="E58:E59"/>
    <mergeCell ref="F58:F59"/>
    <mergeCell ref="G58:G61"/>
    <mergeCell ref="H58:H61"/>
    <mergeCell ref="J58:J61"/>
    <mergeCell ref="E60:E61"/>
    <mergeCell ref="F60:F61"/>
    <mergeCell ref="E62:E63"/>
    <mergeCell ref="F62:F63"/>
    <mergeCell ref="G62:G65"/>
    <mergeCell ref="H62:H65"/>
    <mergeCell ref="J62:J65"/>
    <mergeCell ref="E64:E65"/>
    <mergeCell ref="F64:F65"/>
    <mergeCell ref="E50:E51"/>
    <mergeCell ref="F50:F51"/>
    <mergeCell ref="G50:G53"/>
    <mergeCell ref="H50:H53"/>
    <mergeCell ref="J50:J53"/>
    <mergeCell ref="E52:E53"/>
    <mergeCell ref="F52:F53"/>
    <mergeCell ref="E54:E55"/>
    <mergeCell ref="F54:F55"/>
    <mergeCell ref="G54:G57"/>
    <mergeCell ref="H54:H57"/>
    <mergeCell ref="J54:J57"/>
    <mergeCell ref="E56:E57"/>
    <mergeCell ref="F56:F57"/>
    <mergeCell ref="E42:E43"/>
    <mergeCell ref="F42:F43"/>
    <mergeCell ref="G42:G45"/>
    <mergeCell ref="H42:H45"/>
    <mergeCell ref="J42:J45"/>
    <mergeCell ref="E44:E45"/>
    <mergeCell ref="F44:F45"/>
    <mergeCell ref="E46:E47"/>
    <mergeCell ref="F46:F47"/>
    <mergeCell ref="G46:G49"/>
    <mergeCell ref="H46:H49"/>
    <mergeCell ref="J46:J49"/>
    <mergeCell ref="E48:E49"/>
    <mergeCell ref="F48:F49"/>
    <mergeCell ref="J30:J33"/>
    <mergeCell ref="E34:E35"/>
    <mergeCell ref="F34:F35"/>
    <mergeCell ref="G34:G37"/>
    <mergeCell ref="H34:H37"/>
    <mergeCell ref="J34:J37"/>
    <mergeCell ref="E36:E37"/>
    <mergeCell ref="F36:F37"/>
    <mergeCell ref="E38:E39"/>
    <mergeCell ref="F38:F39"/>
    <mergeCell ref="G38:G41"/>
    <mergeCell ref="H38:H41"/>
    <mergeCell ref="J38:J41"/>
    <mergeCell ref="E40:E41"/>
    <mergeCell ref="F40:F41"/>
    <mergeCell ref="F6:F9"/>
    <mergeCell ref="F10:F13"/>
    <mergeCell ref="F14:F17"/>
    <mergeCell ref="F18:F21"/>
    <mergeCell ref="F22:F25"/>
    <mergeCell ref="E30:E31"/>
    <mergeCell ref="F30:F31"/>
    <mergeCell ref="H30:H33"/>
    <mergeCell ref="E32:E33"/>
    <mergeCell ref="F32:F33"/>
    <mergeCell ref="G30:G33"/>
    <mergeCell ref="D6:D9"/>
    <mergeCell ref="D10:D13"/>
    <mergeCell ref="D14:D17"/>
    <mergeCell ref="D18:D21"/>
    <mergeCell ref="D22:D25"/>
    <mergeCell ref="E6:E9"/>
    <mergeCell ref="E10:E13"/>
    <mergeCell ref="E14:E17"/>
    <mergeCell ref="E18:E21"/>
    <mergeCell ref="E22:E25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J93"/>
  <sheetViews>
    <sheetView topLeftCell="A55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501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114</v>
      </c>
      <c r="B6" s="10" t="s">
        <v>6</v>
      </c>
      <c r="C6" s="10">
        <v>23.46</v>
      </c>
      <c r="D6" s="96">
        <f>MAX(C6:C9)-MIN(C6:C9)</f>
        <v>0.5</v>
      </c>
      <c r="E6" s="99">
        <f>AVERAGE(C6:C9)</f>
        <v>23.452500000000001</v>
      </c>
      <c r="F6" s="102">
        <f>E6-E10</f>
        <v>-0.92999999999999616</v>
      </c>
      <c r="H6" s="10" t="s">
        <v>96</v>
      </c>
      <c r="I6" s="10" t="s">
        <v>36</v>
      </c>
      <c r="J6" s="10"/>
    </row>
    <row r="7" spans="1:10" x14ac:dyDescent="0.25">
      <c r="A7" s="10" t="s">
        <v>117</v>
      </c>
      <c r="B7" s="10" t="s">
        <v>6</v>
      </c>
      <c r="C7" s="10">
        <v>23.71</v>
      </c>
      <c r="D7" s="97"/>
      <c r="E7" s="100"/>
      <c r="F7" s="103"/>
      <c r="H7" s="10" t="s">
        <v>98</v>
      </c>
      <c r="I7" s="10" t="s">
        <v>36</v>
      </c>
      <c r="J7" s="10"/>
    </row>
    <row r="8" spans="1:10" x14ac:dyDescent="0.25">
      <c r="A8" s="10" t="s">
        <v>116</v>
      </c>
      <c r="B8" s="10" t="s">
        <v>6</v>
      </c>
      <c r="C8" s="10">
        <v>23.21</v>
      </c>
      <c r="D8" s="97"/>
      <c r="E8" s="100"/>
      <c r="F8" s="103"/>
      <c r="H8" s="10" t="s">
        <v>108</v>
      </c>
      <c r="I8" s="10" t="s">
        <v>39</v>
      </c>
      <c r="J8" s="10"/>
    </row>
    <row r="9" spans="1:10" x14ac:dyDescent="0.25">
      <c r="A9" s="10" t="s">
        <v>119</v>
      </c>
      <c r="B9" s="10" t="s">
        <v>6</v>
      </c>
      <c r="C9" s="10">
        <v>23.43</v>
      </c>
      <c r="D9" s="98"/>
      <c r="E9" s="101"/>
      <c r="F9" s="104"/>
      <c r="H9" s="10" t="s">
        <v>110</v>
      </c>
      <c r="I9" s="10" t="s">
        <v>39</v>
      </c>
      <c r="J9" s="10"/>
    </row>
    <row r="10" spans="1:10" x14ac:dyDescent="0.25">
      <c r="A10" s="10" t="s">
        <v>120</v>
      </c>
      <c r="B10" s="10" t="s">
        <v>11</v>
      </c>
      <c r="C10" s="10">
        <v>24.32</v>
      </c>
      <c r="D10" s="96">
        <f t="shared" ref="D10" si="0">MAX(C10:C13)-MIN(C10:C13)</f>
        <v>0.30000000000000071</v>
      </c>
      <c r="E10" s="99">
        <f t="shared" ref="E10" si="1">AVERAGE(C10:C13)</f>
        <v>24.382499999999997</v>
      </c>
      <c r="F10" s="102">
        <f t="shared" ref="F10" si="2">E10-E14</f>
        <v>-1.110000000000003</v>
      </c>
      <c r="H10" s="10" t="s">
        <v>102</v>
      </c>
      <c r="I10" s="10" t="s">
        <v>33</v>
      </c>
      <c r="J10" s="10"/>
    </row>
    <row r="11" spans="1:10" x14ac:dyDescent="0.25">
      <c r="A11" s="10" t="s">
        <v>123</v>
      </c>
      <c r="B11" s="10" t="s">
        <v>11</v>
      </c>
      <c r="C11" s="10">
        <v>24.51</v>
      </c>
      <c r="D11" s="97"/>
      <c r="E11" s="100"/>
      <c r="F11" s="103"/>
      <c r="H11" s="10" t="s">
        <v>104</v>
      </c>
      <c r="I11" s="10" t="s">
        <v>33</v>
      </c>
      <c r="J11" s="10"/>
    </row>
    <row r="12" spans="1:10" x14ac:dyDescent="0.25">
      <c r="A12" s="10" t="s">
        <v>122</v>
      </c>
      <c r="B12" s="10" t="s">
        <v>11</v>
      </c>
      <c r="C12" s="10">
        <v>24.21</v>
      </c>
      <c r="D12" s="97"/>
      <c r="E12" s="100"/>
      <c r="F12" s="103"/>
    </row>
    <row r="13" spans="1:10" x14ac:dyDescent="0.25">
      <c r="A13" s="10" t="s">
        <v>125</v>
      </c>
      <c r="B13" s="10" t="s">
        <v>11</v>
      </c>
      <c r="C13" s="10">
        <v>24.49</v>
      </c>
      <c r="D13" s="98"/>
      <c r="E13" s="101"/>
      <c r="F13" s="104"/>
      <c r="H13" s="1" t="s">
        <v>41</v>
      </c>
      <c r="I13" s="12">
        <v>1.04E-2</v>
      </c>
    </row>
    <row r="14" spans="1:10" x14ac:dyDescent="0.25">
      <c r="A14" s="10" t="s">
        <v>126</v>
      </c>
      <c r="B14" s="10" t="s">
        <v>16</v>
      </c>
      <c r="C14" s="10">
        <v>25.45</v>
      </c>
      <c r="D14" s="96">
        <f t="shared" ref="D14" si="3">MAX(C14:C17)-MIN(C14:C17)</f>
        <v>0.10000000000000142</v>
      </c>
      <c r="E14" s="99">
        <f t="shared" ref="E14" si="4">AVERAGE(C14:C17)</f>
        <v>25.4925</v>
      </c>
      <c r="F14" s="102">
        <f t="shared" ref="F14" si="5">E14-E18</f>
        <v>-1.0325000000000024</v>
      </c>
      <c r="H14" s="2" t="s">
        <v>472</v>
      </c>
      <c r="I14" s="12">
        <v>1.956</v>
      </c>
    </row>
    <row r="15" spans="1:10" x14ac:dyDescent="0.25">
      <c r="A15" s="10" t="s">
        <v>129</v>
      </c>
      <c r="B15" s="10" t="s">
        <v>16</v>
      </c>
      <c r="C15" s="10">
        <v>25.5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128</v>
      </c>
      <c r="B16" s="10" t="s">
        <v>16</v>
      </c>
      <c r="C16" s="10">
        <v>25.47</v>
      </c>
      <c r="D16" s="97"/>
      <c r="E16" s="100"/>
      <c r="F16" s="103"/>
    </row>
    <row r="17" spans="1:10" x14ac:dyDescent="0.25">
      <c r="A17" s="10" t="s">
        <v>131</v>
      </c>
      <c r="B17" s="10" t="s">
        <v>16</v>
      </c>
      <c r="C17" s="10">
        <v>25.55</v>
      </c>
      <c r="D17" s="98"/>
      <c r="E17" s="101"/>
      <c r="F17" s="104"/>
    </row>
    <row r="18" spans="1:10" x14ac:dyDescent="0.25">
      <c r="A18" s="10" t="s">
        <v>132</v>
      </c>
      <c r="B18" s="10" t="s">
        <v>21</v>
      </c>
      <c r="C18" s="10">
        <v>26.53</v>
      </c>
      <c r="D18" s="96">
        <f>MAX(C18:C21)-MIN(C18:C21)</f>
        <v>9.9999999999997868E-2</v>
      </c>
      <c r="E18" s="99">
        <f>AVERAGE(C18:C21)</f>
        <v>26.525000000000002</v>
      </c>
      <c r="F18" s="102">
        <f t="shared" ref="F18" si="6">E18-E22</f>
        <v>-1.0516666666666659</v>
      </c>
    </row>
    <row r="19" spans="1:10" x14ac:dyDescent="0.25">
      <c r="A19" s="10" t="s">
        <v>135</v>
      </c>
      <c r="B19" s="10" t="s">
        <v>21</v>
      </c>
      <c r="C19" s="10">
        <v>26.48</v>
      </c>
      <c r="D19" s="97"/>
      <c r="E19" s="100"/>
      <c r="F19" s="103"/>
    </row>
    <row r="20" spans="1:10" x14ac:dyDescent="0.25">
      <c r="A20" s="10" t="s">
        <v>134</v>
      </c>
      <c r="B20" s="10" t="s">
        <v>21</v>
      </c>
      <c r="C20" s="10">
        <v>26.51</v>
      </c>
      <c r="D20" s="97"/>
      <c r="E20" s="100"/>
      <c r="F20" s="103"/>
    </row>
    <row r="21" spans="1:10" x14ac:dyDescent="0.25">
      <c r="A21" s="10" t="s">
        <v>137</v>
      </c>
      <c r="B21" s="10" t="s">
        <v>21</v>
      </c>
      <c r="C21" s="10">
        <v>26.58</v>
      </c>
      <c r="D21" s="98"/>
      <c r="E21" s="101"/>
      <c r="F21" s="104"/>
    </row>
    <row r="22" spans="1:10" x14ac:dyDescent="0.25">
      <c r="A22" s="10" t="s">
        <v>138</v>
      </c>
      <c r="B22" s="10" t="s">
        <v>26</v>
      </c>
      <c r="C22" s="10">
        <v>27.54</v>
      </c>
      <c r="D22" s="96">
        <f t="shared" ref="D22" si="7">MAX(C22:C25)-MIN(C22:C25)</f>
        <v>0.10000000000000142</v>
      </c>
      <c r="E22" s="99">
        <f t="shared" ref="E22" si="8">AVERAGE(C22:C25)</f>
        <v>27.576666666666668</v>
      </c>
      <c r="F22" s="102"/>
    </row>
    <row r="23" spans="1:10" x14ac:dyDescent="0.25">
      <c r="A23" s="10" t="s">
        <v>141</v>
      </c>
      <c r="B23" s="10" t="s">
        <v>26</v>
      </c>
      <c r="C23" s="10">
        <v>27.64</v>
      </c>
      <c r="D23" s="97"/>
      <c r="E23" s="100"/>
      <c r="F23" s="103"/>
    </row>
    <row r="24" spans="1:10" x14ac:dyDescent="0.25">
      <c r="A24" s="10" t="s">
        <v>140</v>
      </c>
      <c r="B24" s="10" t="s">
        <v>26</v>
      </c>
      <c r="C24" s="10">
        <v>27.55</v>
      </c>
      <c r="D24" s="97"/>
      <c r="E24" s="100"/>
      <c r="F24" s="103"/>
    </row>
    <row r="25" spans="1:10" x14ac:dyDescent="0.25">
      <c r="A25" s="10" t="s">
        <v>143</v>
      </c>
      <c r="B25" s="10" t="s">
        <v>26</v>
      </c>
      <c r="C25" s="10"/>
      <c r="D25" s="98"/>
      <c r="E25" s="101"/>
      <c r="F25" s="104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47</v>
      </c>
      <c r="C30" s="10" t="s">
        <v>48</v>
      </c>
      <c r="D30" s="10">
        <v>24.99</v>
      </c>
      <c r="E30" s="66">
        <f>D30-D31</f>
        <v>0.30999999999999872</v>
      </c>
      <c r="F30" s="68">
        <f>AVERAGE(D30:D31)</f>
        <v>24.835000000000001</v>
      </c>
      <c r="G30" s="11">
        <v>0.34699999999999998</v>
      </c>
      <c r="H30" s="80">
        <f>AVERAGE(G30:G31)</f>
        <v>0.38749999999999996</v>
      </c>
      <c r="I30" s="33"/>
      <c r="J30" s="33"/>
    </row>
    <row r="31" spans="1:10" x14ac:dyDescent="0.25">
      <c r="A31" s="4" t="s">
        <v>42</v>
      </c>
      <c r="B31" s="10" t="s">
        <v>50</v>
      </c>
      <c r="C31" s="10" t="s">
        <v>51</v>
      </c>
      <c r="D31" s="10">
        <v>24.68</v>
      </c>
      <c r="E31" s="67"/>
      <c r="F31" s="69"/>
      <c r="G31" s="11">
        <v>0.42799999999999999</v>
      </c>
      <c r="H31" s="81"/>
    </row>
    <row r="32" spans="1:10" x14ac:dyDescent="0.25">
      <c r="A32" s="16" t="s">
        <v>53</v>
      </c>
      <c r="B32" s="10" t="s">
        <v>54</v>
      </c>
      <c r="C32" s="10" t="s">
        <v>55</v>
      </c>
      <c r="D32" s="10">
        <v>25.07</v>
      </c>
      <c r="E32" s="66">
        <f>D32-D33</f>
        <v>0.12000000000000099</v>
      </c>
      <c r="F32" s="68">
        <f t="shared" ref="F32" si="9">AVERAGE(D32:D33)</f>
        <v>25.009999999999998</v>
      </c>
      <c r="G32" s="11">
        <v>0.33</v>
      </c>
      <c r="H32" s="80">
        <f>AVERAGE(G32:G33)</f>
        <v>0.34299999999999997</v>
      </c>
    </row>
    <row r="33" spans="1:10" x14ac:dyDescent="0.25">
      <c r="A33" s="16" t="s">
        <v>53</v>
      </c>
      <c r="B33" s="10" t="s">
        <v>56</v>
      </c>
      <c r="C33" s="10" t="s">
        <v>58</v>
      </c>
      <c r="D33" s="10">
        <v>24.95</v>
      </c>
      <c r="E33" s="67"/>
      <c r="F33" s="69"/>
      <c r="G33" s="11">
        <v>0.35599999999999998</v>
      </c>
      <c r="H33" s="81"/>
    </row>
    <row r="34" spans="1:10" x14ac:dyDescent="0.25">
      <c r="A34" s="4" t="s">
        <v>42</v>
      </c>
      <c r="B34" s="10" t="s">
        <v>60</v>
      </c>
      <c r="C34" s="10" t="s">
        <v>61</v>
      </c>
      <c r="D34" s="10">
        <v>25.6</v>
      </c>
      <c r="E34" s="78">
        <f>D34-D35</f>
        <v>1.2900000000000027</v>
      </c>
      <c r="F34" s="68">
        <f>AVERAGE(D34:D35)</f>
        <v>24.954999999999998</v>
      </c>
      <c r="G34" s="11">
        <v>0.23100000000000001</v>
      </c>
      <c r="H34" s="80">
        <f>AVERAGE(G34:G35)</f>
        <v>0.38900000000000001</v>
      </c>
    </row>
    <row r="35" spans="1:10" x14ac:dyDescent="0.25">
      <c r="A35" s="4" t="s">
        <v>42</v>
      </c>
      <c r="B35" s="10" t="s">
        <v>62</v>
      </c>
      <c r="C35" s="10" t="s">
        <v>64</v>
      </c>
      <c r="D35" s="10">
        <v>24.31</v>
      </c>
      <c r="E35" s="79"/>
      <c r="F35" s="69"/>
      <c r="G35" s="11">
        <v>0.54700000000000004</v>
      </c>
      <c r="H35" s="81"/>
    </row>
    <row r="36" spans="1:10" x14ac:dyDescent="0.25">
      <c r="A36" s="39" t="s">
        <v>53</v>
      </c>
      <c r="B36" s="37" t="s">
        <v>66</v>
      </c>
      <c r="C36" s="37" t="s">
        <v>67</v>
      </c>
      <c r="D36" s="37">
        <v>24.87</v>
      </c>
      <c r="E36" s="107">
        <f>D36-D37</f>
        <v>-1.25</v>
      </c>
      <c r="F36" s="89">
        <f>AVERAGE(D36:D37)</f>
        <v>25.495000000000001</v>
      </c>
      <c r="G36" s="38">
        <v>0.377</v>
      </c>
      <c r="H36" s="82">
        <f>AVERAGE(G36:G37)</f>
        <v>0.27</v>
      </c>
    </row>
    <row r="37" spans="1:10" x14ac:dyDescent="0.25">
      <c r="A37" s="39" t="s">
        <v>53</v>
      </c>
      <c r="B37" s="37" t="s">
        <v>68</v>
      </c>
      <c r="C37" s="37" t="s">
        <v>70</v>
      </c>
      <c r="D37" s="37">
        <v>26.12</v>
      </c>
      <c r="E37" s="108"/>
      <c r="F37" s="90"/>
      <c r="G37" s="38">
        <v>0.16300000000000001</v>
      </c>
      <c r="H37" s="83"/>
    </row>
    <row r="38" spans="1:10" x14ac:dyDescent="0.25">
      <c r="A38" s="4" t="s">
        <v>42</v>
      </c>
      <c r="B38" s="10" t="s">
        <v>72</v>
      </c>
      <c r="C38" s="10" t="s">
        <v>73</v>
      </c>
      <c r="D38" s="10">
        <v>25.61</v>
      </c>
      <c r="E38" s="78">
        <f>D38-D39</f>
        <v>1.509999999999998</v>
      </c>
      <c r="F38" s="68">
        <f>AVERAGE(D38:D39)</f>
        <v>24.855</v>
      </c>
      <c r="G38" s="11">
        <v>0.23</v>
      </c>
      <c r="H38" s="80">
        <f>AVERAGE(G38:G39)</f>
        <v>0.43</v>
      </c>
    </row>
    <row r="39" spans="1:10" x14ac:dyDescent="0.25">
      <c r="A39" s="4" t="s">
        <v>42</v>
      </c>
      <c r="B39" s="10" t="s">
        <v>74</v>
      </c>
      <c r="C39" s="10" t="s">
        <v>76</v>
      </c>
      <c r="D39" s="10">
        <v>24.1</v>
      </c>
      <c r="E39" s="79"/>
      <c r="F39" s="69"/>
      <c r="G39" s="11">
        <v>0.63</v>
      </c>
      <c r="H39" s="81"/>
    </row>
    <row r="40" spans="1:10" x14ac:dyDescent="0.25">
      <c r="A40" s="16" t="s">
        <v>53</v>
      </c>
      <c r="B40" s="10" t="s">
        <v>78</v>
      </c>
      <c r="C40" s="10" t="s">
        <v>79</v>
      </c>
      <c r="D40" s="10">
        <v>25.46</v>
      </c>
      <c r="E40" s="66">
        <f>D40-D41</f>
        <v>0.14000000000000057</v>
      </c>
      <c r="F40" s="68">
        <f t="shared" ref="F40" si="10">AVERAGE(D40:D41)</f>
        <v>25.39</v>
      </c>
      <c r="G40" s="11">
        <v>0.253</v>
      </c>
      <c r="H40" s="80">
        <f>AVERAGE(G40:G41)</f>
        <v>0.26600000000000001</v>
      </c>
    </row>
    <row r="41" spans="1:10" x14ac:dyDescent="0.25">
      <c r="A41" s="16" t="s">
        <v>53</v>
      </c>
      <c r="B41" s="10" t="s">
        <v>80</v>
      </c>
      <c r="C41" s="10" t="s">
        <v>82</v>
      </c>
      <c r="D41" s="10">
        <v>25.32</v>
      </c>
      <c r="E41" s="67"/>
      <c r="F41" s="69"/>
      <c r="G41" s="11">
        <v>0.27900000000000003</v>
      </c>
      <c r="H41" s="81"/>
    </row>
    <row r="42" spans="1:10" x14ac:dyDescent="0.25">
      <c r="A42" s="4" t="s">
        <v>42</v>
      </c>
      <c r="B42" s="10" t="s">
        <v>84</v>
      </c>
      <c r="C42" s="10" t="s">
        <v>85</v>
      </c>
      <c r="D42" s="10">
        <v>24.89</v>
      </c>
      <c r="E42" s="66">
        <f>D42-D43</f>
        <v>-1.009999999999998</v>
      </c>
      <c r="F42" s="68">
        <f t="shared" ref="F42" si="11">AVERAGE(D42:D43)</f>
        <v>25.395</v>
      </c>
      <c r="G42" s="11">
        <v>0.371</v>
      </c>
      <c r="H42" s="80">
        <f>AVERAGE(G42:G43)</f>
        <v>0.27949999999999997</v>
      </c>
    </row>
    <row r="43" spans="1:10" x14ac:dyDescent="0.25">
      <c r="A43" s="4" t="s">
        <v>42</v>
      </c>
      <c r="B43" s="10" t="s">
        <v>86</v>
      </c>
      <c r="C43" s="10" t="s">
        <v>88</v>
      </c>
      <c r="D43" s="10">
        <v>25.9</v>
      </c>
      <c r="E43" s="67"/>
      <c r="F43" s="69"/>
      <c r="G43" s="11">
        <v>0.188</v>
      </c>
      <c r="H43" s="111"/>
      <c r="I43" s="8"/>
      <c r="J43" s="40"/>
    </row>
    <row r="44" spans="1:10" x14ac:dyDescent="0.25">
      <c r="A44" s="16" t="s">
        <v>53</v>
      </c>
      <c r="B44" s="10" t="s">
        <v>90</v>
      </c>
      <c r="C44" s="10" t="s">
        <v>91</v>
      </c>
      <c r="D44" s="10">
        <v>24.98</v>
      </c>
      <c r="E44" s="66">
        <f>D44-D45</f>
        <v>-8.9999999999999858E-2</v>
      </c>
      <c r="F44" s="68">
        <f t="shared" ref="F44" si="12">AVERAGE(D44:D45)</f>
        <v>25.024999999999999</v>
      </c>
      <c r="G44" s="11">
        <v>0.34899999999999998</v>
      </c>
      <c r="H44" s="80">
        <f>AVERAGE(G44:G45)</f>
        <v>0.33850000000000002</v>
      </c>
    </row>
    <row r="45" spans="1:10" x14ac:dyDescent="0.25">
      <c r="A45" s="16" t="s">
        <v>53</v>
      </c>
      <c r="B45" s="10" t="s">
        <v>92</v>
      </c>
      <c r="C45" s="10" t="s">
        <v>94</v>
      </c>
      <c r="D45" s="10">
        <v>25.07</v>
      </c>
      <c r="E45" s="67"/>
      <c r="F45" s="69"/>
      <c r="G45" s="11">
        <v>0.32800000000000001</v>
      </c>
      <c r="H45" s="81"/>
    </row>
    <row r="46" spans="1:10" x14ac:dyDescent="0.25">
      <c r="A46" s="4" t="s">
        <v>42</v>
      </c>
      <c r="B46" s="10" t="s">
        <v>49</v>
      </c>
      <c r="C46" s="10" t="s">
        <v>97</v>
      </c>
      <c r="D46" s="10">
        <v>25.04</v>
      </c>
      <c r="E46" s="66">
        <f>D46-D47</f>
        <v>5.0000000000000711E-2</v>
      </c>
      <c r="F46" s="68">
        <f t="shared" ref="F46" si="13">AVERAGE(D46:D47)</f>
        <v>25.015000000000001</v>
      </c>
      <c r="G46" s="11">
        <v>0.33600000000000002</v>
      </c>
      <c r="H46" s="80">
        <f>AVERAGE(G46:G47)</f>
        <v>0.34099999999999997</v>
      </c>
    </row>
    <row r="47" spans="1:10" x14ac:dyDescent="0.25">
      <c r="A47" s="4" t="s">
        <v>42</v>
      </c>
      <c r="B47" s="10" t="s">
        <v>52</v>
      </c>
      <c r="C47" s="10" t="s">
        <v>100</v>
      </c>
      <c r="D47" s="10">
        <v>24.99</v>
      </c>
      <c r="E47" s="67"/>
      <c r="F47" s="69"/>
      <c r="G47" s="11">
        <v>0.34599999999999997</v>
      </c>
      <c r="H47" s="81"/>
    </row>
    <row r="48" spans="1:10" x14ac:dyDescent="0.25">
      <c r="A48" s="16" t="s">
        <v>53</v>
      </c>
      <c r="B48" s="10" t="s">
        <v>57</v>
      </c>
      <c r="C48" s="10" t="s">
        <v>103</v>
      </c>
      <c r="D48" s="10">
        <v>25.6</v>
      </c>
      <c r="E48" s="66">
        <f>D48-D49</f>
        <v>-0.54999999999999716</v>
      </c>
      <c r="F48" s="68">
        <f t="shared" ref="F48" si="14">AVERAGE(D48:D49)</f>
        <v>25.875</v>
      </c>
      <c r="G48" s="11">
        <v>0.23</v>
      </c>
      <c r="H48" s="80">
        <f>AVERAGE(G48:G49)</f>
        <v>0.19450000000000001</v>
      </c>
    </row>
    <row r="49" spans="1:8" x14ac:dyDescent="0.25">
      <c r="A49" s="16" t="s">
        <v>53</v>
      </c>
      <c r="B49" s="10" t="s">
        <v>59</v>
      </c>
      <c r="C49" s="10" t="s">
        <v>106</v>
      </c>
      <c r="D49" s="10">
        <v>26.15</v>
      </c>
      <c r="E49" s="67"/>
      <c r="F49" s="69"/>
      <c r="G49" s="11">
        <v>0.159</v>
      </c>
      <c r="H49" s="81"/>
    </row>
    <row r="50" spans="1:8" x14ac:dyDescent="0.25">
      <c r="A50" s="4" t="s">
        <v>42</v>
      </c>
      <c r="B50" s="10" t="s">
        <v>63</v>
      </c>
      <c r="C50" s="10" t="s">
        <v>109</v>
      </c>
      <c r="D50" s="10">
        <v>25.18</v>
      </c>
      <c r="E50" s="66">
        <f>D50-D51</f>
        <v>-0.26000000000000156</v>
      </c>
      <c r="F50" s="68">
        <f t="shared" ref="F50" si="15">AVERAGE(D50:D51)</f>
        <v>25.310000000000002</v>
      </c>
      <c r="G50" s="11">
        <v>0.307</v>
      </c>
      <c r="H50" s="80">
        <f>AVERAGE(G50:G51)</f>
        <v>0.28200000000000003</v>
      </c>
    </row>
    <row r="51" spans="1:8" x14ac:dyDescent="0.25">
      <c r="A51" s="4" t="s">
        <v>42</v>
      </c>
      <c r="B51" s="10" t="s">
        <v>65</v>
      </c>
      <c r="C51" s="10" t="s">
        <v>112</v>
      </c>
      <c r="D51" s="10">
        <v>25.44</v>
      </c>
      <c r="E51" s="67"/>
      <c r="F51" s="69"/>
      <c r="G51" s="11">
        <v>0.25700000000000001</v>
      </c>
      <c r="H51" s="81"/>
    </row>
    <row r="52" spans="1:8" x14ac:dyDescent="0.25">
      <c r="A52" s="16" t="s">
        <v>53</v>
      </c>
      <c r="B52" s="10" t="s">
        <v>69</v>
      </c>
      <c r="C52" s="10" t="s">
        <v>115</v>
      </c>
      <c r="D52" s="10">
        <v>25.84</v>
      </c>
      <c r="E52" s="66">
        <f>D52-D53</f>
        <v>-0.42000000000000171</v>
      </c>
      <c r="F52" s="68">
        <f t="shared" ref="F52" si="16">AVERAGE(D52:D53)</f>
        <v>26.05</v>
      </c>
      <c r="G52" s="11">
        <v>0.19600000000000001</v>
      </c>
      <c r="H52" s="80">
        <f>AVERAGE(G52:G53)</f>
        <v>0.17199999999999999</v>
      </c>
    </row>
    <row r="53" spans="1:8" x14ac:dyDescent="0.25">
      <c r="A53" s="16" t="s">
        <v>53</v>
      </c>
      <c r="B53" s="10" t="s">
        <v>71</v>
      </c>
      <c r="C53" s="10" t="s">
        <v>118</v>
      </c>
      <c r="D53" s="10">
        <v>26.26</v>
      </c>
      <c r="E53" s="67"/>
      <c r="F53" s="69"/>
      <c r="G53" s="11">
        <v>0.14799999999999999</v>
      </c>
      <c r="H53" s="81"/>
    </row>
    <row r="54" spans="1:8" x14ac:dyDescent="0.25">
      <c r="A54" s="4" t="s">
        <v>42</v>
      </c>
      <c r="B54" s="10" t="s">
        <v>75</v>
      </c>
      <c r="C54" s="10" t="s">
        <v>121</v>
      </c>
      <c r="D54" s="10">
        <v>24.64</v>
      </c>
      <c r="E54" s="66">
        <f>D54-D55</f>
        <v>-0.23000000000000043</v>
      </c>
      <c r="F54" s="68">
        <f t="shared" ref="F54" si="17">AVERAGE(D54:D55)</f>
        <v>24.755000000000003</v>
      </c>
      <c r="G54" s="11">
        <v>0.438</v>
      </c>
      <c r="H54" s="80">
        <f>AVERAGE(G54:G55)</f>
        <v>0.40700000000000003</v>
      </c>
    </row>
    <row r="55" spans="1:8" x14ac:dyDescent="0.25">
      <c r="A55" s="4" t="s">
        <v>42</v>
      </c>
      <c r="B55" s="10" t="s">
        <v>77</v>
      </c>
      <c r="C55" s="10" t="s">
        <v>124</v>
      </c>
      <c r="D55" s="10">
        <v>24.87</v>
      </c>
      <c r="E55" s="67"/>
      <c r="F55" s="69"/>
      <c r="G55" s="11">
        <v>0.376</v>
      </c>
      <c r="H55" s="81"/>
    </row>
    <row r="56" spans="1:8" x14ac:dyDescent="0.25">
      <c r="A56" s="16" t="s">
        <v>53</v>
      </c>
      <c r="B56" s="10" t="s">
        <v>81</v>
      </c>
      <c r="C56" s="10" t="s">
        <v>127</v>
      </c>
      <c r="D56" s="10">
        <v>26.14</v>
      </c>
      <c r="E56" s="66">
        <f>D56-D57</f>
        <v>0.35999999999999943</v>
      </c>
      <c r="F56" s="68">
        <f t="shared" ref="F56" si="18">AVERAGE(D56:D57)</f>
        <v>25.96</v>
      </c>
      <c r="G56" s="11">
        <v>0.161</v>
      </c>
      <c r="H56" s="80">
        <f>AVERAGE(G56:G57)</f>
        <v>0.1825</v>
      </c>
    </row>
    <row r="57" spans="1:8" x14ac:dyDescent="0.25">
      <c r="A57" s="16" t="s">
        <v>53</v>
      </c>
      <c r="B57" s="10" t="s">
        <v>83</v>
      </c>
      <c r="C57" s="10" t="s">
        <v>130</v>
      </c>
      <c r="D57" s="10">
        <v>25.78</v>
      </c>
      <c r="E57" s="67"/>
      <c r="F57" s="69"/>
      <c r="G57" s="11">
        <v>0.20399999999999999</v>
      </c>
      <c r="H57" s="81"/>
    </row>
    <row r="58" spans="1:8" x14ac:dyDescent="0.25">
      <c r="A58" s="36" t="s">
        <v>42</v>
      </c>
      <c r="B58" s="37" t="s">
        <v>87</v>
      </c>
      <c r="C58" s="37" t="s">
        <v>133</v>
      </c>
      <c r="D58" s="37">
        <v>27.6</v>
      </c>
      <c r="E58" s="107">
        <f>D58-D59</f>
        <v>-0.4599999999999973</v>
      </c>
      <c r="F58" s="89">
        <f>AVERAGE(D58:D59)</f>
        <v>27.83</v>
      </c>
      <c r="G58" s="38">
        <v>6.0100000000000001E-2</v>
      </c>
      <c r="H58" s="82">
        <f>AVERAGE(G58:G59)</f>
        <v>5.2150000000000002E-2</v>
      </c>
    </row>
    <row r="59" spans="1:8" x14ac:dyDescent="0.25">
      <c r="A59" s="36" t="s">
        <v>42</v>
      </c>
      <c r="B59" s="37" t="s">
        <v>89</v>
      </c>
      <c r="C59" s="37" t="s">
        <v>136</v>
      </c>
      <c r="D59" s="37">
        <v>28.06</v>
      </c>
      <c r="E59" s="108"/>
      <c r="F59" s="90"/>
      <c r="G59" s="38">
        <v>4.4200000000000003E-2</v>
      </c>
      <c r="H59" s="83"/>
    </row>
    <row r="60" spans="1:8" x14ac:dyDescent="0.25">
      <c r="A60" s="16" t="s">
        <v>53</v>
      </c>
      <c r="B60" s="10" t="s">
        <v>93</v>
      </c>
      <c r="C60" s="10" t="s">
        <v>139</v>
      </c>
      <c r="D60" s="10">
        <v>24.56</v>
      </c>
      <c r="E60" s="66">
        <f>D60-D61</f>
        <v>-0.67000000000000171</v>
      </c>
      <c r="F60" s="68">
        <f t="shared" ref="F60" si="19">AVERAGE(D60:D61)</f>
        <v>24.895</v>
      </c>
      <c r="G60" s="11">
        <v>0.46200000000000002</v>
      </c>
      <c r="H60" s="80">
        <f>AVERAGE(G60:G61)</f>
        <v>0.379</v>
      </c>
    </row>
    <row r="61" spans="1:8" x14ac:dyDescent="0.25">
      <c r="A61" s="16" t="s">
        <v>53</v>
      </c>
      <c r="B61" s="10" t="s">
        <v>95</v>
      </c>
      <c r="C61" s="10" t="s">
        <v>142</v>
      </c>
      <c r="D61" s="10">
        <v>25.23</v>
      </c>
      <c r="E61" s="67"/>
      <c r="F61" s="69"/>
      <c r="G61" s="11">
        <v>0.29599999999999999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eUgjVnWlcKmFEKDz03Wj0Bw2S9NmYD/cQNbovuvAGZqLUZHAJXgqLbZcr6Qp6qPaEDIOjw+dG3JTm9sB0exs0w==" saltValue="qFUyxQmC+6R6TQdJ3PRtsQ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J93"/>
  <sheetViews>
    <sheetView topLeftCell="A46" zoomScale="85" zoomScaleNormal="85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492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182</v>
      </c>
      <c r="B6" s="10" t="s">
        <v>6</v>
      </c>
      <c r="C6" s="10">
        <v>22.15</v>
      </c>
      <c r="D6" s="96">
        <f>MAX(C6:C9)-MIN(C6:C9)</f>
        <v>0.27000000000000313</v>
      </c>
      <c r="E6" s="99">
        <f>AVERAGE(C6:C9)</f>
        <v>22.282499999999999</v>
      </c>
      <c r="F6" s="102">
        <f>E6-E10</f>
        <v>-1.0274999999999999</v>
      </c>
      <c r="H6" s="10" t="s">
        <v>170</v>
      </c>
      <c r="I6" s="10" t="s">
        <v>36</v>
      </c>
      <c r="J6" s="10"/>
    </row>
    <row r="7" spans="1:10" x14ac:dyDescent="0.25">
      <c r="A7" s="10" t="s">
        <v>184</v>
      </c>
      <c r="B7" s="10" t="s">
        <v>6</v>
      </c>
      <c r="C7" s="10">
        <v>22.42</v>
      </c>
      <c r="D7" s="97"/>
      <c r="E7" s="100"/>
      <c r="F7" s="103"/>
      <c r="H7" s="10" t="s">
        <v>171</v>
      </c>
      <c r="I7" s="10" t="s">
        <v>36</v>
      </c>
      <c r="J7" s="10"/>
    </row>
    <row r="8" spans="1:10" x14ac:dyDescent="0.25">
      <c r="A8" s="10" t="s">
        <v>183</v>
      </c>
      <c r="B8" s="10" t="s">
        <v>6</v>
      </c>
      <c r="C8" s="10">
        <v>22.29</v>
      </c>
      <c r="D8" s="97"/>
      <c r="E8" s="100"/>
      <c r="F8" s="103"/>
      <c r="H8" s="10" t="s">
        <v>178</v>
      </c>
      <c r="I8" s="10" t="s">
        <v>39</v>
      </c>
      <c r="J8" s="10"/>
    </row>
    <row r="9" spans="1:10" x14ac:dyDescent="0.25">
      <c r="A9" s="10" t="s">
        <v>185</v>
      </c>
      <c r="B9" s="10" t="s">
        <v>6</v>
      </c>
      <c r="C9" s="10">
        <v>22.27</v>
      </c>
      <c r="D9" s="98"/>
      <c r="E9" s="101"/>
      <c r="F9" s="104"/>
      <c r="H9" s="10" t="s">
        <v>179</v>
      </c>
      <c r="I9" s="10" t="s">
        <v>39</v>
      </c>
      <c r="J9" s="10">
        <v>22.97</v>
      </c>
    </row>
    <row r="10" spans="1:10" x14ac:dyDescent="0.25">
      <c r="A10" s="10" t="s">
        <v>32</v>
      </c>
      <c r="B10" s="10" t="s">
        <v>11</v>
      </c>
      <c r="C10" s="10">
        <v>23.24</v>
      </c>
      <c r="D10" s="96">
        <f t="shared" ref="D10" si="0">MAX(C10:C13)-MIN(C10:C13)</f>
        <v>0.18000000000000327</v>
      </c>
      <c r="E10" s="99">
        <f t="shared" ref="E10" si="1">AVERAGE(C10:C13)</f>
        <v>23.31</v>
      </c>
      <c r="F10" s="102">
        <f t="shared" ref="F10" si="2">E10-E14</f>
        <v>-1.0150000000000006</v>
      </c>
      <c r="H10" s="10" t="s">
        <v>174</v>
      </c>
      <c r="I10" s="10" t="s">
        <v>33</v>
      </c>
      <c r="J10" s="10"/>
    </row>
    <row r="11" spans="1:10" x14ac:dyDescent="0.25">
      <c r="A11" s="10" t="s">
        <v>186</v>
      </c>
      <c r="B11" s="10" t="s">
        <v>11</v>
      </c>
      <c r="C11" s="10">
        <v>23.26</v>
      </c>
      <c r="D11" s="97"/>
      <c r="E11" s="100"/>
      <c r="F11" s="103"/>
      <c r="H11" s="10" t="s">
        <v>175</v>
      </c>
      <c r="I11" s="10" t="s">
        <v>33</v>
      </c>
      <c r="J11" s="10">
        <v>40</v>
      </c>
    </row>
    <row r="12" spans="1:10" x14ac:dyDescent="0.25">
      <c r="A12" s="10" t="s">
        <v>34</v>
      </c>
      <c r="B12" s="10" t="s">
        <v>11</v>
      </c>
      <c r="C12" s="10">
        <v>23.32</v>
      </c>
      <c r="D12" s="97"/>
      <c r="E12" s="100"/>
      <c r="F12" s="103"/>
    </row>
    <row r="13" spans="1:10" x14ac:dyDescent="0.25">
      <c r="A13" s="10" t="s">
        <v>187</v>
      </c>
      <c r="B13" s="10" t="s">
        <v>11</v>
      </c>
      <c r="C13" s="10">
        <v>23.42</v>
      </c>
      <c r="D13" s="98"/>
      <c r="E13" s="101"/>
      <c r="F13" s="104"/>
      <c r="H13" s="1" t="s">
        <v>41</v>
      </c>
      <c r="I13" s="12">
        <v>1.89E-2</v>
      </c>
    </row>
    <row r="14" spans="1:10" x14ac:dyDescent="0.25">
      <c r="A14" s="10" t="s">
        <v>35</v>
      </c>
      <c r="B14" s="10" t="s">
        <v>16</v>
      </c>
      <c r="C14" s="10">
        <v>24.27</v>
      </c>
      <c r="D14" s="96">
        <f t="shared" ref="D14" si="3">MAX(C14:C17)-MIN(C14:C17)</f>
        <v>0.2099999999999973</v>
      </c>
      <c r="E14" s="99">
        <f t="shared" ref="E14" si="4">AVERAGE(C14:C17)</f>
        <v>24.324999999999999</v>
      </c>
      <c r="F14" s="102">
        <f t="shared" ref="F14" si="5">E14-E18</f>
        <v>-1.1325000000000003</v>
      </c>
      <c r="H14" s="2" t="s">
        <v>472</v>
      </c>
      <c r="I14" s="54">
        <v>1.921</v>
      </c>
    </row>
    <row r="15" spans="1:10" x14ac:dyDescent="0.25">
      <c r="A15" s="10" t="s">
        <v>188</v>
      </c>
      <c r="B15" s="10" t="s">
        <v>16</v>
      </c>
      <c r="C15" s="10">
        <v>24.3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37</v>
      </c>
      <c r="B16" s="10" t="s">
        <v>16</v>
      </c>
      <c r="C16" s="10">
        <v>24.26</v>
      </c>
      <c r="D16" s="97"/>
      <c r="E16" s="100"/>
      <c r="F16" s="103"/>
    </row>
    <row r="17" spans="1:10" x14ac:dyDescent="0.25">
      <c r="A17" s="10" t="s">
        <v>189</v>
      </c>
      <c r="B17" s="10" t="s">
        <v>16</v>
      </c>
      <c r="C17" s="10">
        <v>24.47</v>
      </c>
      <c r="D17" s="98"/>
      <c r="E17" s="101"/>
      <c r="F17" s="104"/>
    </row>
    <row r="18" spans="1:10" x14ac:dyDescent="0.25">
      <c r="A18" s="10" t="s">
        <v>38</v>
      </c>
      <c r="B18" s="10" t="s">
        <v>21</v>
      </c>
      <c r="C18" s="10">
        <v>25.42</v>
      </c>
      <c r="D18" s="96">
        <f>MAX(C18:C21)-MIN(C18:C21)</f>
        <v>9.9999999999997868E-2</v>
      </c>
      <c r="E18" s="99">
        <f>AVERAGE(C18:C21)</f>
        <v>25.4575</v>
      </c>
      <c r="F18" s="102">
        <f t="shared" ref="F18" si="6">E18-E22</f>
        <v>-1.0324999999999989</v>
      </c>
    </row>
    <row r="19" spans="1:10" x14ac:dyDescent="0.25">
      <c r="A19" s="10" t="s">
        <v>190</v>
      </c>
      <c r="B19" s="10" t="s">
        <v>21</v>
      </c>
      <c r="C19" s="10">
        <v>25.44</v>
      </c>
      <c r="D19" s="97"/>
      <c r="E19" s="100"/>
      <c r="F19" s="103"/>
    </row>
    <row r="20" spans="1:10" x14ac:dyDescent="0.25">
      <c r="A20" s="10" t="s">
        <v>40</v>
      </c>
      <c r="B20" s="10" t="s">
        <v>21</v>
      </c>
      <c r="C20" s="10">
        <v>25.45</v>
      </c>
      <c r="D20" s="97"/>
      <c r="E20" s="100"/>
      <c r="F20" s="103"/>
    </row>
    <row r="21" spans="1:10" x14ac:dyDescent="0.25">
      <c r="A21" s="10" t="s">
        <v>191</v>
      </c>
      <c r="B21" s="10" t="s">
        <v>21</v>
      </c>
      <c r="C21" s="10">
        <v>25.52</v>
      </c>
      <c r="D21" s="98"/>
      <c r="E21" s="101"/>
      <c r="F21" s="104"/>
    </row>
    <row r="22" spans="1:10" x14ac:dyDescent="0.25">
      <c r="A22" s="10" t="s">
        <v>192</v>
      </c>
      <c r="B22" s="10" t="s">
        <v>26</v>
      </c>
      <c r="C22" s="10">
        <v>26.51</v>
      </c>
      <c r="D22" s="96">
        <f t="shared" ref="D22" si="7">MAX(C22:C25)-MIN(C22:C25)</f>
        <v>6.0000000000002274E-2</v>
      </c>
      <c r="E22" s="99">
        <f t="shared" ref="E22" si="8">AVERAGE(C22:C25)</f>
        <v>26.49</v>
      </c>
      <c r="F22" s="102"/>
    </row>
    <row r="23" spans="1:10" x14ac:dyDescent="0.25">
      <c r="A23" s="10" t="s">
        <v>194</v>
      </c>
      <c r="B23" s="10" t="s">
        <v>26</v>
      </c>
      <c r="C23" s="10">
        <v>26.45</v>
      </c>
      <c r="D23" s="97"/>
      <c r="E23" s="100"/>
      <c r="F23" s="103"/>
    </row>
    <row r="24" spans="1:10" x14ac:dyDescent="0.25">
      <c r="A24" s="10" t="s">
        <v>193</v>
      </c>
      <c r="B24" s="10" t="s">
        <v>26</v>
      </c>
      <c r="C24" s="10">
        <v>26.51</v>
      </c>
      <c r="D24" s="97"/>
      <c r="E24" s="100"/>
      <c r="F24" s="103"/>
    </row>
    <row r="25" spans="1:10" x14ac:dyDescent="0.25">
      <c r="A25" s="10" t="s">
        <v>195</v>
      </c>
      <c r="B25" s="10" t="s">
        <v>26</v>
      </c>
      <c r="C25" s="10"/>
      <c r="D25" s="98"/>
      <c r="E25" s="101"/>
      <c r="F25" s="104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144</v>
      </c>
      <c r="C30" s="10" t="s">
        <v>48</v>
      </c>
      <c r="D30" s="10">
        <v>23.66</v>
      </c>
      <c r="E30" s="66">
        <f>D30-D31</f>
        <v>0.48000000000000043</v>
      </c>
      <c r="F30" s="68">
        <f>AVERAGE(D30:D31)</f>
        <v>23.42</v>
      </c>
      <c r="G30" s="11">
        <v>0.39500000000000002</v>
      </c>
      <c r="H30" s="80">
        <f>AVERAGE(G30:G31)</f>
        <v>0.46800000000000003</v>
      </c>
      <c r="I30" s="33"/>
      <c r="J30" s="33"/>
    </row>
    <row r="31" spans="1:10" x14ac:dyDescent="0.25">
      <c r="A31" s="4" t="s">
        <v>42</v>
      </c>
      <c r="B31" s="10" t="s">
        <v>145</v>
      </c>
      <c r="C31" s="10" t="s">
        <v>51</v>
      </c>
      <c r="D31" s="10">
        <v>23.18</v>
      </c>
      <c r="E31" s="67"/>
      <c r="F31" s="69"/>
      <c r="G31" s="11">
        <v>0.54100000000000004</v>
      </c>
      <c r="H31" s="81"/>
    </row>
    <row r="32" spans="1:10" x14ac:dyDescent="0.25">
      <c r="A32" s="16" t="s">
        <v>53</v>
      </c>
      <c r="B32" s="10" t="s">
        <v>148</v>
      </c>
      <c r="C32" s="10" t="s">
        <v>55</v>
      </c>
      <c r="D32" s="10">
        <v>24.21</v>
      </c>
      <c r="E32" s="66">
        <f>D32-D33</f>
        <v>3.9999999999999147E-2</v>
      </c>
      <c r="F32" s="68">
        <f t="shared" ref="F32" si="9">AVERAGE(D32:D33)</f>
        <v>24.19</v>
      </c>
      <c r="G32" s="11">
        <v>0.27500000000000002</v>
      </c>
      <c r="H32" s="80">
        <f>AVERAGE(G32:G33)</f>
        <v>0.27949999999999997</v>
      </c>
    </row>
    <row r="33" spans="1:10" x14ac:dyDescent="0.25">
      <c r="A33" s="16" t="s">
        <v>53</v>
      </c>
      <c r="B33" s="10" t="s">
        <v>149</v>
      </c>
      <c r="C33" s="10" t="s">
        <v>58</v>
      </c>
      <c r="D33" s="10">
        <v>24.17</v>
      </c>
      <c r="E33" s="67"/>
      <c r="F33" s="69"/>
      <c r="G33" s="11">
        <v>0.28399999999999997</v>
      </c>
      <c r="H33" s="81"/>
    </row>
    <row r="34" spans="1:10" x14ac:dyDescent="0.25">
      <c r="A34" s="4" t="s">
        <v>42</v>
      </c>
      <c r="B34" s="10" t="s">
        <v>146</v>
      </c>
      <c r="C34" s="10" t="s">
        <v>61</v>
      </c>
      <c r="D34" s="10">
        <v>24.18</v>
      </c>
      <c r="E34" s="66">
        <f>D34-D35</f>
        <v>0.53000000000000114</v>
      </c>
      <c r="F34" s="68">
        <f>AVERAGE(D34:D35)</f>
        <v>23.914999999999999</v>
      </c>
      <c r="G34" s="11">
        <v>0.28199999999999997</v>
      </c>
      <c r="H34" s="80">
        <f>AVERAGE(G34:G35)</f>
        <v>0.33999999999999997</v>
      </c>
    </row>
    <row r="35" spans="1:10" x14ac:dyDescent="0.25">
      <c r="A35" s="4" t="s">
        <v>42</v>
      </c>
      <c r="B35" s="10" t="s">
        <v>147</v>
      </c>
      <c r="C35" s="10" t="s">
        <v>64</v>
      </c>
      <c r="D35" s="10">
        <v>23.65</v>
      </c>
      <c r="E35" s="67"/>
      <c r="F35" s="69"/>
      <c r="G35" s="11">
        <v>0.39800000000000002</v>
      </c>
      <c r="H35" s="81"/>
    </row>
    <row r="36" spans="1:10" x14ac:dyDescent="0.25">
      <c r="A36" s="39" t="s">
        <v>53</v>
      </c>
      <c r="B36" s="37" t="s">
        <v>150</v>
      </c>
      <c r="C36" s="37" t="s">
        <v>67</v>
      </c>
      <c r="D36" s="37">
        <v>24.03</v>
      </c>
      <c r="E36" s="109">
        <f>D36-D37</f>
        <v>-0.61999999999999744</v>
      </c>
      <c r="F36" s="89">
        <f>AVERAGE(D36:D37)</f>
        <v>24.34</v>
      </c>
      <c r="G36" s="38">
        <v>0.311</v>
      </c>
      <c r="H36" s="82">
        <f>AVERAGE(G36:G37)</f>
        <v>0.25950000000000001</v>
      </c>
    </row>
    <row r="37" spans="1:10" x14ac:dyDescent="0.25">
      <c r="A37" s="39" t="s">
        <v>53</v>
      </c>
      <c r="B37" s="37" t="s">
        <v>152</v>
      </c>
      <c r="C37" s="37" t="s">
        <v>70</v>
      </c>
      <c r="D37" s="37">
        <v>24.65</v>
      </c>
      <c r="E37" s="110"/>
      <c r="F37" s="90"/>
      <c r="G37" s="38">
        <v>0.20799999999999999</v>
      </c>
      <c r="H37" s="83"/>
    </row>
    <row r="38" spans="1:10" x14ac:dyDescent="0.25">
      <c r="A38" s="4" t="s">
        <v>42</v>
      </c>
      <c r="B38" s="10" t="s">
        <v>154</v>
      </c>
      <c r="C38" s="10" t="s">
        <v>73</v>
      </c>
      <c r="D38" s="10">
        <v>24.08</v>
      </c>
      <c r="E38" s="66">
        <f>D38-D39</f>
        <v>0.28999999999999915</v>
      </c>
      <c r="F38" s="68">
        <f>AVERAGE(D38:D39)</f>
        <v>23.934999999999999</v>
      </c>
      <c r="G38" s="11">
        <v>0.3</v>
      </c>
      <c r="H38" s="80">
        <f>AVERAGE(G38:G39)</f>
        <v>0.33199999999999996</v>
      </c>
    </row>
    <row r="39" spans="1:10" x14ac:dyDescent="0.25">
      <c r="A39" s="4" t="s">
        <v>42</v>
      </c>
      <c r="B39" s="10" t="s">
        <v>156</v>
      </c>
      <c r="C39" s="10" t="s">
        <v>76</v>
      </c>
      <c r="D39" s="10">
        <v>23.79</v>
      </c>
      <c r="E39" s="67"/>
      <c r="F39" s="69"/>
      <c r="G39" s="11">
        <v>0.36399999999999999</v>
      </c>
      <c r="H39" s="81"/>
    </row>
    <row r="40" spans="1:10" x14ac:dyDescent="0.25">
      <c r="A40" s="16" t="s">
        <v>53</v>
      </c>
      <c r="B40" s="10" t="s">
        <v>158</v>
      </c>
      <c r="C40" s="10" t="s">
        <v>79</v>
      </c>
      <c r="D40" s="10">
        <v>24.49</v>
      </c>
      <c r="E40" s="66">
        <f>D40-D41</f>
        <v>0.30999999999999872</v>
      </c>
      <c r="F40" s="68">
        <f t="shared" ref="F40" si="10">AVERAGE(D40:D41)</f>
        <v>24.335000000000001</v>
      </c>
      <c r="G40" s="11">
        <v>0.23</v>
      </c>
      <c r="H40" s="80">
        <f>AVERAGE(G40:G41)</f>
        <v>0.25650000000000001</v>
      </c>
    </row>
    <row r="41" spans="1:10" x14ac:dyDescent="0.25">
      <c r="A41" s="16" t="s">
        <v>53</v>
      </c>
      <c r="B41" s="10" t="s">
        <v>160</v>
      </c>
      <c r="C41" s="10" t="s">
        <v>82</v>
      </c>
      <c r="D41" s="10">
        <v>24.18</v>
      </c>
      <c r="E41" s="67"/>
      <c r="F41" s="69"/>
      <c r="G41" s="11">
        <v>0.28299999999999997</v>
      </c>
      <c r="H41" s="81"/>
    </row>
    <row r="42" spans="1:10" x14ac:dyDescent="0.25">
      <c r="A42" s="4" t="s">
        <v>42</v>
      </c>
      <c r="B42" s="10" t="s">
        <v>162</v>
      </c>
      <c r="C42" s="10" t="s">
        <v>85</v>
      </c>
      <c r="D42" s="10">
        <v>24.05</v>
      </c>
      <c r="E42" s="66">
        <f>D42-D43</f>
        <v>-0.55000000000000071</v>
      </c>
      <c r="F42" s="68">
        <f t="shared" ref="F42" si="11">AVERAGE(D42:D43)</f>
        <v>24.325000000000003</v>
      </c>
      <c r="G42" s="11">
        <v>0.307</v>
      </c>
      <c r="H42" s="80">
        <f>AVERAGE(G42:G43)</f>
        <v>0.26050000000000001</v>
      </c>
    </row>
    <row r="43" spans="1:10" x14ac:dyDescent="0.25">
      <c r="A43" s="4" t="s">
        <v>42</v>
      </c>
      <c r="B43" s="10" t="s">
        <v>164</v>
      </c>
      <c r="C43" s="10" t="s">
        <v>88</v>
      </c>
      <c r="D43" s="10">
        <v>24.6</v>
      </c>
      <c r="E43" s="67"/>
      <c r="F43" s="69"/>
      <c r="G43" s="11">
        <v>0.214</v>
      </c>
      <c r="H43" s="111"/>
      <c r="I43" s="8"/>
      <c r="J43" s="40"/>
    </row>
    <row r="44" spans="1:10" x14ac:dyDescent="0.25">
      <c r="A44" s="16" t="s">
        <v>53</v>
      </c>
      <c r="B44" s="10" t="s">
        <v>166</v>
      </c>
      <c r="C44" s="10" t="s">
        <v>91</v>
      </c>
      <c r="D44" s="10">
        <v>24.2</v>
      </c>
      <c r="E44" s="66">
        <f>D44-D45</f>
        <v>0.16000000000000014</v>
      </c>
      <c r="F44" s="68">
        <f t="shared" ref="F44" si="12">AVERAGE(D44:D45)</f>
        <v>24.119999999999997</v>
      </c>
      <c r="G44" s="11">
        <v>0.27900000000000003</v>
      </c>
      <c r="H44" s="80">
        <f>AVERAGE(G44:G45)</f>
        <v>0.29400000000000004</v>
      </c>
    </row>
    <row r="45" spans="1:10" x14ac:dyDescent="0.25">
      <c r="A45" s="16" t="s">
        <v>53</v>
      </c>
      <c r="B45" s="10" t="s">
        <v>168</v>
      </c>
      <c r="C45" s="10" t="s">
        <v>94</v>
      </c>
      <c r="D45" s="10">
        <v>24.04</v>
      </c>
      <c r="E45" s="67"/>
      <c r="F45" s="69"/>
      <c r="G45" s="11">
        <v>0.309</v>
      </c>
      <c r="H45" s="81"/>
    </row>
    <row r="46" spans="1:10" x14ac:dyDescent="0.25">
      <c r="A46" s="4" t="s">
        <v>42</v>
      </c>
      <c r="B46" s="10" t="s">
        <v>243</v>
      </c>
      <c r="C46" s="10" t="s">
        <v>97</v>
      </c>
      <c r="D46" s="10">
        <v>23.72</v>
      </c>
      <c r="E46" s="66">
        <f>D46-D47</f>
        <v>-0.35999999999999943</v>
      </c>
      <c r="F46" s="68">
        <f t="shared" ref="F46" si="13">AVERAGE(D46:D47)</f>
        <v>23.9</v>
      </c>
      <c r="G46" s="11">
        <v>0.38</v>
      </c>
      <c r="H46" s="80">
        <f>AVERAGE(G46:G47)</f>
        <v>0.34099999999999997</v>
      </c>
    </row>
    <row r="47" spans="1:10" x14ac:dyDescent="0.25">
      <c r="A47" s="4" t="s">
        <v>42</v>
      </c>
      <c r="B47" s="10" t="s">
        <v>244</v>
      </c>
      <c r="C47" s="10" t="s">
        <v>100</v>
      </c>
      <c r="D47" s="10">
        <v>24.08</v>
      </c>
      <c r="E47" s="67"/>
      <c r="F47" s="69"/>
      <c r="G47" s="11">
        <v>0.30199999999999999</v>
      </c>
      <c r="H47" s="81"/>
    </row>
    <row r="48" spans="1:10" x14ac:dyDescent="0.25">
      <c r="A48" s="16" t="s">
        <v>53</v>
      </c>
      <c r="B48" s="10" t="s">
        <v>245</v>
      </c>
      <c r="C48" s="10" t="s">
        <v>103</v>
      </c>
      <c r="D48" s="10">
        <v>24.32</v>
      </c>
      <c r="E48" s="66">
        <f>D48-D49</f>
        <v>-0.57000000000000028</v>
      </c>
      <c r="F48" s="68">
        <f t="shared" ref="F48" si="14">AVERAGE(D48:D49)</f>
        <v>24.605</v>
      </c>
      <c r="G48" s="11">
        <v>0.25700000000000001</v>
      </c>
      <c r="H48" s="80">
        <f>AVERAGE(G48:G49)</f>
        <v>0.217</v>
      </c>
    </row>
    <row r="49" spans="1:8" x14ac:dyDescent="0.25">
      <c r="A49" s="16" t="s">
        <v>53</v>
      </c>
      <c r="B49" s="10" t="s">
        <v>246</v>
      </c>
      <c r="C49" s="10" t="s">
        <v>106</v>
      </c>
      <c r="D49" s="10">
        <v>24.89</v>
      </c>
      <c r="E49" s="67"/>
      <c r="F49" s="69"/>
      <c r="G49" s="11">
        <v>0.17699999999999999</v>
      </c>
      <c r="H49" s="81"/>
    </row>
    <row r="50" spans="1:8" x14ac:dyDescent="0.25">
      <c r="A50" s="4" t="s">
        <v>42</v>
      </c>
      <c r="B50" s="10" t="s">
        <v>247</v>
      </c>
      <c r="C50" s="10" t="s">
        <v>109</v>
      </c>
      <c r="D50" s="10">
        <v>24</v>
      </c>
      <c r="E50" s="66">
        <f>D50-D51</f>
        <v>0.16000000000000014</v>
      </c>
      <c r="F50" s="68">
        <f t="shared" ref="F50" si="15">AVERAGE(D50:D51)</f>
        <v>23.92</v>
      </c>
      <c r="G50" s="11">
        <v>0.316</v>
      </c>
      <c r="H50" s="80">
        <f>AVERAGE(G50:G51)</f>
        <v>0.33350000000000002</v>
      </c>
    </row>
    <row r="51" spans="1:8" x14ac:dyDescent="0.25">
      <c r="A51" s="4" t="s">
        <v>42</v>
      </c>
      <c r="B51" s="10" t="s">
        <v>248</v>
      </c>
      <c r="C51" s="10" t="s">
        <v>112</v>
      </c>
      <c r="D51" s="10">
        <v>23.84</v>
      </c>
      <c r="E51" s="67"/>
      <c r="F51" s="69"/>
      <c r="G51" s="11">
        <v>0.35099999999999998</v>
      </c>
      <c r="H51" s="81"/>
    </row>
    <row r="52" spans="1:8" x14ac:dyDescent="0.25">
      <c r="A52" s="16" t="s">
        <v>53</v>
      </c>
      <c r="B52" s="10" t="s">
        <v>151</v>
      </c>
      <c r="C52" s="10" t="s">
        <v>115</v>
      </c>
      <c r="D52" s="10">
        <v>24.45</v>
      </c>
      <c r="E52" s="66">
        <f>D52-D53</f>
        <v>-0.33000000000000185</v>
      </c>
      <c r="F52" s="68">
        <f t="shared" ref="F52" si="16">AVERAGE(D52:D53)</f>
        <v>24.615000000000002</v>
      </c>
      <c r="G52" s="11">
        <v>0.23699999999999999</v>
      </c>
      <c r="H52" s="80">
        <f>AVERAGE(G52:G53)</f>
        <v>0.2135</v>
      </c>
    </row>
    <row r="53" spans="1:8" x14ac:dyDescent="0.25">
      <c r="A53" s="16" t="s">
        <v>53</v>
      </c>
      <c r="B53" s="10" t="s">
        <v>153</v>
      </c>
      <c r="C53" s="10" t="s">
        <v>118</v>
      </c>
      <c r="D53" s="10">
        <v>24.78</v>
      </c>
      <c r="E53" s="67"/>
      <c r="F53" s="69"/>
      <c r="G53" s="11">
        <v>0.19</v>
      </c>
      <c r="H53" s="81"/>
    </row>
    <row r="54" spans="1:8" x14ac:dyDescent="0.25">
      <c r="A54" s="4" t="s">
        <v>42</v>
      </c>
      <c r="B54" s="10" t="s">
        <v>155</v>
      </c>
      <c r="C54" s="10" t="s">
        <v>121</v>
      </c>
      <c r="D54" s="10">
        <v>23.49</v>
      </c>
      <c r="E54" s="66">
        <f>D54-D55</f>
        <v>-0.10000000000000142</v>
      </c>
      <c r="F54" s="68">
        <f t="shared" ref="F54" si="17">AVERAGE(D54:D55)</f>
        <v>23.54</v>
      </c>
      <c r="G54" s="11">
        <v>0.442</v>
      </c>
      <c r="H54" s="80">
        <f>AVERAGE(G54:G55)</f>
        <v>0.42799999999999999</v>
      </c>
    </row>
    <row r="55" spans="1:8" x14ac:dyDescent="0.25">
      <c r="A55" s="4" t="s">
        <v>42</v>
      </c>
      <c r="B55" s="10" t="s">
        <v>157</v>
      </c>
      <c r="C55" s="10" t="s">
        <v>124</v>
      </c>
      <c r="D55" s="10">
        <v>23.59</v>
      </c>
      <c r="E55" s="67"/>
      <c r="F55" s="69"/>
      <c r="G55" s="11">
        <v>0.41399999999999998</v>
      </c>
      <c r="H55" s="81"/>
    </row>
    <row r="56" spans="1:8" x14ac:dyDescent="0.25">
      <c r="A56" s="16" t="s">
        <v>53</v>
      </c>
      <c r="B56" s="10" t="s">
        <v>159</v>
      </c>
      <c r="C56" s="10" t="s">
        <v>127</v>
      </c>
      <c r="D56" s="10">
        <v>24.75</v>
      </c>
      <c r="E56" s="66">
        <f>D56-D57</f>
        <v>0.21999999999999886</v>
      </c>
      <c r="F56" s="68">
        <f t="shared" ref="F56" si="18">AVERAGE(D56:D57)</f>
        <v>24.64</v>
      </c>
      <c r="G56" s="11">
        <v>0.19400000000000001</v>
      </c>
      <c r="H56" s="80">
        <f>AVERAGE(G56:G57)</f>
        <v>0.20900000000000002</v>
      </c>
    </row>
    <row r="57" spans="1:8" x14ac:dyDescent="0.25">
      <c r="A57" s="16" t="s">
        <v>53</v>
      </c>
      <c r="B57" s="10" t="s">
        <v>161</v>
      </c>
      <c r="C57" s="10" t="s">
        <v>130</v>
      </c>
      <c r="D57" s="10">
        <v>24.53</v>
      </c>
      <c r="E57" s="67"/>
      <c r="F57" s="69"/>
      <c r="G57" s="11">
        <v>0.224</v>
      </c>
      <c r="H57" s="81"/>
    </row>
    <row r="58" spans="1:8" x14ac:dyDescent="0.25">
      <c r="A58" s="36" t="s">
        <v>42</v>
      </c>
      <c r="B58" s="37" t="s">
        <v>163</v>
      </c>
      <c r="C58" s="37" t="s">
        <v>133</v>
      </c>
      <c r="D58" s="37">
        <v>26.55</v>
      </c>
      <c r="E58" s="109">
        <f>D58-D59</f>
        <v>-0.64999999999999858</v>
      </c>
      <c r="F58" s="89">
        <f>AVERAGE(D58:D59)</f>
        <v>26.875</v>
      </c>
      <c r="G58" s="38">
        <v>6.0100000000000001E-2</v>
      </c>
      <c r="H58" s="82">
        <f>AVERAGE(G58:G59)</f>
        <v>4.9700000000000001E-2</v>
      </c>
    </row>
    <row r="59" spans="1:8" x14ac:dyDescent="0.25">
      <c r="A59" s="36" t="s">
        <v>42</v>
      </c>
      <c r="B59" s="37" t="s">
        <v>165</v>
      </c>
      <c r="C59" s="37" t="s">
        <v>136</v>
      </c>
      <c r="D59" s="37">
        <v>27.2</v>
      </c>
      <c r="E59" s="110"/>
      <c r="F59" s="90"/>
      <c r="G59" s="38">
        <v>3.9300000000000002E-2</v>
      </c>
      <c r="H59" s="83"/>
    </row>
    <row r="60" spans="1:8" x14ac:dyDescent="0.25">
      <c r="A60" s="16" t="s">
        <v>53</v>
      </c>
      <c r="B60" s="10" t="s">
        <v>167</v>
      </c>
      <c r="C60" s="10" t="s">
        <v>139</v>
      </c>
      <c r="D60" s="10">
        <v>23.55</v>
      </c>
      <c r="E60" s="66">
        <f>D60-D61</f>
        <v>-7.9999999999998295E-2</v>
      </c>
      <c r="F60" s="68">
        <f t="shared" ref="F60" si="19">AVERAGE(D60:D61)</f>
        <v>23.59</v>
      </c>
      <c r="G60" s="11">
        <v>0.42599999999999999</v>
      </c>
      <c r="H60" s="80">
        <f>AVERAGE(G60:G61)</f>
        <v>0.41400000000000003</v>
      </c>
    </row>
    <row r="61" spans="1:8" x14ac:dyDescent="0.25">
      <c r="A61" s="16" t="s">
        <v>53</v>
      </c>
      <c r="B61" s="10" t="s">
        <v>169</v>
      </c>
      <c r="C61" s="10" t="s">
        <v>142</v>
      </c>
      <c r="D61" s="10">
        <v>23.63</v>
      </c>
      <c r="E61" s="67"/>
      <c r="F61" s="69"/>
      <c r="G61" s="11">
        <v>0.40200000000000002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4SgiY+BJBf5/cY7DQeElmKtJRtvwioQR1e/t7vwMOVFmejYu872QhLFHK7XjW0xtrspnSGYm3zBdUo0AOA+bHg==" saltValue="anaUAfWXTHGZXeW4+cOWSQ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0866141732283472" right="0.70866141732283472" top="0.74803149606299213" bottom="0.74803149606299213" header="0.31496062992125984" footer="0.31496062992125984"/>
  <pageSetup paperSize="9" scale="65" fitToWidth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J93"/>
  <sheetViews>
    <sheetView topLeftCell="A58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491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214</v>
      </c>
      <c r="B6" s="10" t="s">
        <v>6</v>
      </c>
      <c r="C6" s="10">
        <v>20.23</v>
      </c>
      <c r="D6" s="96">
        <f>MAX(C6:C9)-MIN(C6:C9)</f>
        <v>0.21999999999999886</v>
      </c>
      <c r="E6" s="99">
        <f>AVERAGE(C6:C9)</f>
        <v>20.1675</v>
      </c>
      <c r="F6" s="102">
        <f>E6-E10</f>
        <v>-1.0650000000000013</v>
      </c>
      <c r="H6" s="10" t="s">
        <v>208</v>
      </c>
      <c r="I6" s="10" t="s">
        <v>36</v>
      </c>
      <c r="J6" s="10"/>
    </row>
    <row r="7" spans="1:10" x14ac:dyDescent="0.25">
      <c r="A7" s="10" t="s">
        <v>215</v>
      </c>
      <c r="B7" s="10" t="s">
        <v>6</v>
      </c>
      <c r="C7" s="10">
        <v>20.010000000000002</v>
      </c>
      <c r="D7" s="97"/>
      <c r="E7" s="100"/>
      <c r="F7" s="103"/>
      <c r="H7" s="10" t="s">
        <v>209</v>
      </c>
      <c r="I7" s="10" t="s">
        <v>36</v>
      </c>
      <c r="J7" s="10"/>
    </row>
    <row r="8" spans="1:10" x14ac:dyDescent="0.25">
      <c r="A8" s="10" t="s">
        <v>216</v>
      </c>
      <c r="B8" s="10" t="s">
        <v>6</v>
      </c>
      <c r="C8" s="10">
        <v>20.21</v>
      </c>
      <c r="D8" s="97"/>
      <c r="E8" s="100"/>
      <c r="F8" s="103"/>
      <c r="H8" s="10" t="s">
        <v>210</v>
      </c>
      <c r="I8" s="10" t="s">
        <v>39</v>
      </c>
      <c r="J8" s="10">
        <v>35.71</v>
      </c>
    </row>
    <row r="9" spans="1:10" x14ac:dyDescent="0.25">
      <c r="A9" s="10" t="s">
        <v>217</v>
      </c>
      <c r="B9" s="10" t="s">
        <v>6</v>
      </c>
      <c r="C9" s="10">
        <v>20.22</v>
      </c>
      <c r="D9" s="98"/>
      <c r="E9" s="101"/>
      <c r="F9" s="104"/>
      <c r="H9" s="10" t="s">
        <v>211</v>
      </c>
      <c r="I9" s="10" t="s">
        <v>39</v>
      </c>
      <c r="J9" s="10">
        <v>37.33</v>
      </c>
    </row>
    <row r="10" spans="1:10" x14ac:dyDescent="0.25">
      <c r="A10" s="10" t="s">
        <v>218</v>
      </c>
      <c r="B10" s="10" t="s">
        <v>11</v>
      </c>
      <c r="C10" s="10">
        <v>21.22</v>
      </c>
      <c r="D10" s="96">
        <f t="shared" ref="D10" si="0">MAX(C10:C13)-MIN(C10:C13)</f>
        <v>8.9999999999999858E-2</v>
      </c>
      <c r="E10" s="99">
        <f t="shared" ref="E10" si="1">AVERAGE(C10:C13)</f>
        <v>21.232500000000002</v>
      </c>
      <c r="F10" s="102">
        <f t="shared" ref="F10" si="2">E10-E14</f>
        <v>-1.0299999999999976</v>
      </c>
      <c r="H10" s="10" t="s">
        <v>212</v>
      </c>
      <c r="I10" s="10" t="s">
        <v>33</v>
      </c>
      <c r="J10" s="10">
        <v>40</v>
      </c>
    </row>
    <row r="11" spans="1:10" x14ac:dyDescent="0.25">
      <c r="A11" s="10" t="s">
        <v>219</v>
      </c>
      <c r="B11" s="10" t="s">
        <v>11</v>
      </c>
      <c r="C11" s="10">
        <v>21.18</v>
      </c>
      <c r="D11" s="97"/>
      <c r="E11" s="100"/>
      <c r="F11" s="103"/>
      <c r="H11" s="10" t="s">
        <v>213</v>
      </c>
      <c r="I11" s="10" t="s">
        <v>33</v>
      </c>
      <c r="J11" s="10">
        <v>35.76</v>
      </c>
    </row>
    <row r="12" spans="1:10" x14ac:dyDescent="0.25">
      <c r="A12" s="10" t="s">
        <v>220</v>
      </c>
      <c r="B12" s="10" t="s">
        <v>11</v>
      </c>
      <c r="C12" s="10">
        <v>21.27</v>
      </c>
      <c r="D12" s="97"/>
      <c r="E12" s="100"/>
      <c r="F12" s="103"/>
    </row>
    <row r="13" spans="1:10" x14ac:dyDescent="0.25">
      <c r="A13" s="10" t="s">
        <v>221</v>
      </c>
      <c r="B13" s="10" t="s">
        <v>11</v>
      </c>
      <c r="C13" s="10">
        <v>21.26</v>
      </c>
      <c r="D13" s="98"/>
      <c r="E13" s="101"/>
      <c r="F13" s="104"/>
      <c r="H13" s="1" t="s">
        <v>41</v>
      </c>
      <c r="I13" s="12">
        <v>1.12E-2</v>
      </c>
    </row>
    <row r="14" spans="1:10" x14ac:dyDescent="0.25">
      <c r="A14" s="10" t="s">
        <v>222</v>
      </c>
      <c r="B14" s="10" t="s">
        <v>16</v>
      </c>
      <c r="C14" s="10">
        <v>22.21</v>
      </c>
      <c r="D14" s="96">
        <f t="shared" ref="D14" si="3">MAX(C14:C17)-MIN(C14:C17)</f>
        <v>0.11999999999999744</v>
      </c>
      <c r="E14" s="99">
        <f t="shared" ref="E14" si="4">AVERAGE(C14:C17)</f>
        <v>22.262499999999999</v>
      </c>
      <c r="F14" s="102">
        <f t="shared" ref="F14" si="5">E14-E18</f>
        <v>-1.120000000000001</v>
      </c>
      <c r="H14" s="2" t="s">
        <v>472</v>
      </c>
      <c r="I14" s="54">
        <v>1.9319999999999999</v>
      </c>
    </row>
    <row r="15" spans="1:10" x14ac:dyDescent="0.25">
      <c r="A15" s="10" t="s">
        <v>223</v>
      </c>
      <c r="B15" s="10" t="s">
        <v>16</v>
      </c>
      <c r="C15" s="10">
        <v>22.23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224</v>
      </c>
      <c r="B16" s="10" t="s">
        <v>16</v>
      </c>
      <c r="C16" s="10">
        <v>22.33</v>
      </c>
      <c r="D16" s="97"/>
      <c r="E16" s="100"/>
      <c r="F16" s="103"/>
    </row>
    <row r="17" spans="1:10" x14ac:dyDescent="0.25">
      <c r="A17" s="10" t="s">
        <v>225</v>
      </c>
      <c r="B17" s="10" t="s">
        <v>16</v>
      </c>
      <c r="C17" s="10">
        <v>22.28</v>
      </c>
      <c r="D17" s="98"/>
      <c r="E17" s="101"/>
      <c r="F17" s="104"/>
    </row>
    <row r="18" spans="1:10" x14ac:dyDescent="0.25">
      <c r="A18" s="10" t="s">
        <v>226</v>
      </c>
      <c r="B18" s="10" t="s">
        <v>21</v>
      </c>
      <c r="C18" s="10">
        <v>23.32</v>
      </c>
      <c r="D18" s="96">
        <f>MAX(C18:C21)-MIN(C18:C21)</f>
        <v>0.14999999999999858</v>
      </c>
      <c r="E18" s="99">
        <f>AVERAGE(C18:C21)</f>
        <v>23.3825</v>
      </c>
      <c r="F18" s="102">
        <f t="shared" ref="F18" si="6">E18-E22</f>
        <v>-0.99416666666666487</v>
      </c>
    </row>
    <row r="19" spans="1:10" x14ac:dyDescent="0.25">
      <c r="A19" s="10" t="s">
        <v>227</v>
      </c>
      <c r="B19" s="10" t="s">
        <v>21</v>
      </c>
      <c r="C19" s="10">
        <v>23.41</v>
      </c>
      <c r="D19" s="97"/>
      <c r="E19" s="100"/>
      <c r="F19" s="103"/>
    </row>
    <row r="20" spans="1:10" x14ac:dyDescent="0.25">
      <c r="A20" s="10" t="s">
        <v>228</v>
      </c>
      <c r="B20" s="10" t="s">
        <v>21</v>
      </c>
      <c r="C20" s="10">
        <v>23.47</v>
      </c>
      <c r="D20" s="97"/>
      <c r="E20" s="100"/>
      <c r="F20" s="103"/>
    </row>
    <row r="21" spans="1:10" x14ac:dyDescent="0.25">
      <c r="A21" s="10" t="s">
        <v>229</v>
      </c>
      <c r="B21" s="10" t="s">
        <v>21</v>
      </c>
      <c r="C21" s="10">
        <v>23.33</v>
      </c>
      <c r="D21" s="98"/>
      <c r="E21" s="101"/>
      <c r="F21" s="104"/>
    </row>
    <row r="22" spans="1:10" x14ac:dyDescent="0.25">
      <c r="A22" s="10" t="s">
        <v>230</v>
      </c>
      <c r="B22" s="10" t="s">
        <v>26</v>
      </c>
      <c r="C22" s="10">
        <v>24.43</v>
      </c>
      <c r="D22" s="96">
        <f>MAX(C22:C25)-MIN(C22:C25)</f>
        <v>0.14000000000000057</v>
      </c>
      <c r="E22" s="99">
        <f>AVERAGE(C22:C25)</f>
        <v>24.376666666666665</v>
      </c>
      <c r="F22" s="102"/>
    </row>
    <row r="23" spans="1:10" x14ac:dyDescent="0.25">
      <c r="A23" s="10" t="s">
        <v>231</v>
      </c>
      <c r="B23" s="10" t="s">
        <v>26</v>
      </c>
      <c r="C23" s="10">
        <v>24.41</v>
      </c>
      <c r="D23" s="97"/>
      <c r="E23" s="100"/>
      <c r="F23" s="103"/>
    </row>
    <row r="24" spans="1:10" x14ac:dyDescent="0.25">
      <c r="A24" s="10" t="s">
        <v>232</v>
      </c>
      <c r="B24" s="10" t="s">
        <v>26</v>
      </c>
      <c r="C24" s="10">
        <v>24.29</v>
      </c>
      <c r="D24" s="97"/>
      <c r="E24" s="100"/>
      <c r="F24" s="103"/>
    </row>
    <row r="25" spans="1:10" x14ac:dyDescent="0.25">
      <c r="A25" s="10" t="s">
        <v>233</v>
      </c>
      <c r="B25" s="10" t="s">
        <v>26</v>
      </c>
      <c r="D25" s="98"/>
      <c r="E25" s="101"/>
      <c r="F25" s="104"/>
      <c r="G25" s="23">
        <v>24.97</v>
      </c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5</v>
      </c>
      <c r="C30" s="10" t="s">
        <v>48</v>
      </c>
      <c r="D30" s="10">
        <v>22.1</v>
      </c>
      <c r="E30" s="66">
        <f>D30-D31</f>
        <v>0.28000000000000114</v>
      </c>
      <c r="F30" s="68">
        <f>AVERAGE(D30:D31)</f>
        <v>21.96</v>
      </c>
      <c r="G30" s="11">
        <v>0.28599999999999998</v>
      </c>
      <c r="H30" s="80">
        <f>AVERAGE(G30:G31)</f>
        <v>0.3145</v>
      </c>
      <c r="I30" s="33"/>
      <c r="J30" s="33"/>
    </row>
    <row r="31" spans="1:10" x14ac:dyDescent="0.25">
      <c r="A31" s="4" t="s">
        <v>42</v>
      </c>
      <c r="B31" s="10" t="s">
        <v>8</v>
      </c>
      <c r="C31" s="10" t="s">
        <v>51</v>
      </c>
      <c r="D31" s="10">
        <v>21.82</v>
      </c>
      <c r="E31" s="67"/>
      <c r="F31" s="69"/>
      <c r="G31" s="11">
        <v>0.34300000000000003</v>
      </c>
      <c r="H31" s="81"/>
    </row>
    <row r="32" spans="1:10" x14ac:dyDescent="0.25">
      <c r="A32" s="16" t="s">
        <v>53</v>
      </c>
      <c r="B32" s="10" t="s">
        <v>10</v>
      </c>
      <c r="C32" s="10" t="s">
        <v>55</v>
      </c>
      <c r="D32" s="10">
        <v>21.76</v>
      </c>
      <c r="E32" s="66">
        <f>D32-D33</f>
        <v>-9.9999999999980105E-3</v>
      </c>
      <c r="F32" s="68">
        <f t="shared" ref="F32" si="7">AVERAGE(D32:D33)</f>
        <v>21.765000000000001</v>
      </c>
      <c r="G32" s="11">
        <v>0.35599999999999998</v>
      </c>
      <c r="H32" s="80">
        <f>AVERAGE(G32:G33)</f>
        <v>0.35499999999999998</v>
      </c>
    </row>
    <row r="33" spans="1:8" x14ac:dyDescent="0.25">
      <c r="A33" s="16" t="s">
        <v>53</v>
      </c>
      <c r="B33" s="10" t="s">
        <v>13</v>
      </c>
      <c r="C33" s="10" t="s">
        <v>58</v>
      </c>
      <c r="D33" s="10">
        <v>21.77</v>
      </c>
      <c r="E33" s="67"/>
      <c r="F33" s="69"/>
      <c r="G33" s="11">
        <v>0.35399999999999998</v>
      </c>
      <c r="H33" s="81"/>
    </row>
    <row r="34" spans="1:8" x14ac:dyDescent="0.25">
      <c r="A34" s="4" t="s">
        <v>42</v>
      </c>
      <c r="B34" s="10" t="s">
        <v>15</v>
      </c>
      <c r="C34" s="10" t="s">
        <v>61</v>
      </c>
      <c r="D34" s="10">
        <v>22.44</v>
      </c>
      <c r="E34" s="66">
        <f>D34-D35</f>
        <v>0.88000000000000256</v>
      </c>
      <c r="F34" s="68">
        <f>AVERAGE(D34:D35)</f>
        <v>22</v>
      </c>
      <c r="G34" s="11">
        <v>0.22800000000000001</v>
      </c>
      <c r="H34" s="80">
        <f>AVERAGE(G34:G35)</f>
        <v>0.3175</v>
      </c>
    </row>
    <row r="35" spans="1:8" x14ac:dyDescent="0.25">
      <c r="A35" s="4" t="s">
        <v>42</v>
      </c>
      <c r="B35" s="10" t="s">
        <v>18</v>
      </c>
      <c r="C35" s="10" t="s">
        <v>64</v>
      </c>
      <c r="D35" s="10">
        <v>21.56</v>
      </c>
      <c r="E35" s="67"/>
      <c r="F35" s="69"/>
      <c r="G35" s="11">
        <v>0.40699999999999997</v>
      </c>
      <c r="H35" s="81"/>
    </row>
    <row r="36" spans="1:8" x14ac:dyDescent="0.25">
      <c r="A36" s="39" t="s">
        <v>53</v>
      </c>
      <c r="B36" s="37" t="s">
        <v>20</v>
      </c>
      <c r="C36" s="37" t="s">
        <v>67</v>
      </c>
      <c r="D36" s="37">
        <v>21.76</v>
      </c>
      <c r="E36" s="109">
        <f>D36-D37</f>
        <v>-1.1099999999999994</v>
      </c>
      <c r="F36" s="89">
        <f>AVERAGE(D36:D37)</f>
        <v>22.315000000000001</v>
      </c>
      <c r="G36" s="38">
        <v>0.35699999999999998</v>
      </c>
      <c r="H36" s="82">
        <f>AVERAGE(G36:G37)</f>
        <v>0.26400000000000001</v>
      </c>
    </row>
    <row r="37" spans="1:8" x14ac:dyDescent="0.25">
      <c r="A37" s="39" t="s">
        <v>53</v>
      </c>
      <c r="B37" s="37" t="s">
        <v>23</v>
      </c>
      <c r="C37" s="37" t="s">
        <v>70</v>
      </c>
      <c r="D37" s="37">
        <v>22.87</v>
      </c>
      <c r="E37" s="110"/>
      <c r="F37" s="90"/>
      <c r="G37" s="38">
        <v>0.17100000000000001</v>
      </c>
      <c r="H37" s="83"/>
    </row>
    <row r="38" spans="1:8" x14ac:dyDescent="0.25">
      <c r="A38" s="4" t="s">
        <v>42</v>
      </c>
      <c r="B38" s="10" t="s">
        <v>25</v>
      </c>
      <c r="C38" s="10" t="s">
        <v>73</v>
      </c>
      <c r="D38" s="10">
        <v>22.48</v>
      </c>
      <c r="E38" s="66">
        <f>D38-D39</f>
        <v>1</v>
      </c>
      <c r="F38" s="68">
        <f>AVERAGE(D38:D39)</f>
        <v>21.98</v>
      </c>
      <c r="G38" s="11">
        <v>0.223</v>
      </c>
      <c r="H38" s="80">
        <f>AVERAGE(G38:G39)</f>
        <v>0.32600000000000001</v>
      </c>
    </row>
    <row r="39" spans="1:8" x14ac:dyDescent="0.25">
      <c r="A39" s="4" t="s">
        <v>42</v>
      </c>
      <c r="B39" s="10" t="s">
        <v>28</v>
      </c>
      <c r="C39" s="10" t="s">
        <v>76</v>
      </c>
      <c r="D39" s="10">
        <v>21.48</v>
      </c>
      <c r="E39" s="67"/>
      <c r="F39" s="69"/>
      <c r="G39" s="11">
        <v>0.42899999999999999</v>
      </c>
      <c r="H39" s="81"/>
    </row>
    <row r="40" spans="1:8" x14ac:dyDescent="0.25">
      <c r="A40" s="16" t="s">
        <v>53</v>
      </c>
      <c r="B40" s="10" t="s">
        <v>196</v>
      </c>
      <c r="C40" s="10" t="s">
        <v>79</v>
      </c>
      <c r="D40" s="10">
        <v>22.13</v>
      </c>
      <c r="E40" s="66">
        <f>D40-D41</f>
        <v>-4.00000000000027E-2</v>
      </c>
      <c r="F40" s="68">
        <f t="shared" ref="F40" si="8">AVERAGE(D40:D41)</f>
        <v>22.15</v>
      </c>
      <c r="G40" s="11">
        <v>0.28000000000000003</v>
      </c>
      <c r="H40" s="80">
        <f>AVERAGE(G40:G41)</f>
        <v>0.27600000000000002</v>
      </c>
    </row>
    <row r="41" spans="1:8" x14ac:dyDescent="0.25">
      <c r="A41" s="16" t="s">
        <v>53</v>
      </c>
      <c r="B41" s="10" t="s">
        <v>197</v>
      </c>
      <c r="C41" s="10" t="s">
        <v>82</v>
      </c>
      <c r="D41" s="10">
        <v>22.17</v>
      </c>
      <c r="E41" s="67"/>
      <c r="F41" s="69"/>
      <c r="G41" s="11">
        <v>0.27200000000000002</v>
      </c>
      <c r="H41" s="81"/>
    </row>
    <row r="42" spans="1:8" x14ac:dyDescent="0.25">
      <c r="A42" s="4" t="s">
        <v>42</v>
      </c>
      <c r="B42" s="10" t="s">
        <v>200</v>
      </c>
      <c r="C42" s="10" t="s">
        <v>85</v>
      </c>
      <c r="D42" s="10">
        <v>21.73</v>
      </c>
      <c r="E42" s="78">
        <f>D42-D43</f>
        <v>-1.259999999999998</v>
      </c>
      <c r="F42" s="68">
        <f>AVERAGE(D42:D43)</f>
        <v>22.36</v>
      </c>
      <c r="G42" s="11">
        <v>0.36299999999999999</v>
      </c>
      <c r="H42" s="80">
        <f>AVERAGE(G42:G43)</f>
        <v>0.26100000000000001</v>
      </c>
    </row>
    <row r="43" spans="1:8" x14ac:dyDescent="0.25">
      <c r="A43" s="4" t="s">
        <v>42</v>
      </c>
      <c r="B43" s="10" t="s">
        <v>201</v>
      </c>
      <c r="C43" s="10" t="s">
        <v>88</v>
      </c>
      <c r="D43" s="10">
        <v>22.99</v>
      </c>
      <c r="E43" s="79"/>
      <c r="F43" s="69"/>
      <c r="G43" s="11">
        <v>0.159</v>
      </c>
      <c r="H43" s="111"/>
    </row>
    <row r="44" spans="1:8" x14ac:dyDescent="0.25">
      <c r="A44" s="16" t="s">
        <v>53</v>
      </c>
      <c r="B44" s="10" t="s">
        <v>204</v>
      </c>
      <c r="C44" s="10" t="s">
        <v>91</v>
      </c>
      <c r="D44" s="10">
        <v>21.77</v>
      </c>
      <c r="E44" s="66">
        <f>D44-D45</f>
        <v>-0.10999999999999943</v>
      </c>
      <c r="F44" s="68">
        <f t="shared" ref="F44" si="9">AVERAGE(D44:D45)</f>
        <v>21.824999999999999</v>
      </c>
      <c r="G44" s="11">
        <v>0.35399999999999998</v>
      </c>
      <c r="H44" s="80">
        <f>AVERAGE(G44:G45)</f>
        <v>0.34199999999999997</v>
      </c>
    </row>
    <row r="45" spans="1:8" x14ac:dyDescent="0.25">
      <c r="A45" s="16" t="s">
        <v>53</v>
      </c>
      <c r="B45" s="10" t="s">
        <v>205</v>
      </c>
      <c r="C45" s="10" t="s">
        <v>94</v>
      </c>
      <c r="D45" s="10">
        <v>21.88</v>
      </c>
      <c r="E45" s="67"/>
      <c r="F45" s="69"/>
      <c r="G45" s="11">
        <v>0.33</v>
      </c>
      <c r="H45" s="81"/>
    </row>
    <row r="46" spans="1:8" x14ac:dyDescent="0.25">
      <c r="A46" s="4" t="s">
        <v>42</v>
      </c>
      <c r="B46" s="10" t="s">
        <v>7</v>
      </c>
      <c r="C46" s="10" t="s">
        <v>97</v>
      </c>
      <c r="D46" s="10">
        <v>21.66</v>
      </c>
      <c r="E46" s="66">
        <f>D46-D47</f>
        <v>5.0000000000000711E-2</v>
      </c>
      <c r="F46" s="68">
        <f t="shared" ref="F46" si="10">AVERAGE(D46:D47)</f>
        <v>21.634999999999998</v>
      </c>
      <c r="G46" s="11">
        <v>0.38100000000000001</v>
      </c>
      <c r="H46" s="80">
        <f>AVERAGE(G46:G47)</f>
        <v>0.38700000000000001</v>
      </c>
    </row>
    <row r="47" spans="1:8" x14ac:dyDescent="0.25">
      <c r="A47" s="4" t="s">
        <v>42</v>
      </c>
      <c r="B47" s="10" t="s">
        <v>9</v>
      </c>
      <c r="C47" s="10" t="s">
        <v>100</v>
      </c>
      <c r="D47" s="10">
        <v>21.61</v>
      </c>
      <c r="E47" s="67"/>
      <c r="F47" s="69"/>
      <c r="G47" s="11">
        <v>0.39300000000000002</v>
      </c>
      <c r="H47" s="81"/>
    </row>
    <row r="48" spans="1:8" x14ac:dyDescent="0.25">
      <c r="A48" s="16" t="s">
        <v>53</v>
      </c>
      <c r="B48" s="10" t="s">
        <v>12</v>
      </c>
      <c r="C48" s="10" t="s">
        <v>103</v>
      </c>
      <c r="D48" s="10">
        <v>22.3</v>
      </c>
      <c r="E48" s="66">
        <f>D48-D49</f>
        <v>-0.91000000000000014</v>
      </c>
      <c r="F48" s="68">
        <f t="shared" ref="F48" si="11">AVERAGE(D48:D49)</f>
        <v>22.755000000000003</v>
      </c>
      <c r="G48" s="11">
        <v>0.25</v>
      </c>
      <c r="H48" s="80">
        <f>AVERAGE(G48:G49)</f>
        <v>0.19400000000000001</v>
      </c>
    </row>
    <row r="49" spans="1:8" x14ac:dyDescent="0.25">
      <c r="A49" s="16" t="s">
        <v>53</v>
      </c>
      <c r="B49" s="10" t="s">
        <v>14</v>
      </c>
      <c r="C49" s="10" t="s">
        <v>106</v>
      </c>
      <c r="D49" s="10">
        <v>23.21</v>
      </c>
      <c r="E49" s="67"/>
      <c r="F49" s="69"/>
      <c r="G49" s="11">
        <v>0.13800000000000001</v>
      </c>
      <c r="H49" s="81"/>
    </row>
    <row r="50" spans="1:8" x14ac:dyDescent="0.25">
      <c r="A50" s="4" t="s">
        <v>42</v>
      </c>
      <c r="B50" s="10" t="s">
        <v>17</v>
      </c>
      <c r="C50" s="10" t="s">
        <v>109</v>
      </c>
      <c r="D50" s="10">
        <v>22.22</v>
      </c>
      <c r="E50" s="66">
        <f>D50-D51</f>
        <v>9.9999999999980105E-3</v>
      </c>
      <c r="F50" s="68">
        <f t="shared" ref="F50" si="12">AVERAGE(D50:D51)</f>
        <v>22.215</v>
      </c>
      <c r="G50" s="11">
        <v>0.26300000000000001</v>
      </c>
      <c r="H50" s="80">
        <f>AVERAGE(G50:G51)</f>
        <v>0.26450000000000001</v>
      </c>
    </row>
    <row r="51" spans="1:8" x14ac:dyDescent="0.25">
      <c r="A51" s="4" t="s">
        <v>42</v>
      </c>
      <c r="B51" s="10" t="s">
        <v>19</v>
      </c>
      <c r="C51" s="10" t="s">
        <v>112</v>
      </c>
      <c r="D51" s="10">
        <v>22.21</v>
      </c>
      <c r="E51" s="67"/>
      <c r="F51" s="69"/>
      <c r="G51" s="11">
        <v>0.26600000000000001</v>
      </c>
      <c r="H51" s="81"/>
    </row>
    <row r="52" spans="1:8" x14ac:dyDescent="0.25">
      <c r="A52" s="16" t="s">
        <v>53</v>
      </c>
      <c r="B52" s="10" t="s">
        <v>22</v>
      </c>
      <c r="C52" s="10" t="s">
        <v>115</v>
      </c>
      <c r="D52" s="10">
        <v>22.76</v>
      </c>
      <c r="E52" s="66">
        <f>D52-D53</f>
        <v>-0.17999999999999972</v>
      </c>
      <c r="F52" s="68">
        <f t="shared" ref="F52" si="13">AVERAGE(D52:D53)</f>
        <v>22.85</v>
      </c>
      <c r="G52" s="11">
        <v>0.184</v>
      </c>
      <c r="H52" s="80">
        <f>AVERAGE(G52:G53)</f>
        <v>0.17399999999999999</v>
      </c>
    </row>
    <row r="53" spans="1:8" x14ac:dyDescent="0.25">
      <c r="A53" s="16" t="s">
        <v>53</v>
      </c>
      <c r="B53" s="10" t="s">
        <v>24</v>
      </c>
      <c r="C53" s="10" t="s">
        <v>118</v>
      </c>
      <c r="D53" s="10">
        <v>22.94</v>
      </c>
      <c r="E53" s="67"/>
      <c r="F53" s="69"/>
      <c r="G53" s="11">
        <v>0.16400000000000001</v>
      </c>
      <c r="H53" s="81"/>
    </row>
    <row r="54" spans="1:8" x14ac:dyDescent="0.25">
      <c r="A54" s="4" t="s">
        <v>42</v>
      </c>
      <c r="B54" s="10" t="s">
        <v>27</v>
      </c>
      <c r="C54" s="10" t="s">
        <v>121</v>
      </c>
      <c r="D54" s="10">
        <v>21.57</v>
      </c>
      <c r="E54" s="66">
        <f>D54-D55</f>
        <v>-3.0000000000001137E-2</v>
      </c>
      <c r="F54" s="68">
        <f t="shared" ref="F54" si="14">AVERAGE(D54:D55)</f>
        <v>21.585000000000001</v>
      </c>
      <c r="G54" s="11">
        <v>0.40400000000000003</v>
      </c>
      <c r="H54" s="80">
        <f>AVERAGE(G54:G55)</f>
        <v>0.39950000000000002</v>
      </c>
    </row>
    <row r="55" spans="1:8" x14ac:dyDescent="0.25">
      <c r="A55" s="4" t="s">
        <v>42</v>
      </c>
      <c r="B55" s="10" t="s">
        <v>29</v>
      </c>
      <c r="C55" s="10" t="s">
        <v>124</v>
      </c>
      <c r="D55" s="10">
        <v>21.6</v>
      </c>
      <c r="E55" s="67"/>
      <c r="F55" s="69"/>
      <c r="G55" s="11">
        <v>0.39500000000000002</v>
      </c>
      <c r="H55" s="81"/>
    </row>
    <row r="56" spans="1:8" x14ac:dyDescent="0.25">
      <c r="A56" s="16" t="s">
        <v>53</v>
      </c>
      <c r="B56" s="10" t="s">
        <v>198</v>
      </c>
      <c r="C56" s="10" t="s">
        <v>127</v>
      </c>
      <c r="D56" s="10">
        <v>22.89</v>
      </c>
      <c r="E56" s="66">
        <f>D56-D57</f>
        <v>0.25</v>
      </c>
      <c r="F56" s="68">
        <f t="shared" ref="F56" si="15">AVERAGE(D56:D57)</f>
        <v>22.765000000000001</v>
      </c>
      <c r="G56" s="11">
        <v>0.16900000000000001</v>
      </c>
      <c r="H56" s="80">
        <f>AVERAGE(G56:G57)</f>
        <v>0.1845</v>
      </c>
    </row>
    <row r="57" spans="1:8" x14ac:dyDescent="0.25">
      <c r="A57" s="16" t="s">
        <v>53</v>
      </c>
      <c r="B57" s="10" t="s">
        <v>199</v>
      </c>
      <c r="C57" s="10" t="s">
        <v>130</v>
      </c>
      <c r="D57" s="10">
        <v>22.64</v>
      </c>
      <c r="E57" s="67"/>
      <c r="F57" s="69"/>
      <c r="G57" s="11">
        <v>0.2</v>
      </c>
      <c r="H57" s="81"/>
    </row>
    <row r="58" spans="1:8" x14ac:dyDescent="0.25">
      <c r="A58" s="36" t="s">
        <v>42</v>
      </c>
      <c r="B58" s="37" t="s">
        <v>202</v>
      </c>
      <c r="C58" s="37" t="s">
        <v>133</v>
      </c>
      <c r="D58" s="37">
        <v>23.45</v>
      </c>
      <c r="E58" s="109">
        <f>D58-D59</f>
        <v>-1.0399999999999991</v>
      </c>
      <c r="F58" s="89">
        <f>AVERAGE(D58:D59)</f>
        <v>23.97</v>
      </c>
      <c r="G58" s="38">
        <v>0.11700000000000001</v>
      </c>
      <c r="H58" s="82">
        <f>AVERAGE(G58:G59)</f>
        <v>8.8050000000000003E-2</v>
      </c>
    </row>
    <row r="59" spans="1:8" x14ac:dyDescent="0.25">
      <c r="A59" s="36" t="s">
        <v>42</v>
      </c>
      <c r="B59" s="37" t="s">
        <v>203</v>
      </c>
      <c r="C59" s="37" t="s">
        <v>136</v>
      </c>
      <c r="D59" s="37">
        <v>24.49</v>
      </c>
      <c r="E59" s="110"/>
      <c r="F59" s="90"/>
      <c r="G59" s="38">
        <v>5.91E-2</v>
      </c>
      <c r="H59" s="83"/>
    </row>
    <row r="60" spans="1:8" x14ac:dyDescent="0.25">
      <c r="A60" s="16" t="s">
        <v>53</v>
      </c>
      <c r="B60" s="10" t="s">
        <v>206</v>
      </c>
      <c r="C60" s="10" t="s">
        <v>139</v>
      </c>
      <c r="D60" s="10">
        <v>21.69</v>
      </c>
      <c r="E60" s="66">
        <f>D60-D61</f>
        <v>1.0000000000001563E-2</v>
      </c>
      <c r="F60" s="68">
        <f t="shared" ref="F60" si="16">AVERAGE(D60:D61)</f>
        <v>21.685000000000002</v>
      </c>
      <c r="G60" s="11">
        <v>0.372</v>
      </c>
      <c r="H60" s="80">
        <f>AVERAGE(G60:G61)</f>
        <v>0.374</v>
      </c>
    </row>
    <row r="61" spans="1:8" x14ac:dyDescent="0.25">
      <c r="A61" s="16" t="s">
        <v>53</v>
      </c>
      <c r="B61" s="10" t="s">
        <v>207</v>
      </c>
      <c r="C61" s="10" t="s">
        <v>142</v>
      </c>
      <c r="D61" s="10">
        <v>21.68</v>
      </c>
      <c r="E61" s="67"/>
      <c r="F61" s="69"/>
      <c r="G61" s="11">
        <v>0.376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TBKAuK1fyXltII6lB+gr8r3KEoSKBVqkc4nKmWHErr94aui8DeBdv89OIAGerc6mWVnSkSKfkGL3jbdnQXvn6Q==" saltValue="pQMl+ztPfSB3fLC1KlFcsw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J93"/>
  <sheetViews>
    <sheetView workbookViewId="0">
      <selection activeCell="F18" sqref="F18:F21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490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288</v>
      </c>
      <c r="B6" s="10" t="s">
        <v>6</v>
      </c>
      <c r="C6" s="10">
        <v>21.3</v>
      </c>
      <c r="D6" s="96">
        <f>MAX(C6:C9)-MIN(C6:C9)</f>
        <v>1.4200000000000017</v>
      </c>
      <c r="E6" s="99">
        <f>AVERAGE(C6:C9)</f>
        <v>20.564999999999998</v>
      </c>
      <c r="F6" s="102">
        <f>E6-E10</f>
        <v>-0.73750000000000071</v>
      </c>
      <c r="H6" s="10" t="s">
        <v>282</v>
      </c>
      <c r="I6" s="10" t="s">
        <v>36</v>
      </c>
      <c r="J6" s="10">
        <v>40</v>
      </c>
    </row>
    <row r="7" spans="1:10" x14ac:dyDescent="0.25">
      <c r="A7" s="10" t="s">
        <v>289</v>
      </c>
      <c r="B7" s="10" t="s">
        <v>6</v>
      </c>
      <c r="C7" s="10">
        <v>20.47</v>
      </c>
      <c r="D7" s="97"/>
      <c r="E7" s="100"/>
      <c r="F7" s="103"/>
      <c r="H7" s="10" t="s">
        <v>283</v>
      </c>
      <c r="I7" s="10" t="s">
        <v>36</v>
      </c>
      <c r="J7" s="10"/>
    </row>
    <row r="8" spans="1:10" x14ac:dyDescent="0.25">
      <c r="A8" s="10" t="s">
        <v>290</v>
      </c>
      <c r="B8" s="10" t="s">
        <v>6</v>
      </c>
      <c r="C8" s="10">
        <v>19.88</v>
      </c>
      <c r="D8" s="97"/>
      <c r="E8" s="100"/>
      <c r="F8" s="103"/>
      <c r="H8" s="10" t="s">
        <v>284</v>
      </c>
      <c r="I8" s="10" t="s">
        <v>39</v>
      </c>
      <c r="J8" s="10"/>
    </row>
    <row r="9" spans="1:10" x14ac:dyDescent="0.25">
      <c r="A9" s="10" t="s">
        <v>291</v>
      </c>
      <c r="B9" s="10" t="s">
        <v>6</v>
      </c>
      <c r="C9" s="10">
        <v>20.61</v>
      </c>
      <c r="D9" s="98"/>
      <c r="E9" s="101"/>
      <c r="F9" s="104"/>
      <c r="H9" s="10" t="s">
        <v>285</v>
      </c>
      <c r="I9" s="10" t="s">
        <v>39</v>
      </c>
      <c r="J9" s="10">
        <v>40</v>
      </c>
    </row>
    <row r="10" spans="1:10" x14ac:dyDescent="0.25">
      <c r="A10" s="10" t="s">
        <v>292</v>
      </c>
      <c r="B10" s="10" t="s">
        <v>11</v>
      </c>
      <c r="C10" s="10">
        <v>20.73</v>
      </c>
      <c r="D10" s="96">
        <f t="shared" ref="D10" si="0">MAX(C10:C13)-MIN(C10:C13)</f>
        <v>1.0300000000000011</v>
      </c>
      <c r="E10" s="99">
        <f t="shared" ref="E10" si="1">AVERAGE(C10:C13)</f>
        <v>21.302499999999998</v>
      </c>
      <c r="F10" s="102">
        <f t="shared" ref="F10" si="2">E10-E14</f>
        <v>-1.3875000000000028</v>
      </c>
      <c r="H10" s="10" t="s">
        <v>286</v>
      </c>
      <c r="I10" s="10" t="s">
        <v>33</v>
      </c>
      <c r="J10" s="10"/>
    </row>
    <row r="11" spans="1:10" x14ac:dyDescent="0.25">
      <c r="A11" s="10" t="s">
        <v>293</v>
      </c>
      <c r="B11" s="10" t="s">
        <v>11</v>
      </c>
      <c r="C11" s="10">
        <v>21.68</v>
      </c>
      <c r="D11" s="97"/>
      <c r="E11" s="100"/>
      <c r="F11" s="103"/>
      <c r="H11" s="10" t="s">
        <v>287</v>
      </c>
      <c r="I11" s="10" t="s">
        <v>33</v>
      </c>
      <c r="J11" s="10"/>
    </row>
    <row r="12" spans="1:10" x14ac:dyDescent="0.25">
      <c r="A12" s="10" t="s">
        <v>294</v>
      </c>
      <c r="B12" s="10" t="s">
        <v>11</v>
      </c>
      <c r="C12" s="10">
        <v>21.04</v>
      </c>
      <c r="D12" s="97"/>
      <c r="E12" s="100"/>
      <c r="F12" s="103"/>
    </row>
    <row r="13" spans="1:10" x14ac:dyDescent="0.25">
      <c r="A13" s="10" t="s">
        <v>295</v>
      </c>
      <c r="B13" s="10" t="s">
        <v>11</v>
      </c>
      <c r="C13" s="10">
        <v>21.76</v>
      </c>
      <c r="D13" s="98"/>
      <c r="E13" s="101"/>
      <c r="F13" s="104"/>
      <c r="H13" s="1" t="s">
        <v>41</v>
      </c>
      <c r="I13" s="12">
        <v>5.8299999999999998E-2</v>
      </c>
    </row>
    <row r="14" spans="1:10" x14ac:dyDescent="0.25">
      <c r="A14" s="10" t="s">
        <v>296</v>
      </c>
      <c r="B14" s="10" t="s">
        <v>16</v>
      </c>
      <c r="C14" s="10"/>
      <c r="D14" s="96">
        <f t="shared" ref="D14" si="3">MAX(C14:C17)-MIN(C14:C17)</f>
        <v>0.64000000000000057</v>
      </c>
      <c r="E14" s="99">
        <f t="shared" ref="E14" si="4">AVERAGE(C14:C17)</f>
        <v>22.69</v>
      </c>
      <c r="F14" s="102">
        <f t="shared" ref="F14" si="5">E14-E18</f>
        <v>-1.1400000000000006</v>
      </c>
      <c r="H14" s="2" t="s">
        <v>472</v>
      </c>
      <c r="I14" s="54">
        <v>1.8129999999999999</v>
      </c>
    </row>
    <row r="15" spans="1:10" x14ac:dyDescent="0.25">
      <c r="A15" s="10" t="s">
        <v>297</v>
      </c>
      <c r="B15" s="10" t="s">
        <v>16</v>
      </c>
      <c r="C15" s="10">
        <v>22.87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298</v>
      </c>
      <c r="B16" s="10" t="s">
        <v>16</v>
      </c>
      <c r="C16" s="10">
        <v>22.28</v>
      </c>
      <c r="D16" s="97"/>
      <c r="E16" s="100"/>
      <c r="F16" s="103"/>
    </row>
    <row r="17" spans="1:10" x14ac:dyDescent="0.25">
      <c r="A17" s="10" t="s">
        <v>299</v>
      </c>
      <c r="B17" s="10" t="s">
        <v>16</v>
      </c>
      <c r="C17" s="10">
        <v>22.92</v>
      </c>
      <c r="D17" s="98"/>
      <c r="E17" s="101"/>
      <c r="F17" s="104"/>
    </row>
    <row r="18" spans="1:10" x14ac:dyDescent="0.25">
      <c r="A18" s="10" t="s">
        <v>300</v>
      </c>
      <c r="B18" s="10" t="s">
        <v>21</v>
      </c>
      <c r="C18" s="10"/>
      <c r="D18" s="96">
        <f>MAX(C18:C21)-MIN(C18:C21)</f>
        <v>0.57999999999999829</v>
      </c>
      <c r="E18" s="99">
        <f>AVERAGE(C18:C21)</f>
        <v>23.830000000000002</v>
      </c>
      <c r="F18" s="102">
        <f t="shared" ref="F18" si="6">E18-E22</f>
        <v>-1.2249999999999979</v>
      </c>
    </row>
    <row r="19" spans="1:10" x14ac:dyDescent="0.25">
      <c r="A19" s="10" t="s">
        <v>301</v>
      </c>
      <c r="B19" s="10" t="s">
        <v>21</v>
      </c>
      <c r="C19" s="10">
        <v>23.99</v>
      </c>
      <c r="D19" s="97"/>
      <c r="E19" s="100"/>
      <c r="F19" s="103"/>
    </row>
    <row r="20" spans="1:10" x14ac:dyDescent="0.25">
      <c r="A20" s="10" t="s">
        <v>302</v>
      </c>
      <c r="B20" s="10" t="s">
        <v>21</v>
      </c>
      <c r="C20" s="10">
        <v>23.46</v>
      </c>
      <c r="D20" s="97"/>
      <c r="E20" s="100"/>
      <c r="F20" s="103"/>
    </row>
    <row r="21" spans="1:10" x14ac:dyDescent="0.25">
      <c r="A21" s="10" t="s">
        <v>303</v>
      </c>
      <c r="B21" s="10" t="s">
        <v>21</v>
      </c>
      <c r="C21" s="10">
        <v>24.04</v>
      </c>
      <c r="D21" s="98"/>
      <c r="E21" s="101"/>
      <c r="F21" s="104"/>
    </row>
    <row r="22" spans="1:10" x14ac:dyDescent="0.25">
      <c r="A22" s="10" t="s">
        <v>304</v>
      </c>
      <c r="B22" s="10" t="s">
        <v>26</v>
      </c>
      <c r="C22" s="10"/>
      <c r="D22" s="96">
        <f>MAX(C22:C25)-MIN(C22:C25)</f>
        <v>0.45000000000000284</v>
      </c>
      <c r="E22" s="99">
        <f>AVERAGE(C22:C25)</f>
        <v>25.055</v>
      </c>
      <c r="F22" s="102"/>
    </row>
    <row r="23" spans="1:10" x14ac:dyDescent="0.25">
      <c r="A23" s="10" t="s">
        <v>305</v>
      </c>
      <c r="B23" s="10" t="s">
        <v>26</v>
      </c>
      <c r="C23" s="10">
        <v>25.28</v>
      </c>
      <c r="D23" s="97"/>
      <c r="E23" s="100"/>
      <c r="F23" s="103"/>
    </row>
    <row r="24" spans="1:10" x14ac:dyDescent="0.25">
      <c r="A24" s="10" t="s">
        <v>306</v>
      </c>
      <c r="B24" s="10" t="s">
        <v>26</v>
      </c>
      <c r="C24" s="10">
        <v>24.83</v>
      </c>
      <c r="D24" s="97"/>
      <c r="E24" s="100"/>
      <c r="F24" s="103"/>
    </row>
    <row r="25" spans="1:10" x14ac:dyDescent="0.25">
      <c r="A25" s="10" t="s">
        <v>307</v>
      </c>
      <c r="B25" s="10" t="s">
        <v>26</v>
      </c>
      <c r="C25" s="23"/>
      <c r="D25" s="98"/>
      <c r="E25" s="101"/>
      <c r="F25" s="104"/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250</v>
      </c>
      <c r="C30" s="10" t="s">
        <v>48</v>
      </c>
      <c r="D30" s="10">
        <v>22.71</v>
      </c>
      <c r="E30" s="66">
        <f>D30-D31</f>
        <v>0.37000000000000099</v>
      </c>
      <c r="F30" s="68">
        <f>AVERAGE(D30:D31)</f>
        <v>22.524999999999999</v>
      </c>
      <c r="G30" s="11">
        <v>0.25900000000000001</v>
      </c>
      <c r="H30" s="80">
        <f>AVERAGE(G30:G31)</f>
        <v>0.29000000000000004</v>
      </c>
      <c r="I30" s="33"/>
      <c r="J30" s="33"/>
    </row>
    <row r="31" spans="1:10" x14ac:dyDescent="0.25">
      <c r="A31" s="4" t="s">
        <v>42</v>
      </c>
      <c r="B31" s="10" t="s">
        <v>251</v>
      </c>
      <c r="C31" s="10" t="s">
        <v>51</v>
      </c>
      <c r="D31" s="10">
        <v>22.34</v>
      </c>
      <c r="E31" s="67"/>
      <c r="F31" s="69"/>
      <c r="G31" s="11">
        <v>0.32100000000000001</v>
      </c>
      <c r="H31" s="81"/>
    </row>
    <row r="32" spans="1:10" x14ac:dyDescent="0.25">
      <c r="A32" s="16" t="s">
        <v>53</v>
      </c>
      <c r="B32" s="10" t="s">
        <v>252</v>
      </c>
      <c r="C32" s="10" t="s">
        <v>55</v>
      </c>
      <c r="D32" s="10">
        <v>22.73</v>
      </c>
      <c r="E32" s="66">
        <f>D32-D33</f>
        <v>0</v>
      </c>
      <c r="F32" s="68">
        <f t="shared" ref="F32" si="7">AVERAGE(D32:D33)</f>
        <v>22.73</v>
      </c>
      <c r="G32" s="11">
        <v>0.254</v>
      </c>
      <c r="H32" s="80">
        <f>AVERAGE(G32:G33)</f>
        <v>0.255</v>
      </c>
    </row>
    <row r="33" spans="1:8" x14ac:dyDescent="0.25">
      <c r="A33" s="16" t="s">
        <v>53</v>
      </c>
      <c r="B33" s="10" t="s">
        <v>253</v>
      </c>
      <c r="C33" s="10" t="s">
        <v>58</v>
      </c>
      <c r="D33" s="10">
        <v>22.73</v>
      </c>
      <c r="E33" s="67"/>
      <c r="F33" s="69"/>
      <c r="G33" s="11">
        <v>0.25600000000000001</v>
      </c>
      <c r="H33" s="81"/>
    </row>
    <row r="34" spans="1:8" x14ac:dyDescent="0.25">
      <c r="A34" s="4" t="s">
        <v>42</v>
      </c>
      <c r="B34" s="10" t="s">
        <v>254</v>
      </c>
      <c r="C34" s="10" t="s">
        <v>61</v>
      </c>
      <c r="D34" s="10">
        <v>23.11</v>
      </c>
      <c r="E34" s="66">
        <f>D34-D35</f>
        <v>0.93999999999999773</v>
      </c>
      <c r="F34" s="68">
        <f>AVERAGE(D34:D35)</f>
        <v>22.64</v>
      </c>
      <c r="G34" s="11">
        <v>0.20399999999999999</v>
      </c>
      <c r="H34" s="80">
        <f>AVERAGE(G34:G35)</f>
        <v>0.28049999999999997</v>
      </c>
    </row>
    <row r="35" spans="1:8" x14ac:dyDescent="0.25">
      <c r="A35" s="4" t="s">
        <v>42</v>
      </c>
      <c r="B35" s="10" t="s">
        <v>255</v>
      </c>
      <c r="C35" s="10" t="s">
        <v>64</v>
      </c>
      <c r="D35" s="10">
        <v>22.17</v>
      </c>
      <c r="E35" s="67"/>
      <c r="F35" s="69"/>
      <c r="G35" s="11">
        <v>0.35699999999999998</v>
      </c>
      <c r="H35" s="81"/>
    </row>
    <row r="36" spans="1:8" x14ac:dyDescent="0.25">
      <c r="A36" s="39" t="s">
        <v>53</v>
      </c>
      <c r="B36" s="37" t="s">
        <v>256</v>
      </c>
      <c r="C36" s="37" t="s">
        <v>67</v>
      </c>
      <c r="D36" s="37">
        <v>22.66</v>
      </c>
      <c r="E36" s="109">
        <f>D36-D37</f>
        <v>-1</v>
      </c>
      <c r="F36" s="89">
        <f>AVERAGE(D36:D37)</f>
        <v>23.16</v>
      </c>
      <c r="G36" s="38">
        <v>0.26600000000000001</v>
      </c>
      <c r="H36" s="82">
        <f>AVERAGE(G36:G37)</f>
        <v>0.20600000000000002</v>
      </c>
    </row>
    <row r="37" spans="1:8" x14ac:dyDescent="0.25">
      <c r="A37" s="39" t="s">
        <v>53</v>
      </c>
      <c r="B37" s="37" t="s">
        <v>257</v>
      </c>
      <c r="C37" s="37" t="s">
        <v>70</v>
      </c>
      <c r="D37" s="37">
        <v>23.66</v>
      </c>
      <c r="E37" s="110"/>
      <c r="F37" s="90"/>
      <c r="G37" s="38">
        <v>0.14599999999999999</v>
      </c>
      <c r="H37" s="83"/>
    </row>
    <row r="38" spans="1:8" x14ac:dyDescent="0.25">
      <c r="A38" s="4" t="s">
        <v>42</v>
      </c>
      <c r="B38" s="10" t="s">
        <v>258</v>
      </c>
      <c r="C38" s="10" t="s">
        <v>73</v>
      </c>
      <c r="D38" s="10">
        <v>23.24</v>
      </c>
      <c r="E38" s="66">
        <f>D38-D39</f>
        <v>0.75</v>
      </c>
      <c r="F38" s="68">
        <f>AVERAGE(D38:D39)</f>
        <v>22.864999999999998</v>
      </c>
      <c r="G38" s="11">
        <v>0.188</v>
      </c>
      <c r="H38" s="80">
        <f>AVERAGE(G38:G39)</f>
        <v>0.24099999999999999</v>
      </c>
    </row>
    <row r="39" spans="1:8" x14ac:dyDescent="0.25">
      <c r="A39" s="4" t="s">
        <v>42</v>
      </c>
      <c r="B39" s="10" t="s">
        <v>259</v>
      </c>
      <c r="C39" s="10" t="s">
        <v>76</v>
      </c>
      <c r="D39" s="10">
        <v>22.49</v>
      </c>
      <c r="E39" s="67"/>
      <c r="F39" s="69"/>
      <c r="G39" s="11">
        <v>0.29399999999999998</v>
      </c>
      <c r="H39" s="81"/>
    </row>
    <row r="40" spans="1:8" x14ac:dyDescent="0.25">
      <c r="A40" s="16" t="s">
        <v>53</v>
      </c>
      <c r="B40" s="10" t="s">
        <v>260</v>
      </c>
      <c r="C40" s="10" t="s">
        <v>79</v>
      </c>
      <c r="D40" s="10">
        <v>22.86</v>
      </c>
      <c r="E40" s="66">
        <f>D40-D41</f>
        <v>-0.14000000000000057</v>
      </c>
      <c r="F40" s="68">
        <f t="shared" ref="F40" si="8">AVERAGE(D40:D41)</f>
        <v>22.93</v>
      </c>
      <c r="G40" s="11">
        <v>0.23599999999999999</v>
      </c>
      <c r="H40" s="80">
        <f>AVERAGE(G40:G41)</f>
        <v>0.22649999999999998</v>
      </c>
    </row>
    <row r="41" spans="1:8" x14ac:dyDescent="0.25">
      <c r="A41" s="16" t="s">
        <v>53</v>
      </c>
      <c r="B41" s="10" t="s">
        <v>261</v>
      </c>
      <c r="C41" s="10" t="s">
        <v>82</v>
      </c>
      <c r="D41" s="10">
        <v>23</v>
      </c>
      <c r="E41" s="67"/>
      <c r="F41" s="69"/>
      <c r="G41" s="11">
        <v>0.217</v>
      </c>
      <c r="H41" s="81"/>
    </row>
    <row r="42" spans="1:8" x14ac:dyDescent="0.25">
      <c r="A42" s="4" t="s">
        <v>42</v>
      </c>
      <c r="B42" s="10" t="s">
        <v>262</v>
      </c>
      <c r="C42" s="10" t="s">
        <v>85</v>
      </c>
      <c r="D42" s="10">
        <v>22.58</v>
      </c>
      <c r="E42" s="78">
        <f>D42-D43</f>
        <v>-1.2000000000000028</v>
      </c>
      <c r="F42" s="68">
        <f>AVERAGE(D42:D43)</f>
        <v>23.18</v>
      </c>
      <c r="G42" s="11">
        <v>0.28000000000000003</v>
      </c>
      <c r="H42" s="80">
        <f>AVERAGE(G42:G43)</f>
        <v>0.20850000000000002</v>
      </c>
    </row>
    <row r="43" spans="1:8" x14ac:dyDescent="0.25">
      <c r="A43" s="4" t="s">
        <v>42</v>
      </c>
      <c r="B43" s="10" t="s">
        <v>263</v>
      </c>
      <c r="C43" s="10" t="s">
        <v>88</v>
      </c>
      <c r="D43" s="10">
        <v>23.78</v>
      </c>
      <c r="E43" s="79"/>
      <c r="F43" s="69"/>
      <c r="G43" s="11">
        <v>0.13700000000000001</v>
      </c>
      <c r="H43" s="111"/>
    </row>
    <row r="44" spans="1:8" x14ac:dyDescent="0.25">
      <c r="A44" s="16" t="s">
        <v>53</v>
      </c>
      <c r="B44" s="10" t="s">
        <v>264</v>
      </c>
      <c r="C44" s="10" t="s">
        <v>91</v>
      </c>
      <c r="D44" s="10">
        <v>22.74</v>
      </c>
      <c r="E44" s="66">
        <f>D44-D45</f>
        <v>-5.0000000000000711E-2</v>
      </c>
      <c r="F44" s="68">
        <f t="shared" ref="F44" si="9">AVERAGE(D44:D45)</f>
        <v>22.765000000000001</v>
      </c>
      <c r="G44" s="11">
        <v>0.254</v>
      </c>
      <c r="H44" s="80">
        <f>AVERAGE(G44:G45)</f>
        <v>0.2505</v>
      </c>
    </row>
    <row r="45" spans="1:8" x14ac:dyDescent="0.25">
      <c r="A45" s="16" t="s">
        <v>53</v>
      </c>
      <c r="B45" s="10" t="s">
        <v>265</v>
      </c>
      <c r="C45" s="10" t="s">
        <v>94</v>
      </c>
      <c r="D45" s="10">
        <v>22.79</v>
      </c>
      <c r="E45" s="67"/>
      <c r="F45" s="69"/>
      <c r="G45" s="11">
        <v>0.247</v>
      </c>
      <c r="H45" s="81"/>
    </row>
    <row r="46" spans="1:8" x14ac:dyDescent="0.25">
      <c r="A46" s="4" t="s">
        <v>42</v>
      </c>
      <c r="B46" s="10" t="s">
        <v>266</v>
      </c>
      <c r="C46" s="10" t="s">
        <v>97</v>
      </c>
      <c r="D46" s="10">
        <v>22.44</v>
      </c>
      <c r="E46" s="66">
        <f>D46-D47</f>
        <v>-0.38999999999999702</v>
      </c>
      <c r="F46" s="68">
        <f t="shared" ref="F46" si="10">AVERAGE(D46:D47)</f>
        <v>22.634999999999998</v>
      </c>
      <c r="G46" s="11">
        <v>0.30399999999999999</v>
      </c>
      <c r="H46" s="80">
        <f>AVERAGE(G46:G47)</f>
        <v>0.27200000000000002</v>
      </c>
    </row>
    <row r="47" spans="1:8" x14ac:dyDescent="0.25">
      <c r="A47" s="4" t="s">
        <v>42</v>
      </c>
      <c r="B47" s="10" t="s">
        <v>267</v>
      </c>
      <c r="C47" s="10" t="s">
        <v>100</v>
      </c>
      <c r="D47" s="10">
        <v>22.83</v>
      </c>
      <c r="E47" s="67"/>
      <c r="F47" s="69"/>
      <c r="G47" s="11">
        <v>0.24</v>
      </c>
      <c r="H47" s="81"/>
    </row>
    <row r="48" spans="1:8" x14ac:dyDescent="0.25">
      <c r="A48" s="16" t="s">
        <v>53</v>
      </c>
      <c r="B48" s="10" t="s">
        <v>268</v>
      </c>
      <c r="C48" s="10" t="s">
        <v>103</v>
      </c>
      <c r="D48" s="10">
        <v>23.17</v>
      </c>
      <c r="E48" s="66">
        <f>D48-D49</f>
        <v>-0.98999999999999844</v>
      </c>
      <c r="F48" s="68">
        <f t="shared" ref="F48" si="11">AVERAGE(D48:D49)</f>
        <v>23.664999999999999</v>
      </c>
      <c r="G48" s="11">
        <v>0.19700000000000001</v>
      </c>
      <c r="H48" s="80">
        <f>AVERAGE(G48:G49)</f>
        <v>0.153</v>
      </c>
    </row>
    <row r="49" spans="1:8" x14ac:dyDescent="0.25">
      <c r="A49" s="16" t="s">
        <v>53</v>
      </c>
      <c r="B49" s="10" t="s">
        <v>269</v>
      </c>
      <c r="C49" s="10" t="s">
        <v>106</v>
      </c>
      <c r="D49" s="10">
        <v>24.16</v>
      </c>
      <c r="E49" s="67"/>
      <c r="F49" s="69"/>
      <c r="G49" s="11">
        <v>0.109</v>
      </c>
      <c r="H49" s="81"/>
    </row>
    <row r="50" spans="1:8" x14ac:dyDescent="0.25">
      <c r="A50" s="4" t="s">
        <v>42</v>
      </c>
      <c r="B50" s="10" t="s">
        <v>270</v>
      </c>
      <c r="C50" s="10" t="s">
        <v>109</v>
      </c>
      <c r="D50" s="10">
        <v>22.93</v>
      </c>
      <c r="E50" s="66">
        <f>D50-D51</f>
        <v>-5.0000000000000711E-2</v>
      </c>
      <c r="F50" s="68">
        <f t="shared" ref="F50" si="12">AVERAGE(D50:D51)</f>
        <v>22.954999999999998</v>
      </c>
      <c r="G50" s="11">
        <v>0.22700000000000001</v>
      </c>
      <c r="H50" s="80">
        <f>AVERAGE(G50:G51)</f>
        <v>0.2235</v>
      </c>
    </row>
    <row r="51" spans="1:8" x14ac:dyDescent="0.25">
      <c r="A51" s="4" t="s">
        <v>42</v>
      </c>
      <c r="B51" s="10" t="s">
        <v>271</v>
      </c>
      <c r="C51" s="10" t="s">
        <v>112</v>
      </c>
      <c r="D51" s="10">
        <v>22.98</v>
      </c>
      <c r="E51" s="67"/>
      <c r="F51" s="69"/>
      <c r="G51" s="11">
        <v>0.22</v>
      </c>
      <c r="H51" s="81"/>
    </row>
    <row r="52" spans="1:8" x14ac:dyDescent="0.25">
      <c r="A52" s="16" t="s">
        <v>53</v>
      </c>
      <c r="B52" s="10" t="s">
        <v>272</v>
      </c>
      <c r="C52" s="10" t="s">
        <v>115</v>
      </c>
      <c r="D52" s="10">
        <v>23.73</v>
      </c>
      <c r="E52" s="66">
        <f>D52-D53</f>
        <v>-0.32999999999999829</v>
      </c>
      <c r="F52" s="68">
        <f t="shared" ref="F52" si="13">AVERAGE(D52:D53)</f>
        <v>23.895</v>
      </c>
      <c r="G52" s="11">
        <v>0.14000000000000001</v>
      </c>
      <c r="H52" s="80">
        <f>AVERAGE(G52:G53)</f>
        <v>0.128</v>
      </c>
    </row>
    <row r="53" spans="1:8" x14ac:dyDescent="0.25">
      <c r="A53" s="16" t="s">
        <v>53</v>
      </c>
      <c r="B53" s="10" t="s">
        <v>273</v>
      </c>
      <c r="C53" s="10" t="s">
        <v>118</v>
      </c>
      <c r="D53" s="10">
        <v>24.06</v>
      </c>
      <c r="E53" s="67"/>
      <c r="F53" s="69"/>
      <c r="G53" s="11">
        <v>0.11600000000000001</v>
      </c>
      <c r="H53" s="81"/>
    </row>
    <row r="54" spans="1:8" x14ac:dyDescent="0.25">
      <c r="A54" s="4" t="s">
        <v>42</v>
      </c>
      <c r="B54" s="10" t="s">
        <v>274</v>
      </c>
      <c r="C54" s="10" t="s">
        <v>121</v>
      </c>
      <c r="D54" s="10">
        <v>22.09</v>
      </c>
      <c r="E54" s="66">
        <f>D54-D55</f>
        <v>-0.41000000000000014</v>
      </c>
      <c r="F54" s="68">
        <f t="shared" ref="F54" si="14">AVERAGE(D54:D55)</f>
        <v>22.295000000000002</v>
      </c>
      <c r="G54" s="11">
        <v>0.373</v>
      </c>
      <c r="H54" s="80">
        <f>AVERAGE(G54:G55)</f>
        <v>0.33299999999999996</v>
      </c>
    </row>
    <row r="55" spans="1:8" x14ac:dyDescent="0.25">
      <c r="A55" s="4" t="s">
        <v>42</v>
      </c>
      <c r="B55" s="10" t="s">
        <v>275</v>
      </c>
      <c r="C55" s="10" t="s">
        <v>124</v>
      </c>
      <c r="D55" s="10">
        <v>22.5</v>
      </c>
      <c r="E55" s="67"/>
      <c r="F55" s="69"/>
      <c r="G55" s="11">
        <v>0.29299999999999998</v>
      </c>
      <c r="H55" s="81"/>
    </row>
    <row r="56" spans="1:8" x14ac:dyDescent="0.25">
      <c r="A56" s="16" t="s">
        <v>53</v>
      </c>
      <c r="B56" s="10" t="s">
        <v>276</v>
      </c>
      <c r="C56" s="10" t="s">
        <v>127</v>
      </c>
      <c r="D56" s="10">
        <v>23.99</v>
      </c>
      <c r="E56" s="66">
        <f>D56-D57</f>
        <v>0.14999999999999858</v>
      </c>
      <c r="F56" s="68">
        <f t="shared" ref="F56" si="15">AVERAGE(D56:D57)</f>
        <v>23.914999999999999</v>
      </c>
      <c r="G56" s="11">
        <v>0.121</v>
      </c>
      <c r="H56" s="80">
        <f>AVERAGE(G56:G57)</f>
        <v>0.1265</v>
      </c>
    </row>
    <row r="57" spans="1:8" x14ac:dyDescent="0.25">
      <c r="A57" s="16" t="s">
        <v>53</v>
      </c>
      <c r="B57" s="10" t="s">
        <v>277</v>
      </c>
      <c r="C57" s="10" t="s">
        <v>130</v>
      </c>
      <c r="D57" s="10">
        <v>23.84</v>
      </c>
      <c r="E57" s="67"/>
      <c r="F57" s="69"/>
      <c r="G57" s="11">
        <v>0.13200000000000001</v>
      </c>
      <c r="H57" s="81"/>
    </row>
    <row r="58" spans="1:8" x14ac:dyDescent="0.25">
      <c r="A58" s="36" t="s">
        <v>42</v>
      </c>
      <c r="B58" s="37" t="s">
        <v>278</v>
      </c>
      <c r="C58" s="37" t="s">
        <v>133</v>
      </c>
      <c r="D58" s="37">
        <v>23.82</v>
      </c>
      <c r="E58" s="109">
        <f>D58-D59</f>
        <v>-1.1699999999999982</v>
      </c>
      <c r="F58" s="89">
        <f>AVERAGE(D58:D59)</f>
        <v>24.405000000000001</v>
      </c>
      <c r="G58" s="38">
        <v>0.13300000000000001</v>
      </c>
      <c r="H58" s="82">
        <f>AVERAGE(G58:G59)</f>
        <v>9.98E-2</v>
      </c>
    </row>
    <row r="59" spans="1:8" x14ac:dyDescent="0.25">
      <c r="A59" s="36" t="s">
        <v>42</v>
      </c>
      <c r="B59" s="37" t="s">
        <v>279</v>
      </c>
      <c r="C59" s="37" t="s">
        <v>136</v>
      </c>
      <c r="D59" s="37">
        <v>24.99</v>
      </c>
      <c r="E59" s="110"/>
      <c r="F59" s="90"/>
      <c r="G59" s="38">
        <v>6.6600000000000006E-2</v>
      </c>
      <c r="H59" s="83"/>
    </row>
    <row r="60" spans="1:8" x14ac:dyDescent="0.25">
      <c r="A60" s="16" t="s">
        <v>53</v>
      </c>
      <c r="B60" s="10" t="s">
        <v>280</v>
      </c>
      <c r="C60" s="10" t="s">
        <v>139</v>
      </c>
      <c r="D60" s="10">
        <v>22.16</v>
      </c>
      <c r="E60" s="66">
        <f>D60-D61</f>
        <v>-0.46999999999999886</v>
      </c>
      <c r="F60" s="68">
        <f t="shared" ref="F60" si="16">AVERAGE(D60:D61)</f>
        <v>22.395</v>
      </c>
      <c r="G60" s="11">
        <v>0.35799999999999998</v>
      </c>
      <c r="H60" s="80">
        <f>AVERAGE(G60:G61)</f>
        <v>0.314</v>
      </c>
    </row>
    <row r="61" spans="1:8" x14ac:dyDescent="0.25">
      <c r="A61" s="16" t="s">
        <v>53</v>
      </c>
      <c r="B61" s="10" t="s">
        <v>281</v>
      </c>
      <c r="C61" s="10" t="s">
        <v>142</v>
      </c>
      <c r="D61" s="10">
        <v>22.63</v>
      </c>
      <c r="E61" s="67"/>
      <c r="F61" s="69"/>
      <c r="G61" s="11">
        <v>0.27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em6HG+GU9e4TWfAf1HY+mA6cq4TvgfUEhJ8Go6I0LMoe1LeDeGTGcxcPzsU0MlCzB2CgSie2uQmR5WCJ9SzuPw==" saltValue="hUhz+zQbJk7c9xic9rqddg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J93"/>
  <sheetViews>
    <sheetView workbookViewId="0">
      <selection activeCell="F22" sqref="F22:F25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489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214</v>
      </c>
      <c r="B6" s="10" t="s">
        <v>6</v>
      </c>
      <c r="C6" s="10">
        <v>20.71</v>
      </c>
      <c r="D6" s="96">
        <f>MAX(C6:C9)-MIN(C6:C9)</f>
        <v>0.12999999999999901</v>
      </c>
      <c r="E6" s="99">
        <f>AVERAGE(C6:C9)</f>
        <v>20.7775</v>
      </c>
      <c r="F6" s="102">
        <f>E6-E10</f>
        <v>-1.1524999999999963</v>
      </c>
      <c r="H6" s="10" t="s">
        <v>208</v>
      </c>
      <c r="I6" s="10" t="s">
        <v>36</v>
      </c>
      <c r="J6" s="10"/>
    </row>
    <row r="7" spans="1:10" x14ac:dyDescent="0.25">
      <c r="A7" s="10" t="s">
        <v>215</v>
      </c>
      <c r="B7" s="10" t="s">
        <v>6</v>
      </c>
      <c r="C7" s="10">
        <v>20.76</v>
      </c>
      <c r="D7" s="97"/>
      <c r="E7" s="100"/>
      <c r="F7" s="103"/>
      <c r="H7" s="10" t="s">
        <v>209</v>
      </c>
      <c r="I7" s="10" t="s">
        <v>36</v>
      </c>
      <c r="J7" s="10">
        <v>37.32</v>
      </c>
    </row>
    <row r="8" spans="1:10" x14ac:dyDescent="0.25">
      <c r="A8" s="10" t="s">
        <v>216</v>
      </c>
      <c r="B8" s="10" t="s">
        <v>6</v>
      </c>
      <c r="C8" s="10">
        <v>20.84</v>
      </c>
      <c r="D8" s="97"/>
      <c r="E8" s="100"/>
      <c r="F8" s="103"/>
      <c r="H8" s="10" t="s">
        <v>210</v>
      </c>
      <c r="I8" s="10" t="s">
        <v>39</v>
      </c>
      <c r="J8" s="10">
        <v>40</v>
      </c>
    </row>
    <row r="9" spans="1:10" x14ac:dyDescent="0.25">
      <c r="A9" s="10" t="s">
        <v>217</v>
      </c>
      <c r="B9" s="10" t="s">
        <v>6</v>
      </c>
      <c r="C9" s="10">
        <v>20.8</v>
      </c>
      <c r="D9" s="98"/>
      <c r="E9" s="101"/>
      <c r="F9" s="104"/>
      <c r="H9" s="10" t="s">
        <v>211</v>
      </c>
      <c r="I9" s="10" t="s">
        <v>39</v>
      </c>
      <c r="J9" s="10">
        <v>40</v>
      </c>
    </row>
    <row r="10" spans="1:10" x14ac:dyDescent="0.25">
      <c r="A10" s="10" t="s">
        <v>218</v>
      </c>
      <c r="B10" s="10" t="s">
        <v>11</v>
      </c>
      <c r="C10" s="10">
        <v>21.88</v>
      </c>
      <c r="D10" s="96">
        <f t="shared" ref="D10" si="0">MAX(C10:C13)-MIN(C10:C13)</f>
        <v>8.0000000000001847E-2</v>
      </c>
      <c r="E10" s="99">
        <f t="shared" ref="E10" si="1">AVERAGE(C10:C13)</f>
        <v>21.929999999999996</v>
      </c>
      <c r="F10" s="102">
        <f t="shared" ref="F10" si="2">E10-E14</f>
        <v>-1.1275000000000048</v>
      </c>
      <c r="H10" s="10" t="s">
        <v>212</v>
      </c>
      <c r="I10" s="10" t="s">
        <v>33</v>
      </c>
      <c r="J10" s="10">
        <v>40</v>
      </c>
    </row>
    <row r="11" spans="1:10" x14ac:dyDescent="0.25">
      <c r="A11" s="10" t="s">
        <v>219</v>
      </c>
      <c r="B11" s="10" t="s">
        <v>11</v>
      </c>
      <c r="D11" s="97"/>
      <c r="E11" s="100"/>
      <c r="F11" s="103"/>
      <c r="G11" s="48">
        <v>24.21</v>
      </c>
      <c r="H11" s="10" t="s">
        <v>213</v>
      </c>
      <c r="I11" s="10" t="s">
        <v>33</v>
      </c>
      <c r="J11" s="10"/>
    </row>
    <row r="12" spans="1:10" x14ac:dyDescent="0.25">
      <c r="A12" s="10" t="s">
        <v>220</v>
      </c>
      <c r="B12" s="10" t="s">
        <v>11</v>
      </c>
      <c r="C12" s="10">
        <v>21.95</v>
      </c>
      <c r="D12" s="97"/>
      <c r="E12" s="100"/>
      <c r="F12" s="103"/>
    </row>
    <row r="13" spans="1:10" x14ac:dyDescent="0.25">
      <c r="A13" s="10" t="s">
        <v>221</v>
      </c>
      <c r="B13" s="10" t="s">
        <v>11</v>
      </c>
      <c r="C13" s="10">
        <v>21.96</v>
      </c>
      <c r="D13" s="98"/>
      <c r="E13" s="101"/>
      <c r="F13" s="104"/>
      <c r="H13" s="1" t="s">
        <v>41</v>
      </c>
      <c r="I13" s="12">
        <v>6.9800000000000001E-3</v>
      </c>
    </row>
    <row r="14" spans="1:10" x14ac:dyDescent="0.25">
      <c r="A14" s="10" t="s">
        <v>222</v>
      </c>
      <c r="B14" s="10" t="s">
        <v>16</v>
      </c>
      <c r="C14" s="10">
        <v>23.03</v>
      </c>
      <c r="D14" s="96">
        <f t="shared" ref="D14" si="3">MAX(C14:C17)-MIN(C14:C17)</f>
        <v>7.9999999999998295E-2</v>
      </c>
      <c r="E14" s="99">
        <f t="shared" ref="E14" si="4">AVERAGE(C14:C17)</f>
        <v>23.057500000000001</v>
      </c>
      <c r="F14" s="102">
        <f t="shared" ref="F14" si="5">E14-E18</f>
        <v>-1.125</v>
      </c>
      <c r="H14" s="2" t="s">
        <v>472</v>
      </c>
      <c r="I14" s="54">
        <v>1.843</v>
      </c>
    </row>
    <row r="15" spans="1:10" x14ac:dyDescent="0.25">
      <c r="A15" s="10" t="s">
        <v>223</v>
      </c>
      <c r="B15" s="10" t="s">
        <v>16</v>
      </c>
      <c r="C15" s="10">
        <v>23.05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224</v>
      </c>
      <c r="B16" s="10" t="s">
        <v>16</v>
      </c>
      <c r="C16" s="10">
        <v>23.04</v>
      </c>
      <c r="D16" s="97"/>
      <c r="E16" s="100"/>
      <c r="F16" s="103"/>
    </row>
    <row r="17" spans="1:10" x14ac:dyDescent="0.25">
      <c r="A17" s="10" t="s">
        <v>225</v>
      </c>
      <c r="B17" s="10" t="s">
        <v>16</v>
      </c>
      <c r="C17" s="10">
        <v>23.11</v>
      </c>
      <c r="D17" s="98"/>
      <c r="E17" s="101"/>
      <c r="F17" s="104"/>
    </row>
    <row r="18" spans="1:10" x14ac:dyDescent="0.25">
      <c r="A18" s="10" t="s">
        <v>226</v>
      </c>
      <c r="B18" s="10" t="s">
        <v>21</v>
      </c>
      <c r="C18" s="10">
        <v>24.14</v>
      </c>
      <c r="D18" s="96">
        <f>MAX(C18:C21)-MIN(C18:C21)</f>
        <v>7.0000000000000284E-2</v>
      </c>
      <c r="E18" s="99">
        <f>AVERAGE(C18:C21)</f>
        <v>24.182500000000001</v>
      </c>
      <c r="F18" s="102" t="e">
        <f>E18-E22</f>
        <v>#DIV/0!</v>
      </c>
    </row>
    <row r="19" spans="1:10" x14ac:dyDescent="0.25">
      <c r="A19" s="10" t="s">
        <v>227</v>
      </c>
      <c r="B19" s="10" t="s">
        <v>21</v>
      </c>
      <c r="C19" s="10">
        <v>24.18</v>
      </c>
      <c r="D19" s="97"/>
      <c r="E19" s="100"/>
      <c r="F19" s="103"/>
    </row>
    <row r="20" spans="1:10" x14ac:dyDescent="0.25">
      <c r="A20" s="10" t="s">
        <v>228</v>
      </c>
      <c r="B20" s="10" t="s">
        <v>21</v>
      </c>
      <c r="C20" s="10">
        <v>24.21</v>
      </c>
      <c r="D20" s="97"/>
      <c r="E20" s="100"/>
      <c r="F20" s="103"/>
    </row>
    <row r="21" spans="1:10" x14ac:dyDescent="0.25">
      <c r="A21" s="10" t="s">
        <v>229</v>
      </c>
      <c r="B21" s="10" t="s">
        <v>21</v>
      </c>
      <c r="C21" s="10">
        <v>24.2</v>
      </c>
      <c r="D21" s="98"/>
      <c r="E21" s="101"/>
      <c r="F21" s="104"/>
    </row>
    <row r="22" spans="1:10" x14ac:dyDescent="0.25">
      <c r="A22" s="10" t="s">
        <v>230</v>
      </c>
      <c r="B22" s="10" t="s">
        <v>26</v>
      </c>
      <c r="D22" s="96">
        <f>MAX(C22:C25)-MIN(C22:C25)</f>
        <v>0</v>
      </c>
      <c r="E22" s="99" t="e">
        <f>AVERAGE(C22:C25)</f>
        <v>#DIV/0!</v>
      </c>
      <c r="F22" s="102"/>
      <c r="G22" s="48">
        <v>24.78</v>
      </c>
    </row>
    <row r="23" spans="1:10" x14ac:dyDescent="0.25">
      <c r="A23" s="10" t="s">
        <v>231</v>
      </c>
      <c r="B23" s="10" t="s">
        <v>26</v>
      </c>
      <c r="C23" s="10"/>
      <c r="D23" s="97"/>
      <c r="E23" s="100"/>
      <c r="F23" s="103"/>
    </row>
    <row r="24" spans="1:10" x14ac:dyDescent="0.25">
      <c r="A24" s="10" t="s">
        <v>232</v>
      </c>
      <c r="B24" s="10" t="s">
        <v>26</v>
      </c>
      <c r="D24" s="97"/>
      <c r="E24" s="100"/>
      <c r="F24" s="103"/>
      <c r="G24" s="48">
        <v>25.29</v>
      </c>
    </row>
    <row r="25" spans="1:10" x14ac:dyDescent="0.25">
      <c r="A25" s="10" t="s">
        <v>233</v>
      </c>
      <c r="B25" s="10" t="s">
        <v>26</v>
      </c>
      <c r="C25" s="23"/>
      <c r="D25" s="98"/>
      <c r="E25" s="101"/>
      <c r="F25" s="104"/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5</v>
      </c>
      <c r="C30" s="10" t="s">
        <v>48</v>
      </c>
      <c r="D30" s="10">
        <v>22.68</v>
      </c>
      <c r="E30" s="66">
        <f>D30-D31</f>
        <v>0.41999999999999815</v>
      </c>
      <c r="F30" s="68">
        <f>AVERAGE(D30:D31)</f>
        <v>22.47</v>
      </c>
      <c r="G30" s="11">
        <v>0.315</v>
      </c>
      <c r="H30" s="80">
        <f>AVERAGE(G30:G31)</f>
        <v>0.36099999999999999</v>
      </c>
      <c r="I30" s="33"/>
      <c r="J30" s="33"/>
    </row>
    <row r="31" spans="1:10" x14ac:dyDescent="0.25">
      <c r="A31" s="4" t="s">
        <v>42</v>
      </c>
      <c r="B31" s="10" t="s">
        <v>8</v>
      </c>
      <c r="C31" s="10" t="s">
        <v>51</v>
      </c>
      <c r="D31" s="10">
        <v>22.26</v>
      </c>
      <c r="E31" s="67"/>
      <c r="F31" s="69"/>
      <c r="G31" s="11">
        <v>0.40699999999999997</v>
      </c>
      <c r="H31" s="81"/>
    </row>
    <row r="32" spans="1:10" x14ac:dyDescent="0.25">
      <c r="A32" s="16" t="s">
        <v>53</v>
      </c>
      <c r="B32" s="10" t="s">
        <v>10</v>
      </c>
      <c r="C32" s="10" t="s">
        <v>55</v>
      </c>
      <c r="D32" s="10">
        <v>22.69</v>
      </c>
      <c r="E32" s="66">
        <f>D32-D33</f>
        <v>3.0000000000001137E-2</v>
      </c>
      <c r="F32" s="68">
        <f t="shared" ref="F32" si="6">AVERAGE(D32:D33)</f>
        <v>22.675000000000001</v>
      </c>
      <c r="G32" s="11">
        <v>0.313</v>
      </c>
      <c r="H32" s="80">
        <f>AVERAGE(G32:G33)</f>
        <v>0.316</v>
      </c>
    </row>
    <row r="33" spans="1:8" x14ac:dyDescent="0.25">
      <c r="A33" s="16" t="s">
        <v>53</v>
      </c>
      <c r="B33" s="10" t="s">
        <v>13</v>
      </c>
      <c r="C33" s="10" t="s">
        <v>58</v>
      </c>
      <c r="D33" s="10">
        <v>22.66</v>
      </c>
      <c r="E33" s="67"/>
      <c r="F33" s="69"/>
      <c r="G33" s="11">
        <v>0.31900000000000001</v>
      </c>
      <c r="H33" s="81"/>
    </row>
    <row r="34" spans="1:8" x14ac:dyDescent="0.25">
      <c r="A34" s="4" t="s">
        <v>42</v>
      </c>
      <c r="B34" s="10" t="s">
        <v>15</v>
      </c>
      <c r="C34" s="10" t="s">
        <v>61</v>
      </c>
      <c r="D34" s="10">
        <v>23.04</v>
      </c>
      <c r="E34" s="66">
        <f>D34-D35</f>
        <v>0.89000000000000057</v>
      </c>
      <c r="F34" s="68">
        <f>AVERAGE(D34:D35)</f>
        <v>22.594999999999999</v>
      </c>
      <c r="G34" s="11">
        <v>0.252</v>
      </c>
      <c r="H34" s="80">
        <f>AVERAGE(G34:G35)</f>
        <v>0.34350000000000003</v>
      </c>
    </row>
    <row r="35" spans="1:8" x14ac:dyDescent="0.25">
      <c r="A35" s="4" t="s">
        <v>42</v>
      </c>
      <c r="B35" s="10" t="s">
        <v>18</v>
      </c>
      <c r="C35" s="10" t="s">
        <v>64</v>
      </c>
      <c r="D35" s="10">
        <v>22.15</v>
      </c>
      <c r="E35" s="67"/>
      <c r="F35" s="69"/>
      <c r="G35" s="11">
        <v>0.435</v>
      </c>
      <c r="H35" s="81"/>
    </row>
    <row r="36" spans="1:8" x14ac:dyDescent="0.25">
      <c r="A36" s="39" t="s">
        <v>53</v>
      </c>
      <c r="B36" s="37" t="s">
        <v>20</v>
      </c>
      <c r="C36" s="37" t="s">
        <v>67</v>
      </c>
      <c r="D36" s="37">
        <v>22.63</v>
      </c>
      <c r="E36" s="109">
        <f>D36-D37</f>
        <v>-1.0100000000000016</v>
      </c>
      <c r="F36" s="89">
        <f>AVERAGE(D36:D37)</f>
        <v>23.134999999999998</v>
      </c>
      <c r="G36" s="38">
        <v>0.32500000000000001</v>
      </c>
      <c r="H36" s="82">
        <f>AVERAGE(G36:G37)</f>
        <v>0.25</v>
      </c>
    </row>
    <row r="37" spans="1:8" x14ac:dyDescent="0.25">
      <c r="A37" s="39" t="s">
        <v>53</v>
      </c>
      <c r="B37" s="37" t="s">
        <v>23</v>
      </c>
      <c r="C37" s="37" t="s">
        <v>70</v>
      </c>
      <c r="D37" s="37">
        <v>23.64</v>
      </c>
      <c r="E37" s="110"/>
      <c r="F37" s="90"/>
      <c r="G37" s="38">
        <v>0.17499999999999999</v>
      </c>
      <c r="H37" s="83"/>
    </row>
    <row r="38" spans="1:8" x14ac:dyDescent="0.25">
      <c r="A38" s="4" t="s">
        <v>42</v>
      </c>
      <c r="B38" s="10" t="s">
        <v>25</v>
      </c>
      <c r="C38" s="10" t="s">
        <v>73</v>
      </c>
      <c r="D38" s="10">
        <v>23.27</v>
      </c>
      <c r="E38" s="66">
        <f>D38-D39</f>
        <v>0.75</v>
      </c>
      <c r="F38" s="68">
        <f>AVERAGE(D38:D39)</f>
        <v>22.895</v>
      </c>
      <c r="G38" s="11">
        <v>0.219</v>
      </c>
      <c r="H38" s="80">
        <f>AVERAGE(G38:G39)</f>
        <v>0.28349999999999997</v>
      </c>
    </row>
    <row r="39" spans="1:8" x14ac:dyDescent="0.25">
      <c r="A39" s="4" t="s">
        <v>42</v>
      </c>
      <c r="B39" s="10" t="s">
        <v>28</v>
      </c>
      <c r="C39" s="10" t="s">
        <v>76</v>
      </c>
      <c r="D39" s="10">
        <v>22.52</v>
      </c>
      <c r="E39" s="67"/>
      <c r="F39" s="69"/>
      <c r="G39" s="11">
        <v>0.34799999999999998</v>
      </c>
      <c r="H39" s="81"/>
    </row>
    <row r="40" spans="1:8" x14ac:dyDescent="0.25">
      <c r="A40" s="16" t="s">
        <v>53</v>
      </c>
      <c r="B40" s="10" t="s">
        <v>196</v>
      </c>
      <c r="C40" s="10" t="s">
        <v>79</v>
      </c>
      <c r="D40" s="10">
        <v>22.94</v>
      </c>
      <c r="E40" s="66">
        <f>D40-D41</f>
        <v>-2.9999999999997584E-2</v>
      </c>
      <c r="F40" s="68">
        <f t="shared" ref="F40" si="7">AVERAGE(D40:D41)</f>
        <v>22.954999999999998</v>
      </c>
      <c r="G40" s="11">
        <v>0.26900000000000002</v>
      </c>
      <c r="H40" s="80">
        <f>AVERAGE(G40:G41)</f>
        <v>0.26600000000000001</v>
      </c>
    </row>
    <row r="41" spans="1:8" x14ac:dyDescent="0.25">
      <c r="A41" s="16" t="s">
        <v>53</v>
      </c>
      <c r="B41" s="10" t="s">
        <v>197</v>
      </c>
      <c r="C41" s="10" t="s">
        <v>82</v>
      </c>
      <c r="D41" s="10">
        <v>22.97</v>
      </c>
      <c r="E41" s="67"/>
      <c r="F41" s="69"/>
      <c r="G41" s="11">
        <v>0.26300000000000001</v>
      </c>
      <c r="H41" s="81"/>
    </row>
    <row r="42" spans="1:8" x14ac:dyDescent="0.25">
      <c r="A42" s="4" t="s">
        <v>42</v>
      </c>
      <c r="B42" s="10" t="s">
        <v>200</v>
      </c>
      <c r="C42" s="10" t="s">
        <v>85</v>
      </c>
      <c r="D42" s="10">
        <v>22.59</v>
      </c>
      <c r="E42" s="78">
        <f>D42-D43</f>
        <v>-1.1900000000000013</v>
      </c>
      <c r="F42" s="68">
        <f>AVERAGE(D42:D43)</f>
        <v>23.185000000000002</v>
      </c>
      <c r="G42" s="11">
        <v>0.33400000000000002</v>
      </c>
      <c r="H42" s="80">
        <f>AVERAGE(G42:G43)</f>
        <v>0.2475</v>
      </c>
    </row>
    <row r="43" spans="1:8" x14ac:dyDescent="0.25">
      <c r="A43" s="4" t="s">
        <v>42</v>
      </c>
      <c r="B43" s="10" t="s">
        <v>201</v>
      </c>
      <c r="C43" s="10" t="s">
        <v>88</v>
      </c>
      <c r="D43" s="10">
        <v>23.78</v>
      </c>
      <c r="E43" s="79"/>
      <c r="F43" s="69"/>
      <c r="G43" s="11">
        <v>0.161</v>
      </c>
      <c r="H43" s="111"/>
    </row>
    <row r="44" spans="1:8" x14ac:dyDescent="0.25">
      <c r="A44" s="16" t="s">
        <v>53</v>
      </c>
      <c r="B44" s="10" t="s">
        <v>204</v>
      </c>
      <c r="C44" s="10" t="s">
        <v>91</v>
      </c>
      <c r="D44" s="10">
        <v>22.72</v>
      </c>
      <c r="E44" s="66">
        <f>D44-D45</f>
        <v>0</v>
      </c>
      <c r="F44" s="68">
        <f t="shared" ref="F44" si="8">AVERAGE(D44:D45)</f>
        <v>22.72</v>
      </c>
      <c r="G44" s="11">
        <v>0.308</v>
      </c>
      <c r="H44" s="80">
        <f>AVERAGE(G44:G45)</f>
        <v>0.3075</v>
      </c>
    </row>
    <row r="45" spans="1:8" x14ac:dyDescent="0.25">
      <c r="A45" s="16" t="s">
        <v>53</v>
      </c>
      <c r="B45" s="10" t="s">
        <v>205</v>
      </c>
      <c r="C45" s="10" t="s">
        <v>94</v>
      </c>
      <c r="D45" s="10">
        <v>22.72</v>
      </c>
      <c r="E45" s="67"/>
      <c r="F45" s="69"/>
      <c r="G45" s="11">
        <v>0.307</v>
      </c>
      <c r="H45" s="81"/>
    </row>
    <row r="46" spans="1:8" x14ac:dyDescent="0.25">
      <c r="A46" s="4" t="s">
        <v>42</v>
      </c>
      <c r="B46" s="10" t="s">
        <v>7</v>
      </c>
      <c r="C46" s="10" t="s">
        <v>97</v>
      </c>
      <c r="D46" s="10">
        <v>22.59</v>
      </c>
      <c r="E46" s="66">
        <f>D46-D47</f>
        <v>-0.33999999999999986</v>
      </c>
      <c r="F46" s="68">
        <f t="shared" ref="F46" si="9">AVERAGE(D46:D47)</f>
        <v>22.759999999999998</v>
      </c>
      <c r="G46" s="11">
        <v>0.33400000000000002</v>
      </c>
      <c r="H46" s="80">
        <f>AVERAGE(G46:G47)</f>
        <v>0.30249999999999999</v>
      </c>
    </row>
    <row r="47" spans="1:8" x14ac:dyDescent="0.25">
      <c r="A47" s="4" t="s">
        <v>42</v>
      </c>
      <c r="B47" s="10" t="s">
        <v>9</v>
      </c>
      <c r="C47" s="10" t="s">
        <v>100</v>
      </c>
      <c r="D47" s="10">
        <v>22.93</v>
      </c>
      <c r="E47" s="67"/>
      <c r="F47" s="69"/>
      <c r="G47" s="11">
        <v>0.27100000000000002</v>
      </c>
      <c r="H47" s="81"/>
    </row>
    <row r="48" spans="1:8" x14ac:dyDescent="0.25">
      <c r="A48" s="16" t="s">
        <v>53</v>
      </c>
      <c r="B48" s="10" t="s">
        <v>12</v>
      </c>
      <c r="C48" s="10" t="s">
        <v>103</v>
      </c>
      <c r="D48" s="10">
        <v>23.17</v>
      </c>
      <c r="E48" s="66">
        <f>D48-D49</f>
        <v>-1.0699999999999967</v>
      </c>
      <c r="F48" s="68">
        <f t="shared" ref="F48" si="10">AVERAGE(D48:D49)</f>
        <v>23.704999999999998</v>
      </c>
      <c r="G48" s="11">
        <v>0.23400000000000001</v>
      </c>
      <c r="H48" s="80">
        <f>AVERAGE(G48:G49)</f>
        <v>0.17749999999999999</v>
      </c>
    </row>
    <row r="49" spans="1:8" x14ac:dyDescent="0.25">
      <c r="A49" s="16" t="s">
        <v>53</v>
      </c>
      <c r="B49" s="10" t="s">
        <v>14</v>
      </c>
      <c r="C49" s="10" t="s">
        <v>106</v>
      </c>
      <c r="D49" s="10">
        <v>24.24</v>
      </c>
      <c r="E49" s="67"/>
      <c r="F49" s="69"/>
      <c r="G49" s="11">
        <v>0.121</v>
      </c>
      <c r="H49" s="81"/>
    </row>
    <row r="50" spans="1:8" x14ac:dyDescent="0.25">
      <c r="A50" s="4" t="s">
        <v>42</v>
      </c>
      <c r="B50" s="10" t="s">
        <v>17</v>
      </c>
      <c r="C50" s="10" t="s">
        <v>109</v>
      </c>
      <c r="D50" s="10">
        <v>22.88</v>
      </c>
      <c r="E50" s="66">
        <f>D50-D51</f>
        <v>-0.13000000000000256</v>
      </c>
      <c r="F50" s="68">
        <f t="shared" ref="F50" si="11">AVERAGE(D50:D51)</f>
        <v>22.945</v>
      </c>
      <c r="G50" s="11">
        <v>0.27900000000000003</v>
      </c>
      <c r="H50" s="80">
        <f>AVERAGE(G50:G51)</f>
        <v>0.26800000000000002</v>
      </c>
    </row>
    <row r="51" spans="1:8" x14ac:dyDescent="0.25">
      <c r="A51" s="4" t="s">
        <v>42</v>
      </c>
      <c r="B51" s="10" t="s">
        <v>19</v>
      </c>
      <c r="C51" s="10" t="s">
        <v>112</v>
      </c>
      <c r="D51" s="10">
        <v>23.01</v>
      </c>
      <c r="E51" s="67"/>
      <c r="F51" s="69"/>
      <c r="G51" s="11">
        <v>0.25700000000000001</v>
      </c>
      <c r="H51" s="81"/>
    </row>
    <row r="52" spans="1:8" x14ac:dyDescent="0.25">
      <c r="A52" s="16" t="s">
        <v>53</v>
      </c>
      <c r="B52" s="10" t="s">
        <v>22</v>
      </c>
      <c r="C52" s="10" t="s">
        <v>115</v>
      </c>
      <c r="D52" s="10">
        <v>23.7</v>
      </c>
      <c r="E52" s="66">
        <f>D52-D53</f>
        <v>-0.41000000000000014</v>
      </c>
      <c r="F52" s="68">
        <f t="shared" ref="F52" si="12">AVERAGE(D52:D53)</f>
        <v>23.905000000000001</v>
      </c>
      <c r="G52" s="11">
        <v>0.16900000000000001</v>
      </c>
      <c r="H52" s="80">
        <f>AVERAGE(G52:G53)</f>
        <v>0.15000000000000002</v>
      </c>
    </row>
    <row r="53" spans="1:8" x14ac:dyDescent="0.25">
      <c r="A53" s="16" t="s">
        <v>53</v>
      </c>
      <c r="B53" s="10" t="s">
        <v>24</v>
      </c>
      <c r="C53" s="10" t="s">
        <v>118</v>
      </c>
      <c r="D53" s="10">
        <v>24.11</v>
      </c>
      <c r="E53" s="67"/>
      <c r="F53" s="69"/>
      <c r="G53" s="11">
        <v>0.13100000000000001</v>
      </c>
      <c r="H53" s="81"/>
    </row>
    <row r="54" spans="1:8" x14ac:dyDescent="0.25">
      <c r="A54" s="4" t="s">
        <v>42</v>
      </c>
      <c r="B54" s="10" t="s">
        <v>27</v>
      </c>
      <c r="C54" s="10" t="s">
        <v>121</v>
      </c>
      <c r="D54" s="10">
        <v>22.17</v>
      </c>
      <c r="E54" s="66">
        <f>D54-D55</f>
        <v>-0.26999999999999957</v>
      </c>
      <c r="F54" s="68">
        <f t="shared" ref="F54" si="13">AVERAGE(D54:D55)</f>
        <v>22.305</v>
      </c>
      <c r="G54" s="11">
        <v>0.43099999999999999</v>
      </c>
      <c r="H54" s="80">
        <f>AVERAGE(G54:G55)</f>
        <v>0.39800000000000002</v>
      </c>
    </row>
    <row r="55" spans="1:8" x14ac:dyDescent="0.25">
      <c r="A55" s="4" t="s">
        <v>42</v>
      </c>
      <c r="B55" s="10" t="s">
        <v>29</v>
      </c>
      <c r="C55" s="10" t="s">
        <v>124</v>
      </c>
      <c r="D55" s="10">
        <v>22.44</v>
      </c>
      <c r="E55" s="67"/>
      <c r="F55" s="69"/>
      <c r="G55" s="11">
        <v>0.36499999999999999</v>
      </c>
      <c r="H55" s="81"/>
    </row>
    <row r="56" spans="1:8" x14ac:dyDescent="0.25">
      <c r="A56" s="16" t="s">
        <v>53</v>
      </c>
      <c r="B56" s="10" t="s">
        <v>198</v>
      </c>
      <c r="C56" s="10" t="s">
        <v>127</v>
      </c>
      <c r="D56" s="10">
        <v>24.05</v>
      </c>
      <c r="E56" s="66">
        <f>D56-D57</f>
        <v>0.23000000000000043</v>
      </c>
      <c r="F56" s="68">
        <f t="shared" ref="F56" si="14">AVERAGE(D56:D57)</f>
        <v>23.935000000000002</v>
      </c>
      <c r="G56" s="11">
        <v>0.13700000000000001</v>
      </c>
      <c r="H56" s="80">
        <f>AVERAGE(G56:G57)</f>
        <v>0.14700000000000002</v>
      </c>
    </row>
    <row r="57" spans="1:8" x14ac:dyDescent="0.25">
      <c r="A57" s="16" t="s">
        <v>53</v>
      </c>
      <c r="B57" s="10" t="s">
        <v>199</v>
      </c>
      <c r="C57" s="10" t="s">
        <v>130</v>
      </c>
      <c r="D57" s="10">
        <v>23.82</v>
      </c>
      <c r="E57" s="67"/>
      <c r="F57" s="69"/>
      <c r="G57" s="11">
        <v>0.157</v>
      </c>
      <c r="H57" s="81"/>
    </row>
    <row r="58" spans="1:8" x14ac:dyDescent="0.25">
      <c r="A58" s="36" t="s">
        <v>42</v>
      </c>
      <c r="B58" s="37" t="s">
        <v>202</v>
      </c>
      <c r="C58" s="37" t="s">
        <v>133</v>
      </c>
      <c r="D58" s="37">
        <v>23.82</v>
      </c>
      <c r="E58" s="109">
        <f>D58-D59</f>
        <v>-1.2100000000000009</v>
      </c>
      <c r="F58" s="89">
        <f>AVERAGE(D58:D59)</f>
        <v>24.425000000000001</v>
      </c>
      <c r="G58" s="38">
        <v>0.157</v>
      </c>
      <c r="H58" s="82">
        <f>AVERAGE(G58:G59)</f>
        <v>0.11595</v>
      </c>
    </row>
    <row r="59" spans="1:8" x14ac:dyDescent="0.25">
      <c r="A59" s="36" t="s">
        <v>42</v>
      </c>
      <c r="B59" s="37" t="s">
        <v>203</v>
      </c>
      <c r="C59" s="37" t="s">
        <v>136</v>
      </c>
      <c r="D59" s="37">
        <v>25.03</v>
      </c>
      <c r="E59" s="110"/>
      <c r="F59" s="90"/>
      <c r="G59" s="38">
        <v>7.4899999999999994E-2</v>
      </c>
      <c r="H59" s="83"/>
    </row>
    <row r="60" spans="1:8" x14ac:dyDescent="0.25">
      <c r="A60" s="16" t="s">
        <v>53</v>
      </c>
      <c r="B60" s="10" t="s">
        <v>206</v>
      </c>
      <c r="C60" s="10" t="s">
        <v>139</v>
      </c>
      <c r="D60" s="10">
        <v>22.12</v>
      </c>
      <c r="E60" s="66">
        <f>D60-D61</f>
        <v>-0.44999999999999929</v>
      </c>
      <c r="F60" s="68">
        <f t="shared" ref="F60" si="15">AVERAGE(D60:D61)</f>
        <v>22.344999999999999</v>
      </c>
      <c r="G60" s="11">
        <v>0.443</v>
      </c>
      <c r="H60" s="80">
        <f>AVERAGE(G60:G61)</f>
        <v>0.39</v>
      </c>
    </row>
    <row r="61" spans="1:8" x14ac:dyDescent="0.25">
      <c r="A61" s="16" t="s">
        <v>53</v>
      </c>
      <c r="B61" s="10" t="s">
        <v>207</v>
      </c>
      <c r="C61" s="10" t="s">
        <v>142</v>
      </c>
      <c r="D61" s="10">
        <v>22.57</v>
      </c>
      <c r="E61" s="67"/>
      <c r="F61" s="69"/>
      <c r="G61" s="11">
        <v>0.33700000000000002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P1j1W7mHw6P9GNgtZNkPL8Bo3JHLsxnrYA6rfnBLEMMDrCmPiRn4mD1FFb6xxDD66cSCwgEKrkGlGTHt8IbNfg==" saltValue="azc60gjRElbzZ2rCm/+A+w==" spinCount="100000" sheet="1" objects="1" scenarios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J93"/>
  <sheetViews>
    <sheetView topLeftCell="A4" workbookViewId="0">
      <selection activeCell="J39" sqref="J39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488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346</v>
      </c>
      <c r="B6" s="10" t="s">
        <v>6</v>
      </c>
      <c r="C6" s="10">
        <v>24.84</v>
      </c>
      <c r="D6" s="96">
        <f>MAX(C6:C9)-MIN(C6:C9)</f>
        <v>0.14999999999999858</v>
      </c>
      <c r="E6" s="99">
        <f>AVERAGE(C6:C9)</f>
        <v>24.7575</v>
      </c>
      <c r="F6" s="102">
        <f>E6-E10</f>
        <v>-0.94500000000000028</v>
      </c>
      <c r="H6" s="10" t="s">
        <v>340</v>
      </c>
      <c r="I6" s="10" t="s">
        <v>36</v>
      </c>
      <c r="J6" s="10"/>
    </row>
    <row r="7" spans="1:10" x14ac:dyDescent="0.25">
      <c r="A7" s="10" t="s">
        <v>347</v>
      </c>
      <c r="B7" s="10" t="s">
        <v>6</v>
      </c>
      <c r="C7" s="10">
        <v>24.78</v>
      </c>
      <c r="D7" s="97"/>
      <c r="E7" s="100"/>
      <c r="F7" s="103"/>
      <c r="H7" s="10" t="s">
        <v>341</v>
      </c>
      <c r="I7" s="10" t="s">
        <v>36</v>
      </c>
      <c r="J7" s="10"/>
    </row>
    <row r="8" spans="1:10" x14ac:dyDescent="0.25">
      <c r="A8" s="10" t="s">
        <v>348</v>
      </c>
      <c r="B8" s="10" t="s">
        <v>6</v>
      </c>
      <c r="C8" s="10">
        <v>24.72</v>
      </c>
      <c r="D8" s="97"/>
      <c r="E8" s="100"/>
      <c r="F8" s="103"/>
      <c r="H8" s="10" t="s">
        <v>342</v>
      </c>
      <c r="I8" s="10" t="s">
        <v>39</v>
      </c>
      <c r="J8" s="10"/>
    </row>
    <row r="9" spans="1:10" x14ac:dyDescent="0.25">
      <c r="A9" s="10" t="s">
        <v>349</v>
      </c>
      <c r="B9" s="10" t="s">
        <v>6</v>
      </c>
      <c r="C9" s="10">
        <v>24.69</v>
      </c>
      <c r="D9" s="98"/>
      <c r="E9" s="101"/>
      <c r="F9" s="104"/>
      <c r="H9" s="10" t="s">
        <v>343</v>
      </c>
      <c r="I9" s="10" t="s">
        <v>39</v>
      </c>
      <c r="J9" s="10"/>
    </row>
    <row r="10" spans="1:10" x14ac:dyDescent="0.25">
      <c r="A10" s="10" t="s">
        <v>350</v>
      </c>
      <c r="B10" s="10" t="s">
        <v>11</v>
      </c>
      <c r="C10" s="10">
        <v>25.76</v>
      </c>
      <c r="D10" s="96">
        <f t="shared" ref="D10" si="0">MAX(C10:C13)-MIN(C10:C13)</f>
        <v>0.21000000000000085</v>
      </c>
      <c r="E10" s="99">
        <f t="shared" ref="E10" si="1">AVERAGE(C10:C13)</f>
        <v>25.702500000000001</v>
      </c>
      <c r="F10" s="102">
        <f t="shared" ref="F10" si="2">E10-E14</f>
        <v>-0.97500000000000142</v>
      </c>
      <c r="H10" s="10" t="s">
        <v>344</v>
      </c>
      <c r="I10" s="10" t="s">
        <v>33</v>
      </c>
      <c r="J10" s="10"/>
    </row>
    <row r="11" spans="1:10" x14ac:dyDescent="0.25">
      <c r="A11" s="10" t="s">
        <v>351</v>
      </c>
      <c r="B11" s="10" t="s">
        <v>11</v>
      </c>
      <c r="C11" s="10">
        <v>25.82</v>
      </c>
      <c r="D11" s="97"/>
      <c r="E11" s="100"/>
      <c r="F11" s="103"/>
      <c r="H11" s="10" t="s">
        <v>345</v>
      </c>
      <c r="I11" s="10" t="s">
        <v>33</v>
      </c>
      <c r="J11" s="10"/>
    </row>
    <row r="12" spans="1:10" x14ac:dyDescent="0.25">
      <c r="A12" s="10" t="s">
        <v>352</v>
      </c>
      <c r="B12" s="10" t="s">
        <v>11</v>
      </c>
      <c r="C12" s="10">
        <v>25.62</v>
      </c>
      <c r="D12" s="97"/>
      <c r="E12" s="100"/>
      <c r="F12" s="103"/>
    </row>
    <row r="13" spans="1:10" x14ac:dyDescent="0.25">
      <c r="A13" s="10" t="s">
        <v>353</v>
      </c>
      <c r="B13" s="10" t="s">
        <v>11</v>
      </c>
      <c r="C13" s="10">
        <v>25.61</v>
      </c>
      <c r="D13" s="98"/>
      <c r="E13" s="101"/>
      <c r="F13" s="104"/>
      <c r="H13" s="1" t="s">
        <v>41</v>
      </c>
      <c r="I13" s="12">
        <v>1.0800000000000001E-2</v>
      </c>
    </row>
    <row r="14" spans="1:10" x14ac:dyDescent="0.25">
      <c r="A14" s="10" t="s">
        <v>354</v>
      </c>
      <c r="B14" s="10" t="s">
        <v>16</v>
      </c>
      <c r="C14" s="10">
        <v>26.69</v>
      </c>
      <c r="D14" s="96">
        <f t="shared" ref="D14" si="3">MAX(C14:C17)-MIN(C14:C17)</f>
        <v>0.37000000000000099</v>
      </c>
      <c r="E14" s="99">
        <f t="shared" ref="E14" si="4">AVERAGE(C14:C17)</f>
        <v>26.677500000000002</v>
      </c>
      <c r="F14" s="102">
        <f t="shared" ref="F14" si="5">E14-E18</f>
        <v>-0.96249999999999858</v>
      </c>
      <c r="H14" s="2" t="s">
        <v>472</v>
      </c>
      <c r="I14" s="54">
        <v>2.032</v>
      </c>
    </row>
    <row r="15" spans="1:10" x14ac:dyDescent="0.25">
      <c r="A15" s="10" t="s">
        <v>355</v>
      </c>
      <c r="B15" s="10" t="s">
        <v>16</v>
      </c>
      <c r="C15" s="10">
        <v>26.91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356</v>
      </c>
      <c r="B16" s="10" t="s">
        <v>16</v>
      </c>
      <c r="C16" s="10">
        <v>26.57</v>
      </c>
      <c r="D16" s="97"/>
      <c r="E16" s="100"/>
      <c r="F16" s="103"/>
    </row>
    <row r="17" spans="1:10" x14ac:dyDescent="0.25">
      <c r="A17" s="10" t="s">
        <v>357</v>
      </c>
      <c r="B17" s="10" t="s">
        <v>16</v>
      </c>
      <c r="C17" s="10">
        <v>26.54</v>
      </c>
      <c r="D17" s="98"/>
      <c r="E17" s="101"/>
      <c r="F17" s="104"/>
    </row>
    <row r="18" spans="1:10" x14ac:dyDescent="0.25">
      <c r="A18" s="10" t="s">
        <v>358</v>
      </c>
      <c r="B18" s="10" t="s">
        <v>21</v>
      </c>
      <c r="C18" s="10">
        <v>27.57</v>
      </c>
      <c r="D18" s="96">
        <f>MAX(C18:C21)-MIN(C18:C21)</f>
        <v>0.10999999999999943</v>
      </c>
      <c r="E18" s="99">
        <f>AVERAGE(C18:C21)</f>
        <v>27.64</v>
      </c>
      <c r="F18" s="102">
        <f t="shared" ref="F18" si="6">E18-E22</f>
        <v>-1.009999999999998</v>
      </c>
    </row>
    <row r="19" spans="1:10" x14ac:dyDescent="0.25">
      <c r="A19" s="10" t="s">
        <v>359</v>
      </c>
      <c r="B19" s="10" t="s">
        <v>21</v>
      </c>
      <c r="C19" s="10">
        <v>27.68</v>
      </c>
      <c r="D19" s="97"/>
      <c r="E19" s="100"/>
      <c r="F19" s="103"/>
    </row>
    <row r="20" spans="1:10" x14ac:dyDescent="0.25">
      <c r="A20" s="10" t="s">
        <v>360</v>
      </c>
      <c r="B20" s="10" t="s">
        <v>21</v>
      </c>
      <c r="C20" s="10">
        <v>27.66</v>
      </c>
      <c r="D20" s="97"/>
      <c r="E20" s="100"/>
      <c r="F20" s="103"/>
    </row>
    <row r="21" spans="1:10" x14ac:dyDescent="0.25">
      <c r="A21" s="10" t="s">
        <v>361</v>
      </c>
      <c r="B21" s="10" t="s">
        <v>21</v>
      </c>
      <c r="C21" s="10">
        <v>27.65</v>
      </c>
      <c r="D21" s="98"/>
      <c r="E21" s="101"/>
      <c r="F21" s="104"/>
    </row>
    <row r="22" spans="1:10" x14ac:dyDescent="0.25">
      <c r="A22" s="10" t="s">
        <v>362</v>
      </c>
      <c r="B22" s="10" t="s">
        <v>26</v>
      </c>
      <c r="C22" s="10">
        <v>28.81</v>
      </c>
      <c r="D22" s="96">
        <f>MAX(C22:C25)-MIN(C22:C25)</f>
        <v>0.32000000000000028</v>
      </c>
      <c r="E22" s="99">
        <f>AVERAGE(C22:C25)</f>
        <v>28.65</v>
      </c>
      <c r="F22" s="102"/>
    </row>
    <row r="23" spans="1:10" x14ac:dyDescent="0.25">
      <c r="A23" s="10" t="s">
        <v>363</v>
      </c>
      <c r="B23" s="10" t="s">
        <v>26</v>
      </c>
      <c r="D23" s="97"/>
      <c r="E23" s="100"/>
      <c r="F23" s="103"/>
      <c r="G23" s="10">
        <v>29</v>
      </c>
    </row>
    <row r="24" spans="1:10" x14ac:dyDescent="0.25">
      <c r="A24" s="10" t="s">
        <v>364</v>
      </c>
      <c r="B24" s="10" t="s">
        <v>26</v>
      </c>
      <c r="C24" s="10">
        <v>28.49</v>
      </c>
      <c r="D24" s="97"/>
      <c r="E24" s="100"/>
      <c r="F24" s="103"/>
    </row>
    <row r="25" spans="1:10" x14ac:dyDescent="0.25">
      <c r="A25" s="10" t="s">
        <v>365</v>
      </c>
      <c r="B25" s="10" t="s">
        <v>26</v>
      </c>
      <c r="C25" s="10"/>
      <c r="D25" s="98"/>
      <c r="E25" s="101"/>
      <c r="F25" s="104"/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308</v>
      </c>
      <c r="C30" s="10" t="s">
        <v>48</v>
      </c>
      <c r="D30" s="10">
        <v>25.1</v>
      </c>
      <c r="E30" s="66">
        <f>D30-D31</f>
        <v>0.44000000000000128</v>
      </c>
      <c r="F30" s="68">
        <f>AVERAGE(D30:D31)</f>
        <v>24.880000000000003</v>
      </c>
      <c r="G30" s="11">
        <v>0.77400000000000002</v>
      </c>
      <c r="H30" s="80">
        <f>AVERAGE(G30:G31)</f>
        <v>0.91700000000000004</v>
      </c>
      <c r="I30" s="33"/>
      <c r="J30" s="33"/>
    </row>
    <row r="31" spans="1:10" x14ac:dyDescent="0.25">
      <c r="A31" s="4" t="s">
        <v>42</v>
      </c>
      <c r="B31" s="10" t="s">
        <v>309</v>
      </c>
      <c r="C31" s="10" t="s">
        <v>51</v>
      </c>
      <c r="D31" s="10">
        <v>24.66</v>
      </c>
      <c r="E31" s="67"/>
      <c r="F31" s="69"/>
      <c r="G31" s="11">
        <v>1.06</v>
      </c>
      <c r="H31" s="81"/>
    </row>
    <row r="32" spans="1:10" x14ac:dyDescent="0.25">
      <c r="A32" s="16" t="s">
        <v>53</v>
      </c>
      <c r="B32" s="10" t="s">
        <v>310</v>
      </c>
      <c r="C32" s="10" t="s">
        <v>55</v>
      </c>
      <c r="D32" s="10">
        <v>25.69</v>
      </c>
      <c r="E32" s="66">
        <f>D32-D33</f>
        <v>0.19000000000000128</v>
      </c>
      <c r="F32" s="68">
        <f t="shared" ref="F32" si="7">AVERAGE(D32:D33)</f>
        <v>25.594999999999999</v>
      </c>
      <c r="G32" s="11">
        <v>0.5</v>
      </c>
      <c r="H32" s="80">
        <f>AVERAGE(G32:G33)</f>
        <v>0.53699999999999992</v>
      </c>
    </row>
    <row r="33" spans="1:8" x14ac:dyDescent="0.25">
      <c r="A33" s="16" t="s">
        <v>53</v>
      </c>
      <c r="B33" s="10" t="s">
        <v>311</v>
      </c>
      <c r="C33" s="10" t="s">
        <v>58</v>
      </c>
      <c r="D33" s="10">
        <v>25.5</v>
      </c>
      <c r="E33" s="67"/>
      <c r="F33" s="69"/>
      <c r="G33" s="11">
        <v>0.57399999999999995</v>
      </c>
      <c r="H33" s="81"/>
    </row>
    <row r="34" spans="1:8" x14ac:dyDescent="0.25">
      <c r="A34" s="4" t="s">
        <v>42</v>
      </c>
      <c r="B34" s="10" t="s">
        <v>312</v>
      </c>
      <c r="C34" s="10" t="s">
        <v>61</v>
      </c>
      <c r="D34" s="10">
        <v>29.18</v>
      </c>
      <c r="E34" s="78">
        <f>D34-D35</f>
        <v>1.3299999999999983</v>
      </c>
      <c r="F34" s="68">
        <f>AVERAGE(D34:D35)</f>
        <v>28.515000000000001</v>
      </c>
      <c r="G34" s="11">
        <v>3.85E-2</v>
      </c>
      <c r="H34" s="80">
        <f>AVERAGE(G34:G35)</f>
        <v>7.0249999999999993E-2</v>
      </c>
    </row>
    <row r="35" spans="1:8" x14ac:dyDescent="0.25">
      <c r="A35" s="4" t="s">
        <v>42</v>
      </c>
      <c r="B35" s="10" t="s">
        <v>313</v>
      </c>
      <c r="C35" s="10" t="s">
        <v>64</v>
      </c>
      <c r="D35" s="10">
        <v>27.85</v>
      </c>
      <c r="E35" s="79"/>
      <c r="F35" s="69"/>
      <c r="G35" s="11">
        <v>0.10199999999999999</v>
      </c>
      <c r="H35" s="81"/>
    </row>
    <row r="36" spans="1:8" x14ac:dyDescent="0.25">
      <c r="A36" s="39" t="s">
        <v>53</v>
      </c>
      <c r="B36" s="37" t="s">
        <v>314</v>
      </c>
      <c r="C36" s="37" t="s">
        <v>67</v>
      </c>
      <c r="D36" s="37">
        <v>26.67</v>
      </c>
      <c r="E36" s="109">
        <f>D36-D37</f>
        <v>-0.94999999999999929</v>
      </c>
      <c r="F36" s="89">
        <f>AVERAGE(D36:D37)</f>
        <v>27.145000000000003</v>
      </c>
      <c r="G36" s="38">
        <v>0.24299999999999999</v>
      </c>
      <c r="H36" s="82">
        <f>AVERAGE(G36:G37)</f>
        <v>0.182</v>
      </c>
    </row>
    <row r="37" spans="1:8" x14ac:dyDescent="0.25">
      <c r="A37" s="39" t="s">
        <v>53</v>
      </c>
      <c r="B37" s="37" t="s">
        <v>315</v>
      </c>
      <c r="C37" s="37" t="s">
        <v>70</v>
      </c>
      <c r="D37" s="37">
        <v>27.62</v>
      </c>
      <c r="E37" s="110"/>
      <c r="F37" s="90"/>
      <c r="G37" s="38">
        <v>0.121</v>
      </c>
      <c r="H37" s="83"/>
    </row>
    <row r="38" spans="1:8" x14ac:dyDescent="0.25">
      <c r="A38" s="4" t="s">
        <v>42</v>
      </c>
      <c r="B38" s="10" t="s">
        <v>316</v>
      </c>
      <c r="C38" s="10" t="s">
        <v>73</v>
      </c>
      <c r="D38" s="10">
        <v>28.52</v>
      </c>
      <c r="E38" s="78">
        <f>D38-D39</f>
        <v>1.4699999999999989</v>
      </c>
      <c r="F38" s="68">
        <f>AVERAGE(D38:D39)</f>
        <v>27.785</v>
      </c>
      <c r="G38" s="11">
        <v>6.25E-2</v>
      </c>
      <c r="H38" s="80">
        <f>AVERAGE(G38:G39)</f>
        <v>0.12375</v>
      </c>
    </row>
    <row r="39" spans="1:8" x14ac:dyDescent="0.25">
      <c r="A39" s="4" t="s">
        <v>42</v>
      </c>
      <c r="B39" s="10" t="s">
        <v>317</v>
      </c>
      <c r="C39" s="10" t="s">
        <v>76</v>
      </c>
      <c r="D39" s="10">
        <v>27.05</v>
      </c>
      <c r="E39" s="79"/>
      <c r="F39" s="69"/>
      <c r="G39" s="11">
        <v>0.185</v>
      </c>
      <c r="H39" s="81"/>
    </row>
    <row r="40" spans="1:8" x14ac:dyDescent="0.25">
      <c r="A40" s="16" t="s">
        <v>53</v>
      </c>
      <c r="B40" s="10" t="s">
        <v>318</v>
      </c>
      <c r="C40" s="10" t="s">
        <v>79</v>
      </c>
      <c r="D40" s="10">
        <v>26.45</v>
      </c>
      <c r="E40" s="66">
        <f>D40-D41</f>
        <v>-3.0000000000001137E-2</v>
      </c>
      <c r="F40" s="68">
        <f t="shared" ref="F40" si="8">AVERAGE(D40:D41)</f>
        <v>26.465</v>
      </c>
      <c r="G40" s="11">
        <v>0.28699999999999998</v>
      </c>
      <c r="H40" s="80">
        <f>AVERAGE(G40:G41)</f>
        <v>0.28349999999999997</v>
      </c>
    </row>
    <row r="41" spans="1:8" x14ac:dyDescent="0.25">
      <c r="A41" s="16" t="s">
        <v>53</v>
      </c>
      <c r="B41" s="10" t="s">
        <v>319</v>
      </c>
      <c r="C41" s="10" t="s">
        <v>82</v>
      </c>
      <c r="D41" s="10">
        <v>26.48</v>
      </c>
      <c r="E41" s="67"/>
      <c r="F41" s="69"/>
      <c r="G41" s="11">
        <v>0.28000000000000003</v>
      </c>
      <c r="H41" s="81"/>
    </row>
    <row r="42" spans="1:8" x14ac:dyDescent="0.25">
      <c r="A42" s="4" t="s">
        <v>42</v>
      </c>
      <c r="B42" s="10" t="s">
        <v>320</v>
      </c>
      <c r="C42" s="10" t="s">
        <v>85</v>
      </c>
      <c r="D42" s="10">
        <v>27.09</v>
      </c>
      <c r="E42" s="78">
        <f>D42-D43</f>
        <v>-1.4200000000000017</v>
      </c>
      <c r="F42" s="68">
        <f>AVERAGE(D42:D43)</f>
        <v>27.8</v>
      </c>
      <c r="G42" s="11">
        <v>0.17799999999999999</v>
      </c>
      <c r="H42" s="80">
        <f>AVERAGE(G42:G43)</f>
        <v>0.1206</v>
      </c>
    </row>
    <row r="43" spans="1:8" x14ac:dyDescent="0.25">
      <c r="A43" s="4" t="s">
        <v>42</v>
      </c>
      <c r="B43" s="10" t="s">
        <v>321</v>
      </c>
      <c r="C43" s="10" t="s">
        <v>88</v>
      </c>
      <c r="D43" s="10">
        <v>28.51</v>
      </c>
      <c r="E43" s="79"/>
      <c r="F43" s="69"/>
      <c r="G43" s="11">
        <v>6.3200000000000006E-2</v>
      </c>
      <c r="H43" s="93"/>
    </row>
    <row r="44" spans="1:8" x14ac:dyDescent="0.25">
      <c r="A44" s="16" t="s">
        <v>53</v>
      </c>
      <c r="B44" s="10" t="s">
        <v>322</v>
      </c>
      <c r="C44" s="10" t="s">
        <v>91</v>
      </c>
      <c r="D44" s="10">
        <v>26.99</v>
      </c>
      <c r="E44" s="66">
        <f>D44-D45</f>
        <v>-0.12000000000000099</v>
      </c>
      <c r="F44" s="68">
        <f t="shared" ref="F44" si="9">AVERAGE(D44:D45)</f>
        <v>27.049999999999997</v>
      </c>
      <c r="G44" s="11">
        <v>0.193</v>
      </c>
      <c r="H44" s="80">
        <f>AVERAGE(G44:G45)</f>
        <v>0.1845</v>
      </c>
    </row>
    <row r="45" spans="1:8" x14ac:dyDescent="0.25">
      <c r="A45" s="16" t="s">
        <v>53</v>
      </c>
      <c r="B45" s="10" t="s">
        <v>323</v>
      </c>
      <c r="C45" s="10" t="s">
        <v>94</v>
      </c>
      <c r="D45" s="10">
        <v>27.11</v>
      </c>
      <c r="E45" s="67"/>
      <c r="F45" s="69"/>
      <c r="G45" s="11">
        <v>0.17599999999999999</v>
      </c>
      <c r="H45" s="81"/>
    </row>
    <row r="46" spans="1:8" x14ac:dyDescent="0.25">
      <c r="A46" s="4" t="s">
        <v>42</v>
      </c>
      <c r="B46" s="10" t="s">
        <v>324</v>
      </c>
      <c r="C46" s="10" t="s">
        <v>97</v>
      </c>
      <c r="D46" s="10">
        <v>27.56</v>
      </c>
      <c r="E46" s="66">
        <f>D46-D47</f>
        <v>9.9999999999997868E-2</v>
      </c>
      <c r="F46" s="68">
        <f t="shared" ref="F46" si="10">AVERAGE(D46:D47)</f>
        <v>27.509999999999998</v>
      </c>
      <c r="G46" s="11">
        <v>0.127</v>
      </c>
      <c r="H46" s="80">
        <f>AVERAGE(G46:G47)</f>
        <v>0.13150000000000001</v>
      </c>
    </row>
    <row r="47" spans="1:8" x14ac:dyDescent="0.25">
      <c r="A47" s="4" t="s">
        <v>42</v>
      </c>
      <c r="B47" s="10" t="s">
        <v>325</v>
      </c>
      <c r="C47" s="10" t="s">
        <v>100</v>
      </c>
      <c r="D47" s="10">
        <v>27.46</v>
      </c>
      <c r="E47" s="67"/>
      <c r="F47" s="69"/>
      <c r="G47" s="11">
        <v>0.13600000000000001</v>
      </c>
      <c r="H47" s="81"/>
    </row>
    <row r="48" spans="1:8" x14ac:dyDescent="0.25">
      <c r="A48" s="16" t="s">
        <v>53</v>
      </c>
      <c r="B48" s="10" t="s">
        <v>326</v>
      </c>
      <c r="C48" s="10" t="s">
        <v>103</v>
      </c>
      <c r="D48" s="10">
        <v>25.97</v>
      </c>
      <c r="E48" s="66">
        <f>D48-D49</f>
        <v>-0.83999999999999986</v>
      </c>
      <c r="F48" s="68">
        <f t="shared" ref="F48" si="11">AVERAGE(D48:D49)</f>
        <v>26.39</v>
      </c>
      <c r="G48" s="11">
        <v>0.40699999999999997</v>
      </c>
      <c r="H48" s="80">
        <f>AVERAGE(G48:G49)</f>
        <v>0.313</v>
      </c>
    </row>
    <row r="49" spans="1:8" x14ac:dyDescent="0.25">
      <c r="A49" s="16" t="s">
        <v>53</v>
      </c>
      <c r="B49" s="10" t="s">
        <v>327</v>
      </c>
      <c r="C49" s="10" t="s">
        <v>106</v>
      </c>
      <c r="D49" s="10">
        <v>26.81</v>
      </c>
      <c r="E49" s="67"/>
      <c r="F49" s="69"/>
      <c r="G49" s="11">
        <v>0.219</v>
      </c>
      <c r="H49" s="81"/>
    </row>
    <row r="50" spans="1:8" x14ac:dyDescent="0.25">
      <c r="A50" s="4" t="s">
        <v>42</v>
      </c>
      <c r="B50" s="10" t="s">
        <v>328</v>
      </c>
      <c r="C50" s="10" t="s">
        <v>109</v>
      </c>
      <c r="D50" s="10">
        <v>27.96</v>
      </c>
      <c r="E50" s="66">
        <f>D50-D51</f>
        <v>0.10000000000000142</v>
      </c>
      <c r="F50" s="68">
        <f t="shared" ref="F50" si="12">AVERAGE(D50:D51)</f>
        <v>27.91</v>
      </c>
      <c r="G50" s="11">
        <v>9.4600000000000004E-2</v>
      </c>
      <c r="H50" s="80">
        <f>AVERAGE(G50:G51)</f>
        <v>9.8299999999999998E-2</v>
      </c>
    </row>
    <row r="51" spans="1:8" x14ac:dyDescent="0.25">
      <c r="A51" s="4" t="s">
        <v>42</v>
      </c>
      <c r="B51" s="10" t="s">
        <v>329</v>
      </c>
      <c r="C51" s="10" t="s">
        <v>112</v>
      </c>
      <c r="D51" s="10">
        <v>27.86</v>
      </c>
      <c r="E51" s="67"/>
      <c r="F51" s="69"/>
      <c r="G51" s="11">
        <v>0.10199999999999999</v>
      </c>
      <c r="H51" s="81"/>
    </row>
    <row r="52" spans="1:8" x14ac:dyDescent="0.25">
      <c r="A52" s="16" t="s">
        <v>53</v>
      </c>
      <c r="B52" s="10" t="s">
        <v>330</v>
      </c>
      <c r="C52" s="10" t="s">
        <v>115</v>
      </c>
      <c r="D52" s="10">
        <v>27.2</v>
      </c>
      <c r="E52" s="66">
        <f>D52-D53</f>
        <v>-3.9999999999999147E-2</v>
      </c>
      <c r="F52" s="68">
        <f t="shared" ref="F52" si="13">AVERAGE(D52:D53)</f>
        <v>27.22</v>
      </c>
      <c r="G52" s="11">
        <v>0.16400000000000001</v>
      </c>
      <c r="H52" s="80">
        <f>AVERAGE(G52:G53)</f>
        <v>0.16200000000000001</v>
      </c>
    </row>
    <row r="53" spans="1:8" x14ac:dyDescent="0.25">
      <c r="A53" s="16" t="s">
        <v>53</v>
      </c>
      <c r="B53" s="10" t="s">
        <v>331</v>
      </c>
      <c r="C53" s="10" t="s">
        <v>118</v>
      </c>
      <c r="D53" s="10">
        <v>27.24</v>
      </c>
      <c r="E53" s="67"/>
      <c r="F53" s="69"/>
      <c r="G53" s="11">
        <v>0.16</v>
      </c>
      <c r="H53" s="81"/>
    </row>
    <row r="54" spans="1:8" x14ac:dyDescent="0.25">
      <c r="A54" s="4" t="s">
        <v>42</v>
      </c>
      <c r="B54" s="10" t="s">
        <v>332</v>
      </c>
      <c r="C54" s="10" t="s">
        <v>121</v>
      </c>
      <c r="D54" s="10">
        <v>27.96</v>
      </c>
      <c r="E54" s="66">
        <f>D54-D55</f>
        <v>0.13000000000000256</v>
      </c>
      <c r="F54" s="68">
        <f t="shared" ref="F54" si="14">AVERAGE(D54:D55)</f>
        <v>27.895</v>
      </c>
      <c r="G54" s="11">
        <v>9.4299999999999995E-2</v>
      </c>
      <c r="H54" s="80">
        <f>AVERAGE(G54:G55)</f>
        <v>9.9149999999999988E-2</v>
      </c>
    </row>
    <row r="55" spans="1:8" x14ac:dyDescent="0.25">
      <c r="A55" s="4" t="s">
        <v>42</v>
      </c>
      <c r="B55" s="10" t="s">
        <v>333</v>
      </c>
      <c r="C55" s="10" t="s">
        <v>124</v>
      </c>
      <c r="D55" s="10">
        <v>27.83</v>
      </c>
      <c r="E55" s="67"/>
      <c r="F55" s="69"/>
      <c r="G55" s="11">
        <v>0.104</v>
      </c>
      <c r="H55" s="81"/>
    </row>
    <row r="56" spans="1:8" x14ac:dyDescent="0.25">
      <c r="A56" s="16" t="s">
        <v>53</v>
      </c>
      <c r="B56" s="10" t="s">
        <v>334</v>
      </c>
      <c r="C56" s="10" t="s">
        <v>127</v>
      </c>
      <c r="D56" s="10">
        <v>27.08</v>
      </c>
      <c r="E56" s="66">
        <f>D56-D57</f>
        <v>0.21999999999999886</v>
      </c>
      <c r="F56" s="68">
        <f t="shared" ref="F56" si="15">AVERAGE(D56:D57)</f>
        <v>26.97</v>
      </c>
      <c r="G56" s="11">
        <v>0.18</v>
      </c>
      <c r="H56" s="80">
        <f>AVERAGE(G56:G57)</f>
        <v>0.19600000000000001</v>
      </c>
    </row>
    <row r="57" spans="1:8" x14ac:dyDescent="0.25">
      <c r="A57" s="16" t="s">
        <v>53</v>
      </c>
      <c r="B57" s="10" t="s">
        <v>335</v>
      </c>
      <c r="C57" s="10" t="s">
        <v>130</v>
      </c>
      <c r="D57" s="10">
        <v>26.86</v>
      </c>
      <c r="E57" s="67"/>
      <c r="F57" s="69"/>
      <c r="G57" s="11">
        <v>0.21199999999999999</v>
      </c>
      <c r="H57" s="81"/>
    </row>
    <row r="58" spans="1:8" x14ac:dyDescent="0.25">
      <c r="A58" s="36" t="s">
        <v>42</v>
      </c>
      <c r="B58" s="37" t="s">
        <v>336</v>
      </c>
      <c r="C58" s="37" t="s">
        <v>133</v>
      </c>
      <c r="D58" s="37">
        <v>29.67</v>
      </c>
      <c r="E58" s="109">
        <f>D58-D59</f>
        <v>-1.2299999999999969</v>
      </c>
      <c r="F58" s="89">
        <f>AVERAGE(D58:D59)</f>
        <v>30.285</v>
      </c>
      <c r="G58" s="38">
        <v>2.6800000000000001E-2</v>
      </c>
      <c r="H58" s="82">
        <f>AVERAGE(G58:G59)</f>
        <v>1.8849999999999999E-2</v>
      </c>
    </row>
    <row r="59" spans="1:8" x14ac:dyDescent="0.25">
      <c r="A59" s="36" t="s">
        <v>42</v>
      </c>
      <c r="B59" s="37" t="s">
        <v>337</v>
      </c>
      <c r="C59" s="37" t="s">
        <v>136</v>
      </c>
      <c r="D59" s="37">
        <v>30.9</v>
      </c>
      <c r="E59" s="110"/>
      <c r="F59" s="90"/>
      <c r="G59" s="38">
        <v>1.09E-2</v>
      </c>
      <c r="H59" s="83"/>
    </row>
    <row r="60" spans="1:8" x14ac:dyDescent="0.25">
      <c r="A60" s="16" t="s">
        <v>53</v>
      </c>
      <c r="B60" s="10" t="s">
        <v>338</v>
      </c>
      <c r="C60" s="10" t="s">
        <v>139</v>
      </c>
      <c r="D60" s="10">
        <v>26.46</v>
      </c>
      <c r="E60" s="66">
        <f>D60-D61</f>
        <v>-0.23000000000000043</v>
      </c>
      <c r="F60" s="68">
        <f t="shared" ref="F60" si="16">AVERAGE(D60:D61)</f>
        <v>26.575000000000003</v>
      </c>
      <c r="G60" s="11">
        <v>0.28399999999999997</v>
      </c>
      <c r="H60" s="80">
        <f>AVERAGE(G60:G61)</f>
        <v>0.26200000000000001</v>
      </c>
    </row>
    <row r="61" spans="1:8" x14ac:dyDescent="0.25">
      <c r="A61" s="16" t="s">
        <v>53</v>
      </c>
      <c r="B61" s="10" t="s">
        <v>339</v>
      </c>
      <c r="C61" s="10" t="s">
        <v>142</v>
      </c>
      <c r="D61" s="10">
        <v>26.69</v>
      </c>
      <c r="E61" s="67"/>
      <c r="F61" s="69"/>
      <c r="G61" s="11">
        <v>0.24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D51qd1pnFOPpn3U/pgwtWhkOK8MmKsqRQEuvpKzrPRX+JSzv2KZU1FAxlxGbWV812nDjdDX0p6ZPXYQfEC+4Sg==" saltValue="H1cY3P9GlUVRS7O52ockm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1:J93"/>
  <sheetViews>
    <sheetView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488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288</v>
      </c>
      <c r="B6" s="10" t="s">
        <v>6</v>
      </c>
      <c r="C6" s="10">
        <v>24.53</v>
      </c>
      <c r="D6" s="96">
        <f>MAX(C6:C9)-MIN(C6:C9)</f>
        <v>0.38000000000000256</v>
      </c>
      <c r="E6" s="99">
        <f>AVERAGE(C6:C9)</f>
        <v>24.357499999999998</v>
      </c>
      <c r="F6" s="102">
        <f>E6-E10</f>
        <v>-1.0125000000000028</v>
      </c>
      <c r="H6" s="10" t="s">
        <v>282</v>
      </c>
      <c r="I6" s="10" t="s">
        <v>36</v>
      </c>
      <c r="J6" s="10"/>
    </row>
    <row r="7" spans="1:10" x14ac:dyDescent="0.25">
      <c r="A7" s="10" t="s">
        <v>289</v>
      </c>
      <c r="B7" s="10" t="s">
        <v>6</v>
      </c>
      <c r="C7" s="10">
        <v>24.45</v>
      </c>
      <c r="D7" s="97"/>
      <c r="E7" s="100"/>
      <c r="F7" s="103"/>
      <c r="H7" s="10" t="s">
        <v>283</v>
      </c>
      <c r="I7" s="10" t="s">
        <v>36</v>
      </c>
      <c r="J7" s="10"/>
    </row>
    <row r="8" spans="1:10" x14ac:dyDescent="0.25">
      <c r="A8" s="10" t="s">
        <v>290</v>
      </c>
      <c r="B8" s="10" t="s">
        <v>6</v>
      </c>
      <c r="C8" s="10">
        <v>24.15</v>
      </c>
      <c r="D8" s="97"/>
      <c r="E8" s="100"/>
      <c r="F8" s="103"/>
      <c r="H8" s="10" t="s">
        <v>284</v>
      </c>
      <c r="I8" s="10" t="s">
        <v>39</v>
      </c>
      <c r="J8" s="10"/>
    </row>
    <row r="9" spans="1:10" x14ac:dyDescent="0.25">
      <c r="A9" s="10" t="s">
        <v>291</v>
      </c>
      <c r="B9" s="10" t="s">
        <v>6</v>
      </c>
      <c r="C9" s="10">
        <v>24.3</v>
      </c>
      <c r="D9" s="98"/>
      <c r="E9" s="101"/>
      <c r="F9" s="104"/>
      <c r="H9" s="10" t="s">
        <v>285</v>
      </c>
      <c r="I9" s="10" t="s">
        <v>39</v>
      </c>
      <c r="J9" s="10"/>
    </row>
    <row r="10" spans="1:10" x14ac:dyDescent="0.25">
      <c r="A10" s="10" t="s">
        <v>292</v>
      </c>
      <c r="B10" s="10" t="s">
        <v>11</v>
      </c>
      <c r="C10" s="10">
        <v>25.6</v>
      </c>
      <c r="D10" s="96">
        <f t="shared" ref="D10" si="0">MAX(C10:C13)-MIN(C10:C13)</f>
        <v>0.47000000000000242</v>
      </c>
      <c r="E10" s="99">
        <f t="shared" ref="E10" si="1">AVERAGE(C10:C13)</f>
        <v>25.37</v>
      </c>
      <c r="F10" s="102">
        <f t="shared" ref="F10" si="2">E10-E14</f>
        <v>-1.0224999999999973</v>
      </c>
      <c r="H10" s="10" t="s">
        <v>286</v>
      </c>
      <c r="I10" s="10" t="s">
        <v>33</v>
      </c>
      <c r="J10" s="10"/>
    </row>
    <row r="11" spans="1:10" x14ac:dyDescent="0.25">
      <c r="A11" s="10" t="s">
        <v>293</v>
      </c>
      <c r="B11" s="10" t="s">
        <v>11</v>
      </c>
      <c r="C11" s="10">
        <v>25.5</v>
      </c>
      <c r="D11" s="97"/>
      <c r="E11" s="100"/>
      <c r="F11" s="103"/>
      <c r="H11" s="10" t="s">
        <v>287</v>
      </c>
      <c r="I11" s="10" t="s">
        <v>33</v>
      </c>
      <c r="J11" s="10"/>
    </row>
    <row r="12" spans="1:10" x14ac:dyDescent="0.25">
      <c r="A12" s="10" t="s">
        <v>294</v>
      </c>
      <c r="B12" s="10" t="s">
        <v>11</v>
      </c>
      <c r="C12" s="10">
        <v>25.13</v>
      </c>
      <c r="D12" s="97"/>
      <c r="E12" s="100"/>
      <c r="F12" s="103"/>
    </row>
    <row r="13" spans="1:10" x14ac:dyDescent="0.25">
      <c r="A13" s="10" t="s">
        <v>295</v>
      </c>
      <c r="B13" s="10" t="s">
        <v>11</v>
      </c>
      <c r="C13" s="10">
        <v>25.25</v>
      </c>
      <c r="D13" s="98"/>
      <c r="E13" s="101"/>
      <c r="F13" s="104"/>
      <c r="H13" s="1" t="s">
        <v>41</v>
      </c>
      <c r="I13" s="12">
        <v>1.5599999999999999E-2</v>
      </c>
    </row>
    <row r="14" spans="1:10" x14ac:dyDescent="0.25">
      <c r="A14" s="10" t="s">
        <v>296</v>
      </c>
      <c r="B14" s="10" t="s">
        <v>16</v>
      </c>
      <c r="C14" s="10">
        <v>26.55</v>
      </c>
      <c r="D14" s="96">
        <f t="shared" ref="D14" si="3">MAX(C14:C17)-MIN(C14:C17)</f>
        <v>0.26000000000000156</v>
      </c>
      <c r="E14" s="99">
        <f t="shared" ref="E14" si="4">AVERAGE(C14:C17)</f>
        <v>26.392499999999998</v>
      </c>
      <c r="F14" s="102">
        <f t="shared" ref="F14" si="5">E14-E18</f>
        <v>-0.77250000000000085</v>
      </c>
      <c r="H14" s="2" t="s">
        <v>472</v>
      </c>
      <c r="I14" s="54">
        <v>2.0920000000000001</v>
      </c>
    </row>
    <row r="15" spans="1:10" x14ac:dyDescent="0.25">
      <c r="A15" s="10" t="s">
        <v>297</v>
      </c>
      <c r="B15" s="10" t="s">
        <v>16</v>
      </c>
      <c r="C15" s="10">
        <v>26.44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298</v>
      </c>
      <c r="B16" s="10" t="s">
        <v>16</v>
      </c>
      <c r="C16" s="10">
        <v>26.29</v>
      </c>
      <c r="D16" s="97"/>
      <c r="E16" s="100"/>
      <c r="F16" s="103"/>
    </row>
    <row r="17" spans="1:10" x14ac:dyDescent="0.25">
      <c r="A17" s="10" t="s">
        <v>299</v>
      </c>
      <c r="B17" s="10" t="s">
        <v>16</v>
      </c>
      <c r="C17" s="10">
        <v>26.29</v>
      </c>
      <c r="D17" s="98"/>
      <c r="E17" s="101"/>
      <c r="F17" s="104"/>
    </row>
    <row r="18" spans="1:10" x14ac:dyDescent="0.25">
      <c r="A18" s="10" t="s">
        <v>300</v>
      </c>
      <c r="B18" s="10" t="s">
        <v>21</v>
      </c>
      <c r="C18" s="10">
        <v>27.09</v>
      </c>
      <c r="D18" s="96">
        <f>MAX(C18:C21)-MIN(C18:C21)</f>
        <v>0.14999999999999858</v>
      </c>
      <c r="E18" s="99">
        <f>AVERAGE(C18:C21)</f>
        <v>27.164999999999999</v>
      </c>
      <c r="F18" s="102">
        <f t="shared" ref="F18" si="6">E18-E22</f>
        <v>-1.2675000000000018</v>
      </c>
    </row>
    <row r="19" spans="1:10" x14ac:dyDescent="0.25">
      <c r="A19" s="10" t="s">
        <v>301</v>
      </c>
      <c r="B19" s="10" t="s">
        <v>21</v>
      </c>
      <c r="D19" s="97"/>
      <c r="E19" s="100"/>
      <c r="F19" s="103"/>
      <c r="G19" s="10">
        <v>26.95</v>
      </c>
    </row>
    <row r="20" spans="1:10" x14ac:dyDescent="0.25">
      <c r="A20" s="10" t="s">
        <v>302</v>
      </c>
      <c r="B20" s="10" t="s">
        <v>21</v>
      </c>
      <c r="D20" s="97"/>
      <c r="E20" s="100"/>
      <c r="F20" s="103"/>
      <c r="G20" s="10">
        <v>26.95</v>
      </c>
    </row>
    <row r="21" spans="1:10" x14ac:dyDescent="0.25">
      <c r="A21" s="10" t="s">
        <v>303</v>
      </c>
      <c r="B21" s="10" t="s">
        <v>21</v>
      </c>
      <c r="C21" s="10">
        <v>27.24</v>
      </c>
      <c r="D21" s="98"/>
      <c r="E21" s="101"/>
      <c r="F21" s="104"/>
    </row>
    <row r="22" spans="1:10" x14ac:dyDescent="0.25">
      <c r="A22" s="10" t="s">
        <v>304</v>
      </c>
      <c r="B22" s="10" t="s">
        <v>26</v>
      </c>
      <c r="C22" s="10">
        <v>28.62</v>
      </c>
      <c r="D22" s="96">
        <f>MAX(C22:C25)-MIN(C22:C25)</f>
        <v>0.28000000000000114</v>
      </c>
      <c r="E22" s="99">
        <f>AVERAGE(C22:C25)</f>
        <v>28.432500000000001</v>
      </c>
      <c r="F22" s="102"/>
    </row>
    <row r="23" spans="1:10" x14ac:dyDescent="0.25">
      <c r="A23" s="10" t="s">
        <v>305</v>
      </c>
      <c r="B23" s="10" t="s">
        <v>26</v>
      </c>
      <c r="C23" s="10">
        <v>28.34</v>
      </c>
      <c r="D23" s="97"/>
      <c r="E23" s="100"/>
      <c r="F23" s="103"/>
      <c r="G23" s="8"/>
    </row>
    <row r="24" spans="1:10" x14ac:dyDescent="0.25">
      <c r="A24" s="10" t="s">
        <v>306</v>
      </c>
      <c r="B24" s="10" t="s">
        <v>26</v>
      </c>
      <c r="C24" s="10">
        <v>28.43</v>
      </c>
      <c r="D24" s="97"/>
      <c r="E24" s="100"/>
      <c r="F24" s="103"/>
    </row>
    <row r="25" spans="1:10" x14ac:dyDescent="0.25">
      <c r="A25" s="10" t="s">
        <v>307</v>
      </c>
      <c r="B25" s="10" t="s">
        <v>26</v>
      </c>
      <c r="C25" s="10">
        <v>28.34</v>
      </c>
      <c r="D25" s="98"/>
      <c r="E25" s="101"/>
      <c r="F25" s="104"/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250</v>
      </c>
      <c r="C30" s="10" t="s">
        <v>48</v>
      </c>
      <c r="D30" s="10">
        <v>24.8</v>
      </c>
      <c r="E30" s="66">
        <f>D30-D31</f>
        <v>0.55000000000000071</v>
      </c>
      <c r="F30" s="68">
        <f>AVERAGE(D30:D31)</f>
        <v>24.524999999999999</v>
      </c>
      <c r="G30" s="11">
        <v>0.751</v>
      </c>
      <c r="H30" s="80">
        <f>AVERAGE(G30:G31)</f>
        <v>0.9504999999999999</v>
      </c>
      <c r="I30" s="33"/>
      <c r="J30" s="33"/>
    </row>
    <row r="31" spans="1:10" x14ac:dyDescent="0.25">
      <c r="A31" s="4" t="s">
        <v>42</v>
      </c>
      <c r="B31" s="10" t="s">
        <v>251</v>
      </c>
      <c r="C31" s="10" t="s">
        <v>51</v>
      </c>
      <c r="D31" s="10">
        <v>24.25</v>
      </c>
      <c r="E31" s="67"/>
      <c r="F31" s="69"/>
      <c r="G31" s="11">
        <v>1.1499999999999999</v>
      </c>
      <c r="H31" s="81"/>
    </row>
    <row r="32" spans="1:10" x14ac:dyDescent="0.25">
      <c r="A32" s="16" t="s">
        <v>53</v>
      </c>
      <c r="B32" s="10" t="s">
        <v>252</v>
      </c>
      <c r="C32" s="10" t="s">
        <v>55</v>
      </c>
      <c r="D32" s="10">
        <v>25.3</v>
      </c>
      <c r="E32" s="66">
        <f>D32-D33</f>
        <v>0.10999999999999943</v>
      </c>
      <c r="F32" s="68">
        <f t="shared" ref="F32" si="7">AVERAGE(D32:D33)</f>
        <v>25.245000000000001</v>
      </c>
      <c r="G32" s="11">
        <v>0.51400000000000001</v>
      </c>
      <c r="H32" s="80">
        <f>AVERAGE(G32:G33)</f>
        <v>0.53649999999999998</v>
      </c>
      <c r="J32" s="43"/>
    </row>
    <row r="33" spans="1:10" x14ac:dyDescent="0.25">
      <c r="A33" s="16" t="s">
        <v>53</v>
      </c>
      <c r="B33" s="10" t="s">
        <v>253</v>
      </c>
      <c r="C33" s="10" t="s">
        <v>58</v>
      </c>
      <c r="D33" s="10">
        <v>25.19</v>
      </c>
      <c r="E33" s="67"/>
      <c r="F33" s="69"/>
      <c r="G33" s="11">
        <v>0.55900000000000005</v>
      </c>
      <c r="H33" s="81"/>
      <c r="J33" s="43"/>
    </row>
    <row r="34" spans="1:10" x14ac:dyDescent="0.25">
      <c r="A34" s="4" t="s">
        <v>42</v>
      </c>
      <c r="B34" s="10" t="s">
        <v>254</v>
      </c>
      <c r="C34" s="10" t="s">
        <v>61</v>
      </c>
      <c r="D34" s="10">
        <v>28.72</v>
      </c>
      <c r="E34" s="78">
        <f>D34-D35</f>
        <v>1.4299999999999997</v>
      </c>
      <c r="F34" s="68">
        <f>AVERAGE(D34:D35)</f>
        <v>28.004999999999999</v>
      </c>
      <c r="G34" s="11">
        <v>5.5899999999999998E-2</v>
      </c>
      <c r="H34" s="80">
        <f>AVERAGE(G34:G35)</f>
        <v>8.3949999999999997E-2</v>
      </c>
    </row>
    <row r="35" spans="1:10" x14ac:dyDescent="0.25">
      <c r="A35" s="4" t="s">
        <v>42</v>
      </c>
      <c r="B35" s="10" t="s">
        <v>255</v>
      </c>
      <c r="C35" s="10" t="s">
        <v>64</v>
      </c>
      <c r="D35" s="10">
        <v>27.29</v>
      </c>
      <c r="E35" s="79"/>
      <c r="F35" s="69"/>
      <c r="G35" s="11">
        <v>0.112</v>
      </c>
      <c r="H35" s="81"/>
      <c r="J35" s="43"/>
    </row>
    <row r="36" spans="1:10" x14ac:dyDescent="0.25">
      <c r="A36" s="39" t="s">
        <v>53</v>
      </c>
      <c r="B36" s="37" t="s">
        <v>256</v>
      </c>
      <c r="C36" s="37" t="s">
        <v>67</v>
      </c>
      <c r="D36" s="37">
        <v>26.01</v>
      </c>
      <c r="E36" s="109">
        <f>D36-D37</f>
        <v>-1.0499999999999972</v>
      </c>
      <c r="F36" s="89">
        <f>AVERAGE(D36:D37)</f>
        <v>26.535</v>
      </c>
      <c r="G36" s="38">
        <v>0.29699999999999999</v>
      </c>
      <c r="H36" s="82">
        <f>AVERAGE(G36:G37)</f>
        <v>0.215</v>
      </c>
      <c r="J36" s="43"/>
    </row>
    <row r="37" spans="1:10" x14ac:dyDescent="0.25">
      <c r="A37" s="39" t="s">
        <v>53</v>
      </c>
      <c r="B37" s="37" t="s">
        <v>257</v>
      </c>
      <c r="C37" s="37" t="s">
        <v>70</v>
      </c>
      <c r="D37" s="37">
        <v>27.06</v>
      </c>
      <c r="E37" s="110"/>
      <c r="F37" s="90"/>
      <c r="G37" s="38">
        <v>0.13300000000000001</v>
      </c>
      <c r="H37" s="83"/>
      <c r="J37" s="43"/>
    </row>
    <row r="38" spans="1:10" x14ac:dyDescent="0.25">
      <c r="A38" s="4" t="s">
        <v>42</v>
      </c>
      <c r="B38" s="10" t="s">
        <v>258</v>
      </c>
      <c r="C38" s="10" t="s">
        <v>73</v>
      </c>
      <c r="D38" s="10">
        <v>27.95</v>
      </c>
      <c r="E38" s="78">
        <f>D38-D39</f>
        <v>1.2100000000000009</v>
      </c>
      <c r="F38" s="68">
        <f>AVERAGE(D38:D39)</f>
        <v>27.344999999999999</v>
      </c>
      <c r="G38" s="11">
        <v>7.5499999999999998E-2</v>
      </c>
      <c r="H38" s="80">
        <f>AVERAGE(G38:G39)</f>
        <v>0.12225</v>
      </c>
    </row>
    <row r="39" spans="1:10" x14ac:dyDescent="0.25">
      <c r="A39" s="4" t="s">
        <v>42</v>
      </c>
      <c r="B39" s="10" t="s">
        <v>259</v>
      </c>
      <c r="C39" s="10" t="s">
        <v>76</v>
      </c>
      <c r="D39" s="10">
        <v>26.74</v>
      </c>
      <c r="E39" s="79"/>
      <c r="F39" s="69"/>
      <c r="G39" s="11">
        <v>0.16900000000000001</v>
      </c>
      <c r="H39" s="81"/>
      <c r="J39" s="43"/>
    </row>
    <row r="40" spans="1:10" x14ac:dyDescent="0.25">
      <c r="A40" s="16" t="s">
        <v>53</v>
      </c>
      <c r="B40" s="10" t="s">
        <v>260</v>
      </c>
      <c r="C40" s="10" t="s">
        <v>79</v>
      </c>
      <c r="D40" s="10">
        <v>26.07</v>
      </c>
      <c r="E40" s="66">
        <f>D40-D41</f>
        <v>-1.9999999999999574E-2</v>
      </c>
      <c r="F40" s="68">
        <f t="shared" ref="F40" si="8">AVERAGE(D40:D41)</f>
        <v>26.08</v>
      </c>
      <c r="G40" s="11">
        <v>0.28299999999999997</v>
      </c>
      <c r="H40" s="80">
        <f>AVERAGE(G40:G41)</f>
        <v>0.28100000000000003</v>
      </c>
      <c r="J40" s="43"/>
    </row>
    <row r="41" spans="1:10" x14ac:dyDescent="0.25">
      <c r="A41" s="16" t="s">
        <v>53</v>
      </c>
      <c r="B41" s="10" t="s">
        <v>261</v>
      </c>
      <c r="C41" s="10" t="s">
        <v>82</v>
      </c>
      <c r="D41" s="10">
        <v>26.09</v>
      </c>
      <c r="E41" s="67"/>
      <c r="F41" s="69"/>
      <c r="G41" s="11">
        <v>0.27900000000000003</v>
      </c>
      <c r="H41" s="81"/>
      <c r="J41" s="43"/>
    </row>
    <row r="42" spans="1:10" x14ac:dyDescent="0.25">
      <c r="A42" s="4" t="s">
        <v>42</v>
      </c>
      <c r="B42" s="10" t="s">
        <v>262</v>
      </c>
      <c r="C42" s="10" t="s">
        <v>85</v>
      </c>
      <c r="D42" s="10">
        <v>26.78</v>
      </c>
      <c r="E42" s="78">
        <f>D42-D43</f>
        <v>-1.2099999999999973</v>
      </c>
      <c r="F42" s="68">
        <f>AVERAGE(D42:D43)</f>
        <v>27.384999999999998</v>
      </c>
      <c r="G42" s="11">
        <v>0.16400000000000001</v>
      </c>
      <c r="H42" s="80">
        <f>AVERAGE(G42:G43)</f>
        <v>0.11905</v>
      </c>
      <c r="J42" s="43"/>
    </row>
    <row r="43" spans="1:10" x14ac:dyDescent="0.25">
      <c r="A43" s="4" t="s">
        <v>42</v>
      </c>
      <c r="B43" s="10" t="s">
        <v>263</v>
      </c>
      <c r="C43" s="10" t="s">
        <v>88</v>
      </c>
      <c r="D43" s="10">
        <v>27.99</v>
      </c>
      <c r="E43" s="79"/>
      <c r="F43" s="69"/>
      <c r="G43" s="11">
        <v>7.4099999999999999E-2</v>
      </c>
      <c r="H43" s="111"/>
    </row>
    <row r="44" spans="1:10" x14ac:dyDescent="0.25">
      <c r="A44" s="16" t="s">
        <v>53</v>
      </c>
      <c r="B44" s="10" t="s">
        <v>264</v>
      </c>
      <c r="C44" s="10" t="s">
        <v>91</v>
      </c>
      <c r="D44" s="10">
        <v>26.78</v>
      </c>
      <c r="E44" s="66">
        <f>D44-D45</f>
        <v>1.0000000000001563E-2</v>
      </c>
      <c r="F44" s="68">
        <f t="shared" ref="F44" si="9">AVERAGE(D44:D45)</f>
        <v>26.774999999999999</v>
      </c>
      <c r="G44" s="11">
        <v>0.16500000000000001</v>
      </c>
      <c r="H44" s="80">
        <f>AVERAGE(G44:G45)</f>
        <v>0.16550000000000001</v>
      </c>
      <c r="J44" s="43"/>
    </row>
    <row r="45" spans="1:10" x14ac:dyDescent="0.25">
      <c r="A45" s="16" t="s">
        <v>53</v>
      </c>
      <c r="B45" s="10" t="s">
        <v>265</v>
      </c>
      <c r="C45" s="10" t="s">
        <v>94</v>
      </c>
      <c r="D45" s="10">
        <v>26.77</v>
      </c>
      <c r="E45" s="67"/>
      <c r="F45" s="69"/>
      <c r="G45" s="11">
        <v>0.16600000000000001</v>
      </c>
      <c r="H45" s="81"/>
      <c r="J45" s="43"/>
    </row>
    <row r="46" spans="1:10" x14ac:dyDescent="0.25">
      <c r="A46" s="4" t="s">
        <v>42</v>
      </c>
      <c r="B46" s="10" t="s">
        <v>266</v>
      </c>
      <c r="C46" s="10" t="s">
        <v>97</v>
      </c>
      <c r="D46" s="10">
        <v>27.27</v>
      </c>
      <c r="E46" s="66">
        <f>D46-D47</f>
        <v>9.9999999999980105E-3</v>
      </c>
      <c r="F46" s="68">
        <f t="shared" ref="F46" si="10">AVERAGE(D46:D47)</f>
        <v>27.265000000000001</v>
      </c>
      <c r="G46" s="11">
        <v>0.114</v>
      </c>
      <c r="H46" s="80">
        <f>AVERAGE(G46:G47)</f>
        <v>0.114</v>
      </c>
    </row>
    <row r="47" spans="1:10" x14ac:dyDescent="0.25">
      <c r="A47" s="4" t="s">
        <v>42</v>
      </c>
      <c r="B47" s="10" t="s">
        <v>267</v>
      </c>
      <c r="C47" s="10" t="s">
        <v>100</v>
      </c>
      <c r="D47" s="10">
        <v>27.26</v>
      </c>
      <c r="E47" s="67"/>
      <c r="F47" s="69"/>
      <c r="G47" s="11">
        <v>0.114</v>
      </c>
      <c r="H47" s="81"/>
    </row>
    <row r="48" spans="1:10" x14ac:dyDescent="0.25">
      <c r="A48" s="16" t="s">
        <v>53</v>
      </c>
      <c r="B48" s="10" t="s">
        <v>268</v>
      </c>
      <c r="C48" s="10" t="s">
        <v>103</v>
      </c>
      <c r="D48" s="10">
        <v>25.73</v>
      </c>
      <c r="E48" s="66">
        <f>D48-D49</f>
        <v>-0.75</v>
      </c>
      <c r="F48" s="68">
        <f t="shared" ref="F48" si="11">AVERAGE(D48:D49)</f>
        <v>26.105</v>
      </c>
      <c r="G48" s="11">
        <v>0.36799999999999999</v>
      </c>
      <c r="H48" s="80">
        <f>AVERAGE(G48:G49)</f>
        <v>0.28699999999999998</v>
      </c>
    </row>
    <row r="49" spans="1:8" x14ac:dyDescent="0.25">
      <c r="A49" s="16" t="s">
        <v>53</v>
      </c>
      <c r="B49" s="10" t="s">
        <v>269</v>
      </c>
      <c r="C49" s="10" t="s">
        <v>106</v>
      </c>
      <c r="D49" s="10">
        <v>26.48</v>
      </c>
      <c r="E49" s="67"/>
      <c r="F49" s="69"/>
      <c r="G49" s="11">
        <v>0.20599999999999999</v>
      </c>
      <c r="H49" s="81"/>
    </row>
    <row r="50" spans="1:8" x14ac:dyDescent="0.25">
      <c r="A50" s="4" t="s">
        <v>42</v>
      </c>
      <c r="B50" s="10" t="s">
        <v>270</v>
      </c>
      <c r="C50" s="10" t="s">
        <v>109</v>
      </c>
      <c r="D50" s="10">
        <v>27.59</v>
      </c>
      <c r="E50" s="66">
        <f>D50-D51</f>
        <v>-0.19000000000000128</v>
      </c>
      <c r="F50" s="68">
        <f t="shared" ref="F50" si="12">AVERAGE(D50:D51)</f>
        <v>27.685000000000002</v>
      </c>
      <c r="G50" s="11">
        <v>9.2600000000000002E-2</v>
      </c>
      <c r="H50" s="80">
        <f>AVERAGE(G50:G51)</f>
        <v>8.7749999999999995E-2</v>
      </c>
    </row>
    <row r="51" spans="1:8" x14ac:dyDescent="0.25">
      <c r="A51" s="4" t="s">
        <v>42</v>
      </c>
      <c r="B51" s="10" t="s">
        <v>271</v>
      </c>
      <c r="C51" s="10" t="s">
        <v>112</v>
      </c>
      <c r="D51" s="10">
        <v>27.78</v>
      </c>
      <c r="E51" s="67"/>
      <c r="F51" s="69"/>
      <c r="G51" s="11">
        <v>8.2900000000000001E-2</v>
      </c>
      <c r="H51" s="81"/>
    </row>
    <row r="52" spans="1:8" x14ac:dyDescent="0.25">
      <c r="A52" s="16" t="s">
        <v>53</v>
      </c>
      <c r="B52" s="10" t="s">
        <v>272</v>
      </c>
      <c r="C52" s="10" t="s">
        <v>115</v>
      </c>
      <c r="D52" s="10">
        <v>26.72</v>
      </c>
      <c r="E52" s="66">
        <f>D52-D53</f>
        <v>-0.13000000000000256</v>
      </c>
      <c r="F52" s="68">
        <f t="shared" ref="F52" si="13">AVERAGE(D52:D53)</f>
        <v>26.785</v>
      </c>
      <c r="G52" s="11">
        <v>0.17299999999999999</v>
      </c>
      <c r="H52" s="80">
        <f>AVERAGE(G52:G53)</f>
        <v>0.16449999999999998</v>
      </c>
    </row>
    <row r="53" spans="1:8" x14ac:dyDescent="0.25">
      <c r="A53" s="16" t="s">
        <v>53</v>
      </c>
      <c r="B53" s="10" t="s">
        <v>273</v>
      </c>
      <c r="C53" s="10" t="s">
        <v>118</v>
      </c>
      <c r="D53" s="10">
        <v>26.85</v>
      </c>
      <c r="E53" s="67"/>
      <c r="F53" s="69"/>
      <c r="G53" s="11">
        <v>0.156</v>
      </c>
      <c r="H53" s="81"/>
    </row>
    <row r="54" spans="1:8" x14ac:dyDescent="0.25">
      <c r="A54" s="4" t="s">
        <v>42</v>
      </c>
      <c r="B54" s="10" t="s">
        <v>274</v>
      </c>
      <c r="C54" s="10" t="s">
        <v>121</v>
      </c>
      <c r="D54" s="10">
        <v>27.84</v>
      </c>
      <c r="E54" s="66">
        <f>D54-D55</f>
        <v>0.21000000000000085</v>
      </c>
      <c r="F54" s="68">
        <f t="shared" ref="F54" si="14">AVERAGE(D54:D55)</f>
        <v>27.734999999999999</v>
      </c>
      <c r="G54" s="11">
        <v>8.0100000000000005E-2</v>
      </c>
      <c r="H54" s="80">
        <f>AVERAGE(G54:G55)</f>
        <v>8.5300000000000001E-2</v>
      </c>
    </row>
    <row r="55" spans="1:8" x14ac:dyDescent="0.25">
      <c r="A55" s="4" t="s">
        <v>42</v>
      </c>
      <c r="B55" s="10" t="s">
        <v>275</v>
      </c>
      <c r="C55" s="10" t="s">
        <v>124</v>
      </c>
      <c r="D55" s="10">
        <v>27.63</v>
      </c>
      <c r="E55" s="67"/>
      <c r="F55" s="69"/>
      <c r="G55" s="11">
        <v>9.0499999999999997E-2</v>
      </c>
      <c r="H55" s="81"/>
    </row>
    <row r="56" spans="1:8" x14ac:dyDescent="0.25">
      <c r="A56" s="16" t="s">
        <v>53</v>
      </c>
      <c r="B56" s="10" t="s">
        <v>276</v>
      </c>
      <c r="C56" s="10" t="s">
        <v>127</v>
      </c>
      <c r="D56" s="10">
        <v>27.02</v>
      </c>
      <c r="E56" s="66">
        <f>D56-D57</f>
        <v>0.76999999999999957</v>
      </c>
      <c r="F56" s="68">
        <f t="shared" ref="F56" si="15">AVERAGE(D56:D57)</f>
        <v>26.634999999999998</v>
      </c>
      <c r="G56" s="11">
        <v>0.13600000000000001</v>
      </c>
      <c r="H56" s="80">
        <f>AVERAGE(G56:G57)</f>
        <v>0.1915</v>
      </c>
    </row>
    <row r="57" spans="1:8" x14ac:dyDescent="0.25">
      <c r="A57" s="16" t="s">
        <v>53</v>
      </c>
      <c r="B57" s="10" t="s">
        <v>277</v>
      </c>
      <c r="C57" s="10" t="s">
        <v>130</v>
      </c>
      <c r="D57" s="10">
        <v>26.25</v>
      </c>
      <c r="E57" s="67"/>
      <c r="F57" s="69"/>
      <c r="G57" s="11">
        <v>0.247</v>
      </c>
      <c r="H57" s="81"/>
    </row>
    <row r="58" spans="1:8" x14ac:dyDescent="0.25">
      <c r="A58" s="36" t="s">
        <v>42</v>
      </c>
      <c r="B58" s="37" t="s">
        <v>278</v>
      </c>
      <c r="C58" s="37" t="s">
        <v>133</v>
      </c>
      <c r="D58" s="37">
        <v>29.14</v>
      </c>
      <c r="E58" s="109">
        <f>D58-D59</f>
        <v>-1.6899999999999977</v>
      </c>
      <c r="F58" s="89">
        <f>AVERAGE(D58:D59)</f>
        <v>29.984999999999999</v>
      </c>
      <c r="G58" s="38">
        <v>5.0999999999999997E-2</v>
      </c>
      <c r="H58" s="82">
        <f>AVERAGE(G58:G59)</f>
        <v>5.4699999999999999E-2</v>
      </c>
    </row>
    <row r="59" spans="1:8" x14ac:dyDescent="0.25">
      <c r="A59" s="36" t="s">
        <v>42</v>
      </c>
      <c r="B59" s="37" t="s">
        <v>279</v>
      </c>
      <c r="C59" s="37" t="s">
        <v>136</v>
      </c>
      <c r="D59" s="37">
        <v>30.83</v>
      </c>
      <c r="E59" s="110"/>
      <c r="F59" s="90"/>
      <c r="G59" s="38">
        <v>5.8400000000000001E-2</v>
      </c>
      <c r="H59" s="83"/>
    </row>
    <row r="60" spans="1:8" x14ac:dyDescent="0.25">
      <c r="A60" s="16" t="s">
        <v>53</v>
      </c>
      <c r="B60" s="10" t="s">
        <v>280</v>
      </c>
      <c r="C60" s="10" t="s">
        <v>139</v>
      </c>
      <c r="D60" s="10">
        <v>26.24</v>
      </c>
      <c r="E60" s="66">
        <f>D60-D61</f>
        <v>-0.22000000000000242</v>
      </c>
      <c r="F60" s="68">
        <f t="shared" ref="F60" si="16">AVERAGE(D60:D61)</f>
        <v>26.35</v>
      </c>
      <c r="G60" s="11">
        <v>0.25</v>
      </c>
      <c r="H60" s="80">
        <f>AVERAGE(G60:G61)</f>
        <v>0.22999999999999998</v>
      </c>
    </row>
    <row r="61" spans="1:8" x14ac:dyDescent="0.25">
      <c r="A61" s="16" t="s">
        <v>53</v>
      </c>
      <c r="B61" s="10" t="s">
        <v>281</v>
      </c>
      <c r="C61" s="10" t="s">
        <v>142</v>
      </c>
      <c r="D61" s="10">
        <v>26.46</v>
      </c>
      <c r="E61" s="67"/>
      <c r="F61" s="69"/>
      <c r="G61" s="11">
        <v>0.21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1oMnqfGA/xuWmlBZBxhoapP0SThvFU28RNuvvaezY55XWSHPmuWRs1O2AQkohf+3sRQiXwHMI8Mhs62RJQ580w==" saltValue="fVRhDSMDQRx3OqkGhCDQsw==" spinCount="100000" sheet="1" formatCells="0" formatColumns="0" formatRows="0" insertColumns="0" insertRows="0" insertHyperlinks="0" deleteColumns="0" deleteRows="0" sort="0" autoFilter="0" pivotTables="0"/>
  <mergeCells count="112"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J93"/>
  <sheetViews>
    <sheetView topLeftCell="A10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487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398</v>
      </c>
      <c r="B6" s="10" t="s">
        <v>6</v>
      </c>
      <c r="C6" s="10">
        <v>23.83</v>
      </c>
      <c r="D6" s="96">
        <f>MAX(C6:C9)-MIN(C6:C9)</f>
        <v>6.0000000000002274E-2</v>
      </c>
      <c r="E6" s="99">
        <f>AVERAGE(C6:C9)</f>
        <v>23.8675</v>
      </c>
      <c r="F6" s="102">
        <f>E6-E10</f>
        <v>-1.0825000000000031</v>
      </c>
      <c r="H6" s="10" t="s">
        <v>418</v>
      </c>
      <c r="I6" s="10" t="s">
        <v>36</v>
      </c>
      <c r="J6" s="10"/>
    </row>
    <row r="7" spans="1:10" x14ac:dyDescent="0.25">
      <c r="A7" s="10" t="s">
        <v>399</v>
      </c>
      <c r="B7" s="10" t="s">
        <v>6</v>
      </c>
      <c r="C7" s="10">
        <v>23.89</v>
      </c>
      <c r="D7" s="97"/>
      <c r="E7" s="100"/>
      <c r="F7" s="103"/>
      <c r="H7" s="10" t="s">
        <v>419</v>
      </c>
      <c r="I7" s="10" t="s">
        <v>36</v>
      </c>
      <c r="J7" s="10"/>
    </row>
    <row r="8" spans="1:10" x14ac:dyDescent="0.25">
      <c r="A8" s="10" t="s">
        <v>400</v>
      </c>
      <c r="B8" s="10" t="s">
        <v>6</v>
      </c>
      <c r="C8" s="10">
        <v>23.86</v>
      </c>
      <c r="D8" s="97"/>
      <c r="E8" s="100"/>
      <c r="F8" s="103"/>
      <c r="H8" s="10" t="s">
        <v>420</v>
      </c>
      <c r="I8" s="10" t="s">
        <v>39</v>
      </c>
      <c r="J8" s="10"/>
    </row>
    <row r="9" spans="1:10" x14ac:dyDescent="0.25">
      <c r="A9" s="10" t="s">
        <v>401</v>
      </c>
      <c r="B9" s="10" t="s">
        <v>6</v>
      </c>
      <c r="C9" s="10">
        <v>23.89</v>
      </c>
      <c r="D9" s="98"/>
      <c r="E9" s="101"/>
      <c r="F9" s="104"/>
      <c r="H9" s="10" t="s">
        <v>421</v>
      </c>
      <c r="I9" s="10" t="s">
        <v>39</v>
      </c>
      <c r="J9" s="10"/>
    </row>
    <row r="10" spans="1:10" x14ac:dyDescent="0.25">
      <c r="A10" s="10" t="s">
        <v>402</v>
      </c>
      <c r="B10" s="10" t="s">
        <v>11</v>
      </c>
      <c r="C10" s="10">
        <v>24.96</v>
      </c>
      <c r="D10" s="96">
        <f t="shared" ref="D10" si="0">MAX(C10:C13)-MIN(C10:C13)</f>
        <v>3.0000000000001137E-2</v>
      </c>
      <c r="E10" s="99">
        <f t="shared" ref="E10" si="1">AVERAGE(C10:C13)</f>
        <v>24.950000000000003</v>
      </c>
      <c r="F10" s="102">
        <f t="shared" ref="F10" si="2">E10-E14</f>
        <v>-1.0449999999999982</v>
      </c>
      <c r="H10" s="10" t="s">
        <v>422</v>
      </c>
      <c r="I10" s="10" t="s">
        <v>33</v>
      </c>
      <c r="J10" s="10"/>
    </row>
    <row r="11" spans="1:10" x14ac:dyDescent="0.25">
      <c r="A11" s="10" t="s">
        <v>403</v>
      </c>
      <c r="B11" s="10" t="s">
        <v>11</v>
      </c>
      <c r="C11" s="10">
        <v>24.96</v>
      </c>
      <c r="D11" s="97"/>
      <c r="E11" s="100"/>
      <c r="F11" s="103"/>
      <c r="H11" s="10" t="s">
        <v>423</v>
      </c>
      <c r="I11" s="10" t="s">
        <v>33</v>
      </c>
      <c r="J11" s="10"/>
    </row>
    <row r="12" spans="1:10" x14ac:dyDescent="0.25">
      <c r="A12" s="10" t="s">
        <v>404</v>
      </c>
      <c r="B12" s="10" t="s">
        <v>11</v>
      </c>
      <c r="C12" s="10">
        <v>24.95</v>
      </c>
      <c r="D12" s="97"/>
      <c r="E12" s="100"/>
      <c r="F12" s="103"/>
    </row>
    <row r="13" spans="1:10" x14ac:dyDescent="0.25">
      <c r="A13" s="10" t="s">
        <v>405</v>
      </c>
      <c r="B13" s="10" t="s">
        <v>11</v>
      </c>
      <c r="C13" s="10">
        <v>24.93</v>
      </c>
      <c r="D13" s="98"/>
      <c r="E13" s="101"/>
      <c r="F13" s="104"/>
      <c r="H13" s="1" t="s">
        <v>41</v>
      </c>
      <c r="I13" s="12">
        <v>1.29E-2</v>
      </c>
    </row>
    <row r="14" spans="1:10" x14ac:dyDescent="0.25">
      <c r="A14" s="10" t="s">
        <v>406</v>
      </c>
      <c r="B14" s="10" t="s">
        <v>16</v>
      </c>
      <c r="C14" s="10">
        <v>25.97</v>
      </c>
      <c r="D14" s="96">
        <f t="shared" ref="D14" si="3">MAX(C14:C17)-MIN(C14:C17)</f>
        <v>6.0000000000002274E-2</v>
      </c>
      <c r="E14" s="99">
        <f t="shared" ref="E14" si="4">AVERAGE(C14:C17)</f>
        <v>25.995000000000001</v>
      </c>
      <c r="F14" s="102">
        <f t="shared" ref="F14" si="5">E14-E18</f>
        <v>-0.96833333333333371</v>
      </c>
      <c r="H14" s="2" t="s">
        <v>472</v>
      </c>
      <c r="I14" s="54">
        <v>1.9379999999999999</v>
      </c>
    </row>
    <row r="15" spans="1:10" x14ac:dyDescent="0.25">
      <c r="A15" s="10" t="s">
        <v>407</v>
      </c>
      <c r="B15" s="10" t="s">
        <v>16</v>
      </c>
      <c r="C15" s="10">
        <v>26.03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408</v>
      </c>
      <c r="B16" s="10" t="s">
        <v>16</v>
      </c>
      <c r="C16" s="10">
        <v>26</v>
      </c>
      <c r="D16" s="97"/>
      <c r="E16" s="100"/>
      <c r="F16" s="103"/>
    </row>
    <row r="17" spans="1:10" x14ac:dyDescent="0.25">
      <c r="A17" s="10" t="s">
        <v>409</v>
      </c>
      <c r="B17" s="10" t="s">
        <v>16</v>
      </c>
      <c r="C17" s="10">
        <v>25.98</v>
      </c>
      <c r="D17" s="98"/>
      <c r="E17" s="101"/>
      <c r="F17" s="104"/>
    </row>
    <row r="18" spans="1:10" x14ac:dyDescent="0.25">
      <c r="A18" s="10" t="s">
        <v>410</v>
      </c>
      <c r="B18" s="10" t="s">
        <v>21</v>
      </c>
      <c r="C18" s="10">
        <v>26.85</v>
      </c>
      <c r="D18" s="96">
        <f>MAX(C18:C21)-MIN(C18:C21)</f>
        <v>0.17999999999999972</v>
      </c>
      <c r="E18" s="99">
        <f>AVERAGE(C18:C21)</f>
        <v>26.963333333333335</v>
      </c>
      <c r="F18" s="102">
        <f t="shared" ref="F18" si="6">E18-E22</f>
        <v>-0.93333333333333002</v>
      </c>
    </row>
    <row r="19" spans="1:10" x14ac:dyDescent="0.25">
      <c r="A19" s="10" t="s">
        <v>411</v>
      </c>
      <c r="B19" s="10" t="s">
        <v>21</v>
      </c>
      <c r="D19" s="97"/>
      <c r="E19" s="100"/>
      <c r="F19" s="103"/>
      <c r="G19" s="23">
        <v>27.33</v>
      </c>
    </row>
    <row r="20" spans="1:10" x14ac:dyDescent="0.25">
      <c r="A20" s="10" t="s">
        <v>412</v>
      </c>
      <c r="B20" s="10" t="s">
        <v>21</v>
      </c>
      <c r="C20" s="10">
        <v>27.03</v>
      </c>
      <c r="D20" s="97"/>
      <c r="E20" s="100"/>
      <c r="F20" s="103"/>
    </row>
    <row r="21" spans="1:10" x14ac:dyDescent="0.25">
      <c r="A21" s="10" t="s">
        <v>413</v>
      </c>
      <c r="B21" s="10" t="s">
        <v>21</v>
      </c>
      <c r="C21" s="10">
        <v>27.01</v>
      </c>
      <c r="D21" s="98"/>
      <c r="E21" s="101"/>
      <c r="F21" s="104"/>
    </row>
    <row r="22" spans="1:10" x14ac:dyDescent="0.25">
      <c r="A22" s="10" t="s">
        <v>414</v>
      </c>
      <c r="B22" s="10" t="s">
        <v>26</v>
      </c>
      <c r="C22" s="10">
        <v>27.86</v>
      </c>
      <c r="D22" s="96">
        <f>MAX(C22:C25)-MIN(C22:C25)</f>
        <v>0.12999999999999901</v>
      </c>
      <c r="E22" s="99">
        <f>AVERAGE(C22:C25)</f>
        <v>27.896666666666665</v>
      </c>
      <c r="F22" s="102"/>
    </row>
    <row r="23" spans="1:10" x14ac:dyDescent="0.25">
      <c r="A23" s="10" t="s">
        <v>415</v>
      </c>
      <c r="B23" s="10" t="s">
        <v>26</v>
      </c>
      <c r="C23" s="10">
        <v>27.85</v>
      </c>
      <c r="D23" s="97"/>
      <c r="E23" s="100"/>
      <c r="F23" s="103"/>
    </row>
    <row r="24" spans="1:10" x14ac:dyDescent="0.25">
      <c r="A24" s="10" t="s">
        <v>416</v>
      </c>
      <c r="B24" s="10" t="s">
        <v>26</v>
      </c>
      <c r="C24" s="10">
        <v>27.98</v>
      </c>
      <c r="D24" s="97"/>
      <c r="E24" s="100"/>
      <c r="F24" s="103"/>
    </row>
    <row r="25" spans="1:10" x14ac:dyDescent="0.25">
      <c r="A25" s="10" t="s">
        <v>417</v>
      </c>
      <c r="B25" s="10" t="s">
        <v>26</v>
      </c>
      <c r="D25" s="98"/>
      <c r="E25" s="101"/>
      <c r="F25" s="104"/>
      <c r="G25" s="23">
        <v>27.29</v>
      </c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366</v>
      </c>
      <c r="C30" s="10" t="s">
        <v>48</v>
      </c>
      <c r="D30" s="10">
        <v>25.64</v>
      </c>
      <c r="E30" s="66">
        <f>D30-D31</f>
        <v>0.21000000000000085</v>
      </c>
      <c r="F30" s="68">
        <f>AVERAGE(D30:D31)</f>
        <v>25.535</v>
      </c>
      <c r="G30" s="11">
        <v>0.314</v>
      </c>
      <c r="H30" s="80">
        <f>AVERAGE(G30:G31)</f>
        <v>0.33750000000000002</v>
      </c>
      <c r="I30" s="33"/>
      <c r="J30" s="33"/>
    </row>
    <row r="31" spans="1:10" x14ac:dyDescent="0.25">
      <c r="A31" s="4" t="s">
        <v>42</v>
      </c>
      <c r="B31" s="10" t="s">
        <v>367</v>
      </c>
      <c r="C31" s="10" t="s">
        <v>51</v>
      </c>
      <c r="D31" s="10">
        <v>25.43</v>
      </c>
      <c r="E31" s="67"/>
      <c r="F31" s="69"/>
      <c r="G31" s="11">
        <v>0.36099999999999999</v>
      </c>
      <c r="H31" s="81"/>
    </row>
    <row r="32" spans="1:10" x14ac:dyDescent="0.25">
      <c r="A32" s="16" t="s">
        <v>53</v>
      </c>
      <c r="B32" s="10" t="s">
        <v>368</v>
      </c>
      <c r="C32" s="10" t="s">
        <v>55</v>
      </c>
      <c r="D32" s="10">
        <v>25.6</v>
      </c>
      <c r="E32" s="66">
        <f>D32-D33</f>
        <v>0.30000000000000071</v>
      </c>
      <c r="F32" s="68">
        <f t="shared" ref="F32" si="7">AVERAGE(D32:D33)</f>
        <v>25.450000000000003</v>
      </c>
      <c r="G32" s="11">
        <v>0.32200000000000001</v>
      </c>
      <c r="H32" s="80">
        <f>AVERAGE(G32:G33)</f>
        <v>0.35750000000000004</v>
      </c>
    </row>
    <row r="33" spans="1:8" x14ac:dyDescent="0.25">
      <c r="A33" s="16" t="s">
        <v>53</v>
      </c>
      <c r="B33" s="10" t="s">
        <v>369</v>
      </c>
      <c r="C33" s="10" t="s">
        <v>58</v>
      </c>
      <c r="D33" s="10">
        <v>25.3</v>
      </c>
      <c r="E33" s="67"/>
      <c r="F33" s="69"/>
      <c r="G33" s="11">
        <v>0.39300000000000002</v>
      </c>
      <c r="H33" s="81"/>
    </row>
    <row r="34" spans="1:8" x14ac:dyDescent="0.25">
      <c r="A34" s="4" t="s">
        <v>42</v>
      </c>
      <c r="B34" s="10" t="s">
        <v>370</v>
      </c>
      <c r="C34" s="10" t="s">
        <v>61</v>
      </c>
      <c r="D34" s="10">
        <v>26.75</v>
      </c>
      <c r="E34" s="66">
        <f>D34-D35</f>
        <v>0.91000000000000014</v>
      </c>
      <c r="F34" s="68">
        <f>AVERAGE(D34:D35)</f>
        <v>26.295000000000002</v>
      </c>
      <c r="G34" s="11">
        <v>0.15</v>
      </c>
      <c r="H34" s="80">
        <f>AVERAGE(G34:G35)</f>
        <v>0.21300000000000002</v>
      </c>
    </row>
    <row r="35" spans="1:8" x14ac:dyDescent="0.25">
      <c r="A35" s="4" t="s">
        <v>42</v>
      </c>
      <c r="B35" s="10" t="s">
        <v>371</v>
      </c>
      <c r="C35" s="10" t="s">
        <v>64</v>
      </c>
      <c r="D35" s="10">
        <v>25.84</v>
      </c>
      <c r="E35" s="67"/>
      <c r="F35" s="69"/>
      <c r="G35" s="11">
        <v>0.27600000000000002</v>
      </c>
      <c r="H35" s="81"/>
    </row>
    <row r="36" spans="1:8" x14ac:dyDescent="0.25">
      <c r="A36" s="39" t="s">
        <v>53</v>
      </c>
      <c r="B36" s="37" t="s">
        <v>372</v>
      </c>
      <c r="C36" s="37" t="s">
        <v>67</v>
      </c>
      <c r="D36" s="37">
        <v>25.56</v>
      </c>
      <c r="E36" s="109">
        <f>D36-D37</f>
        <v>-1.25</v>
      </c>
      <c r="F36" s="89">
        <f>AVERAGE(D36:D37)</f>
        <v>26.184999999999999</v>
      </c>
      <c r="G36" s="38">
        <v>0.33100000000000002</v>
      </c>
      <c r="H36" s="82">
        <f>AVERAGE(G36:G37)</f>
        <v>0.23749999999999999</v>
      </c>
    </row>
    <row r="37" spans="1:8" x14ac:dyDescent="0.25">
      <c r="A37" s="39" t="s">
        <v>53</v>
      </c>
      <c r="B37" s="37" t="s">
        <v>373</v>
      </c>
      <c r="C37" s="37" t="s">
        <v>70</v>
      </c>
      <c r="D37" s="37">
        <v>26.81</v>
      </c>
      <c r="E37" s="110"/>
      <c r="F37" s="90"/>
      <c r="G37" s="38">
        <v>0.14399999999999999</v>
      </c>
      <c r="H37" s="83"/>
    </row>
    <row r="38" spans="1:8" x14ac:dyDescent="0.25">
      <c r="A38" s="4" t="s">
        <v>42</v>
      </c>
      <c r="B38" s="10" t="s">
        <v>374</v>
      </c>
      <c r="C38" s="10" t="s">
        <v>73</v>
      </c>
      <c r="D38" s="10">
        <v>26.1</v>
      </c>
      <c r="E38" s="66">
        <f>D38-D39</f>
        <v>1.0300000000000011</v>
      </c>
      <c r="F38" s="68">
        <f>AVERAGE(D38:D39)</f>
        <v>25.585000000000001</v>
      </c>
      <c r="G38" s="11">
        <v>0.23200000000000001</v>
      </c>
      <c r="H38" s="80">
        <f>AVERAGE(G38:G39)</f>
        <v>0.34450000000000003</v>
      </c>
    </row>
    <row r="39" spans="1:8" x14ac:dyDescent="0.25">
      <c r="A39" s="4" t="s">
        <v>42</v>
      </c>
      <c r="B39" s="10" t="s">
        <v>375</v>
      </c>
      <c r="C39" s="10" t="s">
        <v>76</v>
      </c>
      <c r="D39" s="10">
        <v>25.07</v>
      </c>
      <c r="E39" s="67"/>
      <c r="F39" s="69"/>
      <c r="G39" s="11">
        <v>0.45700000000000002</v>
      </c>
      <c r="H39" s="81"/>
    </row>
    <row r="40" spans="1:8" x14ac:dyDescent="0.25">
      <c r="A40" s="16" t="s">
        <v>53</v>
      </c>
      <c r="B40" s="10" t="s">
        <v>376</v>
      </c>
      <c r="C40" s="10" t="s">
        <v>79</v>
      </c>
      <c r="D40" s="10">
        <v>25.76</v>
      </c>
      <c r="E40" s="66">
        <f>D40-D41</f>
        <v>0.10000000000000142</v>
      </c>
      <c r="F40" s="68">
        <f t="shared" ref="F40" si="8">AVERAGE(D40:D41)</f>
        <v>25.71</v>
      </c>
      <c r="G40" s="11">
        <v>0.28899999999999998</v>
      </c>
      <c r="H40" s="80">
        <f>AVERAGE(G40:G41)</f>
        <v>0.29949999999999999</v>
      </c>
    </row>
    <row r="41" spans="1:8" x14ac:dyDescent="0.25">
      <c r="A41" s="16" t="s">
        <v>53</v>
      </c>
      <c r="B41" s="10" t="s">
        <v>377</v>
      </c>
      <c r="C41" s="10" t="s">
        <v>82</v>
      </c>
      <c r="D41" s="10">
        <v>25.66</v>
      </c>
      <c r="E41" s="67"/>
      <c r="F41" s="69"/>
      <c r="G41" s="11">
        <v>0.31</v>
      </c>
      <c r="H41" s="81"/>
    </row>
    <row r="42" spans="1:8" x14ac:dyDescent="0.25">
      <c r="A42" s="4" t="s">
        <v>42</v>
      </c>
      <c r="B42" s="10" t="s">
        <v>378</v>
      </c>
      <c r="C42" s="10" t="s">
        <v>85</v>
      </c>
      <c r="D42" s="10">
        <v>25.55</v>
      </c>
      <c r="E42" s="78">
        <f>D42-D43</f>
        <v>-1.4199999999999982</v>
      </c>
      <c r="F42" s="68">
        <f>AVERAGE(D42:D43)</f>
        <v>26.259999999999998</v>
      </c>
      <c r="G42" s="11">
        <v>0.33200000000000002</v>
      </c>
      <c r="H42" s="80">
        <f>AVERAGE(G42:G43)</f>
        <v>0.23100000000000001</v>
      </c>
    </row>
    <row r="43" spans="1:8" x14ac:dyDescent="0.25">
      <c r="A43" s="4" t="s">
        <v>42</v>
      </c>
      <c r="B43" s="10" t="s">
        <v>379</v>
      </c>
      <c r="C43" s="10" t="s">
        <v>88</v>
      </c>
      <c r="D43" s="10">
        <v>26.97</v>
      </c>
      <c r="E43" s="79"/>
      <c r="F43" s="69"/>
      <c r="G43" s="11">
        <v>0.13</v>
      </c>
      <c r="H43" s="111"/>
    </row>
    <row r="44" spans="1:8" x14ac:dyDescent="0.25">
      <c r="A44" s="16" t="s">
        <v>53</v>
      </c>
      <c r="B44" s="10" t="s">
        <v>380</v>
      </c>
      <c r="C44" s="10" t="s">
        <v>91</v>
      </c>
      <c r="D44" s="10">
        <v>25.78</v>
      </c>
      <c r="E44" s="66">
        <f>D44-D45</f>
        <v>-1.9999999999999574E-2</v>
      </c>
      <c r="F44" s="68">
        <f t="shared" ref="F44" si="9">AVERAGE(D44:D45)</f>
        <v>25.79</v>
      </c>
      <c r="G44" s="11">
        <v>0.28599999999999998</v>
      </c>
      <c r="H44" s="80">
        <f>AVERAGE(G44:G45)</f>
        <v>0.28399999999999997</v>
      </c>
    </row>
    <row r="45" spans="1:8" x14ac:dyDescent="0.25">
      <c r="A45" s="16" t="s">
        <v>53</v>
      </c>
      <c r="B45" s="10" t="s">
        <v>381</v>
      </c>
      <c r="C45" s="10" t="s">
        <v>94</v>
      </c>
      <c r="D45" s="10">
        <v>25.8</v>
      </c>
      <c r="E45" s="67"/>
      <c r="F45" s="69"/>
      <c r="G45" s="11">
        <v>0.28199999999999997</v>
      </c>
      <c r="H45" s="81"/>
    </row>
    <row r="46" spans="1:8" x14ac:dyDescent="0.25">
      <c r="A46" s="4" t="s">
        <v>42</v>
      </c>
      <c r="B46" s="10" t="s">
        <v>382</v>
      </c>
      <c r="C46" s="10" t="s">
        <v>97</v>
      </c>
      <c r="D46" s="10">
        <v>25.57</v>
      </c>
      <c r="E46" s="66">
        <f>D46-D47</f>
        <v>5.9999999999998721E-2</v>
      </c>
      <c r="F46" s="68">
        <f t="shared" ref="F46" si="10">AVERAGE(D46:D47)</f>
        <v>25.54</v>
      </c>
      <c r="G46" s="11">
        <v>0.32800000000000001</v>
      </c>
      <c r="H46" s="80">
        <f>AVERAGE(G46:G47)</f>
        <v>0.33500000000000002</v>
      </c>
    </row>
    <row r="47" spans="1:8" x14ac:dyDescent="0.25">
      <c r="A47" s="4" t="s">
        <v>42</v>
      </c>
      <c r="B47" s="10" t="s">
        <v>383</v>
      </c>
      <c r="C47" s="10" t="s">
        <v>100</v>
      </c>
      <c r="D47" s="10">
        <v>25.51</v>
      </c>
      <c r="E47" s="67"/>
      <c r="F47" s="69"/>
      <c r="G47" s="11">
        <v>0.34200000000000003</v>
      </c>
      <c r="H47" s="81"/>
    </row>
    <row r="48" spans="1:8" x14ac:dyDescent="0.25">
      <c r="A48" s="16" t="s">
        <v>53</v>
      </c>
      <c r="B48" s="10" t="s">
        <v>384</v>
      </c>
      <c r="C48" s="10" t="s">
        <v>103</v>
      </c>
      <c r="D48" s="10">
        <v>25.67</v>
      </c>
      <c r="E48" s="66">
        <f>D48-D49</f>
        <v>-1.0299999999999976</v>
      </c>
      <c r="F48" s="68">
        <f t="shared" ref="F48" si="11">AVERAGE(D48:D49)</f>
        <v>26.185000000000002</v>
      </c>
      <c r="G48" s="11">
        <v>0.308</v>
      </c>
      <c r="H48" s="80">
        <f>AVERAGE(G48:G49)</f>
        <v>0.23199999999999998</v>
      </c>
    </row>
    <row r="49" spans="1:8" x14ac:dyDescent="0.25">
      <c r="A49" s="16" t="s">
        <v>53</v>
      </c>
      <c r="B49" s="10" t="s">
        <v>385</v>
      </c>
      <c r="C49" s="10" t="s">
        <v>106</v>
      </c>
      <c r="D49" s="10">
        <v>26.7</v>
      </c>
      <c r="E49" s="67"/>
      <c r="F49" s="69"/>
      <c r="G49" s="11">
        <v>0.156</v>
      </c>
      <c r="H49" s="81"/>
    </row>
    <row r="50" spans="1:8" x14ac:dyDescent="0.25">
      <c r="A50" s="4" t="s">
        <v>42</v>
      </c>
      <c r="B50" s="10" t="s">
        <v>386</v>
      </c>
      <c r="C50" s="10" t="s">
        <v>109</v>
      </c>
      <c r="D50" s="10">
        <v>25.84</v>
      </c>
      <c r="E50" s="66">
        <f>D50-D51</f>
        <v>-0.16000000000000014</v>
      </c>
      <c r="F50" s="68">
        <f t="shared" ref="F50" si="12">AVERAGE(D50:D51)</f>
        <v>25.92</v>
      </c>
      <c r="G50" s="11">
        <v>0.27500000000000002</v>
      </c>
      <c r="H50" s="80">
        <f>AVERAGE(G50:G51)</f>
        <v>0.26050000000000001</v>
      </c>
    </row>
    <row r="51" spans="1:8" x14ac:dyDescent="0.25">
      <c r="A51" s="4" t="s">
        <v>42</v>
      </c>
      <c r="B51" s="10" t="s">
        <v>387</v>
      </c>
      <c r="C51" s="10" t="s">
        <v>112</v>
      </c>
      <c r="D51" s="10">
        <v>26</v>
      </c>
      <c r="E51" s="67"/>
      <c r="F51" s="69"/>
      <c r="G51" s="11">
        <v>0.246</v>
      </c>
      <c r="H51" s="81"/>
    </row>
    <row r="52" spans="1:8" x14ac:dyDescent="0.25">
      <c r="A52" s="16" t="s">
        <v>53</v>
      </c>
      <c r="B52" s="10" t="s">
        <v>388</v>
      </c>
      <c r="C52" s="10" t="s">
        <v>115</v>
      </c>
      <c r="D52" s="10">
        <v>26.61</v>
      </c>
      <c r="E52" s="66">
        <f>D52-D53</f>
        <v>-0.44000000000000128</v>
      </c>
      <c r="F52" s="68">
        <f t="shared" ref="F52" si="13">AVERAGE(D52:D53)</f>
        <v>26.83</v>
      </c>
      <c r="G52" s="11">
        <v>0.16500000000000001</v>
      </c>
      <c r="H52" s="80">
        <f>AVERAGE(G52:G53)</f>
        <v>0.14400000000000002</v>
      </c>
    </row>
    <row r="53" spans="1:8" x14ac:dyDescent="0.25">
      <c r="A53" s="16" t="s">
        <v>53</v>
      </c>
      <c r="B53" s="10" t="s">
        <v>389</v>
      </c>
      <c r="C53" s="10" t="s">
        <v>118</v>
      </c>
      <c r="D53" s="10">
        <v>27.05</v>
      </c>
      <c r="E53" s="67"/>
      <c r="F53" s="69"/>
      <c r="G53" s="11">
        <v>0.123</v>
      </c>
      <c r="H53" s="81"/>
    </row>
    <row r="54" spans="1:8" x14ac:dyDescent="0.25">
      <c r="A54" s="4" t="s">
        <v>42</v>
      </c>
      <c r="B54" s="10" t="s">
        <v>390</v>
      </c>
      <c r="C54" s="10" t="s">
        <v>121</v>
      </c>
      <c r="D54" s="10">
        <v>25.69</v>
      </c>
      <c r="E54" s="66">
        <f>D54-D55</f>
        <v>-3.9999999999999147E-2</v>
      </c>
      <c r="F54" s="68">
        <f t="shared" ref="F54" si="14">AVERAGE(D54:D55)</f>
        <v>25.71</v>
      </c>
      <c r="G54" s="11">
        <v>0.30399999999999999</v>
      </c>
      <c r="H54" s="80">
        <f>AVERAGE(G54:G55)</f>
        <v>0.29949999999999999</v>
      </c>
    </row>
    <row r="55" spans="1:8" x14ac:dyDescent="0.25">
      <c r="A55" s="4" t="s">
        <v>42</v>
      </c>
      <c r="B55" s="10" t="s">
        <v>391</v>
      </c>
      <c r="C55" s="10" t="s">
        <v>124</v>
      </c>
      <c r="D55" s="10">
        <v>25.73</v>
      </c>
      <c r="E55" s="67"/>
      <c r="F55" s="69"/>
      <c r="G55" s="11">
        <v>0.29499999999999998</v>
      </c>
      <c r="H55" s="81"/>
    </row>
    <row r="56" spans="1:8" x14ac:dyDescent="0.25">
      <c r="A56" s="16" t="s">
        <v>53</v>
      </c>
      <c r="B56" s="10" t="s">
        <v>392</v>
      </c>
      <c r="C56" s="10" t="s">
        <v>127</v>
      </c>
      <c r="D56" s="10">
        <v>27.02</v>
      </c>
      <c r="E56" s="66">
        <f>D56-D57</f>
        <v>0.16999999999999815</v>
      </c>
      <c r="F56" s="68">
        <f t="shared" ref="F56" si="15">AVERAGE(D56:D57)</f>
        <v>26.935000000000002</v>
      </c>
      <c r="G56" s="11">
        <v>0.126</v>
      </c>
      <c r="H56" s="80">
        <f>AVERAGE(G56:G57)</f>
        <v>0.13350000000000001</v>
      </c>
    </row>
    <row r="57" spans="1:8" x14ac:dyDescent="0.25">
      <c r="A57" s="16" t="s">
        <v>53</v>
      </c>
      <c r="B57" s="10" t="s">
        <v>393</v>
      </c>
      <c r="C57" s="10" t="s">
        <v>130</v>
      </c>
      <c r="D57" s="10">
        <v>26.85</v>
      </c>
      <c r="E57" s="67"/>
      <c r="F57" s="69"/>
      <c r="G57" s="11">
        <v>0.14099999999999999</v>
      </c>
      <c r="H57" s="81"/>
    </row>
    <row r="58" spans="1:8" x14ac:dyDescent="0.25">
      <c r="A58" s="36" t="s">
        <v>42</v>
      </c>
      <c r="B58" s="37" t="s">
        <v>394</v>
      </c>
      <c r="C58" s="37" t="s">
        <v>133</v>
      </c>
      <c r="D58" s="37">
        <v>26.97</v>
      </c>
      <c r="E58" s="109">
        <f>D58-D59</f>
        <v>-1.1700000000000017</v>
      </c>
      <c r="F58" s="89">
        <f>AVERAGE(D58:D59)</f>
        <v>27.555</v>
      </c>
      <c r="G58" s="38">
        <v>0.13</v>
      </c>
      <c r="H58" s="82">
        <f>AVERAGE(G58:G59)</f>
        <v>9.5000000000000001E-2</v>
      </c>
    </row>
    <row r="59" spans="1:8" x14ac:dyDescent="0.25">
      <c r="A59" s="36" t="s">
        <v>42</v>
      </c>
      <c r="B59" s="37" t="s">
        <v>395</v>
      </c>
      <c r="C59" s="37" t="s">
        <v>136</v>
      </c>
      <c r="D59" s="37">
        <v>28.14</v>
      </c>
      <c r="E59" s="110"/>
      <c r="F59" s="90"/>
      <c r="G59" s="38">
        <v>0.06</v>
      </c>
      <c r="H59" s="83"/>
    </row>
    <row r="60" spans="1:8" x14ac:dyDescent="0.25">
      <c r="A60" s="16" t="s">
        <v>53</v>
      </c>
      <c r="B60" s="10" t="s">
        <v>396</v>
      </c>
      <c r="C60" s="10" t="s">
        <v>139</v>
      </c>
      <c r="D60" s="10">
        <v>25.59</v>
      </c>
      <c r="E60" s="66">
        <f>D60-D61</f>
        <v>-0.10999999999999943</v>
      </c>
      <c r="F60" s="68">
        <f t="shared" ref="F60" si="16">AVERAGE(D60:D61)</f>
        <v>25.645</v>
      </c>
      <c r="G60" s="11">
        <v>0.32400000000000001</v>
      </c>
      <c r="H60" s="80">
        <f>AVERAGE(G60:G61)</f>
        <v>0.313</v>
      </c>
    </row>
    <row r="61" spans="1:8" x14ac:dyDescent="0.25">
      <c r="A61" s="16" t="s">
        <v>53</v>
      </c>
      <c r="B61" s="10" t="s">
        <v>397</v>
      </c>
      <c r="C61" s="10" t="s">
        <v>142</v>
      </c>
      <c r="D61" s="10">
        <v>25.7</v>
      </c>
      <c r="E61" s="67"/>
      <c r="F61" s="69"/>
      <c r="G61" s="11">
        <v>0.30199999999999999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f7SI0VmqeDjz2GVL0x9jFVzuETRVIPdaDN6tJ6d2FyWc2Gfp6P/6pOn73Ie08FshxIBL2pGb7dNEe/k8JIJqPA==" saltValue="Euy6Kiow2KhcbFfQ+CxTx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K93"/>
  <sheetViews>
    <sheetView topLeftCell="A55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1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1" ht="18.75" x14ac:dyDescent="0.3">
      <c r="A2" s="75" t="s">
        <v>486</v>
      </c>
      <c r="B2" s="76"/>
      <c r="C2" s="76"/>
      <c r="D2" s="76"/>
      <c r="E2" s="76"/>
      <c r="F2" s="76"/>
      <c r="G2" s="77"/>
    </row>
    <row r="3" spans="1:11" ht="18.75" x14ac:dyDescent="0.3">
      <c r="A3" s="6"/>
      <c r="B3" s="6"/>
      <c r="C3" s="6"/>
      <c r="D3" s="6"/>
      <c r="E3" s="6"/>
      <c r="F3" s="27"/>
      <c r="G3" s="27"/>
    </row>
    <row r="5" spans="1:11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1" x14ac:dyDescent="0.25">
      <c r="A6" s="10" t="s">
        <v>114</v>
      </c>
      <c r="B6" s="10" t="s">
        <v>6</v>
      </c>
      <c r="C6" s="10">
        <v>22.71</v>
      </c>
      <c r="D6" s="96">
        <f>MAX(C6:C9)-MIN(C6:C9)</f>
        <v>0.21999999999999886</v>
      </c>
      <c r="E6" s="99">
        <f>AVERAGE(C6:C9)</f>
        <v>22.814999999999998</v>
      </c>
      <c r="F6" s="102">
        <f>E6-E10</f>
        <v>-1.1025000000000027</v>
      </c>
      <c r="H6" s="10" t="s">
        <v>96</v>
      </c>
      <c r="I6" s="10" t="s">
        <v>36</v>
      </c>
      <c r="J6" s="10">
        <v>37.950000000000003</v>
      </c>
      <c r="K6" s="44"/>
    </row>
    <row r="7" spans="1:11" x14ac:dyDescent="0.25">
      <c r="A7" s="10" t="s">
        <v>117</v>
      </c>
      <c r="B7" s="10" t="s">
        <v>6</v>
      </c>
      <c r="C7" s="10">
        <v>22.84</v>
      </c>
      <c r="D7" s="97"/>
      <c r="E7" s="100"/>
      <c r="F7" s="103"/>
      <c r="H7" s="10" t="s">
        <v>98</v>
      </c>
      <c r="I7" s="10" t="s">
        <v>36</v>
      </c>
      <c r="J7" s="10">
        <v>36.630000000000003</v>
      </c>
      <c r="K7" s="44"/>
    </row>
    <row r="8" spans="1:11" x14ac:dyDescent="0.25">
      <c r="A8" s="10" t="s">
        <v>116</v>
      </c>
      <c r="B8" s="10" t="s">
        <v>6</v>
      </c>
      <c r="C8" s="10">
        <v>22.78</v>
      </c>
      <c r="D8" s="97"/>
      <c r="E8" s="100"/>
      <c r="F8" s="103"/>
      <c r="H8" s="10" t="s">
        <v>108</v>
      </c>
      <c r="I8" s="10" t="s">
        <v>39</v>
      </c>
      <c r="J8" s="10">
        <v>40</v>
      </c>
      <c r="K8" s="44"/>
    </row>
    <row r="9" spans="1:11" x14ac:dyDescent="0.25">
      <c r="A9" s="10" t="s">
        <v>119</v>
      </c>
      <c r="B9" s="10" t="s">
        <v>6</v>
      </c>
      <c r="C9" s="10">
        <v>22.93</v>
      </c>
      <c r="D9" s="98"/>
      <c r="E9" s="101"/>
      <c r="F9" s="104"/>
      <c r="H9" s="10" t="s">
        <v>110</v>
      </c>
      <c r="I9" s="10" t="s">
        <v>39</v>
      </c>
      <c r="J9" s="10">
        <v>38.03</v>
      </c>
      <c r="K9" s="44"/>
    </row>
    <row r="10" spans="1:11" x14ac:dyDescent="0.25">
      <c r="A10" s="10" t="s">
        <v>120</v>
      </c>
      <c r="B10" s="10" t="s">
        <v>11</v>
      </c>
      <c r="C10" s="10">
        <v>23.87</v>
      </c>
      <c r="D10" s="96">
        <f t="shared" ref="D10" si="0">MAX(C10:C13)-MIN(C10:C13)</f>
        <v>7.9999999999998295E-2</v>
      </c>
      <c r="E10" s="99">
        <f t="shared" ref="E10" si="1">AVERAGE(C10:C13)</f>
        <v>23.9175</v>
      </c>
      <c r="F10" s="102">
        <f t="shared" ref="F10" si="2">E10-E14</f>
        <v>-1.1424999999999947</v>
      </c>
      <c r="H10" s="10" t="s">
        <v>102</v>
      </c>
      <c r="I10" s="10" t="s">
        <v>33</v>
      </c>
      <c r="J10" s="10">
        <v>36.28</v>
      </c>
      <c r="K10" s="44"/>
    </row>
    <row r="11" spans="1:11" x14ac:dyDescent="0.25">
      <c r="A11" s="10" t="s">
        <v>123</v>
      </c>
      <c r="B11" s="10" t="s">
        <v>11</v>
      </c>
      <c r="C11" s="10">
        <v>23.95</v>
      </c>
      <c r="D11" s="97"/>
      <c r="E11" s="100"/>
      <c r="F11" s="103"/>
      <c r="H11" s="10" t="s">
        <v>104</v>
      </c>
      <c r="I11" s="10" t="s">
        <v>33</v>
      </c>
      <c r="J11" s="10">
        <v>39.479999999999997</v>
      </c>
      <c r="K11" s="44"/>
    </row>
    <row r="12" spans="1:11" x14ac:dyDescent="0.25">
      <c r="A12" s="10" t="s">
        <v>122</v>
      </c>
      <c r="B12" s="10" t="s">
        <v>11</v>
      </c>
      <c r="C12" s="10">
        <v>23.9</v>
      </c>
      <c r="D12" s="97"/>
      <c r="E12" s="100"/>
      <c r="F12" s="103"/>
    </row>
    <row r="13" spans="1:11" x14ac:dyDescent="0.25">
      <c r="A13" s="10" t="s">
        <v>125</v>
      </c>
      <c r="B13" s="10" t="s">
        <v>11</v>
      </c>
      <c r="C13" s="10">
        <v>23.95</v>
      </c>
      <c r="D13" s="98"/>
      <c r="E13" s="101"/>
      <c r="F13" s="104"/>
      <c r="H13" s="1" t="s">
        <v>41</v>
      </c>
      <c r="I13" s="12">
        <v>9.11E-3</v>
      </c>
    </row>
    <row r="14" spans="1:11" x14ac:dyDescent="0.25">
      <c r="A14" s="10" t="s">
        <v>126</v>
      </c>
      <c r="B14" s="10" t="s">
        <v>16</v>
      </c>
      <c r="C14" s="10">
        <v>24.99</v>
      </c>
      <c r="D14" s="96">
        <f t="shared" ref="D14" si="3">MAX(C14:C17)-MIN(C14:C17)</f>
        <v>0.15000000000000213</v>
      </c>
      <c r="E14" s="99">
        <f t="shared" ref="E14" si="4">AVERAGE(C14:C17)</f>
        <v>25.059999999999995</v>
      </c>
      <c r="F14" s="102">
        <f t="shared" ref="F14" si="5">E14-E18</f>
        <v>-1.1250000000000071</v>
      </c>
      <c r="H14" s="2" t="s">
        <v>472</v>
      </c>
      <c r="I14" s="54">
        <v>1.867</v>
      </c>
    </row>
    <row r="15" spans="1:11" x14ac:dyDescent="0.25">
      <c r="A15" s="10" t="s">
        <v>129</v>
      </c>
      <c r="B15" s="10" t="s">
        <v>16</v>
      </c>
      <c r="C15" s="10">
        <v>25.14</v>
      </c>
      <c r="D15" s="97"/>
      <c r="E15" s="100"/>
      <c r="F15" s="103"/>
      <c r="H15" s="1" t="s">
        <v>43</v>
      </c>
      <c r="I15" s="12">
        <v>0</v>
      </c>
    </row>
    <row r="16" spans="1:11" x14ac:dyDescent="0.25">
      <c r="A16" s="10" t="s">
        <v>128</v>
      </c>
      <c r="B16" s="10" t="s">
        <v>16</v>
      </c>
      <c r="C16" s="10">
        <v>25.04</v>
      </c>
      <c r="D16" s="97"/>
      <c r="E16" s="100"/>
      <c r="F16" s="103"/>
    </row>
    <row r="17" spans="1:10" x14ac:dyDescent="0.25">
      <c r="A17" s="10" t="s">
        <v>131</v>
      </c>
      <c r="B17" s="10" t="s">
        <v>16</v>
      </c>
      <c r="C17" s="10">
        <v>25.07</v>
      </c>
      <c r="D17" s="98"/>
      <c r="E17" s="101"/>
      <c r="F17" s="104"/>
    </row>
    <row r="18" spans="1:10" x14ac:dyDescent="0.25">
      <c r="A18" s="10" t="s">
        <v>132</v>
      </c>
      <c r="B18" s="10" t="s">
        <v>21</v>
      </c>
      <c r="C18" s="10">
        <v>26.14</v>
      </c>
      <c r="D18" s="96">
        <f>MAX(C18:C21)-MIN(C18:C21)</f>
        <v>9.9999999999997868E-2</v>
      </c>
      <c r="E18" s="99">
        <f>AVERAGE(C18:C21)</f>
        <v>26.185000000000002</v>
      </c>
      <c r="F18" s="102">
        <f t="shared" ref="F18" si="6">E18-E22</f>
        <v>-1.0474999999999994</v>
      </c>
    </row>
    <row r="19" spans="1:10" x14ac:dyDescent="0.25">
      <c r="A19" s="10" t="s">
        <v>135</v>
      </c>
      <c r="B19" s="10" t="s">
        <v>21</v>
      </c>
      <c r="C19" s="10">
        <v>26.15</v>
      </c>
      <c r="D19" s="97"/>
      <c r="E19" s="100"/>
      <c r="F19" s="103"/>
    </row>
    <row r="20" spans="1:10" x14ac:dyDescent="0.25">
      <c r="A20" s="10" t="s">
        <v>134</v>
      </c>
      <c r="B20" s="10" t="s">
        <v>21</v>
      </c>
      <c r="C20" s="10">
        <v>26.24</v>
      </c>
      <c r="D20" s="97"/>
      <c r="E20" s="100"/>
      <c r="F20" s="103"/>
    </row>
    <row r="21" spans="1:10" x14ac:dyDescent="0.25">
      <c r="A21" s="10" t="s">
        <v>137</v>
      </c>
      <c r="B21" s="10" t="s">
        <v>21</v>
      </c>
      <c r="C21" s="10">
        <v>26.21</v>
      </c>
      <c r="D21" s="98"/>
      <c r="E21" s="101"/>
      <c r="F21" s="104"/>
    </row>
    <row r="22" spans="1:10" x14ac:dyDescent="0.25">
      <c r="A22" s="10" t="s">
        <v>138</v>
      </c>
      <c r="B22" s="10" t="s">
        <v>26</v>
      </c>
      <c r="C22" s="10">
        <v>27.24</v>
      </c>
      <c r="D22" s="96">
        <f>MAX(C22:C25)-MIN(C22:C25)</f>
        <v>0.12999999999999901</v>
      </c>
      <c r="E22" s="99">
        <f>AVERAGE(C22:C25)</f>
        <v>27.232500000000002</v>
      </c>
      <c r="F22" s="102"/>
    </row>
    <row r="23" spans="1:10" x14ac:dyDescent="0.25">
      <c r="A23" s="10" t="s">
        <v>141</v>
      </c>
      <c r="B23" s="10" t="s">
        <v>26</v>
      </c>
      <c r="C23" s="10">
        <v>27.3</v>
      </c>
      <c r="D23" s="97"/>
      <c r="E23" s="100"/>
      <c r="F23" s="103"/>
    </row>
    <row r="24" spans="1:10" x14ac:dyDescent="0.25">
      <c r="A24" s="10" t="s">
        <v>140</v>
      </c>
      <c r="B24" s="10" t="s">
        <v>26</v>
      </c>
      <c r="C24" s="10">
        <v>27.17</v>
      </c>
      <c r="D24" s="97"/>
      <c r="E24" s="100"/>
      <c r="F24" s="103"/>
    </row>
    <row r="25" spans="1:10" x14ac:dyDescent="0.25">
      <c r="A25" s="10" t="s">
        <v>143</v>
      </c>
      <c r="B25" s="10" t="s">
        <v>26</v>
      </c>
      <c r="C25" s="10">
        <v>27.22</v>
      </c>
      <c r="D25" s="98"/>
      <c r="E25" s="101"/>
      <c r="F25" s="104"/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47</v>
      </c>
      <c r="C30" s="10" t="s">
        <v>48</v>
      </c>
      <c r="D30" s="10">
        <v>24.85</v>
      </c>
      <c r="E30" s="66">
        <f>D30-D31</f>
        <v>0.23000000000000043</v>
      </c>
      <c r="F30" s="68">
        <f>AVERAGE(D30:D31)</f>
        <v>24.734999999999999</v>
      </c>
      <c r="G30" s="11">
        <v>0.28100000000000003</v>
      </c>
      <c r="H30" s="80">
        <f>AVERAGE(G30:G31)</f>
        <v>0.30300000000000005</v>
      </c>
      <c r="I30" s="33"/>
      <c r="J30" s="33"/>
    </row>
    <row r="31" spans="1:10" x14ac:dyDescent="0.25">
      <c r="A31" s="4" t="s">
        <v>42</v>
      </c>
      <c r="B31" s="10" t="s">
        <v>50</v>
      </c>
      <c r="C31" s="10" t="s">
        <v>51</v>
      </c>
      <c r="D31" s="10">
        <v>24.62</v>
      </c>
      <c r="E31" s="67"/>
      <c r="F31" s="69"/>
      <c r="G31" s="11">
        <v>0.32500000000000001</v>
      </c>
      <c r="H31" s="81"/>
    </row>
    <row r="32" spans="1:10" x14ac:dyDescent="0.25">
      <c r="A32" s="16" t="s">
        <v>53</v>
      </c>
      <c r="B32" s="10" t="s">
        <v>54</v>
      </c>
      <c r="C32" s="10" t="s">
        <v>55</v>
      </c>
      <c r="D32" s="10">
        <v>24.52</v>
      </c>
      <c r="E32" s="66">
        <f>D32-D33</f>
        <v>-1.9999999999999574E-2</v>
      </c>
      <c r="F32" s="68">
        <f t="shared" ref="F32" si="7">AVERAGE(D32:D33)</f>
        <v>24.53</v>
      </c>
      <c r="G32" s="11">
        <v>0.34599999999999997</v>
      </c>
      <c r="H32" s="80">
        <f>AVERAGE(G32:G33)</f>
        <v>0.34399999999999997</v>
      </c>
    </row>
    <row r="33" spans="1:8" x14ac:dyDescent="0.25">
      <c r="A33" s="16" t="s">
        <v>53</v>
      </c>
      <c r="B33" s="10" t="s">
        <v>56</v>
      </c>
      <c r="C33" s="10" t="s">
        <v>58</v>
      </c>
      <c r="D33" s="10">
        <v>24.54</v>
      </c>
      <c r="E33" s="67"/>
      <c r="F33" s="69"/>
      <c r="G33" s="11">
        <v>0.34200000000000003</v>
      </c>
      <c r="H33" s="81"/>
    </row>
    <row r="34" spans="1:8" x14ac:dyDescent="0.25">
      <c r="A34" s="4" t="s">
        <v>42</v>
      </c>
      <c r="B34" s="10" t="s">
        <v>60</v>
      </c>
      <c r="C34" s="10" t="s">
        <v>61</v>
      </c>
      <c r="D34" s="10">
        <v>25.84</v>
      </c>
      <c r="E34" s="78">
        <f>D34-D35</f>
        <v>1.25</v>
      </c>
      <c r="F34" s="68">
        <f>AVERAGE(D34:D35)</f>
        <v>25.215</v>
      </c>
      <c r="G34" s="11">
        <v>0.152</v>
      </c>
      <c r="H34" s="80">
        <f>AVERAGE(G34:G35)</f>
        <v>0.24199999999999999</v>
      </c>
    </row>
    <row r="35" spans="1:8" x14ac:dyDescent="0.25">
      <c r="A35" s="4" t="s">
        <v>42</v>
      </c>
      <c r="B35" s="10" t="s">
        <v>62</v>
      </c>
      <c r="C35" s="10" t="s">
        <v>64</v>
      </c>
      <c r="D35" s="10">
        <v>24.59</v>
      </c>
      <c r="E35" s="79"/>
      <c r="F35" s="69"/>
      <c r="G35" s="11">
        <v>0.33200000000000002</v>
      </c>
      <c r="H35" s="81"/>
    </row>
    <row r="36" spans="1:8" x14ac:dyDescent="0.25">
      <c r="A36" s="39" t="s">
        <v>53</v>
      </c>
      <c r="B36" s="37" t="s">
        <v>66</v>
      </c>
      <c r="C36" s="37" t="s">
        <v>67</v>
      </c>
      <c r="D36" s="37">
        <v>23.63</v>
      </c>
      <c r="E36" s="109">
        <f>D36-D37</f>
        <v>-2.4299999999999997</v>
      </c>
      <c r="F36" s="89">
        <f>AVERAGE(D36:D37)</f>
        <v>24.844999999999999</v>
      </c>
      <c r="G36" s="38">
        <v>0.60299999999999998</v>
      </c>
      <c r="H36" s="82">
        <f>AVERAGE(G36:G37)</f>
        <v>0.36749999999999999</v>
      </c>
    </row>
    <row r="37" spans="1:8" x14ac:dyDescent="0.25">
      <c r="A37" s="39" t="s">
        <v>53</v>
      </c>
      <c r="B37" s="37" t="s">
        <v>68</v>
      </c>
      <c r="C37" s="37" t="s">
        <v>70</v>
      </c>
      <c r="D37" s="37">
        <v>26.06</v>
      </c>
      <c r="E37" s="110"/>
      <c r="F37" s="90"/>
      <c r="G37" s="38">
        <v>0.13200000000000001</v>
      </c>
      <c r="H37" s="83"/>
    </row>
    <row r="38" spans="1:8" x14ac:dyDescent="0.25">
      <c r="A38" s="4" t="s">
        <v>42</v>
      </c>
      <c r="B38" s="10" t="s">
        <v>72</v>
      </c>
      <c r="C38" s="10" t="s">
        <v>73</v>
      </c>
      <c r="D38" s="10">
        <v>25.47</v>
      </c>
      <c r="E38" s="78">
        <f>D38-D39</f>
        <v>1.3599999999999994</v>
      </c>
      <c r="F38" s="68">
        <f>AVERAGE(D38:D39)</f>
        <v>24.79</v>
      </c>
      <c r="G38" s="11">
        <v>0.191</v>
      </c>
      <c r="H38" s="80">
        <f>AVERAGE(G38:G39)</f>
        <v>0.31850000000000001</v>
      </c>
    </row>
    <row r="39" spans="1:8" x14ac:dyDescent="0.25">
      <c r="A39" s="4" t="s">
        <v>42</v>
      </c>
      <c r="B39" s="10" t="s">
        <v>74</v>
      </c>
      <c r="C39" s="10" t="s">
        <v>76</v>
      </c>
      <c r="D39" s="10">
        <v>24.11</v>
      </c>
      <c r="E39" s="79"/>
      <c r="F39" s="69"/>
      <c r="G39" s="11">
        <v>0.44600000000000001</v>
      </c>
      <c r="H39" s="81"/>
    </row>
    <row r="40" spans="1:8" x14ac:dyDescent="0.25">
      <c r="A40" s="16" t="s">
        <v>53</v>
      </c>
      <c r="B40" s="10" t="s">
        <v>78</v>
      </c>
      <c r="C40" s="10" t="s">
        <v>79</v>
      </c>
      <c r="D40" s="10">
        <v>24.77</v>
      </c>
      <c r="E40" s="66">
        <f>D40-D41</f>
        <v>-0.12999999999999901</v>
      </c>
      <c r="F40" s="68">
        <f t="shared" ref="F40" si="8">AVERAGE(D40:D41)</f>
        <v>24.835000000000001</v>
      </c>
      <c r="G40" s="11">
        <v>0.29599999999999999</v>
      </c>
      <c r="H40" s="80">
        <f>AVERAGE(G40:G41)</f>
        <v>0.28400000000000003</v>
      </c>
    </row>
    <row r="41" spans="1:8" x14ac:dyDescent="0.25">
      <c r="A41" s="16" t="s">
        <v>53</v>
      </c>
      <c r="B41" s="10" t="s">
        <v>80</v>
      </c>
      <c r="C41" s="10" t="s">
        <v>82</v>
      </c>
      <c r="D41" s="10">
        <v>24.9</v>
      </c>
      <c r="E41" s="67"/>
      <c r="F41" s="69"/>
      <c r="G41" s="11">
        <v>0.27200000000000002</v>
      </c>
      <c r="H41" s="81"/>
    </row>
    <row r="42" spans="1:8" x14ac:dyDescent="0.25">
      <c r="A42" s="36" t="s">
        <v>42</v>
      </c>
      <c r="B42" s="37" t="s">
        <v>84</v>
      </c>
      <c r="C42" s="37" t="s">
        <v>85</v>
      </c>
      <c r="D42" s="37">
        <v>24.52</v>
      </c>
      <c r="E42" s="107">
        <f>D42-D43</f>
        <v>-1.7800000000000011</v>
      </c>
      <c r="F42" s="89">
        <f>AVERAGE(D42:D43)</f>
        <v>25.41</v>
      </c>
      <c r="G42" s="38">
        <v>0.34599999999999997</v>
      </c>
      <c r="H42" s="82">
        <f>AVERAGE(G42:G43)</f>
        <v>0.22999999999999998</v>
      </c>
    </row>
    <row r="43" spans="1:8" x14ac:dyDescent="0.25">
      <c r="A43" s="36" t="s">
        <v>42</v>
      </c>
      <c r="B43" s="37" t="s">
        <v>86</v>
      </c>
      <c r="C43" s="37" t="s">
        <v>88</v>
      </c>
      <c r="D43" s="37">
        <v>26.3</v>
      </c>
      <c r="E43" s="108"/>
      <c r="F43" s="90"/>
      <c r="G43" s="38">
        <v>0.114</v>
      </c>
      <c r="H43" s="112"/>
    </row>
    <row r="44" spans="1:8" x14ac:dyDescent="0.25">
      <c r="A44" s="16" t="s">
        <v>53</v>
      </c>
      <c r="B44" s="10" t="s">
        <v>90</v>
      </c>
      <c r="C44" s="10" t="s">
        <v>91</v>
      </c>
      <c r="D44" s="10">
        <v>24.78</v>
      </c>
      <c r="E44" s="66">
        <f>D44-D45</f>
        <v>7.0000000000000284E-2</v>
      </c>
      <c r="F44" s="68">
        <f t="shared" ref="F44" si="9">AVERAGE(D44:D45)</f>
        <v>24.745000000000001</v>
      </c>
      <c r="G44" s="11">
        <v>0.29399999999999998</v>
      </c>
      <c r="H44" s="80">
        <f>AVERAGE(G44:G45)</f>
        <v>0.30049999999999999</v>
      </c>
    </row>
    <row r="45" spans="1:8" x14ac:dyDescent="0.25">
      <c r="A45" s="16" t="s">
        <v>53</v>
      </c>
      <c r="B45" s="10" t="s">
        <v>92</v>
      </c>
      <c r="C45" s="10" t="s">
        <v>94</v>
      </c>
      <c r="D45" s="10">
        <v>24.71</v>
      </c>
      <c r="E45" s="67"/>
      <c r="F45" s="69"/>
      <c r="G45" s="11">
        <v>0.307</v>
      </c>
      <c r="H45" s="81"/>
    </row>
    <row r="46" spans="1:8" x14ac:dyDescent="0.25">
      <c r="A46" s="4" t="s">
        <v>42</v>
      </c>
      <c r="B46" s="10" t="s">
        <v>49</v>
      </c>
      <c r="C46" s="10" t="s">
        <v>97</v>
      </c>
      <c r="D46" s="10">
        <v>24.8</v>
      </c>
      <c r="E46" s="66">
        <f>D46-D47</f>
        <v>0.17000000000000171</v>
      </c>
      <c r="F46" s="68">
        <f t="shared" ref="F46" si="10">AVERAGE(D46:D47)</f>
        <v>24.715</v>
      </c>
      <c r="G46" s="11">
        <v>0.28999999999999998</v>
      </c>
      <c r="H46" s="80">
        <f>AVERAGE(G46:G47)</f>
        <v>0.30649999999999999</v>
      </c>
    </row>
    <row r="47" spans="1:8" x14ac:dyDescent="0.25">
      <c r="A47" s="4" t="s">
        <v>42</v>
      </c>
      <c r="B47" s="10" t="s">
        <v>52</v>
      </c>
      <c r="C47" s="10" t="s">
        <v>100</v>
      </c>
      <c r="D47" s="10">
        <v>24.63</v>
      </c>
      <c r="E47" s="67"/>
      <c r="F47" s="69"/>
      <c r="G47" s="11">
        <v>0.32300000000000001</v>
      </c>
      <c r="H47" s="81"/>
    </row>
    <row r="48" spans="1:8" x14ac:dyDescent="0.25">
      <c r="A48" s="16" t="s">
        <v>53</v>
      </c>
      <c r="B48" s="10" t="s">
        <v>57</v>
      </c>
      <c r="C48" s="10" t="s">
        <v>103</v>
      </c>
      <c r="D48" s="10">
        <v>24.93</v>
      </c>
      <c r="E48" s="66">
        <f>D48-D49</f>
        <v>-0.75</v>
      </c>
      <c r="F48" s="68">
        <f t="shared" ref="F48" si="11">AVERAGE(D48:D49)</f>
        <v>25.305</v>
      </c>
      <c r="G48" s="11">
        <v>0.26700000000000002</v>
      </c>
      <c r="H48" s="80">
        <f>AVERAGE(G48:G49)</f>
        <v>0.21750000000000003</v>
      </c>
    </row>
    <row r="49" spans="1:8" x14ac:dyDescent="0.25">
      <c r="A49" s="16" t="s">
        <v>53</v>
      </c>
      <c r="B49" s="10" t="s">
        <v>59</v>
      </c>
      <c r="C49" s="10" t="s">
        <v>106</v>
      </c>
      <c r="D49" s="10">
        <v>25.68</v>
      </c>
      <c r="E49" s="67"/>
      <c r="F49" s="69"/>
      <c r="G49" s="11">
        <v>0.16800000000000001</v>
      </c>
      <c r="H49" s="81"/>
    </row>
    <row r="50" spans="1:8" x14ac:dyDescent="0.25">
      <c r="A50" s="4" t="s">
        <v>42</v>
      </c>
      <c r="B50" s="10" t="s">
        <v>63</v>
      </c>
      <c r="C50" s="10" t="s">
        <v>109</v>
      </c>
      <c r="D50" s="10">
        <v>25.02</v>
      </c>
      <c r="E50" s="66">
        <f>D50-D51</f>
        <v>-8.0000000000001847E-2</v>
      </c>
      <c r="F50" s="68">
        <f t="shared" ref="F50" si="12">AVERAGE(D50:D51)</f>
        <v>25.060000000000002</v>
      </c>
      <c r="G50" s="11">
        <v>0.253</v>
      </c>
      <c r="H50" s="80">
        <f>AVERAGE(G50:G51)</f>
        <v>0.2465</v>
      </c>
    </row>
    <row r="51" spans="1:8" x14ac:dyDescent="0.25">
      <c r="A51" s="4" t="s">
        <v>42</v>
      </c>
      <c r="B51" s="10" t="s">
        <v>65</v>
      </c>
      <c r="C51" s="10" t="s">
        <v>112</v>
      </c>
      <c r="D51" s="10">
        <v>25.1</v>
      </c>
      <c r="E51" s="67"/>
      <c r="F51" s="69"/>
      <c r="G51" s="11">
        <v>0.24</v>
      </c>
      <c r="H51" s="81"/>
    </row>
    <row r="52" spans="1:8" x14ac:dyDescent="0.25">
      <c r="A52" s="16" t="s">
        <v>53</v>
      </c>
      <c r="B52" s="10" t="s">
        <v>69</v>
      </c>
      <c r="C52" s="10" t="s">
        <v>115</v>
      </c>
      <c r="D52" s="10">
        <v>26.11</v>
      </c>
      <c r="E52" s="66">
        <f>D52-D53</f>
        <v>-0.39000000000000057</v>
      </c>
      <c r="F52" s="68">
        <f t="shared" ref="F52" si="13">AVERAGE(D52:D53)</f>
        <v>26.305</v>
      </c>
      <c r="G52" s="11">
        <v>0.128</v>
      </c>
      <c r="H52" s="80">
        <f>AVERAGE(G52:G53)</f>
        <v>0.114</v>
      </c>
    </row>
    <row r="53" spans="1:8" x14ac:dyDescent="0.25">
      <c r="A53" s="16" t="s">
        <v>53</v>
      </c>
      <c r="B53" s="10" t="s">
        <v>71</v>
      </c>
      <c r="C53" s="10" t="s">
        <v>118</v>
      </c>
      <c r="D53" s="10">
        <v>26.5</v>
      </c>
      <c r="E53" s="67"/>
      <c r="F53" s="69"/>
      <c r="G53" s="11">
        <v>0.1</v>
      </c>
      <c r="H53" s="81"/>
    </row>
    <row r="54" spans="1:8" x14ac:dyDescent="0.25">
      <c r="A54" s="4" t="s">
        <v>42</v>
      </c>
      <c r="B54" s="10" t="s">
        <v>75</v>
      </c>
      <c r="C54" s="10" t="s">
        <v>121</v>
      </c>
      <c r="D54" s="10">
        <v>24.48</v>
      </c>
      <c r="E54" s="66">
        <f>D54-D55</f>
        <v>-0.25</v>
      </c>
      <c r="F54" s="68">
        <f t="shared" ref="F54" si="14">AVERAGE(D54:D55)</f>
        <v>24.605</v>
      </c>
      <c r="G54" s="11">
        <v>0.35399999999999998</v>
      </c>
      <c r="H54" s="80">
        <f>AVERAGE(G54:G55)</f>
        <v>0.32850000000000001</v>
      </c>
    </row>
    <row r="55" spans="1:8" x14ac:dyDescent="0.25">
      <c r="A55" s="4" t="s">
        <v>42</v>
      </c>
      <c r="B55" s="10" t="s">
        <v>77</v>
      </c>
      <c r="C55" s="10" t="s">
        <v>124</v>
      </c>
      <c r="D55" s="10">
        <v>24.73</v>
      </c>
      <c r="E55" s="67"/>
      <c r="F55" s="69"/>
      <c r="G55" s="11">
        <v>0.30299999999999999</v>
      </c>
      <c r="H55" s="81"/>
    </row>
    <row r="56" spans="1:8" x14ac:dyDescent="0.25">
      <c r="A56" s="16" t="s">
        <v>53</v>
      </c>
      <c r="B56" s="10" t="s">
        <v>81</v>
      </c>
      <c r="C56" s="10" t="s">
        <v>127</v>
      </c>
      <c r="D56" s="10">
        <v>26.33</v>
      </c>
      <c r="E56" s="66">
        <f>D56-D57</f>
        <v>0.35999999999999943</v>
      </c>
      <c r="F56" s="68">
        <f t="shared" ref="F56" si="15">AVERAGE(D56:D57)</f>
        <v>26.15</v>
      </c>
      <c r="G56" s="11">
        <v>0.112</v>
      </c>
      <c r="H56" s="80">
        <f>AVERAGE(G56:G57)</f>
        <v>0.126</v>
      </c>
    </row>
    <row r="57" spans="1:8" x14ac:dyDescent="0.25">
      <c r="A57" s="16" t="s">
        <v>53</v>
      </c>
      <c r="B57" s="10" t="s">
        <v>83</v>
      </c>
      <c r="C57" s="10" t="s">
        <v>130</v>
      </c>
      <c r="D57" s="10">
        <v>25.97</v>
      </c>
      <c r="E57" s="67"/>
      <c r="F57" s="69"/>
      <c r="G57" s="11">
        <v>0.14000000000000001</v>
      </c>
      <c r="H57" s="81"/>
    </row>
    <row r="58" spans="1:8" x14ac:dyDescent="0.25">
      <c r="A58" s="36" t="s">
        <v>42</v>
      </c>
      <c r="B58" s="37" t="s">
        <v>87</v>
      </c>
      <c r="C58" s="37" t="s">
        <v>133</v>
      </c>
      <c r="D58" s="37">
        <v>27.12</v>
      </c>
      <c r="E58" s="109">
        <f>D58-D59</f>
        <v>-1.6199999999999974</v>
      </c>
      <c r="F58" s="89">
        <f>AVERAGE(D58:D59)</f>
        <v>27.93</v>
      </c>
      <c r="G58" s="38">
        <v>6.8000000000000005E-2</v>
      </c>
      <c r="H58" s="82">
        <f>AVERAGE(G58:G59)</f>
        <v>4.6400000000000004E-2</v>
      </c>
    </row>
    <row r="59" spans="1:8" x14ac:dyDescent="0.25">
      <c r="A59" s="36" t="s">
        <v>42</v>
      </c>
      <c r="B59" s="37" t="s">
        <v>89</v>
      </c>
      <c r="C59" s="37" t="s">
        <v>136</v>
      </c>
      <c r="D59" s="37">
        <v>28.74</v>
      </c>
      <c r="E59" s="110"/>
      <c r="F59" s="90"/>
      <c r="G59" s="38">
        <v>2.4799999999999999E-2</v>
      </c>
      <c r="H59" s="83"/>
    </row>
    <row r="60" spans="1:8" x14ac:dyDescent="0.25">
      <c r="A60" s="16" t="s">
        <v>53</v>
      </c>
      <c r="B60" s="10" t="s">
        <v>93</v>
      </c>
      <c r="C60" s="10" t="s">
        <v>139</v>
      </c>
      <c r="D60" s="10">
        <v>24.58</v>
      </c>
      <c r="E60" s="66">
        <f>D60-D61</f>
        <v>-0.28000000000000114</v>
      </c>
      <c r="F60" s="68">
        <f t="shared" ref="F60" si="16">AVERAGE(D60:D61)</f>
        <v>24.72</v>
      </c>
      <c r="G60" s="11">
        <v>0.33400000000000002</v>
      </c>
      <c r="H60" s="80">
        <f>AVERAGE(G60:G61)</f>
        <v>0.30649999999999999</v>
      </c>
    </row>
    <row r="61" spans="1:8" x14ac:dyDescent="0.25">
      <c r="A61" s="16" t="s">
        <v>53</v>
      </c>
      <c r="B61" s="10" t="s">
        <v>95</v>
      </c>
      <c r="C61" s="10" t="s">
        <v>142</v>
      </c>
      <c r="D61" s="10">
        <v>24.86</v>
      </c>
      <c r="E61" s="67"/>
      <c r="F61" s="69"/>
      <c r="G61" s="11">
        <v>0.27900000000000003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IEZPCuHVykbt0z+vW2eGjobbqf1d1Ro5s16aige/m7zOu1c49kFU+lfkOMKy7bFk0Tzxq1lLAgOg1F7m7upvWQ==" saltValue="fXpm+NF6GwXB4F2tFosPsw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J93"/>
  <sheetViews>
    <sheetView topLeftCell="A40" workbookViewId="0">
      <selection activeCell="I40" sqref="I4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485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182</v>
      </c>
      <c r="B6" s="10" t="s">
        <v>6</v>
      </c>
      <c r="C6" s="34">
        <v>25.23</v>
      </c>
      <c r="D6" s="99">
        <f>MAX(C6:C9)-MIN(C6:C9)</f>
        <v>0.23999999999999844</v>
      </c>
      <c r="E6" s="99">
        <f>AVERAGE(C6:C9)</f>
        <v>25.305</v>
      </c>
      <c r="F6" s="102">
        <f>E6-E10</f>
        <v>-1.1700000000000017</v>
      </c>
      <c r="H6" s="10" t="s">
        <v>170</v>
      </c>
      <c r="I6" s="10" t="s">
        <v>36</v>
      </c>
      <c r="J6" s="10"/>
    </row>
    <row r="7" spans="1:10" x14ac:dyDescent="0.25">
      <c r="A7" s="10" t="s">
        <v>184</v>
      </c>
      <c r="B7" s="10" t="s">
        <v>6</v>
      </c>
      <c r="C7" s="34">
        <v>25.47</v>
      </c>
      <c r="D7" s="100"/>
      <c r="E7" s="100"/>
      <c r="F7" s="103"/>
      <c r="H7" s="10" t="s">
        <v>171</v>
      </c>
      <c r="I7" s="10" t="s">
        <v>36</v>
      </c>
      <c r="J7" s="10">
        <v>37.32</v>
      </c>
    </row>
    <row r="8" spans="1:10" x14ac:dyDescent="0.25">
      <c r="A8" s="10" t="s">
        <v>183</v>
      </c>
      <c r="B8" s="10" t="s">
        <v>6</v>
      </c>
      <c r="C8" s="34">
        <v>25.24</v>
      </c>
      <c r="D8" s="100"/>
      <c r="E8" s="100"/>
      <c r="F8" s="103"/>
      <c r="H8" s="10" t="s">
        <v>178</v>
      </c>
      <c r="I8" s="10" t="s">
        <v>39</v>
      </c>
      <c r="J8" s="10"/>
    </row>
    <row r="9" spans="1:10" x14ac:dyDescent="0.25">
      <c r="A9" s="10" t="s">
        <v>185</v>
      </c>
      <c r="B9" s="10" t="s">
        <v>6</v>
      </c>
      <c r="C9" s="34">
        <v>25.28</v>
      </c>
      <c r="D9" s="101"/>
      <c r="E9" s="101"/>
      <c r="F9" s="104"/>
      <c r="H9" s="10" t="s">
        <v>179</v>
      </c>
      <c r="I9" s="10" t="s">
        <v>39</v>
      </c>
      <c r="J9" s="10"/>
    </row>
    <row r="10" spans="1:10" x14ac:dyDescent="0.25">
      <c r="A10" s="10" t="s">
        <v>32</v>
      </c>
      <c r="B10" s="10" t="s">
        <v>11</v>
      </c>
      <c r="C10" s="34">
        <v>26.48</v>
      </c>
      <c r="D10" s="99">
        <f t="shared" ref="D10" si="0">MAX(C10:C13)-MIN(C10:C13)</f>
        <v>1.0000000000001563E-2</v>
      </c>
      <c r="E10" s="99">
        <f t="shared" ref="E10" si="1">AVERAGE(C10:C13)</f>
        <v>26.475000000000001</v>
      </c>
      <c r="F10" s="102">
        <f t="shared" ref="F10" si="2">E10-E14</f>
        <v>-1.077499999999997</v>
      </c>
      <c r="H10" s="10" t="s">
        <v>174</v>
      </c>
      <c r="I10" s="10" t="s">
        <v>33</v>
      </c>
      <c r="J10" s="10"/>
    </row>
    <row r="11" spans="1:10" x14ac:dyDescent="0.25">
      <c r="A11" s="10" t="s">
        <v>186</v>
      </c>
      <c r="B11" s="10" t="s">
        <v>11</v>
      </c>
      <c r="C11" s="34">
        <v>26.48</v>
      </c>
      <c r="D11" s="100"/>
      <c r="E11" s="100"/>
      <c r="F11" s="103"/>
      <c r="H11" s="10" t="s">
        <v>175</v>
      </c>
      <c r="I11" s="10" t="s">
        <v>33</v>
      </c>
      <c r="J11" s="10"/>
    </row>
    <row r="12" spans="1:10" x14ac:dyDescent="0.25">
      <c r="A12" s="10" t="s">
        <v>34</v>
      </c>
      <c r="B12" s="10" t="s">
        <v>11</v>
      </c>
      <c r="C12" s="34">
        <v>26.47</v>
      </c>
      <c r="D12" s="100"/>
      <c r="E12" s="100"/>
      <c r="F12" s="103"/>
    </row>
    <row r="13" spans="1:10" x14ac:dyDescent="0.25">
      <c r="A13" s="10" t="s">
        <v>187</v>
      </c>
      <c r="B13" s="10" t="s">
        <v>11</v>
      </c>
      <c r="C13" s="34">
        <v>26.47</v>
      </c>
      <c r="D13" s="101"/>
      <c r="E13" s="101"/>
      <c r="F13" s="104"/>
      <c r="H13" s="1" t="s">
        <v>41</v>
      </c>
      <c r="I13" s="12">
        <v>5.7600000000000004E-3</v>
      </c>
    </row>
    <row r="14" spans="1:10" x14ac:dyDescent="0.25">
      <c r="A14" s="10" t="s">
        <v>35</v>
      </c>
      <c r="B14" s="10" t="s">
        <v>16</v>
      </c>
      <c r="C14" s="34">
        <v>27.55</v>
      </c>
      <c r="D14" s="99">
        <f t="shared" ref="D14" si="3">MAX(C14:C17)-MIN(C14:C17)</f>
        <v>0.14000000000000057</v>
      </c>
      <c r="E14" s="99">
        <f t="shared" ref="E14" si="4">AVERAGE(C14:C17)</f>
        <v>27.552499999999998</v>
      </c>
      <c r="F14" s="102">
        <f t="shared" ref="F14" si="5">E14-E18</f>
        <v>-1.105000000000004</v>
      </c>
      <c r="H14" s="2" t="s">
        <v>472</v>
      </c>
      <c r="I14" s="54">
        <v>1.8360000000000001</v>
      </c>
    </row>
    <row r="15" spans="1:10" x14ac:dyDescent="0.25">
      <c r="A15" s="10" t="s">
        <v>188</v>
      </c>
      <c r="B15" s="10" t="s">
        <v>16</v>
      </c>
      <c r="C15" s="34">
        <v>27.64</v>
      </c>
      <c r="D15" s="100"/>
      <c r="E15" s="100"/>
      <c r="F15" s="103"/>
      <c r="H15" s="1" t="s">
        <v>43</v>
      </c>
      <c r="I15" s="12">
        <v>0</v>
      </c>
    </row>
    <row r="16" spans="1:10" x14ac:dyDescent="0.25">
      <c r="A16" s="10" t="s">
        <v>37</v>
      </c>
      <c r="B16" s="10" t="s">
        <v>16</v>
      </c>
      <c r="C16" s="34">
        <v>27.5</v>
      </c>
      <c r="D16" s="100"/>
      <c r="E16" s="100"/>
      <c r="F16" s="103"/>
    </row>
    <row r="17" spans="1:10" x14ac:dyDescent="0.25">
      <c r="A17" s="10" t="s">
        <v>189</v>
      </c>
      <c r="B17" s="10" t="s">
        <v>16</v>
      </c>
      <c r="C17" s="34">
        <v>27.52</v>
      </c>
      <c r="D17" s="101"/>
      <c r="E17" s="101"/>
      <c r="F17" s="104"/>
    </row>
    <row r="18" spans="1:10" x14ac:dyDescent="0.25">
      <c r="A18" s="10" t="s">
        <v>38</v>
      </c>
      <c r="B18" s="10" t="s">
        <v>21</v>
      </c>
      <c r="C18" s="34">
        <v>28.66</v>
      </c>
      <c r="D18" s="99">
        <f>MAX(C18:C21)-MIN(C18:C21)</f>
        <v>0.10999999999999943</v>
      </c>
      <c r="E18" s="99">
        <f>AVERAGE(C18:C21)</f>
        <v>28.657500000000002</v>
      </c>
      <c r="F18" s="102">
        <f t="shared" ref="F18" si="6">E18-E22</f>
        <v>-0.96749999999999758</v>
      </c>
    </row>
    <row r="19" spans="1:10" x14ac:dyDescent="0.25">
      <c r="A19" s="10" t="s">
        <v>190</v>
      </c>
      <c r="B19" s="10" t="s">
        <v>21</v>
      </c>
      <c r="C19" s="34">
        <v>28.62</v>
      </c>
      <c r="D19" s="100"/>
      <c r="E19" s="100"/>
      <c r="F19" s="103"/>
    </row>
    <row r="20" spans="1:10" x14ac:dyDescent="0.25">
      <c r="A20" s="10" t="s">
        <v>40</v>
      </c>
      <c r="B20" s="10" t="s">
        <v>21</v>
      </c>
      <c r="C20" s="34">
        <v>28.73</v>
      </c>
      <c r="D20" s="100"/>
      <c r="E20" s="100"/>
      <c r="F20" s="103"/>
    </row>
    <row r="21" spans="1:10" x14ac:dyDescent="0.25">
      <c r="A21" s="10" t="s">
        <v>191</v>
      </c>
      <c r="B21" s="10" t="s">
        <v>21</v>
      </c>
      <c r="C21" s="34">
        <v>28.62</v>
      </c>
      <c r="D21" s="101"/>
      <c r="E21" s="101"/>
      <c r="F21" s="104"/>
    </row>
    <row r="22" spans="1:10" x14ac:dyDescent="0.25">
      <c r="A22" s="10" t="s">
        <v>192</v>
      </c>
      <c r="B22" s="10" t="s">
        <v>26</v>
      </c>
      <c r="C22" s="45">
        <v>29.57</v>
      </c>
      <c r="D22" s="99">
        <f>MAX(C22:C25)-MIN(C22:C25)</f>
        <v>0.10000000000000142</v>
      </c>
      <c r="E22" s="99">
        <f>AVERAGE(C22:C25)</f>
        <v>29.625</v>
      </c>
      <c r="F22" s="102"/>
    </row>
    <row r="23" spans="1:10" x14ac:dyDescent="0.25">
      <c r="A23" s="10" t="s">
        <v>194</v>
      </c>
      <c r="B23" s="10" t="s">
        <v>26</v>
      </c>
      <c r="C23" s="45">
        <v>29.67</v>
      </c>
      <c r="D23" s="100"/>
      <c r="E23" s="100"/>
      <c r="F23" s="103"/>
    </row>
    <row r="24" spans="1:10" x14ac:dyDescent="0.25">
      <c r="A24" s="10" t="s">
        <v>193</v>
      </c>
      <c r="B24" s="10" t="s">
        <v>26</v>
      </c>
      <c r="C24" s="45">
        <v>29.67</v>
      </c>
      <c r="D24" s="100"/>
      <c r="E24" s="100"/>
      <c r="F24" s="103"/>
    </row>
    <row r="25" spans="1:10" x14ac:dyDescent="0.25">
      <c r="A25" s="10" t="s">
        <v>195</v>
      </c>
      <c r="B25" s="10" t="s">
        <v>26</v>
      </c>
      <c r="C25" s="45">
        <v>29.59</v>
      </c>
      <c r="D25" s="101"/>
      <c r="E25" s="101"/>
      <c r="F25" s="104"/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144</v>
      </c>
      <c r="C30" s="10" t="s">
        <v>48</v>
      </c>
      <c r="D30" s="10">
        <v>27.7</v>
      </c>
      <c r="E30" s="66">
        <f>D30-D31</f>
        <v>0.52999999999999758</v>
      </c>
      <c r="F30" s="68">
        <f>AVERAGE(D30:D31)</f>
        <v>27.435000000000002</v>
      </c>
      <c r="G30" s="11">
        <v>0.23</v>
      </c>
      <c r="H30" s="80">
        <f>AVERAGE(G30:G31)</f>
        <v>0.27450000000000002</v>
      </c>
      <c r="I30" s="33"/>
      <c r="J30" s="33"/>
    </row>
    <row r="31" spans="1:10" x14ac:dyDescent="0.25">
      <c r="A31" s="4" t="s">
        <v>42</v>
      </c>
      <c r="B31" s="10" t="s">
        <v>145</v>
      </c>
      <c r="C31" s="10" t="s">
        <v>51</v>
      </c>
      <c r="D31" s="10">
        <v>27.17</v>
      </c>
      <c r="E31" s="67"/>
      <c r="F31" s="69"/>
      <c r="G31" s="11">
        <v>0.31900000000000001</v>
      </c>
      <c r="H31" s="81"/>
    </row>
    <row r="32" spans="1:10" x14ac:dyDescent="0.25">
      <c r="A32" s="16" t="s">
        <v>53</v>
      </c>
      <c r="B32" s="10" t="s">
        <v>148</v>
      </c>
      <c r="C32" s="10" t="s">
        <v>55</v>
      </c>
      <c r="D32" s="10">
        <v>26.69</v>
      </c>
      <c r="E32" s="66">
        <f>D32-D33</f>
        <v>-7.9999999999998295E-2</v>
      </c>
      <c r="F32" s="68">
        <f t="shared" ref="F32" si="7">AVERAGE(D32:D33)</f>
        <v>26.73</v>
      </c>
      <c r="G32" s="11">
        <v>0.42499999999999999</v>
      </c>
      <c r="H32" s="80">
        <f>AVERAGE(G32:G33)</f>
        <v>0.41500000000000004</v>
      </c>
    </row>
    <row r="33" spans="1:8" x14ac:dyDescent="0.25">
      <c r="A33" s="16" t="s">
        <v>53</v>
      </c>
      <c r="B33" s="10" t="s">
        <v>149</v>
      </c>
      <c r="C33" s="10" t="s">
        <v>58</v>
      </c>
      <c r="D33" s="10">
        <v>26.77</v>
      </c>
      <c r="E33" s="67"/>
      <c r="F33" s="69"/>
      <c r="G33" s="11">
        <v>0.40500000000000003</v>
      </c>
      <c r="H33" s="81"/>
    </row>
    <row r="34" spans="1:8" x14ac:dyDescent="0.25">
      <c r="A34" s="4" t="s">
        <v>42</v>
      </c>
      <c r="B34" s="10" t="s">
        <v>146</v>
      </c>
      <c r="C34" s="10" t="s">
        <v>61</v>
      </c>
      <c r="D34" s="10">
        <v>28.1</v>
      </c>
      <c r="E34" s="78">
        <f>D34-D35</f>
        <v>1.2800000000000011</v>
      </c>
      <c r="F34" s="68">
        <f>AVERAGE(D34:D35)</f>
        <v>27.46</v>
      </c>
      <c r="G34" s="11">
        <v>0.17799999999999999</v>
      </c>
      <c r="H34" s="80">
        <f>AVERAGE(G34:G35)</f>
        <v>0.28600000000000003</v>
      </c>
    </row>
    <row r="35" spans="1:8" x14ac:dyDescent="0.25">
      <c r="A35" s="4" t="s">
        <v>42</v>
      </c>
      <c r="B35" s="10" t="s">
        <v>147</v>
      </c>
      <c r="C35" s="10" t="s">
        <v>64</v>
      </c>
      <c r="D35" s="10">
        <v>26.82</v>
      </c>
      <c r="E35" s="79"/>
      <c r="F35" s="69"/>
      <c r="G35" s="11">
        <v>0.39400000000000002</v>
      </c>
      <c r="H35" s="81"/>
    </row>
    <row r="36" spans="1:8" x14ac:dyDescent="0.25">
      <c r="A36" s="39" t="s">
        <v>53</v>
      </c>
      <c r="B36" s="37" t="s">
        <v>150</v>
      </c>
      <c r="C36" s="37" t="s">
        <v>67</v>
      </c>
      <c r="D36" s="37">
        <v>27.72</v>
      </c>
      <c r="E36" s="109">
        <f>D36-D37</f>
        <v>-1.0199999999999996</v>
      </c>
      <c r="F36" s="89">
        <f>AVERAGE(D36:D37)</f>
        <v>28.229999999999997</v>
      </c>
      <c r="G36" s="38">
        <v>0.22800000000000001</v>
      </c>
      <c r="H36" s="82">
        <f>AVERAGE(G36:G37)</f>
        <v>0.17250000000000001</v>
      </c>
    </row>
    <row r="37" spans="1:8" x14ac:dyDescent="0.25">
      <c r="A37" s="39" t="s">
        <v>53</v>
      </c>
      <c r="B37" s="37" t="s">
        <v>152</v>
      </c>
      <c r="C37" s="37" t="s">
        <v>70</v>
      </c>
      <c r="D37" s="37">
        <v>28.74</v>
      </c>
      <c r="E37" s="110"/>
      <c r="F37" s="90"/>
      <c r="G37" s="38">
        <v>0.11700000000000001</v>
      </c>
      <c r="H37" s="83"/>
    </row>
    <row r="38" spans="1:8" x14ac:dyDescent="0.25">
      <c r="A38" s="4" t="s">
        <v>42</v>
      </c>
      <c r="B38" s="10" t="s">
        <v>154</v>
      </c>
      <c r="C38" s="10" t="s">
        <v>73</v>
      </c>
      <c r="D38" s="10">
        <v>27.59</v>
      </c>
      <c r="E38" s="78">
        <f>D38-D39</f>
        <v>1.1400000000000006</v>
      </c>
      <c r="F38" s="68">
        <f>AVERAGE(D38:D39)</f>
        <v>27.02</v>
      </c>
      <c r="G38" s="11">
        <v>0.246</v>
      </c>
      <c r="H38" s="80">
        <f>AVERAGE(G38:G39)</f>
        <v>0.36899999999999999</v>
      </c>
    </row>
    <row r="39" spans="1:8" x14ac:dyDescent="0.25">
      <c r="A39" s="4" t="s">
        <v>42</v>
      </c>
      <c r="B39" s="10" t="s">
        <v>156</v>
      </c>
      <c r="C39" s="10" t="s">
        <v>76</v>
      </c>
      <c r="D39" s="10">
        <v>26.45</v>
      </c>
      <c r="E39" s="79"/>
      <c r="F39" s="69"/>
      <c r="G39" s="11">
        <v>0.49199999999999999</v>
      </c>
      <c r="H39" s="81"/>
    </row>
    <row r="40" spans="1:8" x14ac:dyDescent="0.25">
      <c r="A40" s="16" t="s">
        <v>53</v>
      </c>
      <c r="B40" s="10" t="s">
        <v>158</v>
      </c>
      <c r="C40" s="10" t="s">
        <v>79</v>
      </c>
      <c r="D40" s="10">
        <v>27.6</v>
      </c>
      <c r="E40" s="66">
        <f>D40-D41</f>
        <v>3.0000000000001137E-2</v>
      </c>
      <c r="F40" s="68">
        <f t="shared" ref="F40" si="8">AVERAGE(D40:D41)</f>
        <v>27.585000000000001</v>
      </c>
      <c r="G40" s="11">
        <v>0.245</v>
      </c>
      <c r="H40" s="80">
        <f>AVERAGE(G40:G41)</f>
        <v>0.247</v>
      </c>
    </row>
    <row r="41" spans="1:8" x14ac:dyDescent="0.25">
      <c r="A41" s="16" t="s">
        <v>53</v>
      </c>
      <c r="B41" s="10" t="s">
        <v>160</v>
      </c>
      <c r="C41" s="10" t="s">
        <v>82</v>
      </c>
      <c r="D41" s="10">
        <v>27.57</v>
      </c>
      <c r="E41" s="67"/>
      <c r="F41" s="69"/>
      <c r="G41" s="11">
        <v>0.249</v>
      </c>
      <c r="H41" s="81"/>
    </row>
    <row r="42" spans="1:8" x14ac:dyDescent="0.25">
      <c r="A42" s="4" t="s">
        <v>42</v>
      </c>
      <c r="B42" s="10" t="s">
        <v>162</v>
      </c>
      <c r="C42" s="10" t="s">
        <v>85</v>
      </c>
      <c r="D42" s="10">
        <v>26.96</v>
      </c>
      <c r="E42" s="78">
        <f>D42-D43</f>
        <v>-1.4800000000000004</v>
      </c>
      <c r="F42" s="68">
        <f t="shared" ref="F42" si="9">AVERAGE(D42:D43)</f>
        <v>27.700000000000003</v>
      </c>
      <c r="G42" s="11">
        <v>0.36099999999999999</v>
      </c>
      <c r="H42" s="71">
        <f>AVERAGE(G42:G43)</f>
        <v>0.2525</v>
      </c>
    </row>
    <row r="43" spans="1:8" x14ac:dyDescent="0.25">
      <c r="A43" s="4" t="s">
        <v>42</v>
      </c>
      <c r="B43" s="10" t="s">
        <v>164</v>
      </c>
      <c r="C43" s="10" t="s">
        <v>88</v>
      </c>
      <c r="D43" s="10">
        <v>28.44</v>
      </c>
      <c r="E43" s="79"/>
      <c r="F43" s="69"/>
      <c r="G43" s="11">
        <v>0.14399999999999999</v>
      </c>
      <c r="H43" s="71"/>
    </row>
    <row r="44" spans="1:8" x14ac:dyDescent="0.25">
      <c r="A44" s="16" t="s">
        <v>53</v>
      </c>
      <c r="B44" s="10" t="s">
        <v>166</v>
      </c>
      <c r="C44" s="10" t="s">
        <v>91</v>
      </c>
      <c r="D44" s="10">
        <v>27.04</v>
      </c>
      <c r="E44" s="66">
        <f>D44-D45</f>
        <v>-1.0000000000001563E-2</v>
      </c>
      <c r="F44" s="68">
        <f t="shared" ref="F44" si="10">AVERAGE(D44:D45)</f>
        <v>27.045000000000002</v>
      </c>
      <c r="G44" s="11">
        <v>0.34499999999999997</v>
      </c>
      <c r="H44" s="80">
        <f>AVERAGE(G44:G45)</f>
        <v>0.34299999999999997</v>
      </c>
    </row>
    <row r="45" spans="1:8" x14ac:dyDescent="0.25">
      <c r="A45" s="16" t="s">
        <v>53</v>
      </c>
      <c r="B45" s="10" t="s">
        <v>168</v>
      </c>
      <c r="C45" s="10" t="s">
        <v>94</v>
      </c>
      <c r="D45" s="10">
        <v>27.05</v>
      </c>
      <c r="E45" s="67"/>
      <c r="F45" s="69"/>
      <c r="G45" s="11">
        <v>0.34100000000000003</v>
      </c>
      <c r="H45" s="81"/>
    </row>
    <row r="46" spans="1:8" x14ac:dyDescent="0.25">
      <c r="A46" s="4" t="s">
        <v>42</v>
      </c>
      <c r="B46" s="10" t="s">
        <v>243</v>
      </c>
      <c r="C46" s="10" t="s">
        <v>97</v>
      </c>
      <c r="D46" s="10">
        <v>26.64</v>
      </c>
      <c r="E46" s="66">
        <f>D46-D47</f>
        <v>-0.26999999999999957</v>
      </c>
      <c r="F46" s="68">
        <f t="shared" ref="F46" si="11">AVERAGE(D46:D47)</f>
        <v>26.774999999999999</v>
      </c>
      <c r="G46" s="11">
        <v>0.439</v>
      </c>
      <c r="H46" s="80">
        <f>AVERAGE(G46:G47)</f>
        <v>0.40549999999999997</v>
      </c>
    </row>
    <row r="47" spans="1:8" x14ac:dyDescent="0.25">
      <c r="A47" s="4" t="s">
        <v>42</v>
      </c>
      <c r="B47" s="10" t="s">
        <v>244</v>
      </c>
      <c r="C47" s="10" t="s">
        <v>100</v>
      </c>
      <c r="D47" s="10">
        <v>26.91</v>
      </c>
      <c r="E47" s="67"/>
      <c r="F47" s="69"/>
      <c r="G47" s="11">
        <v>0.372</v>
      </c>
      <c r="H47" s="81"/>
    </row>
    <row r="48" spans="1:8" x14ac:dyDescent="0.25">
      <c r="A48" s="16" t="s">
        <v>53</v>
      </c>
      <c r="B48" s="10" t="s">
        <v>245</v>
      </c>
      <c r="C48" s="10" t="s">
        <v>103</v>
      </c>
      <c r="D48" s="10">
        <v>27.87</v>
      </c>
      <c r="E48" s="66">
        <f>D48-D49</f>
        <v>-1.0700000000000003</v>
      </c>
      <c r="F48" s="68">
        <f t="shared" ref="F48" si="12">AVERAGE(D48:D49)</f>
        <v>28.405000000000001</v>
      </c>
      <c r="G48" s="11">
        <v>0.20699999999999999</v>
      </c>
      <c r="H48" s="80">
        <f>AVERAGE(G48:G49)</f>
        <v>0.1545</v>
      </c>
    </row>
    <row r="49" spans="1:8" x14ac:dyDescent="0.25">
      <c r="A49" s="16" t="s">
        <v>53</v>
      </c>
      <c r="B49" s="10" t="s">
        <v>246</v>
      </c>
      <c r="C49" s="10" t="s">
        <v>106</v>
      </c>
      <c r="D49" s="10">
        <v>28.94</v>
      </c>
      <c r="E49" s="67"/>
      <c r="F49" s="69"/>
      <c r="G49" s="11">
        <v>0.10199999999999999</v>
      </c>
      <c r="H49" s="81"/>
    </row>
    <row r="50" spans="1:8" x14ac:dyDescent="0.25">
      <c r="A50" s="4" t="s">
        <v>42</v>
      </c>
      <c r="B50" s="10" t="s">
        <v>247</v>
      </c>
      <c r="C50" s="10" t="s">
        <v>109</v>
      </c>
      <c r="D50" s="10">
        <v>27.26</v>
      </c>
      <c r="E50" s="66">
        <f>D50-D51</f>
        <v>-0.35999999999999943</v>
      </c>
      <c r="F50" s="68">
        <f t="shared" ref="F50" si="13">AVERAGE(D50:D51)</f>
        <v>27.44</v>
      </c>
      <c r="G50" s="11">
        <v>0.30099999999999999</v>
      </c>
      <c r="H50" s="80">
        <f>AVERAGE(G50:G51)</f>
        <v>0.27149999999999996</v>
      </c>
    </row>
    <row r="51" spans="1:8" x14ac:dyDescent="0.25">
      <c r="A51" s="4" t="s">
        <v>42</v>
      </c>
      <c r="B51" s="10" t="s">
        <v>248</v>
      </c>
      <c r="C51" s="10" t="s">
        <v>112</v>
      </c>
      <c r="D51" s="10">
        <v>27.62</v>
      </c>
      <c r="E51" s="67"/>
      <c r="F51" s="69"/>
      <c r="G51" s="11">
        <v>0.24199999999999999</v>
      </c>
      <c r="H51" s="81"/>
    </row>
    <row r="52" spans="1:8" x14ac:dyDescent="0.25">
      <c r="A52" s="16" t="s">
        <v>53</v>
      </c>
      <c r="B52" s="10" t="s">
        <v>151</v>
      </c>
      <c r="C52" s="10" t="s">
        <v>115</v>
      </c>
      <c r="D52" s="10">
        <v>27.96</v>
      </c>
      <c r="E52" s="66">
        <f>D52-D53</f>
        <v>-0.33999999999999986</v>
      </c>
      <c r="F52" s="68">
        <f t="shared" ref="F52" si="14">AVERAGE(D52:D53)</f>
        <v>28.130000000000003</v>
      </c>
      <c r="G52" s="11">
        <v>0.19500000000000001</v>
      </c>
      <c r="H52" s="80">
        <f>AVERAGE(G52:G53)</f>
        <v>0.17599999999999999</v>
      </c>
    </row>
    <row r="53" spans="1:8" x14ac:dyDescent="0.25">
      <c r="A53" s="16" t="s">
        <v>53</v>
      </c>
      <c r="B53" s="10" t="s">
        <v>153</v>
      </c>
      <c r="C53" s="10" t="s">
        <v>118</v>
      </c>
      <c r="D53" s="10">
        <v>28.3</v>
      </c>
      <c r="E53" s="67"/>
      <c r="F53" s="69"/>
      <c r="G53" s="11">
        <v>0.157</v>
      </c>
      <c r="H53" s="81"/>
    </row>
    <row r="54" spans="1:8" x14ac:dyDescent="0.25">
      <c r="A54" s="4" t="s">
        <v>42</v>
      </c>
      <c r="B54" s="10" t="s">
        <v>155</v>
      </c>
      <c r="C54" s="10" t="s">
        <v>121</v>
      </c>
      <c r="D54" s="10">
        <v>26.95</v>
      </c>
      <c r="E54" s="66">
        <f>D54-D55</f>
        <v>-0.17000000000000171</v>
      </c>
      <c r="F54" s="68">
        <f t="shared" ref="F54" si="15">AVERAGE(D54:D55)</f>
        <v>27.035</v>
      </c>
      <c r="G54" s="11">
        <v>0.36199999999999999</v>
      </c>
      <c r="H54" s="80">
        <f>AVERAGE(G54:G55)</f>
        <v>0.34499999999999997</v>
      </c>
    </row>
    <row r="55" spans="1:8" x14ac:dyDescent="0.25">
      <c r="A55" s="4" t="s">
        <v>42</v>
      </c>
      <c r="B55" s="10" t="s">
        <v>157</v>
      </c>
      <c r="C55" s="10" t="s">
        <v>124</v>
      </c>
      <c r="D55" s="10">
        <v>27.12</v>
      </c>
      <c r="E55" s="67"/>
      <c r="F55" s="69"/>
      <c r="G55" s="11">
        <v>0.32800000000000001</v>
      </c>
      <c r="H55" s="81"/>
    </row>
    <row r="56" spans="1:8" x14ac:dyDescent="0.25">
      <c r="A56" s="16" t="s">
        <v>53</v>
      </c>
      <c r="B56" s="10" t="s">
        <v>159</v>
      </c>
      <c r="C56" s="10" t="s">
        <v>127</v>
      </c>
      <c r="D56" s="10">
        <v>28.22</v>
      </c>
      <c r="E56" s="66">
        <f>D56-D57</f>
        <v>0.14000000000000057</v>
      </c>
      <c r="F56" s="68">
        <f t="shared" ref="F56" si="16">AVERAGE(D56:D57)</f>
        <v>28.15</v>
      </c>
      <c r="G56" s="11">
        <v>0.16600000000000001</v>
      </c>
      <c r="H56" s="80">
        <f>AVERAGE(G56:G57)</f>
        <v>0.17349999999999999</v>
      </c>
    </row>
    <row r="57" spans="1:8" x14ac:dyDescent="0.25">
      <c r="A57" s="16" t="s">
        <v>53</v>
      </c>
      <c r="B57" s="10" t="s">
        <v>161</v>
      </c>
      <c r="C57" s="10" t="s">
        <v>130</v>
      </c>
      <c r="D57" s="10">
        <v>28.08</v>
      </c>
      <c r="E57" s="67"/>
      <c r="F57" s="69"/>
      <c r="G57" s="11">
        <v>0.18099999999999999</v>
      </c>
      <c r="H57" s="81"/>
    </row>
    <row r="58" spans="1:8" x14ac:dyDescent="0.25">
      <c r="A58" s="36" t="s">
        <v>42</v>
      </c>
      <c r="B58" s="37" t="s">
        <v>163</v>
      </c>
      <c r="C58" s="37" t="s">
        <v>133</v>
      </c>
      <c r="D58" s="37">
        <v>28.15</v>
      </c>
      <c r="E58" s="109">
        <f>D58-D59</f>
        <v>-1.1300000000000026</v>
      </c>
      <c r="F58" s="89">
        <f>AVERAGE(D58:D59)</f>
        <v>28.715</v>
      </c>
      <c r="G58" s="38">
        <v>0.17299999999999999</v>
      </c>
      <c r="H58" s="82">
        <f>AVERAGE(G58:G59)</f>
        <v>0.12664999999999998</v>
      </c>
    </row>
    <row r="59" spans="1:8" x14ac:dyDescent="0.25">
      <c r="A59" s="36" t="s">
        <v>42</v>
      </c>
      <c r="B59" s="37" t="s">
        <v>165</v>
      </c>
      <c r="C59" s="37" t="s">
        <v>136</v>
      </c>
      <c r="D59" s="37">
        <v>29.28</v>
      </c>
      <c r="E59" s="110"/>
      <c r="F59" s="90"/>
      <c r="G59" s="38">
        <v>8.0299999999999996E-2</v>
      </c>
      <c r="H59" s="83"/>
    </row>
    <row r="60" spans="1:8" x14ac:dyDescent="0.25">
      <c r="A60" s="16" t="s">
        <v>53</v>
      </c>
      <c r="B60" s="10" t="s">
        <v>167</v>
      </c>
      <c r="C60" s="10" t="s">
        <v>139</v>
      </c>
      <c r="D60" s="10">
        <v>26.69</v>
      </c>
      <c r="E60" s="66">
        <f>D60-D61</f>
        <v>-0.29999999999999716</v>
      </c>
      <c r="F60" s="68">
        <f t="shared" ref="F60" si="17">AVERAGE(D60:D61)</f>
        <v>26.84</v>
      </c>
      <c r="G60" s="11">
        <v>0.42499999999999999</v>
      </c>
      <c r="H60" s="80">
        <f>AVERAGE(G60:G61)</f>
        <v>0.39</v>
      </c>
    </row>
    <row r="61" spans="1:8" x14ac:dyDescent="0.25">
      <c r="A61" s="16" t="s">
        <v>53</v>
      </c>
      <c r="B61" s="10" t="s">
        <v>169</v>
      </c>
      <c r="C61" s="10" t="s">
        <v>142</v>
      </c>
      <c r="D61" s="10">
        <v>26.99</v>
      </c>
      <c r="E61" s="67"/>
      <c r="F61" s="69"/>
      <c r="G61" s="11">
        <v>0.35499999999999998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1t9c4L+TYUgjHJBfuUfC6X0N91ScyF2fsU5FYRVCpvltUoReJ7O+/mjQVDXqOQQVzmxX4IaY7obeJB4LhcAttA==" saltValue="ENy/48FxICtsISzkpEOIIA==" spinCount="100000" sheet="1" objects="1" scenarios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H42:H43"/>
    <mergeCell ref="E42:E43"/>
    <mergeCell ref="F42:F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J93"/>
  <sheetViews>
    <sheetView topLeftCell="A85" workbookViewId="0">
      <selection activeCell="K30" sqref="K30"/>
    </sheetView>
  </sheetViews>
  <sheetFormatPr defaultColWidth="11.42578125" defaultRowHeight="15" x14ac:dyDescent="0.25"/>
  <cols>
    <col min="1" max="4" width="11.42578125" style="18"/>
    <col min="5" max="5" width="12.140625" style="18" customWidth="1"/>
    <col min="6" max="6" width="11.42578125" style="18"/>
    <col min="7" max="7" width="11.140625" style="18" customWidth="1"/>
    <col min="8" max="8" width="12.7109375" style="18" customWidth="1"/>
    <col min="9" max="9" width="13.5703125" style="18" customWidth="1"/>
    <col min="10" max="16384" width="11.42578125" style="18"/>
  </cols>
  <sheetData>
    <row r="1" spans="1:10" ht="18.75" x14ac:dyDescent="0.25">
      <c r="A1" s="19" t="s">
        <v>0</v>
      </c>
      <c r="B1" s="20"/>
      <c r="C1" s="20"/>
      <c r="D1" s="20"/>
      <c r="E1" s="20"/>
      <c r="F1" s="21"/>
      <c r="G1" s="22"/>
    </row>
    <row r="2" spans="1:10" ht="18.75" x14ac:dyDescent="0.3">
      <c r="A2" s="75" t="s">
        <v>499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14"/>
      <c r="G3" s="14"/>
    </row>
    <row r="5" spans="1:10" x14ac:dyDescent="0.25">
      <c r="A5" s="2" t="s">
        <v>1</v>
      </c>
      <c r="B5" s="2" t="s">
        <v>2</v>
      </c>
      <c r="C5" s="2" t="s">
        <v>3</v>
      </c>
      <c r="D5" s="1" t="s">
        <v>4</v>
      </c>
      <c r="E5" s="1" t="s">
        <v>465</v>
      </c>
      <c r="F5" s="1" t="s">
        <v>466</v>
      </c>
      <c r="H5" s="2" t="s">
        <v>30</v>
      </c>
      <c r="I5" s="2" t="s">
        <v>2</v>
      </c>
      <c r="J5" s="2" t="s">
        <v>31</v>
      </c>
    </row>
    <row r="6" spans="1:10" x14ac:dyDescent="0.25">
      <c r="A6" s="10" t="s">
        <v>214</v>
      </c>
      <c r="B6" s="10" t="s">
        <v>6</v>
      </c>
      <c r="C6" s="10">
        <v>25.08</v>
      </c>
      <c r="D6" s="57">
        <f>MAX(C6:C9)-MIN(C6:C9)</f>
        <v>0.27000000000000313</v>
      </c>
      <c r="E6" s="60">
        <f>AVERAGE(C6:C9)</f>
        <v>25.217500000000001</v>
      </c>
      <c r="F6" s="63">
        <f>E6-E10</f>
        <v>-1.0225000000000009</v>
      </c>
      <c r="H6" s="10" t="s">
        <v>208</v>
      </c>
      <c r="I6" s="10" t="s">
        <v>36</v>
      </c>
      <c r="J6" s="10">
        <v>37.229999999999997</v>
      </c>
    </row>
    <row r="7" spans="1:10" x14ac:dyDescent="0.25">
      <c r="A7" s="10" t="s">
        <v>215</v>
      </c>
      <c r="B7" s="10" t="s">
        <v>6</v>
      </c>
      <c r="C7" s="10">
        <v>25.22</v>
      </c>
      <c r="D7" s="58"/>
      <c r="E7" s="61"/>
      <c r="F7" s="64"/>
      <c r="H7" s="10" t="s">
        <v>209</v>
      </c>
      <c r="I7" s="10" t="s">
        <v>36</v>
      </c>
      <c r="J7" s="10">
        <v>39.21</v>
      </c>
    </row>
    <row r="8" spans="1:10" x14ac:dyDescent="0.25">
      <c r="A8" s="10" t="s">
        <v>216</v>
      </c>
      <c r="B8" s="10" t="s">
        <v>6</v>
      </c>
      <c r="C8" s="10">
        <v>25.22</v>
      </c>
      <c r="D8" s="58"/>
      <c r="E8" s="61"/>
      <c r="F8" s="64"/>
      <c r="H8" s="10" t="s">
        <v>210</v>
      </c>
      <c r="I8" s="10" t="s">
        <v>39</v>
      </c>
      <c r="J8" s="10">
        <v>34.9</v>
      </c>
    </row>
    <row r="9" spans="1:10" x14ac:dyDescent="0.25">
      <c r="A9" s="10" t="s">
        <v>217</v>
      </c>
      <c r="B9" s="10" t="s">
        <v>6</v>
      </c>
      <c r="C9" s="10">
        <v>25.35</v>
      </c>
      <c r="D9" s="59"/>
      <c r="E9" s="62"/>
      <c r="F9" s="65"/>
      <c r="H9" s="10" t="s">
        <v>211</v>
      </c>
      <c r="I9" s="10" t="s">
        <v>39</v>
      </c>
      <c r="J9" s="10">
        <v>38.159999999999997</v>
      </c>
    </row>
    <row r="10" spans="1:10" x14ac:dyDescent="0.25">
      <c r="A10" s="10" t="s">
        <v>218</v>
      </c>
      <c r="B10" s="10" t="s">
        <v>11</v>
      </c>
      <c r="C10" s="10">
        <v>26.19</v>
      </c>
      <c r="D10" s="57">
        <f t="shared" ref="D10" si="0">MAX(C10:C13)-MIN(C10:C13)</f>
        <v>0.12999999999999901</v>
      </c>
      <c r="E10" s="60">
        <f t="shared" ref="E10" si="1">AVERAGE(C10:C13)</f>
        <v>26.240000000000002</v>
      </c>
      <c r="F10" s="63">
        <f t="shared" ref="F10" si="2">E10-E14</f>
        <v>-1.1749999999999972</v>
      </c>
      <c r="H10" s="10" t="s">
        <v>212</v>
      </c>
      <c r="I10" s="10" t="s">
        <v>33</v>
      </c>
      <c r="J10" s="10">
        <v>37.119999999999997</v>
      </c>
    </row>
    <row r="11" spans="1:10" x14ac:dyDescent="0.25">
      <c r="A11" s="10" t="s">
        <v>219</v>
      </c>
      <c r="B11" s="10" t="s">
        <v>11</v>
      </c>
      <c r="C11" s="10">
        <v>26.24</v>
      </c>
      <c r="D11" s="58"/>
      <c r="E11" s="61"/>
      <c r="F11" s="64"/>
      <c r="H11" s="10" t="s">
        <v>213</v>
      </c>
      <c r="I11" s="10" t="s">
        <v>33</v>
      </c>
      <c r="J11" s="10">
        <v>40</v>
      </c>
    </row>
    <row r="12" spans="1:10" x14ac:dyDescent="0.25">
      <c r="A12" s="10" t="s">
        <v>220</v>
      </c>
      <c r="B12" s="10" t="s">
        <v>11</v>
      </c>
      <c r="C12" s="10">
        <v>26.21</v>
      </c>
      <c r="D12" s="58"/>
      <c r="E12" s="61"/>
      <c r="F12" s="64"/>
    </row>
    <row r="13" spans="1:10" x14ac:dyDescent="0.25">
      <c r="A13" s="10" t="s">
        <v>221</v>
      </c>
      <c r="B13" s="10" t="s">
        <v>11</v>
      </c>
      <c r="C13" s="10">
        <v>26.32</v>
      </c>
      <c r="D13" s="59"/>
      <c r="E13" s="62"/>
      <c r="F13" s="65"/>
      <c r="H13" s="2" t="s">
        <v>41</v>
      </c>
      <c r="I13" s="7">
        <v>1.0699999999999999E-2</v>
      </c>
    </row>
    <row r="14" spans="1:10" x14ac:dyDescent="0.25">
      <c r="A14" s="10" t="s">
        <v>222</v>
      </c>
      <c r="B14" s="10" t="s">
        <v>16</v>
      </c>
      <c r="C14" s="10">
        <v>27.31</v>
      </c>
      <c r="D14" s="57">
        <f t="shared" ref="D14" si="3">MAX(C14:C17)-MIN(C14:C17)</f>
        <v>0.38999999999999702</v>
      </c>
      <c r="E14" s="60">
        <f t="shared" ref="E14" si="4">AVERAGE(C14:C17)</f>
        <v>27.414999999999999</v>
      </c>
      <c r="F14" s="63">
        <f t="shared" ref="F14" si="5">E14-E18</f>
        <v>-1.1075000000000017</v>
      </c>
      <c r="H14" s="2" t="s">
        <v>472</v>
      </c>
      <c r="I14" s="55">
        <v>1.8580000000000001</v>
      </c>
    </row>
    <row r="15" spans="1:10" x14ac:dyDescent="0.25">
      <c r="A15" s="10" t="s">
        <v>223</v>
      </c>
      <c r="B15" s="10" t="s">
        <v>16</v>
      </c>
      <c r="C15" s="10">
        <v>27.26</v>
      </c>
      <c r="D15" s="58"/>
      <c r="E15" s="61"/>
      <c r="F15" s="64"/>
      <c r="H15" s="2" t="s">
        <v>43</v>
      </c>
      <c r="I15" s="7">
        <v>0</v>
      </c>
    </row>
    <row r="16" spans="1:10" x14ac:dyDescent="0.25">
      <c r="A16" s="10" t="s">
        <v>224</v>
      </c>
      <c r="B16" s="10" t="s">
        <v>16</v>
      </c>
      <c r="C16" s="10">
        <v>27.65</v>
      </c>
      <c r="D16" s="58"/>
      <c r="E16" s="61"/>
      <c r="F16" s="64"/>
    </row>
    <row r="17" spans="1:10" x14ac:dyDescent="0.25">
      <c r="A17" s="10" t="s">
        <v>225</v>
      </c>
      <c r="B17" s="10" t="s">
        <v>16</v>
      </c>
      <c r="C17" s="10">
        <v>27.44</v>
      </c>
      <c r="D17" s="59"/>
      <c r="E17" s="62"/>
      <c r="F17" s="65"/>
    </row>
    <row r="18" spans="1:10" x14ac:dyDescent="0.25">
      <c r="A18" s="10" t="s">
        <v>226</v>
      </c>
      <c r="B18" s="10" t="s">
        <v>21</v>
      </c>
      <c r="C18" s="10">
        <v>28.17</v>
      </c>
      <c r="D18" s="57">
        <f>MAX(C18:C21)-MIN(C18:C21)</f>
        <v>0.59999999999999787</v>
      </c>
      <c r="E18" s="60">
        <f>AVERAGE(C18:C21)</f>
        <v>28.522500000000001</v>
      </c>
      <c r="F18" s="63">
        <f t="shared" ref="F18" si="6">E18-E22</f>
        <v>-0.91499999999999915</v>
      </c>
    </row>
    <row r="19" spans="1:10" x14ac:dyDescent="0.25">
      <c r="A19" s="10" t="s">
        <v>227</v>
      </c>
      <c r="B19" s="10" t="s">
        <v>21</v>
      </c>
      <c r="C19" s="10">
        <v>28.56</v>
      </c>
      <c r="D19" s="58"/>
      <c r="E19" s="61"/>
      <c r="F19" s="64"/>
    </row>
    <row r="20" spans="1:10" x14ac:dyDescent="0.25">
      <c r="A20" s="10" t="s">
        <v>228</v>
      </c>
      <c r="B20" s="10" t="s">
        <v>21</v>
      </c>
      <c r="C20" s="10">
        <v>28.59</v>
      </c>
      <c r="D20" s="58"/>
      <c r="E20" s="61"/>
      <c r="F20" s="64"/>
    </row>
    <row r="21" spans="1:10" x14ac:dyDescent="0.25">
      <c r="A21" s="10" t="s">
        <v>229</v>
      </c>
      <c r="B21" s="10" t="s">
        <v>21</v>
      </c>
      <c r="C21" s="23">
        <v>28.77</v>
      </c>
      <c r="D21" s="59"/>
      <c r="E21" s="62"/>
      <c r="F21" s="65"/>
      <c r="G21" s="18" t="s">
        <v>234</v>
      </c>
    </row>
    <row r="22" spans="1:10" x14ac:dyDescent="0.25">
      <c r="A22" s="10" t="s">
        <v>230</v>
      </c>
      <c r="B22" s="10" t="s">
        <v>26</v>
      </c>
      <c r="C22" s="10">
        <v>29.42</v>
      </c>
      <c r="D22" s="57">
        <f t="shared" ref="D22" si="7">MAX(C22:C25)-MIN(C22:C25)</f>
        <v>0.28999999999999915</v>
      </c>
      <c r="E22" s="60">
        <f t="shared" ref="E22" si="8">AVERAGE(C22:C25)</f>
        <v>29.4375</v>
      </c>
      <c r="F22" s="63"/>
    </row>
    <row r="23" spans="1:10" x14ac:dyDescent="0.25">
      <c r="A23" s="10" t="s">
        <v>231</v>
      </c>
      <c r="B23" s="10" t="s">
        <v>26</v>
      </c>
      <c r="C23" s="10">
        <v>29.55</v>
      </c>
      <c r="D23" s="58"/>
      <c r="E23" s="61"/>
      <c r="F23" s="64"/>
    </row>
    <row r="24" spans="1:10" x14ac:dyDescent="0.25">
      <c r="A24" s="10" t="s">
        <v>232</v>
      </c>
      <c r="B24" s="10" t="s">
        <v>26</v>
      </c>
      <c r="C24" s="10">
        <v>29.52</v>
      </c>
      <c r="D24" s="58"/>
      <c r="E24" s="61"/>
      <c r="F24" s="64"/>
    </row>
    <row r="25" spans="1:10" x14ac:dyDescent="0.25">
      <c r="A25" s="10" t="s">
        <v>233</v>
      </c>
      <c r="B25" s="10" t="s">
        <v>26</v>
      </c>
      <c r="C25" s="10">
        <v>29.26</v>
      </c>
      <c r="D25" s="59"/>
      <c r="E25" s="62"/>
      <c r="F25" s="65"/>
    </row>
    <row r="29" spans="1:10" x14ac:dyDescent="0.25">
      <c r="A29" s="1" t="s">
        <v>44</v>
      </c>
      <c r="B29" s="5" t="s">
        <v>30</v>
      </c>
      <c r="C29" s="5" t="s">
        <v>2</v>
      </c>
      <c r="D29" s="5" t="s">
        <v>31</v>
      </c>
      <c r="E29" s="1" t="s">
        <v>45</v>
      </c>
      <c r="F29" s="1" t="s">
        <v>473</v>
      </c>
      <c r="G29" s="53" t="s">
        <v>474</v>
      </c>
      <c r="H29" s="1" t="s">
        <v>475</v>
      </c>
      <c r="I29" s="1" t="s">
        <v>46</v>
      </c>
      <c r="J29" s="1" t="s">
        <v>465</v>
      </c>
    </row>
    <row r="30" spans="1:10" x14ac:dyDescent="0.25">
      <c r="A30" s="4" t="s">
        <v>42</v>
      </c>
      <c r="B30" s="10" t="s">
        <v>170</v>
      </c>
      <c r="C30" s="10" t="s">
        <v>48</v>
      </c>
      <c r="D30" s="10">
        <v>27.78</v>
      </c>
      <c r="E30" s="66">
        <f>D30-D31</f>
        <v>-0.25</v>
      </c>
      <c r="F30" s="68">
        <f>AVERAGE(D30:D31)</f>
        <v>27.905000000000001</v>
      </c>
      <c r="G30" s="68">
        <f>F30-F32</f>
        <v>0.51500000000000057</v>
      </c>
      <c r="H30" s="68">
        <f>AVERAGE(F30:F33)</f>
        <v>27.647500000000001</v>
      </c>
      <c r="I30" s="11">
        <v>0.2</v>
      </c>
      <c r="J30" s="71">
        <f>AVERAGE(I30:I33)</f>
        <v>0.2195</v>
      </c>
    </row>
    <row r="31" spans="1:10" x14ac:dyDescent="0.25">
      <c r="A31" s="4" t="s">
        <v>42</v>
      </c>
      <c r="B31" s="10" t="s">
        <v>171</v>
      </c>
      <c r="C31" s="10" t="s">
        <v>48</v>
      </c>
      <c r="D31" s="10">
        <v>28.03</v>
      </c>
      <c r="E31" s="67"/>
      <c r="F31" s="69"/>
      <c r="G31" s="70"/>
      <c r="H31" s="70"/>
      <c r="I31" s="11">
        <v>0.17100000000000001</v>
      </c>
      <c r="J31" s="71"/>
    </row>
    <row r="32" spans="1:10" x14ac:dyDescent="0.25">
      <c r="A32" s="4" t="s">
        <v>42</v>
      </c>
      <c r="B32" s="10" t="s">
        <v>172</v>
      </c>
      <c r="C32" s="10" t="s">
        <v>51</v>
      </c>
      <c r="D32" s="10">
        <v>27.52</v>
      </c>
      <c r="E32" s="66">
        <f>D32-D33</f>
        <v>0.25999999999999801</v>
      </c>
      <c r="F32" s="68">
        <f t="shared" ref="F32" si="9">AVERAGE(D32:D33)</f>
        <v>27.39</v>
      </c>
      <c r="G32" s="70"/>
      <c r="H32" s="70"/>
      <c r="I32" s="11">
        <v>0.23300000000000001</v>
      </c>
      <c r="J32" s="71"/>
    </row>
    <row r="33" spans="1:10" x14ac:dyDescent="0.25">
      <c r="A33" s="4" t="s">
        <v>42</v>
      </c>
      <c r="B33" s="10" t="s">
        <v>173</v>
      </c>
      <c r="C33" s="10" t="s">
        <v>51</v>
      </c>
      <c r="D33" s="10">
        <v>27.26</v>
      </c>
      <c r="E33" s="67"/>
      <c r="F33" s="69"/>
      <c r="G33" s="69"/>
      <c r="H33" s="69"/>
      <c r="I33" s="11">
        <v>0.27400000000000002</v>
      </c>
      <c r="J33" s="71"/>
    </row>
    <row r="34" spans="1:10" x14ac:dyDescent="0.25">
      <c r="A34" s="16" t="s">
        <v>53</v>
      </c>
      <c r="B34" s="10" t="s">
        <v>174</v>
      </c>
      <c r="C34" s="10" t="s">
        <v>55</v>
      </c>
      <c r="D34" s="10">
        <v>27.26</v>
      </c>
      <c r="E34" s="66">
        <f>D34-D35</f>
        <v>-8.9999999999999858E-2</v>
      </c>
      <c r="F34" s="68">
        <f t="shared" ref="F34" si="10">AVERAGE(D34:D35)</f>
        <v>27.305</v>
      </c>
      <c r="G34" s="68">
        <f t="shared" ref="G34" si="11">F34-F36</f>
        <v>0.10500000000000043</v>
      </c>
      <c r="H34" s="68">
        <f t="shared" ref="H34" si="12">AVERAGE(F34:F37)</f>
        <v>27.252499999999998</v>
      </c>
      <c r="I34" s="11">
        <v>0.27500000000000002</v>
      </c>
      <c r="J34" s="71">
        <f t="shared" ref="J34" si="13">AVERAGE(I34:I37)</f>
        <v>0.27600000000000002</v>
      </c>
    </row>
    <row r="35" spans="1:10" x14ac:dyDescent="0.25">
      <c r="A35" s="16" t="s">
        <v>53</v>
      </c>
      <c r="B35" s="10" t="s">
        <v>175</v>
      </c>
      <c r="C35" s="10" t="s">
        <v>55</v>
      </c>
      <c r="D35" s="10">
        <v>27.35</v>
      </c>
      <c r="E35" s="67"/>
      <c r="F35" s="69"/>
      <c r="G35" s="70"/>
      <c r="H35" s="70"/>
      <c r="I35" s="11">
        <v>0.26</v>
      </c>
      <c r="J35" s="71"/>
    </row>
    <row r="36" spans="1:10" x14ac:dyDescent="0.25">
      <c r="A36" s="16" t="s">
        <v>53</v>
      </c>
      <c r="B36" s="10" t="s">
        <v>176</v>
      </c>
      <c r="C36" s="10" t="s">
        <v>58</v>
      </c>
      <c r="D36" s="10">
        <v>27.18</v>
      </c>
      <c r="E36" s="66">
        <f>D36-D37</f>
        <v>-3.9999999999999147E-2</v>
      </c>
      <c r="F36" s="68">
        <f t="shared" ref="F36" si="14">AVERAGE(D36:D37)</f>
        <v>27.2</v>
      </c>
      <c r="G36" s="70"/>
      <c r="H36" s="70"/>
      <c r="I36" s="11">
        <v>0.28899999999999998</v>
      </c>
      <c r="J36" s="71"/>
    </row>
    <row r="37" spans="1:10" x14ac:dyDescent="0.25">
      <c r="A37" s="16" t="s">
        <v>53</v>
      </c>
      <c r="B37" s="10" t="s">
        <v>177</v>
      </c>
      <c r="C37" s="10" t="s">
        <v>58</v>
      </c>
      <c r="D37" s="10">
        <v>27.22</v>
      </c>
      <c r="E37" s="67"/>
      <c r="F37" s="69"/>
      <c r="G37" s="69"/>
      <c r="H37" s="69"/>
      <c r="I37" s="11">
        <v>0.28000000000000003</v>
      </c>
      <c r="J37" s="71"/>
    </row>
    <row r="38" spans="1:10" x14ac:dyDescent="0.25">
      <c r="A38" s="4" t="s">
        <v>42</v>
      </c>
      <c r="B38" s="10" t="s">
        <v>178</v>
      </c>
      <c r="C38" s="10" t="s">
        <v>61</v>
      </c>
      <c r="D38" s="10">
        <v>28.11</v>
      </c>
      <c r="E38" s="78">
        <f>D38-D39</f>
        <v>-0.5</v>
      </c>
      <c r="F38" s="68">
        <f t="shared" ref="F38" si="15">AVERAGE(D38:D39)</f>
        <v>28.36</v>
      </c>
      <c r="G38" s="72">
        <f t="shared" ref="G38" si="16">F38-F40</f>
        <v>1.4149999999999991</v>
      </c>
      <c r="H38" s="68">
        <f t="shared" ref="H38" si="17">AVERAGE(F38:F41)</f>
        <v>27.6525</v>
      </c>
      <c r="I38" s="11">
        <v>0.16200000000000001</v>
      </c>
      <c r="J38" s="71">
        <f t="shared" ref="J38" si="18">AVERAGE(I38:I41)</f>
        <v>0.23674999999999999</v>
      </c>
    </row>
    <row r="39" spans="1:10" x14ac:dyDescent="0.25">
      <c r="A39" s="4" t="s">
        <v>42</v>
      </c>
      <c r="B39" s="10" t="s">
        <v>179</v>
      </c>
      <c r="C39" s="10" t="s">
        <v>61</v>
      </c>
      <c r="D39" s="10">
        <v>28.61</v>
      </c>
      <c r="E39" s="79"/>
      <c r="F39" s="69"/>
      <c r="G39" s="73"/>
      <c r="H39" s="70"/>
      <c r="I39" s="11">
        <v>0.11899999999999999</v>
      </c>
      <c r="J39" s="71"/>
    </row>
    <row r="40" spans="1:10" x14ac:dyDescent="0.25">
      <c r="A40" s="4" t="s">
        <v>42</v>
      </c>
      <c r="B40" s="10" t="s">
        <v>180</v>
      </c>
      <c r="C40" s="10" t="s">
        <v>64</v>
      </c>
      <c r="D40" s="10">
        <v>27</v>
      </c>
      <c r="E40" s="66">
        <f>D40-D41</f>
        <v>0.10999999999999943</v>
      </c>
      <c r="F40" s="68">
        <f t="shared" ref="F40" si="19">AVERAGE(D40:D41)</f>
        <v>26.945</v>
      </c>
      <c r="G40" s="73"/>
      <c r="H40" s="70"/>
      <c r="I40" s="11">
        <v>0.32200000000000001</v>
      </c>
      <c r="J40" s="71"/>
    </row>
    <row r="41" spans="1:10" x14ac:dyDescent="0.25">
      <c r="A41" s="4" t="s">
        <v>42</v>
      </c>
      <c r="B41" s="10" t="s">
        <v>181</v>
      </c>
      <c r="C41" s="10" t="s">
        <v>64</v>
      </c>
      <c r="D41" s="10">
        <v>26.89</v>
      </c>
      <c r="E41" s="67"/>
      <c r="F41" s="69"/>
      <c r="G41" s="74"/>
      <c r="H41" s="69"/>
      <c r="I41" s="11">
        <v>0.34399999999999997</v>
      </c>
      <c r="J41" s="71"/>
    </row>
    <row r="42" spans="1:10" x14ac:dyDescent="0.25">
      <c r="A42" s="16" t="s">
        <v>53</v>
      </c>
      <c r="B42" s="10" t="s">
        <v>182</v>
      </c>
      <c r="C42" s="10" t="s">
        <v>67</v>
      </c>
      <c r="D42" s="10">
        <v>27.01</v>
      </c>
      <c r="E42" s="66">
        <f>D42-D43</f>
        <v>-0.26999999999999957</v>
      </c>
      <c r="F42" s="68">
        <f t="shared" ref="F42" si="20">AVERAGE(D42:D43)</f>
        <v>27.145000000000003</v>
      </c>
      <c r="G42" s="68">
        <f t="shared" ref="G42" si="21">F42-F44</f>
        <v>-0.61499999999999488</v>
      </c>
      <c r="H42" s="68">
        <f t="shared" ref="H42" si="22">AVERAGE(F42:F45)</f>
        <v>27.452500000000001</v>
      </c>
      <c r="I42" s="11">
        <v>0.32100000000000001</v>
      </c>
      <c r="J42" s="71">
        <f t="shared" ref="J42" si="23">AVERAGE(I42:I45)</f>
        <v>0.249</v>
      </c>
    </row>
    <row r="43" spans="1:10" x14ac:dyDescent="0.25">
      <c r="A43" s="16" t="s">
        <v>53</v>
      </c>
      <c r="B43" s="10" t="s">
        <v>183</v>
      </c>
      <c r="C43" s="10" t="s">
        <v>67</v>
      </c>
      <c r="D43" s="10">
        <v>27.28</v>
      </c>
      <c r="E43" s="67"/>
      <c r="F43" s="69"/>
      <c r="G43" s="70"/>
      <c r="H43" s="70"/>
      <c r="I43" s="11">
        <v>0.27200000000000002</v>
      </c>
      <c r="J43" s="71"/>
    </row>
    <row r="44" spans="1:10" x14ac:dyDescent="0.25">
      <c r="A44" s="16" t="s">
        <v>53</v>
      </c>
      <c r="B44" s="10" t="s">
        <v>184</v>
      </c>
      <c r="C44" s="10" t="s">
        <v>70</v>
      </c>
      <c r="D44" s="10">
        <v>27.79</v>
      </c>
      <c r="E44" s="66">
        <f>D44-D45</f>
        <v>5.9999999999998721E-2</v>
      </c>
      <c r="F44" s="68">
        <f t="shared" ref="F44" si="24">AVERAGE(D44:D45)</f>
        <v>27.759999999999998</v>
      </c>
      <c r="G44" s="70"/>
      <c r="H44" s="70"/>
      <c r="I44" s="11">
        <v>0.19700000000000001</v>
      </c>
      <c r="J44" s="71"/>
    </row>
    <row r="45" spans="1:10" x14ac:dyDescent="0.25">
      <c r="A45" s="16" t="s">
        <v>53</v>
      </c>
      <c r="B45" s="10" t="s">
        <v>185</v>
      </c>
      <c r="C45" s="10" t="s">
        <v>70</v>
      </c>
      <c r="D45" s="10">
        <v>27.73</v>
      </c>
      <c r="E45" s="67"/>
      <c r="F45" s="69"/>
      <c r="G45" s="69"/>
      <c r="H45" s="69"/>
      <c r="I45" s="11">
        <v>0.20599999999999999</v>
      </c>
      <c r="J45" s="71"/>
    </row>
    <row r="46" spans="1:10" x14ac:dyDescent="0.25">
      <c r="A46" s="4" t="s">
        <v>42</v>
      </c>
      <c r="B46" s="10" t="s">
        <v>32</v>
      </c>
      <c r="C46" s="10" t="s">
        <v>73</v>
      </c>
      <c r="D46" s="10">
        <v>27.7</v>
      </c>
      <c r="E46" s="66">
        <f>D46-D47</f>
        <v>9.9999999999997868E-2</v>
      </c>
      <c r="F46" s="68">
        <f t="shared" ref="F46" si="25">AVERAGE(D46:D47)</f>
        <v>27.65</v>
      </c>
      <c r="G46" s="68">
        <f t="shared" ref="G46" si="26">F46-F48</f>
        <v>0.85000000000000142</v>
      </c>
      <c r="H46" s="68">
        <f t="shared" ref="H46" si="27">AVERAGE(F46:F49)</f>
        <v>27.224999999999998</v>
      </c>
      <c r="I46" s="11">
        <v>0.20899999999999999</v>
      </c>
      <c r="J46" s="71">
        <f t="shared" ref="J46" si="28">AVERAGE(I46:I49)</f>
        <v>0.29049999999999998</v>
      </c>
    </row>
    <row r="47" spans="1:10" x14ac:dyDescent="0.25">
      <c r="A47" s="4" t="s">
        <v>42</v>
      </c>
      <c r="B47" s="10" t="s">
        <v>34</v>
      </c>
      <c r="C47" s="10" t="s">
        <v>73</v>
      </c>
      <c r="D47" s="10">
        <v>27.6</v>
      </c>
      <c r="E47" s="67"/>
      <c r="F47" s="69"/>
      <c r="G47" s="70"/>
      <c r="H47" s="70"/>
      <c r="I47" s="11">
        <v>0.223</v>
      </c>
      <c r="J47" s="71"/>
    </row>
    <row r="48" spans="1:10" x14ac:dyDescent="0.25">
      <c r="A48" s="4" t="s">
        <v>42</v>
      </c>
      <c r="B48" s="10" t="s">
        <v>186</v>
      </c>
      <c r="C48" s="10" t="s">
        <v>76</v>
      </c>
      <c r="D48" s="10">
        <v>26.77</v>
      </c>
      <c r="E48" s="66">
        <f>D48-D49</f>
        <v>-5.9999999999998721E-2</v>
      </c>
      <c r="F48" s="68">
        <f t="shared" ref="F48" si="29">AVERAGE(D48:D49)</f>
        <v>26.799999999999997</v>
      </c>
      <c r="G48" s="70"/>
      <c r="H48" s="70"/>
      <c r="I48" s="11">
        <v>0.372</v>
      </c>
      <c r="J48" s="71"/>
    </row>
    <row r="49" spans="1:10" x14ac:dyDescent="0.25">
      <c r="A49" s="4" t="s">
        <v>42</v>
      </c>
      <c r="B49" s="10" t="s">
        <v>187</v>
      </c>
      <c r="C49" s="10" t="s">
        <v>76</v>
      </c>
      <c r="D49" s="10">
        <v>26.83</v>
      </c>
      <c r="E49" s="67"/>
      <c r="F49" s="69"/>
      <c r="G49" s="69"/>
      <c r="H49" s="69"/>
      <c r="I49" s="11">
        <v>0.35799999999999998</v>
      </c>
      <c r="J49" s="71"/>
    </row>
    <row r="50" spans="1:10" x14ac:dyDescent="0.25">
      <c r="A50" s="16" t="s">
        <v>53</v>
      </c>
      <c r="B50" s="10" t="s">
        <v>35</v>
      </c>
      <c r="C50" s="10" t="s">
        <v>79</v>
      </c>
      <c r="D50" s="10">
        <v>27.44</v>
      </c>
      <c r="E50" s="66">
        <f>D50-D51</f>
        <v>0.15000000000000213</v>
      </c>
      <c r="F50" s="68">
        <f t="shared" ref="F50" si="30">AVERAGE(D50:D51)</f>
        <v>27.365000000000002</v>
      </c>
      <c r="G50" s="68">
        <f t="shared" ref="G50" si="31">F50-F52</f>
        <v>0.39500000000000313</v>
      </c>
      <c r="H50" s="68">
        <f t="shared" ref="H50" si="32">AVERAGE(F50:F53)</f>
        <v>27.1675</v>
      </c>
      <c r="I50" s="11">
        <v>0.245</v>
      </c>
      <c r="J50" s="71">
        <f t="shared" ref="J50" si="33">AVERAGE(I50:I53)</f>
        <v>0.29275000000000001</v>
      </c>
    </row>
    <row r="51" spans="1:10" x14ac:dyDescent="0.25">
      <c r="A51" s="16" t="s">
        <v>53</v>
      </c>
      <c r="B51" s="10" t="s">
        <v>37</v>
      </c>
      <c r="C51" s="10" t="s">
        <v>79</v>
      </c>
      <c r="D51" s="10">
        <v>27.29</v>
      </c>
      <c r="E51" s="67"/>
      <c r="F51" s="69"/>
      <c r="G51" s="70"/>
      <c r="H51" s="70"/>
      <c r="I51" s="11">
        <v>0.26900000000000002</v>
      </c>
      <c r="J51" s="71"/>
    </row>
    <row r="52" spans="1:10" x14ac:dyDescent="0.25">
      <c r="A52" s="16" t="s">
        <v>53</v>
      </c>
      <c r="B52" s="10" t="s">
        <v>188</v>
      </c>
      <c r="C52" s="10" t="s">
        <v>82</v>
      </c>
      <c r="D52" s="10">
        <v>27.03</v>
      </c>
      <c r="E52" s="66">
        <f>D52-D53</f>
        <v>0.12000000000000099</v>
      </c>
      <c r="F52" s="68">
        <f t="shared" ref="F52" si="34">AVERAGE(D52:D53)</f>
        <v>26.97</v>
      </c>
      <c r="G52" s="70"/>
      <c r="H52" s="70"/>
      <c r="I52" s="11">
        <v>0.317</v>
      </c>
      <c r="J52" s="71"/>
    </row>
    <row r="53" spans="1:10" x14ac:dyDescent="0.25">
      <c r="A53" s="16" t="s">
        <v>53</v>
      </c>
      <c r="B53" s="10" t="s">
        <v>189</v>
      </c>
      <c r="C53" s="10" t="s">
        <v>82</v>
      </c>
      <c r="D53" s="10">
        <v>26.91</v>
      </c>
      <c r="E53" s="67"/>
      <c r="F53" s="69"/>
      <c r="G53" s="69"/>
      <c r="H53" s="69"/>
      <c r="I53" s="11">
        <v>0.34</v>
      </c>
      <c r="J53" s="71"/>
    </row>
    <row r="54" spans="1:10" x14ac:dyDescent="0.25">
      <c r="A54" s="4" t="s">
        <v>42</v>
      </c>
      <c r="B54" s="10" t="s">
        <v>38</v>
      </c>
      <c r="C54" s="10" t="s">
        <v>85</v>
      </c>
      <c r="D54" s="10">
        <v>26.87</v>
      </c>
      <c r="E54" s="66">
        <f>D54-D55</f>
        <v>-0.16000000000000014</v>
      </c>
      <c r="F54" s="68">
        <f t="shared" ref="F54" si="35">AVERAGE(D54:D55)</f>
        <v>26.950000000000003</v>
      </c>
      <c r="G54" s="68">
        <f t="shared" ref="G54" si="36">F54-F56</f>
        <v>-0.99499999999999744</v>
      </c>
      <c r="H54" s="68">
        <f t="shared" ref="H54" si="37">AVERAGE(F54:F57)</f>
        <v>27.447500000000002</v>
      </c>
      <c r="I54" s="11">
        <v>0.34799999999999998</v>
      </c>
      <c r="J54" s="71">
        <f t="shared" ref="J54" si="38">AVERAGE(I54:I57)</f>
        <v>0.25574999999999998</v>
      </c>
    </row>
    <row r="55" spans="1:10" x14ac:dyDescent="0.25">
      <c r="A55" s="4" t="s">
        <v>42</v>
      </c>
      <c r="B55" s="10" t="s">
        <v>40</v>
      </c>
      <c r="C55" s="10" t="s">
        <v>85</v>
      </c>
      <c r="D55" s="10">
        <v>27.03</v>
      </c>
      <c r="E55" s="67"/>
      <c r="F55" s="69"/>
      <c r="G55" s="70"/>
      <c r="H55" s="70"/>
      <c r="I55" s="11">
        <v>0.316</v>
      </c>
      <c r="J55" s="71"/>
    </row>
    <row r="56" spans="1:10" x14ac:dyDescent="0.25">
      <c r="A56" s="4" t="s">
        <v>42</v>
      </c>
      <c r="B56" s="10" t="s">
        <v>190</v>
      </c>
      <c r="C56" s="10" t="s">
        <v>88</v>
      </c>
      <c r="D56" s="10">
        <v>28.01</v>
      </c>
      <c r="E56" s="66">
        <f>D56-D57</f>
        <v>0.13000000000000256</v>
      </c>
      <c r="F56" s="68">
        <f t="shared" ref="F56" si="39">AVERAGE(D56:D57)</f>
        <v>27.945</v>
      </c>
      <c r="G56" s="70"/>
      <c r="H56" s="70"/>
      <c r="I56" s="11">
        <v>0.17199999999999999</v>
      </c>
      <c r="J56" s="71"/>
    </row>
    <row r="57" spans="1:10" x14ac:dyDescent="0.25">
      <c r="A57" s="4" t="s">
        <v>42</v>
      </c>
      <c r="B57" s="10" t="s">
        <v>191</v>
      </c>
      <c r="C57" s="10" t="s">
        <v>88</v>
      </c>
      <c r="D57" s="10">
        <v>27.88</v>
      </c>
      <c r="E57" s="67"/>
      <c r="F57" s="69"/>
      <c r="G57" s="69"/>
      <c r="H57" s="69"/>
      <c r="I57" s="11">
        <v>0.187</v>
      </c>
      <c r="J57" s="71"/>
    </row>
    <row r="58" spans="1:10" x14ac:dyDescent="0.25">
      <c r="A58" s="16" t="s">
        <v>53</v>
      </c>
      <c r="B58" s="10" t="s">
        <v>192</v>
      </c>
      <c r="C58" s="10" t="s">
        <v>91</v>
      </c>
      <c r="D58" s="10">
        <v>27.04</v>
      </c>
      <c r="E58" s="66">
        <f>D58-D59</f>
        <v>3.9999999999999147E-2</v>
      </c>
      <c r="F58" s="68">
        <f t="shared" ref="F58" si="40">AVERAGE(D58:D59)</f>
        <v>27.02</v>
      </c>
      <c r="G58" s="68">
        <f t="shared" ref="G58" si="41">F58-F60</f>
        <v>1.0000000000001563E-2</v>
      </c>
      <c r="H58" s="68">
        <f t="shared" ref="H58" si="42">AVERAGE(F58:F61)</f>
        <v>27.015000000000001</v>
      </c>
      <c r="I58" s="11">
        <v>0.315</v>
      </c>
      <c r="J58" s="71">
        <f t="shared" ref="J58" si="43">AVERAGE(I58:I61)</f>
        <v>0.31999999999999995</v>
      </c>
    </row>
    <row r="59" spans="1:10" x14ac:dyDescent="0.25">
      <c r="A59" s="16" t="s">
        <v>53</v>
      </c>
      <c r="B59" s="10" t="s">
        <v>193</v>
      </c>
      <c r="C59" s="10" t="s">
        <v>91</v>
      </c>
      <c r="D59" s="10">
        <v>27</v>
      </c>
      <c r="E59" s="67"/>
      <c r="F59" s="69"/>
      <c r="G59" s="70"/>
      <c r="H59" s="70"/>
      <c r="I59" s="11">
        <v>0.32200000000000001</v>
      </c>
      <c r="J59" s="71"/>
    </row>
    <row r="60" spans="1:10" x14ac:dyDescent="0.25">
      <c r="A60" s="16" t="s">
        <v>53</v>
      </c>
      <c r="B60" s="10" t="s">
        <v>194</v>
      </c>
      <c r="C60" s="10" t="s">
        <v>94</v>
      </c>
      <c r="D60" s="10">
        <v>27.14</v>
      </c>
      <c r="E60" s="66">
        <f>D60-D61</f>
        <v>0.26000000000000156</v>
      </c>
      <c r="F60" s="68">
        <f t="shared" ref="F60" si="44">AVERAGE(D60:D61)</f>
        <v>27.009999999999998</v>
      </c>
      <c r="G60" s="70"/>
      <c r="H60" s="70"/>
      <c r="I60" s="11">
        <v>0.29499999999999998</v>
      </c>
      <c r="J60" s="71"/>
    </row>
    <row r="61" spans="1:10" x14ac:dyDescent="0.25">
      <c r="A61" s="16" t="s">
        <v>53</v>
      </c>
      <c r="B61" s="10" t="s">
        <v>195</v>
      </c>
      <c r="C61" s="10" t="s">
        <v>94</v>
      </c>
      <c r="D61" s="10">
        <v>26.88</v>
      </c>
      <c r="E61" s="67"/>
      <c r="F61" s="69"/>
      <c r="G61" s="69"/>
      <c r="H61" s="69"/>
      <c r="I61" s="11">
        <v>0.34799999999999998</v>
      </c>
      <c r="J61" s="71"/>
    </row>
    <row r="62" spans="1:10" x14ac:dyDescent="0.25">
      <c r="A62" s="4" t="s">
        <v>42</v>
      </c>
      <c r="B62" s="10" t="s">
        <v>5</v>
      </c>
      <c r="C62" s="10" t="s">
        <v>97</v>
      </c>
      <c r="D62" s="10">
        <v>27.54</v>
      </c>
      <c r="E62" s="66">
        <f>D62-D63</f>
        <v>0.35999999999999943</v>
      </c>
      <c r="F62" s="68">
        <f t="shared" ref="F62" si="45">AVERAGE(D62:D63)</f>
        <v>27.36</v>
      </c>
      <c r="G62" s="68">
        <f t="shared" ref="G62" si="46">F62-F64</f>
        <v>-0.26500000000000057</v>
      </c>
      <c r="H62" s="68">
        <f t="shared" ref="H62" si="47">AVERAGE(F62:F65)</f>
        <v>27.4925</v>
      </c>
      <c r="I62" s="11">
        <v>0.23100000000000001</v>
      </c>
      <c r="J62" s="71">
        <f t="shared" ref="J62" si="48">AVERAGE(I62:I65)</f>
        <v>0.23949999999999999</v>
      </c>
    </row>
    <row r="63" spans="1:10" x14ac:dyDescent="0.25">
      <c r="A63" s="4" t="s">
        <v>42</v>
      </c>
      <c r="B63" s="10" t="s">
        <v>8</v>
      </c>
      <c r="C63" s="10" t="s">
        <v>97</v>
      </c>
      <c r="D63" s="10">
        <v>27.18</v>
      </c>
      <c r="E63" s="67"/>
      <c r="F63" s="69"/>
      <c r="G63" s="70"/>
      <c r="H63" s="70"/>
      <c r="I63" s="11">
        <v>0.28899999999999998</v>
      </c>
      <c r="J63" s="71"/>
    </row>
    <row r="64" spans="1:10" x14ac:dyDescent="0.25">
      <c r="A64" s="4" t="s">
        <v>42</v>
      </c>
      <c r="B64" s="10" t="s">
        <v>7</v>
      </c>
      <c r="C64" s="10" t="s">
        <v>100</v>
      </c>
      <c r="D64" s="10">
        <v>27.58</v>
      </c>
      <c r="E64" s="66">
        <f>D64-D65</f>
        <v>-9.0000000000003411E-2</v>
      </c>
      <c r="F64" s="68">
        <f t="shared" ref="F64" si="49">AVERAGE(D64:D65)</f>
        <v>27.625</v>
      </c>
      <c r="G64" s="70"/>
      <c r="H64" s="70"/>
      <c r="I64" s="11">
        <v>0.22500000000000001</v>
      </c>
      <c r="J64" s="71"/>
    </row>
    <row r="65" spans="1:10" x14ac:dyDescent="0.25">
      <c r="A65" s="4" t="s">
        <v>42</v>
      </c>
      <c r="B65" s="10" t="s">
        <v>9</v>
      </c>
      <c r="C65" s="10" t="s">
        <v>100</v>
      </c>
      <c r="D65" s="10">
        <v>27.67</v>
      </c>
      <c r="E65" s="67"/>
      <c r="F65" s="69"/>
      <c r="G65" s="69"/>
      <c r="H65" s="69"/>
      <c r="I65" s="11">
        <v>0.21299999999999999</v>
      </c>
      <c r="J65" s="71"/>
    </row>
    <row r="66" spans="1:10" x14ac:dyDescent="0.25">
      <c r="A66" s="17" t="s">
        <v>53</v>
      </c>
      <c r="B66" s="10" t="s">
        <v>10</v>
      </c>
      <c r="C66" s="10" t="s">
        <v>103</v>
      </c>
      <c r="D66" s="10">
        <v>26.68</v>
      </c>
      <c r="E66" s="66">
        <f>D66-D67</f>
        <v>-0.17000000000000171</v>
      </c>
      <c r="F66" s="68">
        <f t="shared" ref="F66" si="50">AVERAGE(D66:D67)</f>
        <v>26.765000000000001</v>
      </c>
      <c r="G66" s="68">
        <f t="shared" ref="G66" si="51">F66-F68</f>
        <v>-0.93499999999999872</v>
      </c>
      <c r="H66" s="68">
        <f t="shared" ref="H66" si="52">AVERAGE(F66:F69)</f>
        <v>27.232500000000002</v>
      </c>
      <c r="I66" s="11">
        <v>0.39200000000000002</v>
      </c>
      <c r="J66" s="71">
        <f t="shared" ref="J66" si="53">AVERAGE(I66:I69)</f>
        <v>0.29075000000000001</v>
      </c>
    </row>
    <row r="67" spans="1:10" x14ac:dyDescent="0.25">
      <c r="A67" s="17" t="s">
        <v>53</v>
      </c>
      <c r="B67" s="10" t="s">
        <v>13</v>
      </c>
      <c r="C67" s="10" t="s">
        <v>103</v>
      </c>
      <c r="D67" s="10">
        <v>26.85</v>
      </c>
      <c r="E67" s="67"/>
      <c r="F67" s="69"/>
      <c r="G67" s="70"/>
      <c r="H67" s="70"/>
      <c r="I67" s="11">
        <v>0.35299999999999998</v>
      </c>
      <c r="J67" s="71"/>
    </row>
    <row r="68" spans="1:10" x14ac:dyDescent="0.25">
      <c r="A68" s="17" t="s">
        <v>53</v>
      </c>
      <c r="B68" s="10" t="s">
        <v>12</v>
      </c>
      <c r="C68" s="10" t="s">
        <v>106</v>
      </c>
      <c r="D68" s="10">
        <v>27.66</v>
      </c>
      <c r="E68" s="66">
        <f>D68-D69</f>
        <v>-7.9999999999998295E-2</v>
      </c>
      <c r="F68" s="68">
        <f t="shared" ref="F68" si="54">AVERAGE(D68:D69)</f>
        <v>27.7</v>
      </c>
      <c r="G68" s="70"/>
      <c r="H68" s="70"/>
      <c r="I68" s="11">
        <v>0.214</v>
      </c>
      <c r="J68" s="71"/>
    </row>
    <row r="69" spans="1:10" x14ac:dyDescent="0.25">
      <c r="A69" s="17" t="s">
        <v>53</v>
      </c>
      <c r="B69" s="10" t="s">
        <v>14</v>
      </c>
      <c r="C69" s="10" t="s">
        <v>106</v>
      </c>
      <c r="D69" s="10">
        <v>27.74</v>
      </c>
      <c r="E69" s="67"/>
      <c r="F69" s="69"/>
      <c r="G69" s="69"/>
      <c r="H69" s="69"/>
      <c r="I69" s="11">
        <v>0.20399999999999999</v>
      </c>
      <c r="J69" s="71"/>
    </row>
    <row r="70" spans="1:10" x14ac:dyDescent="0.25">
      <c r="A70" s="12" t="s">
        <v>42</v>
      </c>
      <c r="B70" s="10" t="s">
        <v>15</v>
      </c>
      <c r="C70" s="10" t="s">
        <v>109</v>
      </c>
      <c r="D70" s="10">
        <v>26.68</v>
      </c>
      <c r="E70" s="66">
        <f>D70-D71</f>
        <v>-5.0000000000000711E-2</v>
      </c>
      <c r="F70" s="68">
        <f t="shared" ref="F70" si="55">AVERAGE(D70:D71)</f>
        <v>26.704999999999998</v>
      </c>
      <c r="G70" s="68">
        <f t="shared" ref="G70" si="56">F70-F72</f>
        <v>-9.5000000000002416E-2</v>
      </c>
      <c r="H70" s="68">
        <f t="shared" ref="H70" si="57">AVERAGE(F70:F73)</f>
        <v>26.752499999999998</v>
      </c>
      <c r="I70" s="11">
        <v>0.39300000000000002</v>
      </c>
      <c r="J70" s="71">
        <f t="shared" ref="J70" si="58">AVERAGE(I70:I73)</f>
        <v>0.3765</v>
      </c>
    </row>
    <row r="71" spans="1:10" x14ac:dyDescent="0.25">
      <c r="A71" s="12" t="s">
        <v>42</v>
      </c>
      <c r="B71" s="10" t="s">
        <v>18</v>
      </c>
      <c r="C71" s="10" t="s">
        <v>109</v>
      </c>
      <c r="D71" s="10">
        <v>26.73</v>
      </c>
      <c r="E71" s="67"/>
      <c r="F71" s="69"/>
      <c r="G71" s="70"/>
      <c r="H71" s="70"/>
      <c r="I71" s="11">
        <v>0.38200000000000001</v>
      </c>
      <c r="J71" s="71"/>
    </row>
    <row r="72" spans="1:10" x14ac:dyDescent="0.25">
      <c r="A72" s="12" t="s">
        <v>42</v>
      </c>
      <c r="B72" s="10" t="s">
        <v>17</v>
      </c>
      <c r="C72" s="10" t="s">
        <v>112</v>
      </c>
      <c r="D72" s="10">
        <v>26.78</v>
      </c>
      <c r="E72" s="66">
        <f>D72-D73</f>
        <v>-3.9999999999999147E-2</v>
      </c>
      <c r="F72" s="68">
        <f t="shared" ref="F72" si="59">AVERAGE(D72:D73)</f>
        <v>26.8</v>
      </c>
      <c r="G72" s="70"/>
      <c r="H72" s="70"/>
      <c r="I72" s="11">
        <v>0.37</v>
      </c>
      <c r="J72" s="71"/>
    </row>
    <row r="73" spans="1:10" x14ac:dyDescent="0.25">
      <c r="A73" s="12" t="s">
        <v>42</v>
      </c>
      <c r="B73" s="10" t="s">
        <v>19</v>
      </c>
      <c r="C73" s="10" t="s">
        <v>112</v>
      </c>
      <c r="D73" s="10">
        <v>26.82</v>
      </c>
      <c r="E73" s="67"/>
      <c r="F73" s="69"/>
      <c r="G73" s="69"/>
      <c r="H73" s="69"/>
      <c r="I73" s="11">
        <v>0.36099999999999999</v>
      </c>
      <c r="J73" s="71"/>
    </row>
    <row r="74" spans="1:10" x14ac:dyDescent="0.25">
      <c r="A74" s="17" t="s">
        <v>53</v>
      </c>
      <c r="B74" s="10" t="s">
        <v>20</v>
      </c>
      <c r="C74" s="10" t="s">
        <v>115</v>
      </c>
      <c r="D74" s="10">
        <v>27.98</v>
      </c>
      <c r="E74" s="66">
        <f>D74-D75</f>
        <v>-7.0000000000000284E-2</v>
      </c>
      <c r="F74" s="68">
        <f t="shared" ref="F74" si="60">AVERAGE(D74:D75)</f>
        <v>28.015000000000001</v>
      </c>
      <c r="G74" s="68">
        <f t="shared" ref="G74" si="61">F74-F76</f>
        <v>-0.26500000000000057</v>
      </c>
      <c r="H74" s="68">
        <f t="shared" ref="H74" si="62">AVERAGE(F74:F77)</f>
        <v>28.147500000000001</v>
      </c>
      <c r="I74" s="11">
        <v>0.17599999999999999</v>
      </c>
      <c r="J74" s="71">
        <f t="shared" ref="J74" si="63">AVERAGE(I74:I77)</f>
        <v>0.1595</v>
      </c>
    </row>
    <row r="75" spans="1:10" x14ac:dyDescent="0.25">
      <c r="A75" s="17" t="s">
        <v>53</v>
      </c>
      <c r="B75" s="10" t="s">
        <v>23</v>
      </c>
      <c r="C75" s="10" t="s">
        <v>115</v>
      </c>
      <c r="D75" s="10">
        <v>28.05</v>
      </c>
      <c r="E75" s="67"/>
      <c r="F75" s="69"/>
      <c r="G75" s="70"/>
      <c r="H75" s="70"/>
      <c r="I75" s="11">
        <v>0.16900000000000001</v>
      </c>
      <c r="J75" s="71"/>
    </row>
    <row r="76" spans="1:10" x14ac:dyDescent="0.25">
      <c r="A76" s="17" t="s">
        <v>53</v>
      </c>
      <c r="B76" s="10" t="s">
        <v>22</v>
      </c>
      <c r="C76" s="10" t="s">
        <v>118</v>
      </c>
      <c r="D76" s="10">
        <v>28.21</v>
      </c>
      <c r="E76" s="66">
        <f>D76-D77</f>
        <v>-0.14000000000000057</v>
      </c>
      <c r="F76" s="68">
        <f t="shared" ref="F76" si="64">AVERAGE(D76:D77)</f>
        <v>28.28</v>
      </c>
      <c r="G76" s="70"/>
      <c r="H76" s="70"/>
      <c r="I76" s="11">
        <v>0.153</v>
      </c>
      <c r="J76" s="71"/>
    </row>
    <row r="77" spans="1:10" x14ac:dyDescent="0.25">
      <c r="A77" s="17" t="s">
        <v>53</v>
      </c>
      <c r="B77" s="10" t="s">
        <v>24</v>
      </c>
      <c r="C77" s="10" t="s">
        <v>118</v>
      </c>
      <c r="D77" s="10">
        <v>28.35</v>
      </c>
      <c r="E77" s="67"/>
      <c r="F77" s="69"/>
      <c r="G77" s="69"/>
      <c r="H77" s="69"/>
      <c r="I77" s="11">
        <v>0.14000000000000001</v>
      </c>
      <c r="J77" s="71"/>
    </row>
    <row r="78" spans="1:10" x14ac:dyDescent="0.25">
      <c r="A78" s="12" t="s">
        <v>42</v>
      </c>
      <c r="B78" s="10" t="s">
        <v>25</v>
      </c>
      <c r="C78" s="10" t="s">
        <v>121</v>
      </c>
      <c r="D78" s="10">
        <v>26.68</v>
      </c>
      <c r="E78" s="66">
        <f>D78-D79</f>
        <v>-0.21999999999999886</v>
      </c>
      <c r="F78" s="68">
        <f t="shared" ref="F78" si="65">AVERAGE(D78:D79)</f>
        <v>26.79</v>
      </c>
      <c r="G78" s="68">
        <f t="shared" ref="G78" si="66">F78-F80</f>
        <v>-0.10500000000000043</v>
      </c>
      <c r="H78" s="68">
        <f t="shared" ref="H78" si="67">AVERAGE(F78:F81)</f>
        <v>26.842500000000001</v>
      </c>
      <c r="I78" s="11">
        <v>0.39400000000000002</v>
      </c>
      <c r="J78" s="71">
        <f t="shared" ref="J78" si="68">AVERAGE(I78:I81)</f>
        <v>0.35675000000000001</v>
      </c>
    </row>
    <row r="79" spans="1:10" x14ac:dyDescent="0.25">
      <c r="A79" s="12" t="s">
        <v>42</v>
      </c>
      <c r="B79" s="10" t="s">
        <v>28</v>
      </c>
      <c r="C79" s="10" t="s">
        <v>121</v>
      </c>
      <c r="D79" s="10">
        <v>26.9</v>
      </c>
      <c r="E79" s="67"/>
      <c r="F79" s="69"/>
      <c r="G79" s="70"/>
      <c r="H79" s="70"/>
      <c r="I79" s="11">
        <v>0.34399999999999997</v>
      </c>
      <c r="J79" s="71"/>
    </row>
    <row r="80" spans="1:10" x14ac:dyDescent="0.25">
      <c r="A80" s="12" t="s">
        <v>42</v>
      </c>
      <c r="B80" s="10" t="s">
        <v>27</v>
      </c>
      <c r="C80" s="10" t="s">
        <v>124</v>
      </c>
      <c r="D80" s="10">
        <v>26.81</v>
      </c>
      <c r="E80" s="66">
        <f>D80-D81</f>
        <v>-0.17000000000000171</v>
      </c>
      <c r="F80" s="68">
        <f t="shared" ref="F80" si="69">AVERAGE(D80:D81)</f>
        <v>26.895</v>
      </c>
      <c r="G80" s="70"/>
      <c r="H80" s="70"/>
      <c r="I80" s="11">
        <v>0.36199999999999999</v>
      </c>
      <c r="J80" s="71"/>
    </row>
    <row r="81" spans="1:10" x14ac:dyDescent="0.25">
      <c r="A81" s="12" t="s">
        <v>42</v>
      </c>
      <c r="B81" s="10" t="s">
        <v>29</v>
      </c>
      <c r="C81" s="10" t="s">
        <v>124</v>
      </c>
      <c r="D81" s="10">
        <v>26.98</v>
      </c>
      <c r="E81" s="67"/>
      <c r="F81" s="69"/>
      <c r="G81" s="69"/>
      <c r="H81" s="69"/>
      <c r="I81" s="11">
        <v>0.32700000000000001</v>
      </c>
      <c r="J81" s="71"/>
    </row>
    <row r="82" spans="1:10" x14ac:dyDescent="0.25">
      <c r="A82" s="17" t="s">
        <v>53</v>
      </c>
      <c r="B82" s="10" t="s">
        <v>196</v>
      </c>
      <c r="C82" s="10" t="s">
        <v>127</v>
      </c>
      <c r="D82" s="10">
        <v>28.62</v>
      </c>
      <c r="E82" s="66">
        <f>D82-D83</f>
        <v>0.10000000000000142</v>
      </c>
      <c r="F82" s="68">
        <f t="shared" ref="F82" si="70">AVERAGE(D82:D83)</f>
        <v>28.57</v>
      </c>
      <c r="G82" s="68">
        <f t="shared" ref="G82" si="71">F82-F84</f>
        <v>0.11500000000000199</v>
      </c>
      <c r="H82" s="68">
        <f t="shared" ref="H82" si="72">AVERAGE(F82:F85)</f>
        <v>28.512499999999999</v>
      </c>
      <c r="I82" s="11">
        <v>0.11799999999999999</v>
      </c>
      <c r="J82" s="71">
        <f t="shared" ref="J82" si="73">AVERAGE(I82:I85)</f>
        <v>0.1265</v>
      </c>
    </row>
    <row r="83" spans="1:10" x14ac:dyDescent="0.25">
      <c r="A83" s="17" t="s">
        <v>53</v>
      </c>
      <c r="B83" s="10" t="s">
        <v>197</v>
      </c>
      <c r="C83" s="10" t="s">
        <v>127</v>
      </c>
      <c r="D83" s="10">
        <v>28.52</v>
      </c>
      <c r="E83" s="67"/>
      <c r="F83" s="69"/>
      <c r="G83" s="70"/>
      <c r="H83" s="70"/>
      <c r="I83" s="11">
        <v>0.126</v>
      </c>
      <c r="J83" s="71"/>
    </row>
    <row r="84" spans="1:10" x14ac:dyDescent="0.25">
      <c r="A84" s="17" t="s">
        <v>53</v>
      </c>
      <c r="B84" s="10" t="s">
        <v>198</v>
      </c>
      <c r="C84" s="10" t="s">
        <v>130</v>
      </c>
      <c r="D84" s="10">
        <v>28.48</v>
      </c>
      <c r="E84" s="66">
        <f>D84-D85</f>
        <v>5.0000000000000711E-2</v>
      </c>
      <c r="F84" s="68">
        <f t="shared" ref="F84" si="74">AVERAGE(D84:D85)</f>
        <v>28.454999999999998</v>
      </c>
      <c r="G84" s="70"/>
      <c r="H84" s="70"/>
      <c r="I84" s="11">
        <v>0.129</v>
      </c>
      <c r="J84" s="71"/>
    </row>
    <row r="85" spans="1:10" x14ac:dyDescent="0.25">
      <c r="A85" s="17" t="s">
        <v>53</v>
      </c>
      <c r="B85" s="10" t="s">
        <v>199</v>
      </c>
      <c r="C85" s="10" t="s">
        <v>130</v>
      </c>
      <c r="D85" s="10">
        <v>28.43</v>
      </c>
      <c r="E85" s="67"/>
      <c r="F85" s="69"/>
      <c r="G85" s="69"/>
      <c r="H85" s="69"/>
      <c r="I85" s="11">
        <v>0.13300000000000001</v>
      </c>
      <c r="J85" s="71"/>
    </row>
    <row r="86" spans="1:10" x14ac:dyDescent="0.25">
      <c r="A86" s="12" t="s">
        <v>42</v>
      </c>
      <c r="B86" s="10" t="s">
        <v>200</v>
      </c>
      <c r="C86" s="10" t="s">
        <v>133</v>
      </c>
      <c r="D86" s="10">
        <v>26.87</v>
      </c>
      <c r="E86" s="66">
        <f>D86-D87</f>
        <v>-0.10999999999999943</v>
      </c>
      <c r="F86" s="68">
        <f t="shared" ref="F86" si="75">AVERAGE(D86:D87)</f>
        <v>26.925000000000001</v>
      </c>
      <c r="G86" s="68">
        <f t="shared" ref="G86" si="76">F86-F88</f>
        <v>-0.76000000000000156</v>
      </c>
      <c r="H86" s="68">
        <f t="shared" ref="H86" si="77">AVERAGE(F86:F89)</f>
        <v>27.305</v>
      </c>
      <c r="I86" s="11">
        <v>0.34799999999999998</v>
      </c>
      <c r="J86" s="71">
        <f t="shared" ref="J86" si="78">AVERAGE(I86:I89)</f>
        <v>0.27400000000000002</v>
      </c>
    </row>
    <row r="87" spans="1:10" x14ac:dyDescent="0.25">
      <c r="A87" s="12" t="s">
        <v>42</v>
      </c>
      <c r="B87" s="10" t="s">
        <v>201</v>
      </c>
      <c r="C87" s="10" t="s">
        <v>133</v>
      </c>
      <c r="D87" s="10">
        <v>26.98</v>
      </c>
      <c r="E87" s="67"/>
      <c r="F87" s="69"/>
      <c r="G87" s="70"/>
      <c r="H87" s="70"/>
      <c r="I87" s="11">
        <v>0.32700000000000001</v>
      </c>
      <c r="J87" s="71"/>
    </row>
    <row r="88" spans="1:10" x14ac:dyDescent="0.25">
      <c r="A88" s="12" t="s">
        <v>42</v>
      </c>
      <c r="B88" s="10" t="s">
        <v>202</v>
      </c>
      <c r="C88" s="10" t="s">
        <v>136</v>
      </c>
      <c r="D88" s="10">
        <v>27.71</v>
      </c>
      <c r="E88" s="66">
        <f>D88-D89</f>
        <v>5.0000000000000711E-2</v>
      </c>
      <c r="F88" s="68">
        <f t="shared" ref="F88" si="79">AVERAGE(D88:D89)</f>
        <v>27.685000000000002</v>
      </c>
      <c r="G88" s="70"/>
      <c r="H88" s="70"/>
      <c r="I88" s="11">
        <v>0.20699999999999999</v>
      </c>
      <c r="J88" s="71"/>
    </row>
    <row r="89" spans="1:10" x14ac:dyDescent="0.25">
      <c r="A89" s="12" t="s">
        <v>42</v>
      </c>
      <c r="B89" s="10" t="s">
        <v>203</v>
      </c>
      <c r="C89" s="10" t="s">
        <v>136</v>
      </c>
      <c r="D89" s="10">
        <v>27.66</v>
      </c>
      <c r="E89" s="67"/>
      <c r="F89" s="69"/>
      <c r="G89" s="69"/>
      <c r="H89" s="69"/>
      <c r="I89" s="11">
        <v>0.214</v>
      </c>
      <c r="J89" s="71"/>
    </row>
    <row r="90" spans="1:10" x14ac:dyDescent="0.25">
      <c r="A90" s="17" t="s">
        <v>53</v>
      </c>
      <c r="B90" s="10" t="s">
        <v>204</v>
      </c>
      <c r="C90" s="10" t="s">
        <v>139</v>
      </c>
      <c r="D90" s="10">
        <v>28.96</v>
      </c>
      <c r="E90" s="66">
        <f>D90-D91</f>
        <v>2.2699999999999996</v>
      </c>
      <c r="F90" s="68">
        <f t="shared" ref="F90" si="80">AVERAGE(D90:D91)</f>
        <v>27.825000000000003</v>
      </c>
      <c r="G90" s="68">
        <f t="shared" ref="G90" si="81">F90-F92</f>
        <v>0.80500000000000327</v>
      </c>
      <c r="H90" s="68">
        <f t="shared" ref="H90" si="82">AVERAGE(F90:F93)</f>
        <v>27.422499999999999</v>
      </c>
      <c r="I90" s="11">
        <v>9.5899999999999999E-2</v>
      </c>
      <c r="J90" s="71">
        <f t="shared" ref="J90" si="83">AVERAGE(I90:I93)</f>
        <v>0.28097499999999997</v>
      </c>
    </row>
    <row r="91" spans="1:10" x14ac:dyDescent="0.25">
      <c r="A91" s="17" t="s">
        <v>53</v>
      </c>
      <c r="B91" s="10" t="s">
        <v>205</v>
      </c>
      <c r="C91" s="10" t="s">
        <v>139</v>
      </c>
      <c r="D91" s="10">
        <v>26.69</v>
      </c>
      <c r="E91" s="67"/>
      <c r="F91" s="69"/>
      <c r="G91" s="70"/>
      <c r="H91" s="70"/>
      <c r="I91" s="11">
        <v>0.39</v>
      </c>
      <c r="J91" s="71"/>
    </row>
    <row r="92" spans="1:10" x14ac:dyDescent="0.25">
      <c r="A92" s="17" t="s">
        <v>53</v>
      </c>
      <c r="B92" s="10" t="s">
        <v>206</v>
      </c>
      <c r="C92" s="10" t="s">
        <v>142</v>
      </c>
      <c r="D92" s="10">
        <v>27.05</v>
      </c>
      <c r="E92" s="66">
        <f>D92-D93</f>
        <v>6.0000000000002274E-2</v>
      </c>
      <c r="F92" s="68">
        <f t="shared" ref="F92" si="84">AVERAGE(D92:D93)</f>
        <v>27.02</v>
      </c>
      <c r="G92" s="70"/>
      <c r="H92" s="70"/>
      <c r="I92" s="11">
        <v>0.313</v>
      </c>
      <c r="J92" s="71"/>
    </row>
    <row r="93" spans="1:10" x14ac:dyDescent="0.25">
      <c r="A93" s="17" t="s">
        <v>53</v>
      </c>
      <c r="B93" s="10" t="s">
        <v>207</v>
      </c>
      <c r="C93" s="10" t="s">
        <v>142</v>
      </c>
      <c r="D93" s="10">
        <v>26.99</v>
      </c>
      <c r="E93" s="67"/>
      <c r="F93" s="69"/>
      <c r="G93" s="69"/>
      <c r="H93" s="69"/>
      <c r="I93" s="11">
        <v>0.32500000000000001</v>
      </c>
      <c r="J93" s="71"/>
    </row>
  </sheetData>
  <sheetProtection algorithmName="SHA-512" hashValue="lwBEsntI5GlmMBzFRTMIcoNP4DWLwp9FWL+MICN3Z1FGEqdgts4m+hlwbAz3hxtC7KnL2A/O2e7aK/btyqo2jg==" saltValue="69QWYQS7Gf1uvKQatIMyUQ==" spinCount="100000" sheet="1" formatCells="0" formatColumns="0" formatRows="0" insertColumns="0" insertRows="0" insertHyperlinks="0" deleteColumns="0" deleteRows="0" sort="0" autoFilter="0" pivotTables="0"/>
  <mergeCells count="128">
    <mergeCell ref="E90:E91"/>
    <mergeCell ref="F90:F91"/>
    <mergeCell ref="G90:G93"/>
    <mergeCell ref="H90:H93"/>
    <mergeCell ref="J90:J93"/>
    <mergeCell ref="E92:E93"/>
    <mergeCell ref="F92:F93"/>
    <mergeCell ref="E86:E87"/>
    <mergeCell ref="F86:F87"/>
    <mergeCell ref="G86:G89"/>
    <mergeCell ref="H86:H89"/>
    <mergeCell ref="J86:J89"/>
    <mergeCell ref="E88:E89"/>
    <mergeCell ref="F88:F89"/>
    <mergeCell ref="E82:E83"/>
    <mergeCell ref="F82:F83"/>
    <mergeCell ref="G82:G85"/>
    <mergeCell ref="H82:H85"/>
    <mergeCell ref="J82:J85"/>
    <mergeCell ref="E84:E85"/>
    <mergeCell ref="F84:F85"/>
    <mergeCell ref="E78:E79"/>
    <mergeCell ref="F78:F79"/>
    <mergeCell ref="G78:G81"/>
    <mergeCell ref="H78:H81"/>
    <mergeCell ref="J78:J81"/>
    <mergeCell ref="E80:E81"/>
    <mergeCell ref="F80:F81"/>
    <mergeCell ref="E74:E75"/>
    <mergeCell ref="F74:F75"/>
    <mergeCell ref="G74:G77"/>
    <mergeCell ref="H74:H77"/>
    <mergeCell ref="J74:J77"/>
    <mergeCell ref="E76:E77"/>
    <mergeCell ref="F76:F77"/>
    <mergeCell ref="E70:E71"/>
    <mergeCell ref="F70:F71"/>
    <mergeCell ref="G70:G73"/>
    <mergeCell ref="H70:H73"/>
    <mergeCell ref="J70:J73"/>
    <mergeCell ref="E72:E73"/>
    <mergeCell ref="F72:F73"/>
    <mergeCell ref="E66:E67"/>
    <mergeCell ref="F66:F67"/>
    <mergeCell ref="G66:G69"/>
    <mergeCell ref="H66:H69"/>
    <mergeCell ref="J66:J69"/>
    <mergeCell ref="E68:E69"/>
    <mergeCell ref="F68:F69"/>
    <mergeCell ref="E62:E63"/>
    <mergeCell ref="F62:F63"/>
    <mergeCell ref="G62:G65"/>
    <mergeCell ref="H62:H65"/>
    <mergeCell ref="J62:J65"/>
    <mergeCell ref="E64:E65"/>
    <mergeCell ref="F64:F65"/>
    <mergeCell ref="E58:E59"/>
    <mergeCell ref="F58:F59"/>
    <mergeCell ref="G58:G61"/>
    <mergeCell ref="H58:H61"/>
    <mergeCell ref="J58:J61"/>
    <mergeCell ref="E60:E61"/>
    <mergeCell ref="F60:F61"/>
    <mergeCell ref="E54:E55"/>
    <mergeCell ref="F54:F55"/>
    <mergeCell ref="G54:G57"/>
    <mergeCell ref="H54:H57"/>
    <mergeCell ref="J54:J57"/>
    <mergeCell ref="E56:E57"/>
    <mergeCell ref="F56:F57"/>
    <mergeCell ref="E50:E51"/>
    <mergeCell ref="F50:F51"/>
    <mergeCell ref="G50:G53"/>
    <mergeCell ref="H50:H53"/>
    <mergeCell ref="J50:J53"/>
    <mergeCell ref="E52:E53"/>
    <mergeCell ref="F52:F53"/>
    <mergeCell ref="E46:E47"/>
    <mergeCell ref="F46:F47"/>
    <mergeCell ref="G46:G49"/>
    <mergeCell ref="H46:H49"/>
    <mergeCell ref="J46:J49"/>
    <mergeCell ref="E48:E49"/>
    <mergeCell ref="F48:F49"/>
    <mergeCell ref="E42:E43"/>
    <mergeCell ref="F42:F43"/>
    <mergeCell ref="G42:G45"/>
    <mergeCell ref="H42:H45"/>
    <mergeCell ref="J42:J45"/>
    <mergeCell ref="E44:E45"/>
    <mergeCell ref="F44:F45"/>
    <mergeCell ref="F36:F37"/>
    <mergeCell ref="E38:E39"/>
    <mergeCell ref="F38:F39"/>
    <mergeCell ref="G38:G41"/>
    <mergeCell ref="H38:H41"/>
    <mergeCell ref="J38:J41"/>
    <mergeCell ref="E40:E41"/>
    <mergeCell ref="F40:F41"/>
    <mergeCell ref="E34:E35"/>
    <mergeCell ref="F34:F35"/>
    <mergeCell ref="G34:G37"/>
    <mergeCell ref="H34:H37"/>
    <mergeCell ref="J34:J37"/>
    <mergeCell ref="E36:E37"/>
    <mergeCell ref="E30:E31"/>
    <mergeCell ref="F30:F31"/>
    <mergeCell ref="G30:G33"/>
    <mergeCell ref="A2:G2"/>
    <mergeCell ref="D6:D9"/>
    <mergeCell ref="E6:E9"/>
    <mergeCell ref="F6:F9"/>
    <mergeCell ref="D10:D13"/>
    <mergeCell ref="E10:E13"/>
    <mergeCell ref="F10:F13"/>
    <mergeCell ref="H30:H33"/>
    <mergeCell ref="J30:J33"/>
    <mergeCell ref="E32:E33"/>
    <mergeCell ref="F32:F33"/>
    <mergeCell ref="D22:D25"/>
    <mergeCell ref="E22:E25"/>
    <mergeCell ref="F22:F25"/>
    <mergeCell ref="D14:D17"/>
    <mergeCell ref="E14:E17"/>
    <mergeCell ref="F14:F17"/>
    <mergeCell ref="D18:D21"/>
    <mergeCell ref="E18:E21"/>
    <mergeCell ref="F18:F21"/>
  </mergeCells>
  <pageMargins left="0.23622047244094491" right="0.23622047244094491" top="0.74803149606299213" bottom="0.74803149606299213" header="0.31496062992125984" footer="0.31496062992125984"/>
  <pageSetup paperSize="9" scale="7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J93"/>
  <sheetViews>
    <sheetView topLeftCell="A16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4.42578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484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214</v>
      </c>
      <c r="B6" s="10" t="s">
        <v>6</v>
      </c>
      <c r="C6" s="10">
        <v>34.43</v>
      </c>
      <c r="D6" s="113">
        <f>MAX(C6:C9)-MIN(C6:C9)</f>
        <v>1.490000000000002</v>
      </c>
      <c r="E6" s="99">
        <f>AVERAGE(C6:C9)</f>
        <v>35.087499999999999</v>
      </c>
      <c r="F6" s="102">
        <f>E6-E10</f>
        <v>-0.69250000000000256</v>
      </c>
      <c r="H6" s="10" t="s">
        <v>208</v>
      </c>
      <c r="I6" s="10" t="s">
        <v>36</v>
      </c>
      <c r="J6" s="10">
        <v>39.47</v>
      </c>
    </row>
    <row r="7" spans="1:10" x14ac:dyDescent="0.25">
      <c r="A7" s="10" t="s">
        <v>215</v>
      </c>
      <c r="B7" s="10" t="s">
        <v>6</v>
      </c>
      <c r="C7" s="10">
        <v>34.83</v>
      </c>
      <c r="D7" s="114"/>
      <c r="E7" s="100"/>
      <c r="F7" s="103"/>
      <c r="H7" s="10" t="s">
        <v>209</v>
      </c>
      <c r="I7" s="10" t="s">
        <v>36</v>
      </c>
      <c r="J7" s="10">
        <v>36.61</v>
      </c>
    </row>
    <row r="8" spans="1:10" x14ac:dyDescent="0.25">
      <c r="A8" s="10" t="s">
        <v>216</v>
      </c>
      <c r="B8" s="10" t="s">
        <v>6</v>
      </c>
      <c r="C8" s="10">
        <v>35.17</v>
      </c>
      <c r="D8" s="114"/>
      <c r="E8" s="100"/>
      <c r="F8" s="103"/>
      <c r="H8" s="10" t="s">
        <v>210</v>
      </c>
      <c r="I8" s="10" t="s">
        <v>39</v>
      </c>
      <c r="J8" s="10">
        <v>40</v>
      </c>
    </row>
    <row r="9" spans="1:10" x14ac:dyDescent="0.25">
      <c r="A9" s="10" t="s">
        <v>217</v>
      </c>
      <c r="B9" s="10" t="s">
        <v>6</v>
      </c>
      <c r="C9" s="10">
        <v>35.92</v>
      </c>
      <c r="D9" s="115"/>
      <c r="E9" s="101"/>
      <c r="F9" s="104"/>
      <c r="H9" s="10" t="s">
        <v>211</v>
      </c>
      <c r="I9" s="10" t="s">
        <v>39</v>
      </c>
      <c r="J9" s="10">
        <v>40</v>
      </c>
    </row>
    <row r="10" spans="1:10" x14ac:dyDescent="0.25">
      <c r="A10" s="10" t="s">
        <v>218</v>
      </c>
      <c r="B10" s="10" t="s">
        <v>11</v>
      </c>
      <c r="C10" s="10">
        <v>35.64</v>
      </c>
      <c r="D10" s="113">
        <f t="shared" ref="D10" si="0">MAX(C10:C13)-MIN(C10:C13)</f>
        <v>0.32999999999999829</v>
      </c>
      <c r="E10" s="99">
        <f t="shared" ref="E10" si="1">AVERAGE(C10:C13)</f>
        <v>35.78</v>
      </c>
      <c r="F10" s="102">
        <f t="shared" ref="F10" si="2">E10-E14</f>
        <v>-1.8174999999999955</v>
      </c>
      <c r="H10" s="10" t="s">
        <v>212</v>
      </c>
      <c r="I10" s="10" t="s">
        <v>33</v>
      </c>
      <c r="J10" s="10">
        <v>40</v>
      </c>
    </row>
    <row r="11" spans="1:10" x14ac:dyDescent="0.25">
      <c r="A11" s="10" t="s">
        <v>219</v>
      </c>
      <c r="B11" s="10" t="s">
        <v>11</v>
      </c>
      <c r="C11" s="10">
        <v>35.76</v>
      </c>
      <c r="D11" s="114"/>
      <c r="E11" s="100"/>
      <c r="F11" s="103"/>
      <c r="H11" s="10" t="s">
        <v>213</v>
      </c>
      <c r="I11" s="10" t="s">
        <v>33</v>
      </c>
      <c r="J11" s="10">
        <v>40</v>
      </c>
    </row>
    <row r="12" spans="1:10" x14ac:dyDescent="0.25">
      <c r="A12" s="10" t="s">
        <v>220</v>
      </c>
      <c r="B12" s="10" t="s">
        <v>11</v>
      </c>
      <c r="C12" s="10">
        <v>35.75</v>
      </c>
      <c r="D12" s="114"/>
      <c r="E12" s="100"/>
      <c r="F12" s="103"/>
    </row>
    <row r="13" spans="1:10" x14ac:dyDescent="0.25">
      <c r="A13" s="10" t="s">
        <v>221</v>
      </c>
      <c r="B13" s="10" t="s">
        <v>11</v>
      </c>
      <c r="C13" s="10">
        <v>35.97</v>
      </c>
      <c r="D13" s="115"/>
      <c r="E13" s="101"/>
      <c r="F13" s="104"/>
      <c r="H13" s="1" t="s">
        <v>41</v>
      </c>
      <c r="I13" s="41">
        <v>5.04E-2</v>
      </c>
    </row>
    <row r="14" spans="1:10" x14ac:dyDescent="0.25">
      <c r="A14" s="10" t="s">
        <v>222</v>
      </c>
      <c r="B14" s="10" t="s">
        <v>16</v>
      </c>
      <c r="C14" s="10">
        <v>39.14</v>
      </c>
      <c r="D14" s="113">
        <f t="shared" ref="D14" si="3">MAX(C14:C17)-MIN(C14:C17)</f>
        <v>3.25</v>
      </c>
      <c r="E14" s="99">
        <f t="shared" ref="E14" si="4">AVERAGE(C14:C17)</f>
        <v>37.597499999999997</v>
      </c>
      <c r="F14" s="102">
        <f t="shared" ref="F14" si="5">E14-E18</f>
        <v>-2.0225000000000009</v>
      </c>
      <c r="H14" s="2" t="s">
        <v>472</v>
      </c>
      <c r="I14" s="41">
        <v>1.625</v>
      </c>
    </row>
    <row r="15" spans="1:10" x14ac:dyDescent="0.25">
      <c r="A15" s="10" t="s">
        <v>223</v>
      </c>
      <c r="B15" s="10" t="s">
        <v>16</v>
      </c>
      <c r="C15" s="10">
        <v>35.89</v>
      </c>
      <c r="D15" s="114"/>
      <c r="E15" s="100"/>
      <c r="F15" s="103"/>
      <c r="H15" s="1" t="s">
        <v>43</v>
      </c>
      <c r="I15" s="41">
        <v>0.23400000000000001</v>
      </c>
    </row>
    <row r="16" spans="1:10" x14ac:dyDescent="0.25">
      <c r="A16" s="10" t="s">
        <v>224</v>
      </c>
      <c r="B16" s="10" t="s">
        <v>16</v>
      </c>
      <c r="C16" s="10">
        <v>37.36</v>
      </c>
      <c r="D16" s="114"/>
      <c r="E16" s="100"/>
      <c r="F16" s="103"/>
    </row>
    <row r="17" spans="1:10" x14ac:dyDescent="0.25">
      <c r="A17" s="10" t="s">
        <v>225</v>
      </c>
      <c r="B17" s="10" t="s">
        <v>16</v>
      </c>
      <c r="C17" s="10">
        <v>38</v>
      </c>
      <c r="D17" s="115"/>
      <c r="E17" s="101"/>
      <c r="F17" s="104"/>
    </row>
    <row r="18" spans="1:10" x14ac:dyDescent="0.25">
      <c r="A18" s="10" t="s">
        <v>226</v>
      </c>
      <c r="B18" s="10" t="s">
        <v>21</v>
      </c>
      <c r="C18" s="10">
        <v>40</v>
      </c>
      <c r="D18" s="113">
        <f>MAX(C18:C21)-MIN(C18:C21)</f>
        <v>1.5200000000000031</v>
      </c>
      <c r="E18" s="99">
        <f>AVERAGE(C18:C21)</f>
        <v>39.619999999999997</v>
      </c>
      <c r="F18" s="102">
        <f t="shared" ref="F18" si="6">E18-E22</f>
        <v>-3.3333333333374071E-3</v>
      </c>
    </row>
    <row r="19" spans="1:10" x14ac:dyDescent="0.25">
      <c r="A19" s="10" t="s">
        <v>227</v>
      </c>
      <c r="B19" s="10" t="s">
        <v>21</v>
      </c>
      <c r="C19" s="10">
        <v>38.479999999999997</v>
      </c>
      <c r="D19" s="114"/>
      <c r="E19" s="100"/>
      <c r="F19" s="103"/>
    </row>
    <row r="20" spans="1:10" x14ac:dyDescent="0.25">
      <c r="A20" s="10" t="s">
        <v>228</v>
      </c>
      <c r="B20" s="10" t="s">
        <v>21</v>
      </c>
      <c r="C20" s="10">
        <v>40</v>
      </c>
      <c r="D20" s="114"/>
      <c r="E20" s="100"/>
      <c r="F20" s="103"/>
    </row>
    <row r="21" spans="1:10" x14ac:dyDescent="0.25">
      <c r="A21" s="10" t="s">
        <v>229</v>
      </c>
      <c r="B21" s="10" t="s">
        <v>21</v>
      </c>
      <c r="C21" s="10">
        <v>40</v>
      </c>
      <c r="D21" s="115"/>
      <c r="E21" s="101"/>
      <c r="F21" s="104"/>
    </row>
    <row r="22" spans="1:10" x14ac:dyDescent="0.25">
      <c r="A22" s="10" t="s">
        <v>230</v>
      </c>
      <c r="B22" s="10" t="s">
        <v>26</v>
      </c>
      <c r="C22" s="10">
        <v>40</v>
      </c>
      <c r="D22" s="113">
        <f>MAX(C22:C25)-MIN(C22:C25)</f>
        <v>1.1300000000000026</v>
      </c>
      <c r="E22" s="99">
        <f>AVERAGE(C22:C25)</f>
        <v>39.623333333333335</v>
      </c>
      <c r="F22" s="102"/>
    </row>
    <row r="23" spans="1:10" x14ac:dyDescent="0.25">
      <c r="A23" s="10" t="s">
        <v>231</v>
      </c>
      <c r="B23" s="10" t="s">
        <v>26</v>
      </c>
      <c r="C23" s="10">
        <v>40</v>
      </c>
      <c r="D23" s="114"/>
      <c r="E23" s="100"/>
      <c r="F23" s="103"/>
    </row>
    <row r="24" spans="1:10" x14ac:dyDescent="0.25">
      <c r="A24" s="10" t="s">
        <v>232</v>
      </c>
      <c r="B24" s="10" t="s">
        <v>26</v>
      </c>
      <c r="C24" s="10">
        <v>38.869999999999997</v>
      </c>
      <c r="D24" s="114"/>
      <c r="E24" s="100"/>
      <c r="F24" s="103"/>
    </row>
    <row r="25" spans="1:10" x14ac:dyDescent="0.25">
      <c r="A25" s="10" t="s">
        <v>233</v>
      </c>
      <c r="B25" s="10" t="s">
        <v>26</v>
      </c>
      <c r="C25" s="10"/>
      <c r="D25" s="115"/>
      <c r="E25" s="101"/>
      <c r="F25" s="104"/>
    </row>
    <row r="27" spans="1:10" x14ac:dyDescent="0.25">
      <c r="B27" s="42" t="s">
        <v>483</v>
      </c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5</v>
      </c>
      <c r="C30" s="10" t="s">
        <v>48</v>
      </c>
      <c r="D30" s="10">
        <v>40</v>
      </c>
      <c r="E30" s="78">
        <f>D30-D31</f>
        <v>2.2899999999999991</v>
      </c>
      <c r="F30" s="68">
        <f>AVERAGE(D30:D31)</f>
        <v>38.855000000000004</v>
      </c>
      <c r="G30" s="11"/>
      <c r="H30" s="80" t="e">
        <f>AVERAGE(G30:G31)</f>
        <v>#DIV/0!</v>
      </c>
      <c r="I30" s="33"/>
      <c r="J30" s="33"/>
    </row>
    <row r="31" spans="1:10" x14ac:dyDescent="0.25">
      <c r="A31" s="4" t="s">
        <v>42</v>
      </c>
      <c r="B31" s="10" t="s">
        <v>8</v>
      </c>
      <c r="C31" s="10" t="s">
        <v>51</v>
      </c>
      <c r="D31" s="10">
        <v>37.71</v>
      </c>
      <c r="E31" s="79"/>
      <c r="F31" s="69"/>
      <c r="G31" s="11"/>
      <c r="H31" s="81"/>
    </row>
    <row r="32" spans="1:10" x14ac:dyDescent="0.25">
      <c r="A32" s="16" t="s">
        <v>53</v>
      </c>
      <c r="B32" s="10" t="s">
        <v>10</v>
      </c>
      <c r="C32" s="10" t="s">
        <v>55</v>
      </c>
      <c r="D32" s="10">
        <v>36.22</v>
      </c>
      <c r="E32" s="66">
        <f>D32-D33</f>
        <v>0.35000000000000142</v>
      </c>
      <c r="F32" s="68">
        <f t="shared" ref="F32" si="7">AVERAGE(D32:D33)</f>
        <v>36.045000000000002</v>
      </c>
      <c r="G32" s="11"/>
      <c r="H32" s="80" t="e">
        <f>AVERAGE(G32:G33)</f>
        <v>#DIV/0!</v>
      </c>
    </row>
    <row r="33" spans="1:8" x14ac:dyDescent="0.25">
      <c r="A33" s="16" t="s">
        <v>53</v>
      </c>
      <c r="B33" s="10" t="s">
        <v>13</v>
      </c>
      <c r="C33" s="10" t="s">
        <v>58</v>
      </c>
      <c r="D33" s="10">
        <v>35.869999999999997</v>
      </c>
      <c r="E33" s="67"/>
      <c r="F33" s="69"/>
      <c r="G33" s="11"/>
      <c r="H33" s="81"/>
    </row>
    <row r="34" spans="1:8" x14ac:dyDescent="0.25">
      <c r="A34" s="4" t="s">
        <v>42</v>
      </c>
      <c r="B34" s="10" t="s">
        <v>15</v>
      </c>
      <c r="C34" s="10" t="s">
        <v>61</v>
      </c>
      <c r="D34" s="10"/>
      <c r="E34" s="78">
        <f>D34-D35</f>
        <v>-37.76</v>
      </c>
      <c r="F34" s="68">
        <f>AVERAGE(D34:D35)</f>
        <v>37.76</v>
      </c>
      <c r="G34" s="11"/>
      <c r="H34" s="80" t="e">
        <f>AVERAGE(G34:G35)</f>
        <v>#DIV/0!</v>
      </c>
    </row>
    <row r="35" spans="1:8" x14ac:dyDescent="0.25">
      <c r="A35" s="4" t="s">
        <v>42</v>
      </c>
      <c r="B35" s="10" t="s">
        <v>18</v>
      </c>
      <c r="C35" s="10" t="s">
        <v>64</v>
      </c>
      <c r="D35" s="10">
        <v>37.76</v>
      </c>
      <c r="E35" s="79"/>
      <c r="F35" s="69"/>
      <c r="G35" s="11"/>
      <c r="H35" s="81"/>
    </row>
    <row r="36" spans="1:8" x14ac:dyDescent="0.25">
      <c r="A36" s="39" t="s">
        <v>53</v>
      </c>
      <c r="B36" s="37" t="s">
        <v>20</v>
      </c>
      <c r="C36" s="37" t="s">
        <v>67</v>
      </c>
      <c r="D36" s="37">
        <v>38.85</v>
      </c>
      <c r="E36" s="109">
        <f>D36-D37</f>
        <v>-1.1499999999999986</v>
      </c>
      <c r="F36" s="89">
        <f>AVERAGE(D36:D37)</f>
        <v>39.424999999999997</v>
      </c>
      <c r="G36" s="38"/>
      <c r="H36" s="82" t="e">
        <f>AVERAGE(G36:G37)</f>
        <v>#DIV/0!</v>
      </c>
    </row>
    <row r="37" spans="1:8" x14ac:dyDescent="0.25">
      <c r="A37" s="39" t="s">
        <v>53</v>
      </c>
      <c r="B37" s="37" t="s">
        <v>23</v>
      </c>
      <c r="C37" s="37" t="s">
        <v>70</v>
      </c>
      <c r="D37" s="37">
        <v>40</v>
      </c>
      <c r="E37" s="110"/>
      <c r="F37" s="90"/>
      <c r="G37" s="38"/>
      <c r="H37" s="83"/>
    </row>
    <row r="38" spans="1:8" x14ac:dyDescent="0.25">
      <c r="A38" s="4" t="s">
        <v>42</v>
      </c>
      <c r="B38" s="10" t="s">
        <v>25</v>
      </c>
      <c r="C38" s="10" t="s">
        <v>73</v>
      </c>
      <c r="D38" s="10">
        <v>37.92</v>
      </c>
      <c r="E38" s="78">
        <f>D38-D39</f>
        <v>-2.0599999999999952</v>
      </c>
      <c r="F38" s="68">
        <f>AVERAGE(D38:D39)</f>
        <v>38.950000000000003</v>
      </c>
      <c r="G38" s="11"/>
      <c r="H38" s="80" t="e">
        <f>AVERAGE(G38:G39)</f>
        <v>#DIV/0!</v>
      </c>
    </row>
    <row r="39" spans="1:8" x14ac:dyDescent="0.25">
      <c r="A39" s="4" t="s">
        <v>42</v>
      </c>
      <c r="B39" s="10" t="s">
        <v>28</v>
      </c>
      <c r="C39" s="10" t="s">
        <v>76</v>
      </c>
      <c r="D39" s="10">
        <v>39.979999999999997</v>
      </c>
      <c r="E39" s="79"/>
      <c r="F39" s="69"/>
      <c r="G39" s="11"/>
      <c r="H39" s="81"/>
    </row>
    <row r="40" spans="1:8" x14ac:dyDescent="0.25">
      <c r="A40" s="16" t="s">
        <v>53</v>
      </c>
      <c r="B40" s="10" t="s">
        <v>196</v>
      </c>
      <c r="C40" s="10" t="s">
        <v>79</v>
      </c>
      <c r="D40" s="10">
        <v>36.74</v>
      </c>
      <c r="E40" s="78">
        <f>D40-D41</f>
        <v>-3.259999999999998</v>
      </c>
      <c r="F40" s="68">
        <f t="shared" ref="F40" si="8">AVERAGE(D40:D41)</f>
        <v>38.370000000000005</v>
      </c>
      <c r="G40" s="11"/>
      <c r="H40" s="80" t="e">
        <f>AVERAGE(G40:G41)</f>
        <v>#DIV/0!</v>
      </c>
    </row>
    <row r="41" spans="1:8" x14ac:dyDescent="0.25">
      <c r="A41" s="16" t="s">
        <v>53</v>
      </c>
      <c r="B41" s="10" t="s">
        <v>197</v>
      </c>
      <c r="C41" s="10" t="s">
        <v>82</v>
      </c>
      <c r="D41" s="10">
        <v>40</v>
      </c>
      <c r="E41" s="79"/>
      <c r="F41" s="69"/>
      <c r="G41" s="11"/>
      <c r="H41" s="81"/>
    </row>
    <row r="42" spans="1:8" x14ac:dyDescent="0.25">
      <c r="A42" s="4" t="s">
        <v>42</v>
      </c>
      <c r="B42" s="10" t="s">
        <v>200</v>
      </c>
      <c r="C42" s="10" t="s">
        <v>85</v>
      </c>
      <c r="D42" s="10">
        <v>35.97</v>
      </c>
      <c r="E42" s="78">
        <f>D42-D43</f>
        <v>-2.9500000000000028</v>
      </c>
      <c r="F42" s="68">
        <f>AVERAGE(D42:D43)</f>
        <v>37.445</v>
      </c>
      <c r="G42" s="11"/>
      <c r="H42" s="80" t="e">
        <f>AVERAGE(G42:G43)</f>
        <v>#DIV/0!</v>
      </c>
    </row>
    <row r="43" spans="1:8" x14ac:dyDescent="0.25">
      <c r="A43" s="4" t="s">
        <v>42</v>
      </c>
      <c r="B43" s="10" t="s">
        <v>201</v>
      </c>
      <c r="C43" s="10" t="s">
        <v>88</v>
      </c>
      <c r="D43" s="10">
        <v>38.92</v>
      </c>
      <c r="E43" s="79"/>
      <c r="F43" s="69"/>
      <c r="G43" s="11"/>
      <c r="H43" s="111"/>
    </row>
    <row r="44" spans="1:8" x14ac:dyDescent="0.25">
      <c r="A44" s="16" t="s">
        <v>53</v>
      </c>
      <c r="B44" s="10" t="s">
        <v>204</v>
      </c>
      <c r="C44" s="10" t="s">
        <v>91</v>
      </c>
      <c r="D44" s="10">
        <v>35.92</v>
      </c>
      <c r="E44" s="78">
        <f>D44-D45</f>
        <v>-4.0799999999999983</v>
      </c>
      <c r="F44" s="68">
        <f t="shared" ref="F44" si="9">AVERAGE(D44:D45)</f>
        <v>37.96</v>
      </c>
      <c r="G44" s="11"/>
      <c r="H44" s="80" t="e">
        <f>AVERAGE(G44:G45)</f>
        <v>#DIV/0!</v>
      </c>
    </row>
    <row r="45" spans="1:8" x14ac:dyDescent="0.25">
      <c r="A45" s="16" t="s">
        <v>53</v>
      </c>
      <c r="B45" s="10" t="s">
        <v>205</v>
      </c>
      <c r="C45" s="10" t="s">
        <v>94</v>
      </c>
      <c r="D45" s="10">
        <v>40</v>
      </c>
      <c r="E45" s="79"/>
      <c r="F45" s="69"/>
      <c r="G45" s="11"/>
      <c r="H45" s="81"/>
    </row>
    <row r="46" spans="1:8" x14ac:dyDescent="0.25">
      <c r="A46" s="4" t="s">
        <v>42</v>
      </c>
      <c r="B46" s="10" t="s">
        <v>7</v>
      </c>
      <c r="C46" s="10" t="s">
        <v>97</v>
      </c>
      <c r="D46" s="10">
        <v>35.020000000000003</v>
      </c>
      <c r="E46" s="66">
        <f>D46-D47</f>
        <v>-0.71999999999999886</v>
      </c>
      <c r="F46" s="68">
        <f t="shared" ref="F46" si="10">AVERAGE(D46:D47)</f>
        <v>35.380000000000003</v>
      </c>
      <c r="G46" s="11"/>
      <c r="H46" s="80" t="e">
        <f>AVERAGE(G46:G47)</f>
        <v>#DIV/0!</v>
      </c>
    </row>
    <row r="47" spans="1:8" x14ac:dyDescent="0.25">
      <c r="A47" s="4" t="s">
        <v>42</v>
      </c>
      <c r="B47" s="10" t="s">
        <v>9</v>
      </c>
      <c r="C47" s="10" t="s">
        <v>100</v>
      </c>
      <c r="D47" s="10">
        <v>35.74</v>
      </c>
      <c r="E47" s="67"/>
      <c r="F47" s="69"/>
      <c r="G47" s="11"/>
      <c r="H47" s="81"/>
    </row>
    <row r="48" spans="1:8" x14ac:dyDescent="0.25">
      <c r="A48" s="16" t="s">
        <v>53</v>
      </c>
      <c r="B48" s="10" t="s">
        <v>12</v>
      </c>
      <c r="C48" s="10" t="s">
        <v>103</v>
      </c>
      <c r="D48" s="10">
        <v>39.369999999999997</v>
      </c>
      <c r="E48" s="66">
        <f>D48-D49</f>
        <v>-0.63000000000000256</v>
      </c>
      <c r="F48" s="68">
        <f t="shared" ref="F48" si="11">AVERAGE(D48:D49)</f>
        <v>39.685000000000002</v>
      </c>
      <c r="G48" s="11"/>
      <c r="H48" s="80" t="e">
        <f>AVERAGE(G48:G49)</f>
        <v>#DIV/0!</v>
      </c>
    </row>
    <row r="49" spans="1:8" x14ac:dyDescent="0.25">
      <c r="A49" s="16" t="s">
        <v>53</v>
      </c>
      <c r="B49" s="10" t="s">
        <v>14</v>
      </c>
      <c r="C49" s="10" t="s">
        <v>106</v>
      </c>
      <c r="D49" s="10">
        <v>40</v>
      </c>
      <c r="E49" s="67"/>
      <c r="F49" s="69"/>
      <c r="G49" s="11"/>
      <c r="H49" s="81"/>
    </row>
    <row r="50" spans="1:8" x14ac:dyDescent="0.25">
      <c r="A50" s="4" t="s">
        <v>42</v>
      </c>
      <c r="B50" s="10" t="s">
        <v>17</v>
      </c>
      <c r="C50" s="10" t="s">
        <v>109</v>
      </c>
      <c r="D50" s="10">
        <v>36.76</v>
      </c>
      <c r="E50" s="66">
        <f>D50-D51</f>
        <v>0</v>
      </c>
      <c r="F50" s="68">
        <f t="shared" ref="F50" si="12">AVERAGE(D50:D51)</f>
        <v>36.76</v>
      </c>
      <c r="G50" s="11"/>
      <c r="H50" s="80" t="e">
        <f>AVERAGE(G50:G51)</f>
        <v>#DIV/0!</v>
      </c>
    </row>
    <row r="51" spans="1:8" x14ac:dyDescent="0.25">
      <c r="A51" s="4" t="s">
        <v>42</v>
      </c>
      <c r="B51" s="10" t="s">
        <v>19</v>
      </c>
      <c r="C51" s="10" t="s">
        <v>112</v>
      </c>
      <c r="D51" s="10">
        <v>36.76</v>
      </c>
      <c r="E51" s="67"/>
      <c r="F51" s="69"/>
      <c r="G51" s="11"/>
      <c r="H51" s="81"/>
    </row>
    <row r="52" spans="1:8" x14ac:dyDescent="0.25">
      <c r="A52" s="16" t="s">
        <v>53</v>
      </c>
      <c r="B52" s="10" t="s">
        <v>22</v>
      </c>
      <c r="C52" s="10" t="s">
        <v>115</v>
      </c>
      <c r="D52" s="10">
        <v>37.36</v>
      </c>
      <c r="E52" s="78">
        <f>D52-D53</f>
        <v>-2.6400000000000006</v>
      </c>
      <c r="F52" s="68">
        <f t="shared" ref="F52" si="13">AVERAGE(D52:D53)</f>
        <v>38.68</v>
      </c>
      <c r="G52" s="11"/>
      <c r="H52" s="80" t="e">
        <f>AVERAGE(G52:G53)</f>
        <v>#DIV/0!</v>
      </c>
    </row>
    <row r="53" spans="1:8" x14ac:dyDescent="0.25">
      <c r="A53" s="16" t="s">
        <v>53</v>
      </c>
      <c r="B53" s="10" t="s">
        <v>24</v>
      </c>
      <c r="C53" s="10" t="s">
        <v>118</v>
      </c>
      <c r="D53" s="10">
        <v>40</v>
      </c>
      <c r="E53" s="79"/>
      <c r="F53" s="69"/>
      <c r="G53" s="11"/>
      <c r="H53" s="81"/>
    </row>
    <row r="54" spans="1:8" x14ac:dyDescent="0.25">
      <c r="A54" s="4" t="s">
        <v>42</v>
      </c>
      <c r="B54" s="10" t="s">
        <v>27</v>
      </c>
      <c r="C54" s="10" t="s">
        <v>121</v>
      </c>
      <c r="D54" s="10">
        <v>38.68</v>
      </c>
      <c r="E54" s="66">
        <f>D54-D55</f>
        <v>0.60999999999999943</v>
      </c>
      <c r="F54" s="68">
        <f t="shared" ref="F54" si="14">AVERAGE(D54:D55)</f>
        <v>38.375</v>
      </c>
      <c r="G54" s="11"/>
      <c r="H54" s="80" t="e">
        <f>AVERAGE(G54:G55)</f>
        <v>#DIV/0!</v>
      </c>
    </row>
    <row r="55" spans="1:8" x14ac:dyDescent="0.25">
      <c r="A55" s="4" t="s">
        <v>42</v>
      </c>
      <c r="B55" s="10" t="s">
        <v>29</v>
      </c>
      <c r="C55" s="10" t="s">
        <v>124</v>
      </c>
      <c r="D55" s="10">
        <v>38.07</v>
      </c>
      <c r="E55" s="67"/>
      <c r="F55" s="69"/>
      <c r="G55" s="11"/>
      <c r="H55" s="81"/>
    </row>
    <row r="56" spans="1:8" x14ac:dyDescent="0.25">
      <c r="A56" s="16" t="s">
        <v>53</v>
      </c>
      <c r="B56" s="10" t="s">
        <v>198</v>
      </c>
      <c r="C56" s="10" t="s">
        <v>127</v>
      </c>
      <c r="D56" s="10">
        <v>36.82</v>
      </c>
      <c r="E56" s="66">
        <f>D56-D57</f>
        <v>-0.53999999999999915</v>
      </c>
      <c r="F56" s="68">
        <f t="shared" ref="F56" si="15">AVERAGE(D56:D57)</f>
        <v>37.090000000000003</v>
      </c>
      <c r="G56" s="11"/>
      <c r="H56" s="80" t="e">
        <f>AVERAGE(G56:G57)</f>
        <v>#DIV/0!</v>
      </c>
    </row>
    <row r="57" spans="1:8" x14ac:dyDescent="0.25">
      <c r="A57" s="16" t="s">
        <v>53</v>
      </c>
      <c r="B57" s="10" t="s">
        <v>199</v>
      </c>
      <c r="C57" s="10" t="s">
        <v>130</v>
      </c>
      <c r="D57" s="10">
        <v>37.36</v>
      </c>
      <c r="E57" s="67"/>
      <c r="F57" s="69"/>
      <c r="G57" s="11"/>
      <c r="H57" s="81"/>
    </row>
    <row r="58" spans="1:8" x14ac:dyDescent="0.25">
      <c r="A58" s="36" t="s">
        <v>42</v>
      </c>
      <c r="B58" s="37" t="s">
        <v>202</v>
      </c>
      <c r="C58" s="37" t="s">
        <v>133</v>
      </c>
      <c r="D58" s="37">
        <v>40</v>
      </c>
      <c r="E58" s="109">
        <f>D58-D59</f>
        <v>2.5900000000000034</v>
      </c>
      <c r="F58" s="89">
        <f>AVERAGE(D58:D59)</f>
        <v>38.704999999999998</v>
      </c>
      <c r="G58" s="38"/>
      <c r="H58" s="82" t="e">
        <f>AVERAGE(G58:G59)</f>
        <v>#DIV/0!</v>
      </c>
    </row>
    <row r="59" spans="1:8" x14ac:dyDescent="0.25">
      <c r="A59" s="36" t="s">
        <v>42</v>
      </c>
      <c r="B59" s="37" t="s">
        <v>203</v>
      </c>
      <c r="C59" s="37" t="s">
        <v>136</v>
      </c>
      <c r="D59" s="37">
        <v>37.409999999999997</v>
      </c>
      <c r="E59" s="110"/>
      <c r="F59" s="90"/>
      <c r="G59" s="38"/>
      <c r="H59" s="83"/>
    </row>
    <row r="60" spans="1:8" x14ac:dyDescent="0.25">
      <c r="A60" s="16" t="s">
        <v>53</v>
      </c>
      <c r="B60" s="10" t="s">
        <v>206</v>
      </c>
      <c r="C60" s="10" t="s">
        <v>139</v>
      </c>
      <c r="D60" s="10">
        <v>38.18</v>
      </c>
      <c r="E60" s="78">
        <f>D60-D61</f>
        <v>-1.0799999999999983</v>
      </c>
      <c r="F60" s="68">
        <f t="shared" ref="F60" si="16">AVERAGE(D60:D61)</f>
        <v>38.72</v>
      </c>
      <c r="G60" s="11"/>
      <c r="H60" s="80" t="e">
        <f>AVERAGE(G60:G61)</f>
        <v>#DIV/0!</v>
      </c>
    </row>
    <row r="61" spans="1:8" x14ac:dyDescent="0.25">
      <c r="A61" s="16" t="s">
        <v>53</v>
      </c>
      <c r="B61" s="10" t="s">
        <v>207</v>
      </c>
      <c r="C61" s="10" t="s">
        <v>142</v>
      </c>
      <c r="D61" s="10">
        <v>39.26</v>
      </c>
      <c r="E61" s="79"/>
      <c r="F61" s="69"/>
      <c r="G61" s="11"/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UXEV5V//m9raF9I3Hrb2ymEYwVtyK+Na+z8pv8+kK3eF1c/nWw0sM/w20OyKvpwOOeZirkgMSY/GO/+9KUo+kA==" saltValue="TbkXxsAZ5oLaxpUPAMCWS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J93"/>
  <sheetViews>
    <sheetView topLeftCell="A4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482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476</v>
      </c>
      <c r="F5" s="1" t="s">
        <v>46</v>
      </c>
      <c r="G5" s="1" t="s">
        <v>465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288</v>
      </c>
      <c r="B6" s="10" t="s">
        <v>6</v>
      </c>
      <c r="C6" s="10">
        <v>23.3</v>
      </c>
      <c r="D6" s="96">
        <f>MAX(C6:C9)-MIN(C6:C9)</f>
        <v>0.17999999999999972</v>
      </c>
      <c r="E6" s="99">
        <f>AVERAGE(C6:C9)</f>
        <v>23.384999999999998</v>
      </c>
      <c r="F6" s="102">
        <f>E6-E10</f>
        <v>-1.0200000000000031</v>
      </c>
      <c r="H6" s="10" t="s">
        <v>282</v>
      </c>
      <c r="I6" s="10" t="s">
        <v>36</v>
      </c>
      <c r="J6" s="10"/>
    </row>
    <row r="7" spans="1:10" x14ac:dyDescent="0.25">
      <c r="A7" s="10" t="s">
        <v>289</v>
      </c>
      <c r="B7" s="10" t="s">
        <v>6</v>
      </c>
      <c r="C7" s="10">
        <v>23.48</v>
      </c>
      <c r="D7" s="97"/>
      <c r="E7" s="100"/>
      <c r="F7" s="103"/>
      <c r="H7" s="10" t="s">
        <v>283</v>
      </c>
      <c r="I7" s="10" t="s">
        <v>36</v>
      </c>
      <c r="J7" s="10">
        <v>40</v>
      </c>
    </row>
    <row r="8" spans="1:10" x14ac:dyDescent="0.25">
      <c r="A8" s="10" t="s">
        <v>290</v>
      </c>
      <c r="B8" s="10" t="s">
        <v>6</v>
      </c>
      <c r="C8" s="10">
        <v>23.3</v>
      </c>
      <c r="D8" s="97"/>
      <c r="E8" s="100"/>
      <c r="F8" s="103"/>
      <c r="H8" s="10" t="s">
        <v>284</v>
      </c>
      <c r="I8" s="10" t="s">
        <v>39</v>
      </c>
      <c r="J8" s="10"/>
    </row>
    <row r="9" spans="1:10" x14ac:dyDescent="0.25">
      <c r="A9" s="10" t="s">
        <v>291</v>
      </c>
      <c r="B9" s="10" t="s">
        <v>6</v>
      </c>
      <c r="C9" s="10">
        <v>23.46</v>
      </c>
      <c r="D9" s="98"/>
      <c r="E9" s="101"/>
      <c r="F9" s="104"/>
      <c r="H9" s="10" t="s">
        <v>285</v>
      </c>
      <c r="I9" s="10" t="s">
        <v>39</v>
      </c>
      <c r="J9" s="10"/>
    </row>
    <row r="10" spans="1:10" x14ac:dyDescent="0.25">
      <c r="A10" s="10" t="s">
        <v>292</v>
      </c>
      <c r="B10" s="10" t="s">
        <v>11</v>
      </c>
      <c r="C10" s="10">
        <v>24.3</v>
      </c>
      <c r="D10" s="96">
        <f t="shared" ref="D10" si="0">MAX(C10:C13)-MIN(C10:C13)</f>
        <v>0.21000000000000085</v>
      </c>
      <c r="E10" s="99">
        <f t="shared" ref="E10" si="1">AVERAGE(C10:C13)</f>
        <v>24.405000000000001</v>
      </c>
      <c r="F10" s="102">
        <f t="shared" ref="F10" si="2">E10-E14</f>
        <v>-1.0925000000000011</v>
      </c>
      <c r="H10" s="10" t="s">
        <v>286</v>
      </c>
      <c r="I10" s="10" t="s">
        <v>33</v>
      </c>
      <c r="J10" s="10">
        <v>33.29</v>
      </c>
    </row>
    <row r="11" spans="1:10" x14ac:dyDescent="0.25">
      <c r="A11" s="10" t="s">
        <v>293</v>
      </c>
      <c r="B11" s="10" t="s">
        <v>11</v>
      </c>
      <c r="C11" s="10">
        <v>24.47</v>
      </c>
      <c r="D11" s="97"/>
      <c r="E11" s="100"/>
      <c r="F11" s="103"/>
      <c r="H11" s="10" t="s">
        <v>287</v>
      </c>
      <c r="I11" s="10" t="s">
        <v>33</v>
      </c>
      <c r="J11" s="10"/>
    </row>
    <row r="12" spans="1:10" x14ac:dyDescent="0.25">
      <c r="A12" s="10" t="s">
        <v>294</v>
      </c>
      <c r="B12" s="10" t="s">
        <v>11</v>
      </c>
      <c r="C12" s="10">
        <v>24.34</v>
      </c>
      <c r="D12" s="97"/>
      <c r="E12" s="100"/>
      <c r="F12" s="103"/>
    </row>
    <row r="13" spans="1:10" x14ac:dyDescent="0.25">
      <c r="A13" s="10" t="s">
        <v>295</v>
      </c>
      <c r="B13" s="10" t="s">
        <v>11</v>
      </c>
      <c r="C13" s="10">
        <v>24.51</v>
      </c>
      <c r="D13" s="98"/>
      <c r="E13" s="101"/>
      <c r="F13" s="104"/>
      <c r="H13" s="1" t="s">
        <v>41</v>
      </c>
      <c r="I13" s="12">
        <v>1.44E-2</v>
      </c>
    </row>
    <row r="14" spans="1:10" x14ac:dyDescent="0.25">
      <c r="A14" s="10" t="s">
        <v>296</v>
      </c>
      <c r="B14" s="10" t="s">
        <v>16</v>
      </c>
      <c r="C14" s="10">
        <v>25.46</v>
      </c>
      <c r="D14" s="96">
        <f t="shared" ref="D14" si="3">MAX(C14:C17)-MIN(C14:C17)</f>
        <v>0.10999999999999943</v>
      </c>
      <c r="E14" s="99">
        <f t="shared" ref="E14" si="4">AVERAGE(C14:C17)</f>
        <v>25.497500000000002</v>
      </c>
      <c r="F14" s="102">
        <f t="shared" ref="F14" si="5">E14-E18</f>
        <v>-0.99999999999999645</v>
      </c>
      <c r="H14" s="2" t="s">
        <v>472</v>
      </c>
      <c r="I14" s="54">
        <v>1.9730000000000001</v>
      </c>
    </row>
    <row r="15" spans="1:10" x14ac:dyDescent="0.25">
      <c r="A15" s="10" t="s">
        <v>297</v>
      </c>
      <c r="B15" s="10" t="s">
        <v>16</v>
      </c>
      <c r="C15" s="10">
        <v>25.49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298</v>
      </c>
      <c r="B16" s="10" t="s">
        <v>16</v>
      </c>
      <c r="C16" s="10">
        <v>25.47</v>
      </c>
      <c r="D16" s="97"/>
      <c r="E16" s="100"/>
      <c r="F16" s="103"/>
    </row>
    <row r="17" spans="1:10" x14ac:dyDescent="0.25">
      <c r="A17" s="10" t="s">
        <v>299</v>
      </c>
      <c r="B17" s="10" t="s">
        <v>16</v>
      </c>
      <c r="C17" s="10">
        <v>25.57</v>
      </c>
      <c r="D17" s="98"/>
      <c r="E17" s="101"/>
      <c r="F17" s="104"/>
    </row>
    <row r="18" spans="1:10" x14ac:dyDescent="0.25">
      <c r="A18" s="10" t="s">
        <v>300</v>
      </c>
      <c r="B18" s="10" t="s">
        <v>21</v>
      </c>
      <c r="C18" s="10">
        <v>26.5</v>
      </c>
      <c r="D18" s="96">
        <f>MAX(C18:C21)-MIN(C18:C21)</f>
        <v>0.32000000000000028</v>
      </c>
      <c r="E18" s="99">
        <f>AVERAGE(C18:C21)</f>
        <v>26.497499999999999</v>
      </c>
      <c r="F18" s="102">
        <f t="shared" ref="F18" si="6">E18-E22</f>
        <v>-0.92500000000000426</v>
      </c>
    </row>
    <row r="19" spans="1:10" x14ac:dyDescent="0.25">
      <c r="A19" s="10" t="s">
        <v>301</v>
      </c>
      <c r="B19" s="10" t="s">
        <v>21</v>
      </c>
      <c r="C19" s="10">
        <v>26.34</v>
      </c>
      <c r="D19" s="97"/>
      <c r="E19" s="100"/>
      <c r="F19" s="103"/>
    </row>
    <row r="20" spans="1:10" x14ac:dyDescent="0.25">
      <c r="A20" s="10" t="s">
        <v>302</v>
      </c>
      <c r="B20" s="10" t="s">
        <v>21</v>
      </c>
      <c r="C20" s="10">
        <v>26.49</v>
      </c>
      <c r="D20" s="97"/>
      <c r="E20" s="100"/>
      <c r="F20" s="103"/>
    </row>
    <row r="21" spans="1:10" x14ac:dyDescent="0.25">
      <c r="A21" s="10" t="s">
        <v>303</v>
      </c>
      <c r="B21" s="10" t="s">
        <v>21</v>
      </c>
      <c r="C21" s="10">
        <v>26.66</v>
      </c>
      <c r="D21" s="98"/>
      <c r="E21" s="101"/>
      <c r="F21" s="104"/>
    </row>
    <row r="22" spans="1:10" x14ac:dyDescent="0.25">
      <c r="A22" s="10" t="s">
        <v>304</v>
      </c>
      <c r="B22" s="10" t="s">
        <v>26</v>
      </c>
      <c r="C22" s="10">
        <v>27.29</v>
      </c>
      <c r="D22" s="96">
        <f>MAX(C22:C25)-MIN(C22:C25)</f>
        <v>0.24000000000000199</v>
      </c>
      <c r="E22" s="99">
        <f>AVERAGE(C22:C25)</f>
        <v>27.422500000000003</v>
      </c>
      <c r="F22" s="102"/>
    </row>
    <row r="23" spans="1:10" x14ac:dyDescent="0.25">
      <c r="A23" s="10" t="s">
        <v>305</v>
      </c>
      <c r="B23" s="10" t="s">
        <v>26</v>
      </c>
      <c r="C23" s="10">
        <v>27.53</v>
      </c>
      <c r="D23" s="97"/>
      <c r="E23" s="100"/>
      <c r="F23" s="103"/>
    </row>
    <row r="24" spans="1:10" x14ac:dyDescent="0.25">
      <c r="A24" s="10" t="s">
        <v>306</v>
      </c>
      <c r="B24" s="10" t="s">
        <v>26</v>
      </c>
      <c r="C24" s="10">
        <v>27.42</v>
      </c>
      <c r="D24" s="97"/>
      <c r="E24" s="100"/>
      <c r="F24" s="103"/>
    </row>
    <row r="25" spans="1:10" x14ac:dyDescent="0.25">
      <c r="A25" s="10" t="s">
        <v>307</v>
      </c>
      <c r="B25" s="10" t="s">
        <v>26</v>
      </c>
      <c r="C25" s="10">
        <v>27.45</v>
      </c>
      <c r="D25" s="98"/>
      <c r="E25" s="101"/>
      <c r="F25" s="104"/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250</v>
      </c>
      <c r="C30" s="10" t="s">
        <v>48</v>
      </c>
      <c r="D30" s="10">
        <v>26.21</v>
      </c>
      <c r="E30" s="66">
        <f>D30-D31</f>
        <v>0.44999999999999929</v>
      </c>
      <c r="F30" s="68">
        <f>AVERAGE(D30:D31)</f>
        <v>25.984999999999999</v>
      </c>
      <c r="G30" s="11">
        <v>0.14799999999999999</v>
      </c>
      <c r="H30" s="80">
        <f>AVERAGE(G30:G31)</f>
        <v>0.17449999999999999</v>
      </c>
      <c r="I30" s="33"/>
      <c r="J30" s="33"/>
    </row>
    <row r="31" spans="1:10" x14ac:dyDescent="0.25">
      <c r="A31" s="4" t="s">
        <v>42</v>
      </c>
      <c r="B31" s="10" t="s">
        <v>251</v>
      </c>
      <c r="C31" s="10" t="s">
        <v>51</v>
      </c>
      <c r="D31" s="10">
        <v>25.76</v>
      </c>
      <c r="E31" s="67"/>
      <c r="F31" s="69"/>
      <c r="G31" s="11">
        <v>0.20100000000000001</v>
      </c>
      <c r="H31" s="81"/>
    </row>
    <row r="32" spans="1:10" x14ac:dyDescent="0.25">
      <c r="A32" s="16" t="s">
        <v>53</v>
      </c>
      <c r="B32" s="10" t="s">
        <v>252</v>
      </c>
      <c r="C32" s="10" t="s">
        <v>55</v>
      </c>
      <c r="D32" s="10">
        <v>24.69</v>
      </c>
      <c r="E32" s="66">
        <f>D32-D33</f>
        <v>-9.9999999999980105E-3</v>
      </c>
      <c r="F32" s="68">
        <f t="shared" ref="F32" si="7">AVERAGE(D32:D33)</f>
        <v>24.695</v>
      </c>
      <c r="G32" s="11">
        <v>0.41499999999999998</v>
      </c>
      <c r="H32" s="80">
        <f>AVERAGE(G32:G33)</f>
        <v>0.41349999999999998</v>
      </c>
    </row>
    <row r="33" spans="1:8" x14ac:dyDescent="0.25">
      <c r="A33" s="16" t="s">
        <v>53</v>
      </c>
      <c r="B33" s="10" t="s">
        <v>253</v>
      </c>
      <c r="C33" s="10" t="s">
        <v>58</v>
      </c>
      <c r="D33" s="10">
        <v>24.7</v>
      </c>
      <c r="E33" s="67"/>
      <c r="F33" s="69"/>
      <c r="G33" s="11">
        <v>0.41199999999999998</v>
      </c>
      <c r="H33" s="81"/>
    </row>
    <row r="34" spans="1:8" x14ac:dyDescent="0.25">
      <c r="A34" s="4" t="s">
        <v>42</v>
      </c>
      <c r="B34" s="10" t="s">
        <v>254</v>
      </c>
      <c r="C34" s="10" t="s">
        <v>61</v>
      </c>
      <c r="D34" s="10">
        <v>25.91</v>
      </c>
      <c r="E34" s="66">
        <f>D34-D35</f>
        <v>0.92999999999999972</v>
      </c>
      <c r="F34" s="68">
        <f>AVERAGE(D34:D35)</f>
        <v>25.445</v>
      </c>
      <c r="G34" s="11">
        <v>0.182</v>
      </c>
      <c r="H34" s="80">
        <f>AVERAGE(G34:G35)</f>
        <v>0.26200000000000001</v>
      </c>
    </row>
    <row r="35" spans="1:8" x14ac:dyDescent="0.25">
      <c r="A35" s="4" t="s">
        <v>42</v>
      </c>
      <c r="B35" s="10" t="s">
        <v>255</v>
      </c>
      <c r="C35" s="10" t="s">
        <v>64</v>
      </c>
      <c r="D35" s="10">
        <v>24.98</v>
      </c>
      <c r="E35" s="67"/>
      <c r="F35" s="69"/>
      <c r="G35" s="11">
        <v>0.34200000000000003</v>
      </c>
      <c r="H35" s="81"/>
    </row>
    <row r="36" spans="1:8" x14ac:dyDescent="0.25">
      <c r="A36" s="39" t="s">
        <v>53</v>
      </c>
      <c r="B36" s="37" t="s">
        <v>256</v>
      </c>
      <c r="C36" s="37" t="s">
        <v>67</v>
      </c>
      <c r="D36" s="37">
        <v>25.18</v>
      </c>
      <c r="E36" s="109">
        <f>D36-D37</f>
        <v>-1.0500000000000007</v>
      </c>
      <c r="F36" s="89">
        <f>AVERAGE(D36:D37)</f>
        <v>25.704999999999998</v>
      </c>
      <c r="G36" s="38">
        <v>0.29799999999999999</v>
      </c>
      <c r="H36" s="82">
        <f>AVERAGE(G36:G37)</f>
        <v>0.22199999999999998</v>
      </c>
    </row>
    <row r="37" spans="1:8" x14ac:dyDescent="0.25">
      <c r="A37" s="39" t="s">
        <v>53</v>
      </c>
      <c r="B37" s="37" t="s">
        <v>257</v>
      </c>
      <c r="C37" s="37" t="s">
        <v>70</v>
      </c>
      <c r="D37" s="37">
        <v>26.23</v>
      </c>
      <c r="E37" s="110"/>
      <c r="F37" s="90"/>
      <c r="G37" s="38">
        <v>0.14599999999999999</v>
      </c>
      <c r="H37" s="83"/>
    </row>
    <row r="38" spans="1:8" x14ac:dyDescent="0.25">
      <c r="A38" s="4" t="s">
        <v>42</v>
      </c>
      <c r="B38" s="10" t="s">
        <v>258</v>
      </c>
      <c r="C38" s="10" t="s">
        <v>73</v>
      </c>
      <c r="D38" s="10">
        <v>25.62</v>
      </c>
      <c r="E38" s="66">
        <f>D38-D39</f>
        <v>0.81000000000000227</v>
      </c>
      <c r="F38" s="68">
        <f>AVERAGE(D38:D39)</f>
        <v>25.215</v>
      </c>
      <c r="G38" s="11">
        <v>0.22</v>
      </c>
      <c r="H38" s="80">
        <f>AVERAGE(G38:G39)</f>
        <v>0.30149999999999999</v>
      </c>
    </row>
    <row r="39" spans="1:8" x14ac:dyDescent="0.25">
      <c r="A39" s="4" t="s">
        <v>42</v>
      </c>
      <c r="B39" s="10" t="s">
        <v>259</v>
      </c>
      <c r="C39" s="10" t="s">
        <v>76</v>
      </c>
      <c r="D39" s="10">
        <v>24.81</v>
      </c>
      <c r="E39" s="67"/>
      <c r="F39" s="69"/>
      <c r="G39" s="11">
        <v>0.38300000000000001</v>
      </c>
      <c r="H39" s="81"/>
    </row>
    <row r="40" spans="1:8" x14ac:dyDescent="0.25">
      <c r="A40" s="16" t="s">
        <v>53</v>
      </c>
      <c r="B40" s="10" t="s">
        <v>260</v>
      </c>
      <c r="C40" s="10" t="s">
        <v>79</v>
      </c>
      <c r="D40" s="10">
        <v>25.08</v>
      </c>
      <c r="E40" s="66">
        <f>D40-D41</f>
        <v>-0.22000000000000242</v>
      </c>
      <c r="F40" s="68">
        <f t="shared" ref="F40" si="8">AVERAGE(D40:D41)</f>
        <v>25.189999999999998</v>
      </c>
      <c r="G40" s="11">
        <v>0.31900000000000001</v>
      </c>
      <c r="H40" s="80">
        <f>AVERAGE(G40:G41)</f>
        <v>0.29700000000000004</v>
      </c>
    </row>
    <row r="41" spans="1:8" x14ac:dyDescent="0.25">
      <c r="A41" s="16" t="s">
        <v>53</v>
      </c>
      <c r="B41" s="10" t="s">
        <v>261</v>
      </c>
      <c r="C41" s="10" t="s">
        <v>82</v>
      </c>
      <c r="D41" s="10">
        <v>25.3</v>
      </c>
      <c r="E41" s="67"/>
      <c r="F41" s="69"/>
      <c r="G41" s="11">
        <v>0.27500000000000002</v>
      </c>
      <c r="H41" s="81"/>
    </row>
    <row r="42" spans="1:8" x14ac:dyDescent="0.25">
      <c r="A42" s="4" t="s">
        <v>42</v>
      </c>
      <c r="B42" s="10" t="s">
        <v>262</v>
      </c>
      <c r="C42" s="10" t="s">
        <v>85</v>
      </c>
      <c r="D42" s="10">
        <v>24.82</v>
      </c>
      <c r="E42" s="78">
        <f>D42-D43</f>
        <v>-1.25</v>
      </c>
      <c r="F42" s="68">
        <f>AVERAGE(D42:D43)</f>
        <v>25.445</v>
      </c>
      <c r="G42" s="11">
        <v>0.38</v>
      </c>
      <c r="H42" s="80">
        <f>AVERAGE(G42:G43)</f>
        <v>0.27150000000000002</v>
      </c>
    </row>
    <row r="43" spans="1:8" x14ac:dyDescent="0.25">
      <c r="A43" s="4" t="s">
        <v>42</v>
      </c>
      <c r="B43" s="10" t="s">
        <v>263</v>
      </c>
      <c r="C43" s="10" t="s">
        <v>88</v>
      </c>
      <c r="D43" s="10">
        <v>26.07</v>
      </c>
      <c r="E43" s="79"/>
      <c r="F43" s="69"/>
      <c r="G43" s="11">
        <v>0.16300000000000001</v>
      </c>
      <c r="H43" s="111"/>
    </row>
    <row r="44" spans="1:8" x14ac:dyDescent="0.25">
      <c r="A44" s="16" t="s">
        <v>53</v>
      </c>
      <c r="B44" s="10" t="s">
        <v>264</v>
      </c>
      <c r="C44" s="10" t="s">
        <v>91</v>
      </c>
      <c r="D44" s="10">
        <v>25.04</v>
      </c>
      <c r="E44" s="66">
        <f>D44-D45</f>
        <v>7.9999999999998295E-2</v>
      </c>
      <c r="F44" s="68">
        <f t="shared" ref="F44" si="9">AVERAGE(D44:D45)</f>
        <v>25</v>
      </c>
      <c r="G44" s="11">
        <v>0.32900000000000001</v>
      </c>
      <c r="H44" s="80">
        <f>AVERAGE(G44:G45)</f>
        <v>0.33699999999999997</v>
      </c>
    </row>
    <row r="45" spans="1:8" x14ac:dyDescent="0.25">
      <c r="A45" s="16" t="s">
        <v>53</v>
      </c>
      <c r="B45" s="10" t="s">
        <v>265</v>
      </c>
      <c r="C45" s="10" t="s">
        <v>94</v>
      </c>
      <c r="D45" s="10">
        <v>24.96</v>
      </c>
      <c r="E45" s="67"/>
      <c r="F45" s="69"/>
      <c r="G45" s="11">
        <v>0.34499999999999997</v>
      </c>
      <c r="H45" s="81"/>
    </row>
    <row r="46" spans="1:8" x14ac:dyDescent="0.25">
      <c r="A46" s="4" t="s">
        <v>42</v>
      </c>
      <c r="B46" s="10" t="s">
        <v>266</v>
      </c>
      <c r="C46" s="10" t="s">
        <v>97</v>
      </c>
      <c r="D46" s="10">
        <v>24.84</v>
      </c>
      <c r="E46" s="66">
        <f>D46-D47</f>
        <v>-0.19999999999999929</v>
      </c>
      <c r="F46" s="68">
        <f t="shared" ref="F46" si="10">AVERAGE(D46:D47)</f>
        <v>24.939999999999998</v>
      </c>
      <c r="G46" s="11">
        <v>0.376</v>
      </c>
      <c r="H46" s="80">
        <f>AVERAGE(G46:G47)</f>
        <v>0.35150000000000003</v>
      </c>
    </row>
    <row r="47" spans="1:8" x14ac:dyDescent="0.25">
      <c r="A47" s="4" t="s">
        <v>42</v>
      </c>
      <c r="B47" s="10" t="s">
        <v>267</v>
      </c>
      <c r="C47" s="10" t="s">
        <v>100</v>
      </c>
      <c r="D47" s="10">
        <v>25.04</v>
      </c>
      <c r="E47" s="67"/>
      <c r="F47" s="69"/>
      <c r="G47" s="11">
        <v>0.32700000000000001</v>
      </c>
      <c r="H47" s="81"/>
    </row>
    <row r="48" spans="1:8" x14ac:dyDescent="0.25">
      <c r="A48" s="16" t="s">
        <v>53</v>
      </c>
      <c r="B48" s="10" t="s">
        <v>268</v>
      </c>
      <c r="C48" s="10" t="s">
        <v>103</v>
      </c>
      <c r="D48" s="10">
        <v>25.44</v>
      </c>
      <c r="E48" s="78">
        <f>D48-D49</f>
        <v>-1.1099999999999994</v>
      </c>
      <c r="F48" s="68">
        <f>AVERAGE(D48:D49)</f>
        <v>25.995000000000001</v>
      </c>
      <c r="G48" s="11">
        <v>0.249</v>
      </c>
      <c r="H48" s="80">
        <f>AVERAGE(G48:G49)</f>
        <v>0.1835</v>
      </c>
    </row>
    <row r="49" spans="1:8" x14ac:dyDescent="0.25">
      <c r="A49" s="16" t="s">
        <v>53</v>
      </c>
      <c r="B49" s="10" t="s">
        <v>269</v>
      </c>
      <c r="C49" s="10" t="s">
        <v>106</v>
      </c>
      <c r="D49" s="10">
        <v>26.55</v>
      </c>
      <c r="E49" s="79"/>
      <c r="F49" s="69"/>
      <c r="G49" s="11">
        <v>0.11799999999999999</v>
      </c>
      <c r="H49" s="81"/>
    </row>
    <row r="50" spans="1:8" x14ac:dyDescent="0.25">
      <c r="A50" s="4" t="s">
        <v>42</v>
      </c>
      <c r="B50" s="10" t="s">
        <v>270</v>
      </c>
      <c r="C50" s="10" t="s">
        <v>109</v>
      </c>
      <c r="D50" s="10">
        <v>25.46</v>
      </c>
      <c r="E50" s="66">
        <f>D50-D51</f>
        <v>-9.9999999999980105E-3</v>
      </c>
      <c r="F50" s="68">
        <f t="shared" ref="F50" si="11">AVERAGE(D50:D51)</f>
        <v>25.465</v>
      </c>
      <c r="G50" s="11">
        <v>0.246</v>
      </c>
      <c r="H50" s="80">
        <f>AVERAGE(G50:G51)</f>
        <v>0.245</v>
      </c>
    </row>
    <row r="51" spans="1:8" x14ac:dyDescent="0.25">
      <c r="A51" s="4" t="s">
        <v>42</v>
      </c>
      <c r="B51" s="10" t="s">
        <v>271</v>
      </c>
      <c r="C51" s="10" t="s">
        <v>112</v>
      </c>
      <c r="D51" s="10">
        <v>25.47</v>
      </c>
      <c r="E51" s="67"/>
      <c r="F51" s="69"/>
      <c r="G51" s="11">
        <v>0.24399999999999999</v>
      </c>
      <c r="H51" s="81"/>
    </row>
    <row r="52" spans="1:8" x14ac:dyDescent="0.25">
      <c r="A52" s="16" t="s">
        <v>53</v>
      </c>
      <c r="B52" s="10" t="s">
        <v>272</v>
      </c>
      <c r="C52" s="10" t="s">
        <v>115</v>
      </c>
      <c r="D52" s="10">
        <v>25.83</v>
      </c>
      <c r="E52" s="66">
        <f>D52-D53</f>
        <v>-0.13000000000000256</v>
      </c>
      <c r="F52" s="68">
        <f t="shared" ref="F52" si="12">AVERAGE(D52:D53)</f>
        <v>25.895</v>
      </c>
      <c r="G52" s="11">
        <v>0.192</v>
      </c>
      <c r="H52" s="80">
        <f>AVERAGE(G52:G53)</f>
        <v>0.1835</v>
      </c>
    </row>
    <row r="53" spans="1:8" x14ac:dyDescent="0.25">
      <c r="A53" s="16" t="s">
        <v>53</v>
      </c>
      <c r="B53" s="10" t="s">
        <v>273</v>
      </c>
      <c r="C53" s="10" t="s">
        <v>118</v>
      </c>
      <c r="D53" s="10">
        <v>25.96</v>
      </c>
      <c r="E53" s="67"/>
      <c r="F53" s="69"/>
      <c r="G53" s="11">
        <v>0.17499999999999999</v>
      </c>
      <c r="H53" s="81"/>
    </row>
    <row r="54" spans="1:8" x14ac:dyDescent="0.25">
      <c r="A54" s="4" t="s">
        <v>42</v>
      </c>
      <c r="B54" s="10" t="s">
        <v>274</v>
      </c>
      <c r="C54" s="10" t="s">
        <v>121</v>
      </c>
      <c r="D54" s="10">
        <v>24.93</v>
      </c>
      <c r="E54" s="66">
        <f>D54-D55</f>
        <v>-8.0000000000001847E-2</v>
      </c>
      <c r="F54" s="68">
        <f t="shared" ref="F54" si="13">AVERAGE(D54:D55)</f>
        <v>24.97</v>
      </c>
      <c r="G54" s="11">
        <v>0.35199999999999998</v>
      </c>
      <c r="H54" s="80">
        <f>AVERAGE(G54:G55)</f>
        <v>0.34399999999999997</v>
      </c>
    </row>
    <row r="55" spans="1:8" x14ac:dyDescent="0.25">
      <c r="A55" s="4" t="s">
        <v>42</v>
      </c>
      <c r="B55" s="10" t="s">
        <v>275</v>
      </c>
      <c r="C55" s="10" t="s">
        <v>124</v>
      </c>
      <c r="D55" s="10">
        <v>25.01</v>
      </c>
      <c r="E55" s="67"/>
      <c r="F55" s="69"/>
      <c r="G55" s="11">
        <v>0.33600000000000002</v>
      </c>
      <c r="H55" s="81"/>
    </row>
    <row r="56" spans="1:8" x14ac:dyDescent="0.25">
      <c r="A56" s="16" t="s">
        <v>53</v>
      </c>
      <c r="B56" s="10" t="s">
        <v>276</v>
      </c>
      <c r="C56" s="10" t="s">
        <v>127</v>
      </c>
      <c r="D56" s="10">
        <v>26.07</v>
      </c>
      <c r="E56" s="66">
        <f>D56-D57</f>
        <v>0.19999999999999929</v>
      </c>
      <c r="F56" s="68">
        <f t="shared" ref="F56" si="14">AVERAGE(D56:D57)</f>
        <v>25.97</v>
      </c>
      <c r="G56" s="11">
        <v>0.16300000000000001</v>
      </c>
      <c r="H56" s="80">
        <f>AVERAGE(G56:G57)</f>
        <v>0.17499999999999999</v>
      </c>
    </row>
    <row r="57" spans="1:8" x14ac:dyDescent="0.25">
      <c r="A57" s="16" t="s">
        <v>53</v>
      </c>
      <c r="B57" s="10" t="s">
        <v>277</v>
      </c>
      <c r="C57" s="10" t="s">
        <v>130</v>
      </c>
      <c r="D57" s="10">
        <v>25.87</v>
      </c>
      <c r="E57" s="67"/>
      <c r="F57" s="69"/>
      <c r="G57" s="11">
        <v>0.187</v>
      </c>
      <c r="H57" s="81"/>
    </row>
    <row r="58" spans="1:8" x14ac:dyDescent="0.25">
      <c r="A58" s="36" t="s">
        <v>42</v>
      </c>
      <c r="B58" s="37" t="s">
        <v>278</v>
      </c>
      <c r="C58" s="37" t="s">
        <v>133</v>
      </c>
      <c r="D58" s="37">
        <v>27.85</v>
      </c>
      <c r="E58" s="109">
        <f>D58-D59</f>
        <v>-0.85999999999999943</v>
      </c>
      <c r="F58" s="89">
        <f>AVERAGE(D58:D59)</f>
        <v>28.28</v>
      </c>
      <c r="G58" s="38">
        <v>4.8599999999999997E-2</v>
      </c>
      <c r="H58" s="82">
        <f>AVERAGE(G58:G59)</f>
        <v>3.7899999999999996E-2</v>
      </c>
    </row>
    <row r="59" spans="1:8" x14ac:dyDescent="0.25">
      <c r="A59" s="36" t="s">
        <v>42</v>
      </c>
      <c r="B59" s="37" t="s">
        <v>279</v>
      </c>
      <c r="C59" s="37" t="s">
        <v>136</v>
      </c>
      <c r="D59" s="37">
        <v>28.71</v>
      </c>
      <c r="E59" s="110"/>
      <c r="F59" s="90"/>
      <c r="G59" s="38">
        <v>2.7199999999999998E-2</v>
      </c>
      <c r="H59" s="83"/>
    </row>
    <row r="60" spans="1:8" x14ac:dyDescent="0.25">
      <c r="A60" s="16" t="s">
        <v>53</v>
      </c>
      <c r="B60" s="10" t="s">
        <v>280</v>
      </c>
      <c r="C60" s="10" t="s">
        <v>139</v>
      </c>
      <c r="D60" s="10">
        <v>24.79</v>
      </c>
      <c r="E60" s="66">
        <f>D60-D61</f>
        <v>-0.17000000000000171</v>
      </c>
      <c r="F60" s="68">
        <f t="shared" ref="F60" si="15">AVERAGE(D60:D61)</f>
        <v>24.875</v>
      </c>
      <c r="G60" s="11">
        <v>0.38800000000000001</v>
      </c>
      <c r="H60" s="80">
        <f>AVERAGE(G60:G61)</f>
        <v>0.36699999999999999</v>
      </c>
    </row>
    <row r="61" spans="1:8" x14ac:dyDescent="0.25">
      <c r="A61" s="16" t="s">
        <v>53</v>
      </c>
      <c r="B61" s="10" t="s">
        <v>281</v>
      </c>
      <c r="C61" s="10" t="s">
        <v>142</v>
      </c>
      <c r="D61" s="10">
        <v>24.96</v>
      </c>
      <c r="E61" s="67"/>
      <c r="F61" s="69"/>
      <c r="G61" s="11">
        <v>0.34599999999999997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dzKyZwThMy7y4gu3kqyVqMsMPamulFxLmX+kZ00eyW8fq5Kpb3XAHiZZjcMyOFB9FrF35YlbPq80ovUJZm4MzQ==" saltValue="2MDP0OaUH/A51UoEoqEixg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J93"/>
  <sheetViews>
    <sheetView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481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346</v>
      </c>
      <c r="B6" s="10" t="s">
        <v>6</v>
      </c>
      <c r="C6" s="10">
        <v>21.98</v>
      </c>
      <c r="D6" s="96">
        <f>MAX(C6:C9)-MIN(C6:C9)</f>
        <v>0.11999999999999744</v>
      </c>
      <c r="E6" s="116">
        <f>AVERAGE(C6:C9)</f>
        <v>22.015000000000001</v>
      </c>
      <c r="F6" s="102">
        <f>E6-E10</f>
        <v>-1.1724999999999994</v>
      </c>
      <c r="H6" s="10" t="s">
        <v>340</v>
      </c>
      <c r="I6" s="10" t="s">
        <v>36</v>
      </c>
      <c r="J6" s="10">
        <v>40</v>
      </c>
    </row>
    <row r="7" spans="1:10" x14ac:dyDescent="0.25">
      <c r="A7" s="10" t="s">
        <v>347</v>
      </c>
      <c r="B7" s="10" t="s">
        <v>6</v>
      </c>
      <c r="C7" s="10">
        <v>21.96</v>
      </c>
      <c r="D7" s="97"/>
      <c r="E7" s="117"/>
      <c r="F7" s="103"/>
      <c r="H7" s="10" t="s">
        <v>341</v>
      </c>
      <c r="I7" s="10" t="s">
        <v>36</v>
      </c>
      <c r="J7" s="10">
        <v>40</v>
      </c>
    </row>
    <row r="8" spans="1:10" x14ac:dyDescent="0.25">
      <c r="A8" s="10" t="s">
        <v>348</v>
      </c>
      <c r="B8" s="10" t="s">
        <v>6</v>
      </c>
      <c r="C8" s="10">
        <v>22.08</v>
      </c>
      <c r="D8" s="97"/>
      <c r="E8" s="117"/>
      <c r="F8" s="103"/>
      <c r="H8" s="10" t="s">
        <v>342</v>
      </c>
      <c r="I8" s="10" t="s">
        <v>39</v>
      </c>
      <c r="J8" s="10">
        <v>40</v>
      </c>
    </row>
    <row r="9" spans="1:10" x14ac:dyDescent="0.25">
      <c r="A9" s="10" t="s">
        <v>349</v>
      </c>
      <c r="B9" s="10" t="s">
        <v>6</v>
      </c>
      <c r="C9" s="10">
        <v>22.04</v>
      </c>
      <c r="D9" s="98"/>
      <c r="E9" s="118"/>
      <c r="F9" s="104"/>
      <c r="H9" s="10" t="s">
        <v>343</v>
      </c>
      <c r="I9" s="10" t="s">
        <v>39</v>
      </c>
      <c r="J9" s="10"/>
    </row>
    <row r="10" spans="1:10" x14ac:dyDescent="0.25">
      <c r="A10" s="10" t="s">
        <v>350</v>
      </c>
      <c r="B10" s="10" t="s">
        <v>11</v>
      </c>
      <c r="C10" s="10">
        <v>23.12</v>
      </c>
      <c r="D10" s="96">
        <f t="shared" ref="D10" si="0">MAX(C10:C13)-MIN(C10:C13)</f>
        <v>0.23000000000000043</v>
      </c>
      <c r="E10" s="116">
        <f t="shared" ref="E10" si="1">AVERAGE(C10:C13)</f>
        <v>23.1875</v>
      </c>
      <c r="F10" s="102">
        <f t="shared" ref="F10" si="2">E10-E14</f>
        <v>-1.254999999999999</v>
      </c>
      <c r="H10" s="10" t="s">
        <v>344</v>
      </c>
      <c r="I10" s="10" t="s">
        <v>33</v>
      </c>
      <c r="J10" s="10">
        <v>40</v>
      </c>
    </row>
    <row r="11" spans="1:10" x14ac:dyDescent="0.25">
      <c r="A11" s="10" t="s">
        <v>351</v>
      </c>
      <c r="B11" s="10" t="s">
        <v>11</v>
      </c>
      <c r="C11" s="10">
        <v>23.08</v>
      </c>
      <c r="D11" s="97"/>
      <c r="E11" s="117"/>
      <c r="F11" s="103"/>
      <c r="H11" s="10" t="s">
        <v>345</v>
      </c>
      <c r="I11" s="10" t="s">
        <v>33</v>
      </c>
      <c r="J11" s="10">
        <v>40</v>
      </c>
    </row>
    <row r="12" spans="1:10" x14ac:dyDescent="0.25">
      <c r="A12" s="10" t="s">
        <v>352</v>
      </c>
      <c r="B12" s="10" t="s">
        <v>11</v>
      </c>
      <c r="C12" s="10">
        <v>23.31</v>
      </c>
      <c r="D12" s="97"/>
      <c r="E12" s="117"/>
      <c r="F12" s="103"/>
    </row>
    <row r="13" spans="1:10" x14ac:dyDescent="0.25">
      <c r="A13" s="10" t="s">
        <v>353</v>
      </c>
      <c r="B13" s="10" t="s">
        <v>11</v>
      </c>
      <c r="C13" s="10">
        <v>23.24</v>
      </c>
      <c r="D13" s="98"/>
      <c r="E13" s="118"/>
      <c r="F13" s="104"/>
      <c r="H13" s="1" t="s">
        <v>41</v>
      </c>
      <c r="I13" s="12">
        <v>1.2500000000000001E-2</v>
      </c>
    </row>
    <row r="14" spans="1:10" x14ac:dyDescent="0.25">
      <c r="A14" s="10" t="s">
        <v>354</v>
      </c>
      <c r="B14" s="10" t="s">
        <v>16</v>
      </c>
      <c r="C14" s="10">
        <v>24.51</v>
      </c>
      <c r="D14" s="96">
        <f>MAX(C14:C17)-MIN(C14:C17)</f>
        <v>0.22000000000000242</v>
      </c>
      <c r="E14" s="116">
        <f>AVERAGE(C14:C17)</f>
        <v>24.442499999999999</v>
      </c>
      <c r="F14" s="102">
        <f t="shared" ref="F14" si="3">E14-E18</f>
        <v>-1.1524999999999999</v>
      </c>
      <c r="H14" s="2" t="s">
        <v>472</v>
      </c>
      <c r="I14" s="54">
        <v>1.78</v>
      </c>
    </row>
    <row r="15" spans="1:10" x14ac:dyDescent="0.25">
      <c r="A15" s="10" t="s">
        <v>355</v>
      </c>
      <c r="B15" s="10" t="s">
        <v>16</v>
      </c>
      <c r="C15" s="10">
        <v>24.31</v>
      </c>
      <c r="D15" s="97"/>
      <c r="E15" s="117"/>
      <c r="F15" s="103"/>
      <c r="H15" s="1" t="s">
        <v>43</v>
      </c>
      <c r="I15" s="12">
        <v>0</v>
      </c>
    </row>
    <row r="16" spans="1:10" x14ac:dyDescent="0.25">
      <c r="A16" s="10" t="s">
        <v>356</v>
      </c>
      <c r="B16" s="10" t="s">
        <v>16</v>
      </c>
      <c r="C16" s="10">
        <v>24.53</v>
      </c>
      <c r="D16" s="97"/>
      <c r="E16" s="117"/>
      <c r="F16" s="103"/>
    </row>
    <row r="17" spans="1:10" x14ac:dyDescent="0.25">
      <c r="A17" s="10" t="s">
        <v>357</v>
      </c>
      <c r="B17" s="10" t="s">
        <v>16</v>
      </c>
      <c r="C17" s="10">
        <v>24.42</v>
      </c>
      <c r="D17" s="98"/>
      <c r="E17" s="118"/>
      <c r="F17" s="104"/>
    </row>
    <row r="18" spans="1:10" x14ac:dyDescent="0.25">
      <c r="A18" s="10" t="s">
        <v>358</v>
      </c>
      <c r="B18" s="10" t="s">
        <v>21</v>
      </c>
      <c r="C18" s="10">
        <v>25.58</v>
      </c>
      <c r="D18" s="96">
        <f>MAX(C18:C21)-MIN(C18:C21)</f>
        <v>0.19000000000000128</v>
      </c>
      <c r="E18" s="116">
        <f>AVERAGE(C18:C21)</f>
        <v>25.594999999999999</v>
      </c>
      <c r="F18" s="102">
        <f t="shared" ref="F18" si="4">E18-E22</f>
        <v>-1.2175000000000011</v>
      </c>
    </row>
    <row r="19" spans="1:10" x14ac:dyDescent="0.25">
      <c r="A19" s="10" t="s">
        <v>359</v>
      </c>
      <c r="B19" s="10" t="s">
        <v>21</v>
      </c>
      <c r="C19" s="10">
        <v>25.5</v>
      </c>
      <c r="D19" s="97"/>
      <c r="E19" s="117"/>
      <c r="F19" s="103"/>
    </row>
    <row r="20" spans="1:10" x14ac:dyDescent="0.25">
      <c r="A20" s="10" t="s">
        <v>360</v>
      </c>
      <c r="B20" s="10" t="s">
        <v>21</v>
      </c>
      <c r="C20" s="10">
        <v>25.69</v>
      </c>
      <c r="D20" s="97"/>
      <c r="E20" s="117"/>
      <c r="F20" s="103"/>
    </row>
    <row r="21" spans="1:10" x14ac:dyDescent="0.25">
      <c r="A21" s="10" t="s">
        <v>361</v>
      </c>
      <c r="B21" s="10" t="s">
        <v>21</v>
      </c>
      <c r="C21" s="10">
        <v>25.61</v>
      </c>
      <c r="D21" s="98"/>
      <c r="E21" s="118"/>
      <c r="F21" s="104"/>
    </row>
    <row r="22" spans="1:10" x14ac:dyDescent="0.25">
      <c r="A22" s="10" t="s">
        <v>362</v>
      </c>
      <c r="B22" s="10" t="s">
        <v>26</v>
      </c>
      <c r="C22" s="10">
        <v>26.77</v>
      </c>
      <c r="D22" s="96">
        <f>MAX(C22:C25)-MIN(C22:C25)</f>
        <v>8.9999999999999858E-2</v>
      </c>
      <c r="E22" s="116">
        <f>AVERAGE(C22:C25)</f>
        <v>26.8125</v>
      </c>
      <c r="F22" s="102"/>
    </row>
    <row r="23" spans="1:10" x14ac:dyDescent="0.25">
      <c r="A23" s="10" t="s">
        <v>363</v>
      </c>
      <c r="B23" s="10" t="s">
        <v>26</v>
      </c>
      <c r="C23" s="10">
        <v>26.77</v>
      </c>
      <c r="D23" s="97"/>
      <c r="E23" s="117"/>
      <c r="F23" s="103"/>
    </row>
    <row r="24" spans="1:10" x14ac:dyDescent="0.25">
      <c r="A24" s="10" t="s">
        <v>364</v>
      </c>
      <c r="B24" s="10" t="s">
        <v>26</v>
      </c>
      <c r="C24" s="10">
        <v>26.85</v>
      </c>
      <c r="D24" s="97"/>
      <c r="E24" s="117"/>
      <c r="F24" s="103"/>
    </row>
    <row r="25" spans="1:10" x14ac:dyDescent="0.25">
      <c r="A25" s="10" t="s">
        <v>365</v>
      </c>
      <c r="B25" s="10" t="s">
        <v>26</v>
      </c>
      <c r="C25" s="10">
        <v>26.86</v>
      </c>
      <c r="D25" s="98"/>
      <c r="E25" s="118"/>
      <c r="F25" s="104"/>
    </row>
    <row r="27" spans="1:10" x14ac:dyDescent="0.25">
      <c r="A27" s="42"/>
      <c r="B27" s="42"/>
      <c r="C27" s="42"/>
      <c r="D27" s="42"/>
      <c r="E27" s="42"/>
      <c r="F27" s="42"/>
      <c r="G27" s="42"/>
      <c r="H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308</v>
      </c>
      <c r="C30" s="10" t="s">
        <v>48</v>
      </c>
      <c r="D30" s="10">
        <v>26.34</v>
      </c>
      <c r="E30" s="66">
        <f>D30-D31</f>
        <v>0.66999999999999815</v>
      </c>
      <c r="F30" s="68">
        <f>AVERAGE(D30:D31)</f>
        <v>26.005000000000003</v>
      </c>
      <c r="G30" s="11">
        <v>8.2500000000000004E-2</v>
      </c>
      <c r="H30" s="80">
        <f>AVERAGE(G30:G31)</f>
        <v>0.10175000000000001</v>
      </c>
      <c r="I30" s="33"/>
      <c r="J30" s="33"/>
    </row>
    <row r="31" spans="1:10" x14ac:dyDescent="0.25">
      <c r="A31" s="4" t="s">
        <v>42</v>
      </c>
      <c r="B31" s="10" t="s">
        <v>309</v>
      </c>
      <c r="C31" s="10" t="s">
        <v>51</v>
      </c>
      <c r="D31" s="10">
        <v>25.67</v>
      </c>
      <c r="E31" s="67"/>
      <c r="F31" s="69"/>
      <c r="G31" s="11">
        <v>0.121</v>
      </c>
      <c r="H31" s="81"/>
    </row>
    <row r="32" spans="1:10" x14ac:dyDescent="0.25">
      <c r="A32" s="16" t="s">
        <v>53</v>
      </c>
      <c r="B32" s="10" t="s">
        <v>310</v>
      </c>
      <c r="C32" s="10" t="s">
        <v>55</v>
      </c>
      <c r="D32" s="10">
        <v>23.49</v>
      </c>
      <c r="E32" s="66">
        <f>D32-D33</f>
        <v>0</v>
      </c>
      <c r="F32" s="68">
        <f t="shared" ref="F32" si="5">AVERAGE(D32:D33)</f>
        <v>23.49</v>
      </c>
      <c r="G32" s="11">
        <v>0.42699999999999999</v>
      </c>
      <c r="H32" s="80">
        <f>AVERAGE(G32:G33)</f>
        <v>0.42649999999999999</v>
      </c>
    </row>
    <row r="33" spans="1:8" x14ac:dyDescent="0.25">
      <c r="A33" s="16" t="s">
        <v>53</v>
      </c>
      <c r="B33" s="10" t="s">
        <v>311</v>
      </c>
      <c r="C33" s="10" t="s">
        <v>58</v>
      </c>
      <c r="D33" s="10">
        <v>23.49</v>
      </c>
      <c r="E33" s="67"/>
      <c r="F33" s="69"/>
      <c r="G33" s="11">
        <v>0.42599999999999999</v>
      </c>
      <c r="H33" s="81"/>
    </row>
    <row r="34" spans="1:8" x14ac:dyDescent="0.25">
      <c r="A34" s="4" t="s">
        <v>42</v>
      </c>
      <c r="B34" s="7" t="s">
        <v>312</v>
      </c>
      <c r="C34" s="7" t="s">
        <v>61</v>
      </c>
      <c r="D34" s="7">
        <v>25.17</v>
      </c>
      <c r="E34" s="78">
        <f>D34-D35</f>
        <v>1.6300000000000026</v>
      </c>
      <c r="F34" s="68">
        <f>AVERAGE(D34:D35)</f>
        <v>24.355</v>
      </c>
      <c r="G34" s="49">
        <v>0.16200000000000001</v>
      </c>
      <c r="H34" s="80">
        <f>AVERAGE(G34:G35)</f>
        <v>0.28799999999999998</v>
      </c>
    </row>
    <row r="35" spans="1:8" x14ac:dyDescent="0.25">
      <c r="A35" s="4" t="s">
        <v>42</v>
      </c>
      <c r="B35" s="7" t="s">
        <v>313</v>
      </c>
      <c r="C35" s="7" t="s">
        <v>64</v>
      </c>
      <c r="D35" s="7">
        <v>23.54</v>
      </c>
      <c r="E35" s="79"/>
      <c r="F35" s="69"/>
      <c r="G35" s="49">
        <v>0.41399999999999998</v>
      </c>
      <c r="H35" s="81"/>
    </row>
    <row r="36" spans="1:8" x14ac:dyDescent="0.25">
      <c r="A36" s="39" t="s">
        <v>53</v>
      </c>
      <c r="B36" s="37" t="s">
        <v>314</v>
      </c>
      <c r="C36" s="37" t="s">
        <v>67</v>
      </c>
      <c r="D36" s="37">
        <v>24.06</v>
      </c>
      <c r="E36" s="109">
        <f>D36-D37</f>
        <v>-1.5400000000000027</v>
      </c>
      <c r="F36" s="89">
        <f>AVERAGE(D36:D37)</f>
        <v>24.83</v>
      </c>
      <c r="G36" s="38">
        <v>0.30599999999999999</v>
      </c>
      <c r="H36" s="82">
        <f>AVERAGE(G36:G37)</f>
        <v>0.216</v>
      </c>
    </row>
    <row r="37" spans="1:8" x14ac:dyDescent="0.25">
      <c r="A37" s="39" t="s">
        <v>53</v>
      </c>
      <c r="B37" s="37" t="s">
        <v>315</v>
      </c>
      <c r="C37" s="37" t="s">
        <v>70</v>
      </c>
      <c r="D37" s="37">
        <v>25.6</v>
      </c>
      <c r="E37" s="110"/>
      <c r="F37" s="90"/>
      <c r="G37" s="38">
        <v>0.126</v>
      </c>
      <c r="H37" s="83"/>
    </row>
    <row r="38" spans="1:8" x14ac:dyDescent="0.25">
      <c r="A38" s="4" t="s">
        <v>42</v>
      </c>
      <c r="B38" s="7" t="s">
        <v>316</v>
      </c>
      <c r="C38" s="7" t="s">
        <v>73</v>
      </c>
      <c r="D38" s="7">
        <v>24.77</v>
      </c>
      <c r="E38" s="78">
        <f>D38-D39</f>
        <v>1.7399999999999984</v>
      </c>
      <c r="F38" s="68">
        <f>AVERAGE(D38:D39)</f>
        <v>23.9</v>
      </c>
      <c r="G38" s="49">
        <v>0.20300000000000001</v>
      </c>
      <c r="H38" s="80">
        <f>AVERAGE(G38:G39)</f>
        <v>0.37850000000000006</v>
      </c>
    </row>
    <row r="39" spans="1:8" x14ac:dyDescent="0.25">
      <c r="A39" s="4" t="s">
        <v>42</v>
      </c>
      <c r="B39" s="7" t="s">
        <v>317</v>
      </c>
      <c r="C39" s="7" t="s">
        <v>76</v>
      </c>
      <c r="D39" s="7">
        <v>23.03</v>
      </c>
      <c r="E39" s="79"/>
      <c r="F39" s="69"/>
      <c r="G39" s="49">
        <v>0.55400000000000005</v>
      </c>
      <c r="H39" s="81"/>
    </row>
    <row r="40" spans="1:8" x14ac:dyDescent="0.25">
      <c r="A40" s="16" t="s">
        <v>53</v>
      </c>
      <c r="B40" s="7" t="s">
        <v>318</v>
      </c>
      <c r="C40" s="7" t="s">
        <v>79</v>
      </c>
      <c r="D40" s="7">
        <v>24.04</v>
      </c>
      <c r="E40" s="66">
        <f>D40-D41</f>
        <v>-3.9999999999999147E-2</v>
      </c>
      <c r="F40" s="68">
        <f t="shared" ref="F40" si="6">AVERAGE(D40:D41)</f>
        <v>24.06</v>
      </c>
      <c r="G40" s="49">
        <v>0.31</v>
      </c>
      <c r="H40" s="80">
        <f>AVERAGE(G40:G41)</f>
        <v>0.30599999999999999</v>
      </c>
    </row>
    <row r="41" spans="1:8" x14ac:dyDescent="0.25">
      <c r="A41" s="16" t="s">
        <v>53</v>
      </c>
      <c r="B41" s="7" t="s">
        <v>319</v>
      </c>
      <c r="C41" s="7" t="s">
        <v>82</v>
      </c>
      <c r="D41" s="7">
        <v>24.08</v>
      </c>
      <c r="E41" s="67"/>
      <c r="F41" s="69"/>
      <c r="G41" s="49">
        <v>0.30199999999999999</v>
      </c>
      <c r="H41" s="81"/>
    </row>
    <row r="42" spans="1:8" x14ac:dyDescent="0.25">
      <c r="A42" s="4" t="s">
        <v>42</v>
      </c>
      <c r="B42" s="7" t="s">
        <v>320</v>
      </c>
      <c r="C42" s="7" t="s">
        <v>85</v>
      </c>
      <c r="D42" s="7">
        <v>23.45</v>
      </c>
      <c r="E42" s="78">
        <f>D42-D43</f>
        <v>-1.75</v>
      </c>
      <c r="F42" s="68">
        <f>AVERAGE(D42:D43)</f>
        <v>24.324999999999999</v>
      </c>
      <c r="G42" s="49">
        <v>0.435</v>
      </c>
      <c r="H42" s="80">
        <f>AVERAGE(G42:G43)</f>
        <v>0.29699999999999999</v>
      </c>
    </row>
    <row r="43" spans="1:8" x14ac:dyDescent="0.25">
      <c r="A43" s="4" t="s">
        <v>42</v>
      </c>
      <c r="B43" s="7" t="s">
        <v>321</v>
      </c>
      <c r="C43" s="7" t="s">
        <v>88</v>
      </c>
      <c r="D43" s="7">
        <v>25.2</v>
      </c>
      <c r="E43" s="79"/>
      <c r="F43" s="69"/>
      <c r="G43" s="49">
        <v>0.159</v>
      </c>
      <c r="H43" s="111"/>
    </row>
    <row r="44" spans="1:8" x14ac:dyDescent="0.25">
      <c r="A44" s="16" t="s">
        <v>53</v>
      </c>
      <c r="B44" s="10" t="s">
        <v>322</v>
      </c>
      <c r="C44" s="10" t="s">
        <v>91</v>
      </c>
      <c r="D44" s="10">
        <v>23.66</v>
      </c>
      <c r="E44" s="66">
        <f>D44-D45</f>
        <v>-0.10999999999999943</v>
      </c>
      <c r="F44" s="68">
        <f t="shared" ref="F44" si="7">AVERAGE(D44:D45)</f>
        <v>23.715</v>
      </c>
      <c r="G44" s="11">
        <v>0.38600000000000001</v>
      </c>
      <c r="H44" s="80">
        <f>AVERAGE(G44:G45)</f>
        <v>0.3745</v>
      </c>
    </row>
    <row r="45" spans="1:8" x14ac:dyDescent="0.25">
      <c r="A45" s="16" t="s">
        <v>53</v>
      </c>
      <c r="B45" s="10" t="s">
        <v>323</v>
      </c>
      <c r="C45" s="10" t="s">
        <v>94</v>
      </c>
      <c r="D45" s="10">
        <v>23.77</v>
      </c>
      <c r="E45" s="67"/>
      <c r="F45" s="69"/>
      <c r="G45" s="11">
        <v>0.36299999999999999</v>
      </c>
      <c r="H45" s="81"/>
    </row>
    <row r="46" spans="1:8" x14ac:dyDescent="0.25">
      <c r="A46" s="4" t="s">
        <v>42</v>
      </c>
      <c r="B46" s="10" t="s">
        <v>324</v>
      </c>
      <c r="C46" s="10" t="s">
        <v>97</v>
      </c>
      <c r="D46" s="10">
        <v>23.72</v>
      </c>
      <c r="E46" s="66">
        <f>D46-D47</f>
        <v>-0.26999999999999957</v>
      </c>
      <c r="F46" s="68">
        <f t="shared" ref="F46" si="8">AVERAGE(D46:D47)</f>
        <v>23.854999999999997</v>
      </c>
      <c r="G46" s="11">
        <v>0.373</v>
      </c>
      <c r="H46" s="80">
        <f>AVERAGE(G46:G47)</f>
        <v>0.34550000000000003</v>
      </c>
    </row>
    <row r="47" spans="1:8" x14ac:dyDescent="0.25">
      <c r="A47" s="4" t="s">
        <v>42</v>
      </c>
      <c r="B47" s="10" t="s">
        <v>325</v>
      </c>
      <c r="C47" s="10" t="s">
        <v>100</v>
      </c>
      <c r="D47" s="10">
        <v>23.99</v>
      </c>
      <c r="E47" s="67"/>
      <c r="F47" s="69"/>
      <c r="G47" s="11">
        <v>0.318</v>
      </c>
      <c r="H47" s="81"/>
    </row>
    <row r="48" spans="1:8" x14ac:dyDescent="0.25">
      <c r="A48" s="16" t="s">
        <v>53</v>
      </c>
      <c r="B48" s="10" t="s">
        <v>326</v>
      </c>
      <c r="C48" s="10" t="s">
        <v>103</v>
      </c>
      <c r="D48" s="10">
        <v>24.59</v>
      </c>
      <c r="E48" s="78">
        <f>D48-D49</f>
        <v>-1.4100000000000001</v>
      </c>
      <c r="F48" s="68">
        <f>AVERAGE(D48:D49)</f>
        <v>25.295000000000002</v>
      </c>
      <c r="G48" s="11">
        <v>0.22600000000000001</v>
      </c>
      <c r="H48" s="80">
        <f>AVERAGE(G48:G49)</f>
        <v>0.16300000000000001</v>
      </c>
    </row>
    <row r="49" spans="1:8" x14ac:dyDescent="0.25">
      <c r="A49" s="16" t="s">
        <v>53</v>
      </c>
      <c r="B49" s="10" t="s">
        <v>327</v>
      </c>
      <c r="C49" s="10" t="s">
        <v>106</v>
      </c>
      <c r="D49" s="10">
        <v>26</v>
      </c>
      <c r="E49" s="79"/>
      <c r="F49" s="69"/>
      <c r="G49" s="11">
        <v>0.1</v>
      </c>
      <c r="H49" s="81"/>
    </row>
    <row r="50" spans="1:8" x14ac:dyDescent="0.25">
      <c r="A50" s="4" t="s">
        <v>42</v>
      </c>
      <c r="B50" s="10" t="s">
        <v>328</v>
      </c>
      <c r="C50" s="10" t="s">
        <v>109</v>
      </c>
      <c r="D50" s="10">
        <v>24.04</v>
      </c>
      <c r="E50" s="66">
        <f>D50-D51</f>
        <v>-0.55000000000000071</v>
      </c>
      <c r="F50" s="68">
        <f t="shared" ref="F50" si="9">AVERAGE(D50:D51)</f>
        <v>24.314999999999998</v>
      </c>
      <c r="G50" s="11">
        <v>0.311</v>
      </c>
      <c r="H50" s="80">
        <f>AVERAGE(G50:G51)</f>
        <v>0.26800000000000002</v>
      </c>
    </row>
    <row r="51" spans="1:8" x14ac:dyDescent="0.25">
      <c r="A51" s="4" t="s">
        <v>42</v>
      </c>
      <c r="B51" s="10" t="s">
        <v>329</v>
      </c>
      <c r="C51" s="10" t="s">
        <v>112</v>
      </c>
      <c r="D51" s="10">
        <v>24.59</v>
      </c>
      <c r="E51" s="67"/>
      <c r="F51" s="69"/>
      <c r="G51" s="11">
        <v>0.22500000000000001</v>
      </c>
      <c r="H51" s="81"/>
    </row>
    <row r="52" spans="1:8" x14ac:dyDescent="0.25">
      <c r="A52" s="16" t="s">
        <v>53</v>
      </c>
      <c r="B52" s="10" t="s">
        <v>330</v>
      </c>
      <c r="C52" s="10" t="s">
        <v>115</v>
      </c>
      <c r="D52" s="10">
        <v>24.66</v>
      </c>
      <c r="E52" s="66">
        <f>D52-D53</f>
        <v>-0.51999999999999957</v>
      </c>
      <c r="F52" s="68">
        <f t="shared" ref="F52" si="10">AVERAGE(D52:D53)</f>
        <v>24.92</v>
      </c>
      <c r="G52" s="11">
        <v>0.217</v>
      </c>
      <c r="H52" s="80">
        <f>AVERAGE(G52:G53)</f>
        <v>0.1885</v>
      </c>
    </row>
    <row r="53" spans="1:8" x14ac:dyDescent="0.25">
      <c r="A53" s="16" t="s">
        <v>53</v>
      </c>
      <c r="B53" s="10" t="s">
        <v>331</v>
      </c>
      <c r="C53" s="10" t="s">
        <v>118</v>
      </c>
      <c r="D53" s="10">
        <v>25.18</v>
      </c>
      <c r="E53" s="67"/>
      <c r="F53" s="69"/>
      <c r="G53" s="11">
        <v>0.16</v>
      </c>
      <c r="H53" s="81"/>
    </row>
    <row r="54" spans="1:8" x14ac:dyDescent="0.25">
      <c r="A54" s="4" t="s">
        <v>42</v>
      </c>
      <c r="B54" s="10" t="s">
        <v>332</v>
      </c>
      <c r="C54" s="10" t="s">
        <v>121</v>
      </c>
      <c r="D54" s="10">
        <v>23.57</v>
      </c>
      <c r="E54" s="66">
        <f>D54-D55</f>
        <v>-0.41000000000000014</v>
      </c>
      <c r="F54" s="68">
        <f t="shared" ref="F54" si="11">AVERAGE(D54:D55)</f>
        <v>23.774999999999999</v>
      </c>
      <c r="G54" s="11">
        <v>0.40699999999999997</v>
      </c>
      <c r="H54" s="80">
        <f>AVERAGE(G54:G55)</f>
        <v>0.36399999999999999</v>
      </c>
    </row>
    <row r="55" spans="1:8" x14ac:dyDescent="0.25">
      <c r="A55" s="4" t="s">
        <v>42</v>
      </c>
      <c r="B55" s="10" t="s">
        <v>333</v>
      </c>
      <c r="C55" s="10" t="s">
        <v>124</v>
      </c>
      <c r="D55" s="10">
        <v>23.98</v>
      </c>
      <c r="E55" s="67"/>
      <c r="F55" s="69"/>
      <c r="G55" s="11">
        <v>0.32100000000000001</v>
      </c>
      <c r="H55" s="81"/>
    </row>
    <row r="56" spans="1:8" x14ac:dyDescent="0.25">
      <c r="A56" s="16" t="s">
        <v>53</v>
      </c>
      <c r="B56" s="10" t="s">
        <v>334</v>
      </c>
      <c r="C56" s="10" t="s">
        <v>127</v>
      </c>
      <c r="D56" s="10">
        <v>25.15</v>
      </c>
      <c r="E56" s="66">
        <f>D56-D57</f>
        <v>1.9999999999999574E-2</v>
      </c>
      <c r="F56" s="68">
        <f t="shared" ref="F56" si="12">AVERAGE(D56:D57)</f>
        <v>25.14</v>
      </c>
      <c r="G56" s="11">
        <v>0.16300000000000001</v>
      </c>
      <c r="H56" s="80">
        <f>AVERAGE(G56:G57)</f>
        <v>0.16450000000000001</v>
      </c>
    </row>
    <row r="57" spans="1:8" x14ac:dyDescent="0.25">
      <c r="A57" s="16" t="s">
        <v>53</v>
      </c>
      <c r="B57" s="10" t="s">
        <v>335</v>
      </c>
      <c r="C57" s="10" t="s">
        <v>130</v>
      </c>
      <c r="D57" s="10">
        <v>25.13</v>
      </c>
      <c r="E57" s="67"/>
      <c r="F57" s="69"/>
      <c r="G57" s="11">
        <v>0.16600000000000001</v>
      </c>
      <c r="H57" s="81"/>
    </row>
    <row r="58" spans="1:8" x14ac:dyDescent="0.25">
      <c r="A58" s="36" t="s">
        <v>42</v>
      </c>
      <c r="B58" s="37" t="s">
        <v>336</v>
      </c>
      <c r="C58" s="37" t="s">
        <v>133</v>
      </c>
      <c r="D58" s="37">
        <v>25.48</v>
      </c>
      <c r="E58" s="109">
        <f>D58-D59</f>
        <v>-1.0300000000000011</v>
      </c>
      <c r="F58" s="89">
        <f>AVERAGE(D58:D59)</f>
        <v>25.995000000000001</v>
      </c>
      <c r="G58" s="38">
        <v>0.13500000000000001</v>
      </c>
      <c r="H58" s="82">
        <f>AVERAGE(G58:G59)</f>
        <v>0.10475000000000001</v>
      </c>
    </row>
    <row r="59" spans="1:8" x14ac:dyDescent="0.25">
      <c r="A59" s="36" t="s">
        <v>42</v>
      </c>
      <c r="B59" s="37" t="s">
        <v>337</v>
      </c>
      <c r="C59" s="37" t="s">
        <v>136</v>
      </c>
      <c r="D59" s="37">
        <v>26.51</v>
      </c>
      <c r="E59" s="110"/>
      <c r="F59" s="90"/>
      <c r="G59" s="38">
        <v>7.4499999999999997E-2</v>
      </c>
      <c r="H59" s="83"/>
    </row>
    <row r="60" spans="1:8" x14ac:dyDescent="0.25">
      <c r="A60" s="16" t="s">
        <v>53</v>
      </c>
      <c r="B60" s="10" t="s">
        <v>338</v>
      </c>
      <c r="C60" s="10" t="s">
        <v>139</v>
      </c>
      <c r="D60" s="10">
        <v>23.71</v>
      </c>
      <c r="E60" s="66">
        <f>D60-D61</f>
        <v>-0.73999999999999844</v>
      </c>
      <c r="F60" s="68">
        <f t="shared" ref="F60" si="13">AVERAGE(D60:D61)</f>
        <v>24.08</v>
      </c>
      <c r="G60" s="11">
        <v>0.374</v>
      </c>
      <c r="H60" s="80">
        <f>AVERAGE(G60:G61)</f>
        <v>0.3095</v>
      </c>
    </row>
    <row r="61" spans="1:8" x14ac:dyDescent="0.25">
      <c r="A61" s="16" t="s">
        <v>53</v>
      </c>
      <c r="B61" s="10" t="s">
        <v>339</v>
      </c>
      <c r="C61" s="10" t="s">
        <v>142</v>
      </c>
      <c r="D61" s="10">
        <v>24.45</v>
      </c>
      <c r="E61" s="67"/>
      <c r="F61" s="69"/>
      <c r="G61" s="11">
        <v>0.245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XJxeX7/WyxUMxmGuKZNIwMeecSMpqI7T5IpH7d7pga69wc5fyXyGv+ILnmC2yGxKAbHqPVZz6MMU7ELvVWHV7Q==" saltValue="1MNhF4Vh5bNwlMisR87QZg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"/>
  <dimension ref="A1:J93"/>
  <sheetViews>
    <sheetView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4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480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114</v>
      </c>
      <c r="B6" s="10" t="s">
        <v>6</v>
      </c>
      <c r="C6" s="10">
        <v>21.22</v>
      </c>
      <c r="D6" s="96">
        <f>MAX(C6:C9)-MIN(C6:C9)</f>
        <v>0.24000000000000199</v>
      </c>
      <c r="E6" s="99">
        <f>AVERAGE(C6:C9)</f>
        <v>21.3325</v>
      </c>
      <c r="F6" s="102">
        <f>E6-E10</f>
        <v>-1.2025000000000006</v>
      </c>
      <c r="H6" s="10" t="s">
        <v>96</v>
      </c>
      <c r="I6" s="10" t="s">
        <v>36</v>
      </c>
      <c r="J6" s="10">
        <v>40</v>
      </c>
    </row>
    <row r="7" spans="1:10" x14ac:dyDescent="0.25">
      <c r="A7" s="10" t="s">
        <v>117</v>
      </c>
      <c r="B7" s="10" t="s">
        <v>6</v>
      </c>
      <c r="C7" s="10">
        <v>21.22</v>
      </c>
      <c r="D7" s="97"/>
      <c r="E7" s="100"/>
      <c r="F7" s="103"/>
      <c r="H7" s="10" t="s">
        <v>98</v>
      </c>
      <c r="I7" s="10" t="s">
        <v>36</v>
      </c>
      <c r="J7" s="10">
        <v>40</v>
      </c>
    </row>
    <row r="8" spans="1:10" x14ac:dyDescent="0.25">
      <c r="A8" s="10" t="s">
        <v>116</v>
      </c>
      <c r="B8" s="10" t="s">
        <v>6</v>
      </c>
      <c r="C8" s="10">
        <v>21.46</v>
      </c>
      <c r="D8" s="97"/>
      <c r="E8" s="100"/>
      <c r="F8" s="103"/>
      <c r="H8" s="10" t="s">
        <v>108</v>
      </c>
      <c r="I8" s="10" t="s">
        <v>39</v>
      </c>
      <c r="J8" s="10"/>
    </row>
    <row r="9" spans="1:10" x14ac:dyDescent="0.25">
      <c r="A9" s="10" t="s">
        <v>119</v>
      </c>
      <c r="B9" s="10" t="s">
        <v>6</v>
      </c>
      <c r="C9" s="10">
        <v>21.43</v>
      </c>
      <c r="D9" s="98"/>
      <c r="E9" s="101"/>
      <c r="F9" s="104"/>
      <c r="H9" s="10" t="s">
        <v>110</v>
      </c>
      <c r="I9" s="10" t="s">
        <v>39</v>
      </c>
      <c r="J9" s="10">
        <v>40</v>
      </c>
    </row>
    <row r="10" spans="1:10" x14ac:dyDescent="0.25">
      <c r="A10" s="10" t="s">
        <v>120</v>
      </c>
      <c r="B10" s="10" t="s">
        <v>11</v>
      </c>
      <c r="C10" s="10">
        <v>22.47</v>
      </c>
      <c r="D10" s="96">
        <f>MAX(C10:C13)-MIN(C10:C13)</f>
        <v>0.15000000000000213</v>
      </c>
      <c r="E10" s="99">
        <f>AVERAGE(C10:C13)</f>
        <v>22.535</v>
      </c>
      <c r="F10" s="102">
        <f t="shared" ref="F10" si="0">E10-E14</f>
        <v>-1.2100000000000009</v>
      </c>
      <c r="H10" s="10" t="s">
        <v>102</v>
      </c>
      <c r="I10" s="10" t="s">
        <v>33</v>
      </c>
      <c r="J10" s="10">
        <v>40</v>
      </c>
    </row>
    <row r="11" spans="1:10" x14ac:dyDescent="0.25">
      <c r="A11" s="10" t="s">
        <v>123</v>
      </c>
      <c r="B11" s="10" t="s">
        <v>11</v>
      </c>
      <c r="C11" s="10">
        <v>22.49</v>
      </c>
      <c r="D11" s="97"/>
      <c r="E11" s="100"/>
      <c r="F11" s="103"/>
      <c r="H11" s="10" t="s">
        <v>104</v>
      </c>
      <c r="I11" s="10" t="s">
        <v>33</v>
      </c>
      <c r="J11" s="10">
        <v>40</v>
      </c>
    </row>
    <row r="12" spans="1:10" x14ac:dyDescent="0.25">
      <c r="A12" s="10" t="s">
        <v>122</v>
      </c>
      <c r="B12" s="10" t="s">
        <v>11</v>
      </c>
      <c r="C12" s="10">
        <v>22.62</v>
      </c>
      <c r="D12" s="97"/>
      <c r="E12" s="100"/>
      <c r="F12" s="103"/>
    </row>
    <row r="13" spans="1:10" x14ac:dyDescent="0.25">
      <c r="A13" s="10" t="s">
        <v>125</v>
      </c>
      <c r="B13" s="10" t="s">
        <v>11</v>
      </c>
      <c r="C13" s="10">
        <v>22.56</v>
      </c>
      <c r="D13" s="98"/>
      <c r="E13" s="101"/>
      <c r="F13" s="104"/>
      <c r="H13" s="1" t="s">
        <v>41</v>
      </c>
      <c r="I13" s="12">
        <v>3.96E-3</v>
      </c>
    </row>
    <row r="14" spans="1:10" x14ac:dyDescent="0.25">
      <c r="A14" s="10" t="s">
        <v>126</v>
      </c>
      <c r="B14" s="10" t="s">
        <v>16</v>
      </c>
      <c r="C14" s="10">
        <v>23.67</v>
      </c>
      <c r="D14" s="96">
        <f>MAX(C14:C17)-MIN(C14:C17)</f>
        <v>0.24000000000000199</v>
      </c>
      <c r="E14" s="99">
        <f>AVERAGE(C14:C17)</f>
        <v>23.745000000000001</v>
      </c>
      <c r="F14" s="102">
        <f t="shared" ref="F14" si="1">E14-E18</f>
        <v>-1.1799999999999997</v>
      </c>
      <c r="H14" s="2" t="s">
        <v>472</v>
      </c>
      <c r="I14" s="54">
        <v>1.863</v>
      </c>
    </row>
    <row r="15" spans="1:10" x14ac:dyDescent="0.25">
      <c r="A15" s="10" t="s">
        <v>129</v>
      </c>
      <c r="B15" s="10" t="s">
        <v>16</v>
      </c>
      <c r="C15" s="10">
        <v>23.65</v>
      </c>
      <c r="D15" s="97"/>
      <c r="E15" s="100"/>
      <c r="F15" s="103"/>
      <c r="H15" s="1" t="s">
        <v>43</v>
      </c>
      <c r="I15" s="12"/>
    </row>
    <row r="16" spans="1:10" x14ac:dyDescent="0.25">
      <c r="A16" s="10" t="s">
        <v>128</v>
      </c>
      <c r="B16" s="10" t="s">
        <v>16</v>
      </c>
      <c r="C16" s="10">
        <v>23.77</v>
      </c>
      <c r="D16" s="97"/>
      <c r="E16" s="100"/>
      <c r="F16" s="103"/>
    </row>
    <row r="17" spans="1:10" x14ac:dyDescent="0.25">
      <c r="A17" s="10" t="s">
        <v>131</v>
      </c>
      <c r="B17" s="10" t="s">
        <v>16</v>
      </c>
      <c r="C17" s="10">
        <v>23.89</v>
      </c>
      <c r="D17" s="98"/>
      <c r="E17" s="101"/>
      <c r="F17" s="104"/>
    </row>
    <row r="18" spans="1:10" x14ac:dyDescent="0.25">
      <c r="A18" s="10" t="s">
        <v>132</v>
      </c>
      <c r="B18" s="10" t="s">
        <v>21</v>
      </c>
      <c r="C18" s="10">
        <v>24.84</v>
      </c>
      <c r="D18" s="96">
        <f>MAX(C18:C21)-MIN(C18:C21)</f>
        <v>0.21000000000000085</v>
      </c>
      <c r="E18" s="99">
        <f>AVERAGE(C18:C21)</f>
        <v>24.925000000000001</v>
      </c>
      <c r="F18" s="102">
        <f t="shared" ref="F18" si="2">E18-E22</f>
        <v>-1.1824999999999974</v>
      </c>
    </row>
    <row r="19" spans="1:10" x14ac:dyDescent="0.25">
      <c r="A19" s="10" t="s">
        <v>135</v>
      </c>
      <c r="B19" s="10" t="s">
        <v>21</v>
      </c>
      <c r="C19" s="10">
        <v>24.86</v>
      </c>
      <c r="D19" s="97"/>
      <c r="E19" s="100"/>
      <c r="F19" s="103"/>
    </row>
    <row r="20" spans="1:10" x14ac:dyDescent="0.25">
      <c r="A20" s="10" t="s">
        <v>134</v>
      </c>
      <c r="B20" s="10" t="s">
        <v>21</v>
      </c>
      <c r="C20" s="10">
        <v>25.05</v>
      </c>
      <c r="D20" s="97"/>
      <c r="E20" s="100"/>
      <c r="F20" s="103"/>
    </row>
    <row r="21" spans="1:10" x14ac:dyDescent="0.25">
      <c r="A21" s="10" t="s">
        <v>137</v>
      </c>
      <c r="B21" s="10" t="s">
        <v>21</v>
      </c>
      <c r="C21" s="10">
        <v>24.95</v>
      </c>
      <c r="D21" s="98"/>
      <c r="E21" s="101"/>
      <c r="F21" s="104"/>
    </row>
    <row r="22" spans="1:10" x14ac:dyDescent="0.25">
      <c r="A22" s="10" t="s">
        <v>138</v>
      </c>
      <c r="B22" s="10" t="s">
        <v>26</v>
      </c>
      <c r="C22" s="10">
        <v>26.04</v>
      </c>
      <c r="D22" s="96">
        <f>MAX(C22:C25)-MIN(C22:C25)</f>
        <v>0.12000000000000099</v>
      </c>
      <c r="E22" s="99">
        <f>AVERAGE(C22:C25)</f>
        <v>26.107499999999998</v>
      </c>
      <c r="F22" s="102"/>
    </row>
    <row r="23" spans="1:10" x14ac:dyDescent="0.25">
      <c r="A23" s="10" t="s">
        <v>141</v>
      </c>
      <c r="B23" s="10" t="s">
        <v>26</v>
      </c>
      <c r="C23" s="10">
        <v>26.1</v>
      </c>
      <c r="D23" s="97"/>
      <c r="E23" s="100"/>
      <c r="F23" s="103"/>
    </row>
    <row r="24" spans="1:10" x14ac:dyDescent="0.25">
      <c r="A24" s="10" t="s">
        <v>140</v>
      </c>
      <c r="B24" s="10" t="s">
        <v>26</v>
      </c>
      <c r="C24" s="10">
        <v>26.16</v>
      </c>
      <c r="D24" s="97"/>
      <c r="E24" s="100"/>
      <c r="F24" s="103"/>
    </row>
    <row r="25" spans="1:10" x14ac:dyDescent="0.25">
      <c r="A25" s="10" t="s">
        <v>143</v>
      </c>
      <c r="B25" s="10" t="s">
        <v>26</v>
      </c>
      <c r="C25" s="10">
        <v>26.13</v>
      </c>
      <c r="D25" s="98"/>
      <c r="E25" s="101"/>
      <c r="F25" s="104"/>
    </row>
    <row r="27" spans="1:10" x14ac:dyDescent="0.25">
      <c r="A27" s="42"/>
      <c r="B27" s="42"/>
      <c r="C27" s="42"/>
      <c r="D27" s="42"/>
      <c r="E27" s="42"/>
      <c r="F27" s="42"/>
      <c r="G27" s="42"/>
      <c r="H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47</v>
      </c>
      <c r="C30" s="10" t="s">
        <v>48</v>
      </c>
      <c r="D30" s="10">
        <v>25.9</v>
      </c>
      <c r="E30" s="91">
        <f>D30-D31</f>
        <v>0.92999999999999972</v>
      </c>
      <c r="F30" s="68">
        <f>AVERAGE(D30:D31)</f>
        <v>25.434999999999999</v>
      </c>
      <c r="G30" s="11">
        <v>7.0499999999999993E-2</v>
      </c>
      <c r="H30" s="80">
        <f>AVERAGE(G30:G31)</f>
        <v>9.5750000000000002E-2</v>
      </c>
      <c r="I30" s="33"/>
      <c r="J30" s="33"/>
    </row>
    <row r="31" spans="1:10" x14ac:dyDescent="0.25">
      <c r="A31" s="4" t="s">
        <v>42</v>
      </c>
      <c r="B31" s="10" t="s">
        <v>50</v>
      </c>
      <c r="C31" s="10" t="s">
        <v>51</v>
      </c>
      <c r="D31" s="10">
        <v>24.97</v>
      </c>
      <c r="E31" s="92"/>
      <c r="F31" s="69"/>
      <c r="G31" s="11">
        <v>0.121</v>
      </c>
      <c r="H31" s="81"/>
    </row>
    <row r="32" spans="1:10" x14ac:dyDescent="0.25">
      <c r="A32" s="16" t="s">
        <v>53</v>
      </c>
      <c r="B32" s="10" t="s">
        <v>54</v>
      </c>
      <c r="C32" s="10" t="s">
        <v>55</v>
      </c>
      <c r="D32" s="10">
        <v>23.02</v>
      </c>
      <c r="E32" s="91">
        <f>D32-D33</f>
        <v>0.16000000000000014</v>
      </c>
      <c r="F32" s="68">
        <f t="shared" ref="F32" si="3">AVERAGE(D32:D33)</f>
        <v>22.939999999999998</v>
      </c>
      <c r="G32" s="11">
        <v>0.374</v>
      </c>
      <c r="H32" s="80">
        <f>AVERAGE(G32:G33)</f>
        <v>0.39249999999999996</v>
      </c>
    </row>
    <row r="33" spans="1:8" x14ac:dyDescent="0.25">
      <c r="A33" s="16" t="s">
        <v>53</v>
      </c>
      <c r="B33" s="10" t="s">
        <v>56</v>
      </c>
      <c r="C33" s="10" t="s">
        <v>58</v>
      </c>
      <c r="D33" s="10">
        <v>22.86</v>
      </c>
      <c r="E33" s="92"/>
      <c r="F33" s="69"/>
      <c r="G33" s="11">
        <v>0.41099999999999998</v>
      </c>
      <c r="H33" s="81"/>
    </row>
    <row r="34" spans="1:8" x14ac:dyDescent="0.25">
      <c r="A34" s="4" t="s">
        <v>42</v>
      </c>
      <c r="B34" s="10" t="s">
        <v>60</v>
      </c>
      <c r="C34" s="10" t="s">
        <v>61</v>
      </c>
      <c r="D34" s="10">
        <v>24.31</v>
      </c>
      <c r="E34" s="94">
        <f>D34-D35</f>
        <v>1.2699999999999996</v>
      </c>
      <c r="F34" s="68">
        <f>AVERAGE(D34:D35)</f>
        <v>23.674999999999997</v>
      </c>
      <c r="G34" s="11">
        <v>0.17699999999999999</v>
      </c>
      <c r="H34" s="80">
        <f>AVERAGE(G34:G35)</f>
        <v>0.27349999999999997</v>
      </c>
    </row>
    <row r="35" spans="1:8" x14ac:dyDescent="0.25">
      <c r="A35" s="4" t="s">
        <v>42</v>
      </c>
      <c r="B35" s="10" t="s">
        <v>62</v>
      </c>
      <c r="C35" s="10" t="s">
        <v>64</v>
      </c>
      <c r="D35" s="10">
        <v>23.04</v>
      </c>
      <c r="E35" s="95"/>
      <c r="F35" s="69"/>
      <c r="G35" s="11">
        <v>0.37</v>
      </c>
      <c r="H35" s="81"/>
    </row>
    <row r="36" spans="1:8" x14ac:dyDescent="0.25">
      <c r="A36" s="39" t="s">
        <v>53</v>
      </c>
      <c r="B36" s="37" t="s">
        <v>66</v>
      </c>
      <c r="C36" s="37" t="s">
        <v>67</v>
      </c>
      <c r="D36" s="37">
        <v>23.52</v>
      </c>
      <c r="E36" s="105">
        <f>D36-D37</f>
        <v>-1.6000000000000014</v>
      </c>
      <c r="F36" s="89">
        <f>AVERAGE(D36:D37)</f>
        <v>24.32</v>
      </c>
      <c r="G36" s="38">
        <v>0.28100000000000003</v>
      </c>
      <c r="H36" s="82">
        <f>AVERAGE(G36:G37)</f>
        <v>0.19600000000000001</v>
      </c>
    </row>
    <row r="37" spans="1:8" x14ac:dyDescent="0.25">
      <c r="A37" s="39" t="s">
        <v>53</v>
      </c>
      <c r="B37" s="37" t="s">
        <v>68</v>
      </c>
      <c r="C37" s="37" t="s">
        <v>70</v>
      </c>
      <c r="D37" s="37">
        <v>25.12</v>
      </c>
      <c r="E37" s="106"/>
      <c r="F37" s="90"/>
      <c r="G37" s="38">
        <v>0.111</v>
      </c>
      <c r="H37" s="83"/>
    </row>
    <row r="38" spans="1:8" x14ac:dyDescent="0.25">
      <c r="A38" s="4" t="s">
        <v>42</v>
      </c>
      <c r="B38" s="10" t="s">
        <v>72</v>
      </c>
      <c r="C38" s="10" t="s">
        <v>73</v>
      </c>
      <c r="D38" s="10">
        <v>24.52</v>
      </c>
      <c r="E38" s="94">
        <f>D38-D39</f>
        <v>1.9899999999999984</v>
      </c>
      <c r="F38" s="68">
        <f>AVERAGE(D38:D39)</f>
        <v>23.524999999999999</v>
      </c>
      <c r="G38" s="11">
        <v>0.157</v>
      </c>
      <c r="H38" s="80">
        <f>AVERAGE(G38:G39)</f>
        <v>0.32800000000000001</v>
      </c>
    </row>
    <row r="39" spans="1:8" x14ac:dyDescent="0.25">
      <c r="A39" s="4" t="s">
        <v>42</v>
      </c>
      <c r="B39" s="10" t="s">
        <v>74</v>
      </c>
      <c r="C39" s="10" t="s">
        <v>76</v>
      </c>
      <c r="D39" s="10">
        <v>22.53</v>
      </c>
      <c r="E39" s="95"/>
      <c r="F39" s="69"/>
      <c r="G39" s="11">
        <v>0.499</v>
      </c>
      <c r="H39" s="81"/>
    </row>
    <row r="40" spans="1:8" x14ac:dyDescent="0.25">
      <c r="A40" s="16" t="s">
        <v>53</v>
      </c>
      <c r="B40" s="10" t="s">
        <v>78</v>
      </c>
      <c r="C40" s="10" t="s">
        <v>79</v>
      </c>
      <c r="D40" s="10">
        <v>23.47</v>
      </c>
      <c r="E40" s="91">
        <f>D40-D41</f>
        <v>-0.10000000000000142</v>
      </c>
      <c r="F40" s="68">
        <f t="shared" ref="F40" si="4">AVERAGE(D40:D41)</f>
        <v>23.52</v>
      </c>
      <c r="G40" s="11">
        <v>0.28799999999999998</v>
      </c>
      <c r="H40" s="80">
        <f>AVERAGE(G40:G41)</f>
        <v>0.28000000000000003</v>
      </c>
    </row>
    <row r="41" spans="1:8" x14ac:dyDescent="0.25">
      <c r="A41" s="16" t="s">
        <v>53</v>
      </c>
      <c r="B41" s="10" t="s">
        <v>80</v>
      </c>
      <c r="C41" s="10" t="s">
        <v>82</v>
      </c>
      <c r="D41" s="10">
        <v>23.57</v>
      </c>
      <c r="E41" s="92"/>
      <c r="F41" s="69"/>
      <c r="G41" s="11">
        <v>0.27200000000000002</v>
      </c>
      <c r="H41" s="81"/>
    </row>
    <row r="42" spans="1:8" x14ac:dyDescent="0.25">
      <c r="A42" s="4" t="s">
        <v>42</v>
      </c>
      <c r="B42" s="10" t="s">
        <v>84</v>
      </c>
      <c r="C42" s="10" t="s">
        <v>85</v>
      </c>
      <c r="D42" s="10">
        <v>22.9</v>
      </c>
      <c r="E42" s="94">
        <f>D42-D43</f>
        <v>-1.870000000000001</v>
      </c>
      <c r="F42" s="68">
        <f>AVERAGE(D42:D43)</f>
        <v>23.835000000000001</v>
      </c>
      <c r="G42" s="11">
        <v>0.40100000000000002</v>
      </c>
      <c r="H42" s="80">
        <f>AVERAGE(G42:G43)</f>
        <v>0.26800000000000002</v>
      </c>
    </row>
    <row r="43" spans="1:8" x14ac:dyDescent="0.25">
      <c r="A43" s="4" t="s">
        <v>42</v>
      </c>
      <c r="B43" s="10" t="s">
        <v>86</v>
      </c>
      <c r="C43" s="10" t="s">
        <v>88</v>
      </c>
      <c r="D43" s="10">
        <v>24.77</v>
      </c>
      <c r="E43" s="95"/>
      <c r="F43" s="69"/>
      <c r="G43" s="11">
        <v>0.13500000000000001</v>
      </c>
      <c r="H43" s="111"/>
    </row>
    <row r="44" spans="1:8" x14ac:dyDescent="0.25">
      <c r="A44" s="16" t="s">
        <v>53</v>
      </c>
      <c r="B44" s="10" t="s">
        <v>90</v>
      </c>
      <c r="C44" s="10" t="s">
        <v>91</v>
      </c>
      <c r="D44" s="10">
        <v>23.19</v>
      </c>
      <c r="E44" s="91">
        <f>D44-D45</f>
        <v>-0.13999999999999702</v>
      </c>
      <c r="F44" s="68">
        <f t="shared" ref="F44" si="5">AVERAGE(D44:D45)</f>
        <v>23.259999999999998</v>
      </c>
      <c r="G44" s="11">
        <v>0.34</v>
      </c>
      <c r="H44" s="80">
        <f>AVERAGE(G44:G45)</f>
        <v>0.32600000000000001</v>
      </c>
    </row>
    <row r="45" spans="1:8" x14ac:dyDescent="0.25">
      <c r="A45" s="16" t="s">
        <v>53</v>
      </c>
      <c r="B45" s="10" t="s">
        <v>92</v>
      </c>
      <c r="C45" s="10" t="s">
        <v>94</v>
      </c>
      <c r="D45" s="10">
        <v>23.33</v>
      </c>
      <c r="E45" s="92"/>
      <c r="F45" s="69"/>
      <c r="G45" s="11">
        <v>0.312</v>
      </c>
      <c r="H45" s="81"/>
    </row>
    <row r="46" spans="1:8" x14ac:dyDescent="0.25">
      <c r="A46" s="4" t="s">
        <v>42</v>
      </c>
      <c r="B46" s="10" t="s">
        <v>49</v>
      </c>
      <c r="C46" s="10" t="s">
        <v>97</v>
      </c>
      <c r="D46" s="10">
        <v>23.14</v>
      </c>
      <c r="E46" s="91">
        <f>D46-D47</f>
        <v>-0.30999999999999872</v>
      </c>
      <c r="F46" s="68">
        <f t="shared" ref="F46" si="6">AVERAGE(D46:D47)</f>
        <v>23.295000000000002</v>
      </c>
      <c r="G46" s="11">
        <v>0.35</v>
      </c>
      <c r="H46" s="80">
        <f>AVERAGE(G46:G47)</f>
        <v>0.32099999999999995</v>
      </c>
    </row>
    <row r="47" spans="1:8" x14ac:dyDescent="0.25">
      <c r="A47" s="4" t="s">
        <v>42</v>
      </c>
      <c r="B47" s="10" t="s">
        <v>52</v>
      </c>
      <c r="C47" s="10" t="s">
        <v>100</v>
      </c>
      <c r="D47" s="10">
        <v>23.45</v>
      </c>
      <c r="E47" s="92"/>
      <c r="F47" s="69"/>
      <c r="G47" s="11">
        <v>0.29199999999999998</v>
      </c>
      <c r="H47" s="81"/>
    </row>
    <row r="48" spans="1:8" x14ac:dyDescent="0.25">
      <c r="A48" s="16" t="s">
        <v>53</v>
      </c>
      <c r="B48" s="10" t="s">
        <v>57</v>
      </c>
      <c r="C48" s="10" t="s">
        <v>103</v>
      </c>
      <c r="D48" s="10">
        <v>23.97</v>
      </c>
      <c r="E48" s="94">
        <f>D48-D49</f>
        <v>-1.370000000000001</v>
      </c>
      <c r="F48" s="68">
        <f>AVERAGE(D48:D49)</f>
        <v>24.655000000000001</v>
      </c>
      <c r="G48" s="11">
        <v>0.217</v>
      </c>
      <c r="H48" s="80">
        <f>AVERAGE(G48:G49)</f>
        <v>0.15734999999999999</v>
      </c>
    </row>
    <row r="49" spans="1:8" x14ac:dyDescent="0.25">
      <c r="A49" s="16" t="s">
        <v>53</v>
      </c>
      <c r="B49" s="10" t="s">
        <v>59</v>
      </c>
      <c r="C49" s="10" t="s">
        <v>106</v>
      </c>
      <c r="D49" s="10">
        <v>25.34</v>
      </c>
      <c r="E49" s="95"/>
      <c r="F49" s="69"/>
      <c r="G49" s="11">
        <v>9.7699999999999995E-2</v>
      </c>
      <c r="H49" s="81"/>
    </row>
    <row r="50" spans="1:8" x14ac:dyDescent="0.25">
      <c r="A50" s="4" t="s">
        <v>42</v>
      </c>
      <c r="B50" s="10" t="s">
        <v>63</v>
      </c>
      <c r="C50" s="10" t="s">
        <v>109</v>
      </c>
      <c r="D50" s="10">
        <v>23.51</v>
      </c>
      <c r="E50" s="91">
        <f>D50-D51</f>
        <v>-0.36999999999999744</v>
      </c>
      <c r="F50" s="68">
        <f t="shared" ref="F50" si="7">AVERAGE(D50:D51)</f>
        <v>23.695</v>
      </c>
      <c r="G50" s="11">
        <v>0.28100000000000003</v>
      </c>
      <c r="H50" s="80">
        <f>AVERAGE(G50:G51)</f>
        <v>0.254</v>
      </c>
    </row>
    <row r="51" spans="1:8" x14ac:dyDescent="0.25">
      <c r="A51" s="4" t="s">
        <v>42</v>
      </c>
      <c r="B51" s="10" t="s">
        <v>65</v>
      </c>
      <c r="C51" s="10" t="s">
        <v>112</v>
      </c>
      <c r="D51" s="10">
        <v>23.88</v>
      </c>
      <c r="E51" s="92"/>
      <c r="F51" s="69"/>
      <c r="G51" s="11">
        <v>0.22700000000000001</v>
      </c>
      <c r="H51" s="81"/>
    </row>
    <row r="52" spans="1:8" x14ac:dyDescent="0.25">
      <c r="A52" s="16" t="s">
        <v>53</v>
      </c>
      <c r="B52" s="10" t="s">
        <v>69</v>
      </c>
      <c r="C52" s="10" t="s">
        <v>115</v>
      </c>
      <c r="D52" s="10">
        <v>24.28</v>
      </c>
      <c r="E52" s="91">
        <f>D52-D53</f>
        <v>-0.32999999999999829</v>
      </c>
      <c r="F52" s="68">
        <f t="shared" ref="F52" si="8">AVERAGE(D52:D53)</f>
        <v>24.445</v>
      </c>
      <c r="G52" s="11">
        <v>0.18099999999999999</v>
      </c>
      <c r="H52" s="80">
        <f>AVERAGE(G52:G53)</f>
        <v>0.16499999999999998</v>
      </c>
    </row>
    <row r="53" spans="1:8" x14ac:dyDescent="0.25">
      <c r="A53" s="16" t="s">
        <v>53</v>
      </c>
      <c r="B53" s="10" t="s">
        <v>71</v>
      </c>
      <c r="C53" s="10" t="s">
        <v>118</v>
      </c>
      <c r="D53" s="10">
        <v>24.61</v>
      </c>
      <c r="E53" s="92"/>
      <c r="F53" s="69"/>
      <c r="G53" s="11">
        <v>0.14899999999999999</v>
      </c>
      <c r="H53" s="81"/>
    </row>
    <row r="54" spans="1:8" x14ac:dyDescent="0.25">
      <c r="A54" s="4" t="s">
        <v>42</v>
      </c>
      <c r="B54" s="10" t="s">
        <v>75</v>
      </c>
      <c r="C54" s="10" t="s">
        <v>121</v>
      </c>
      <c r="D54" s="10">
        <v>22.97</v>
      </c>
      <c r="E54" s="91">
        <f>D54-D55</f>
        <v>-0.46000000000000085</v>
      </c>
      <c r="F54" s="68">
        <f t="shared" ref="F54" si="9">AVERAGE(D54:D55)</f>
        <v>23.2</v>
      </c>
      <c r="G54" s="11">
        <v>0.38500000000000001</v>
      </c>
      <c r="H54" s="80">
        <f>AVERAGE(G54:G55)</f>
        <v>0.34050000000000002</v>
      </c>
    </row>
    <row r="55" spans="1:8" x14ac:dyDescent="0.25">
      <c r="A55" s="4" t="s">
        <v>42</v>
      </c>
      <c r="B55" s="10" t="s">
        <v>77</v>
      </c>
      <c r="C55" s="10" t="s">
        <v>124</v>
      </c>
      <c r="D55" s="10">
        <v>23.43</v>
      </c>
      <c r="E55" s="92"/>
      <c r="F55" s="69"/>
      <c r="G55" s="11">
        <v>0.29599999999999999</v>
      </c>
      <c r="H55" s="81"/>
    </row>
    <row r="56" spans="1:8" x14ac:dyDescent="0.25">
      <c r="A56" s="16" t="s">
        <v>53</v>
      </c>
      <c r="B56" s="10" t="s">
        <v>81</v>
      </c>
      <c r="C56" s="10" t="s">
        <v>127</v>
      </c>
      <c r="D56" s="10">
        <v>24.78</v>
      </c>
      <c r="E56" s="91">
        <f>D56-D57</f>
        <v>0.31000000000000227</v>
      </c>
      <c r="F56" s="68">
        <f t="shared" ref="F56" si="10">AVERAGE(D56:D57)</f>
        <v>24.625</v>
      </c>
      <c r="G56" s="11">
        <v>0.13500000000000001</v>
      </c>
      <c r="H56" s="80">
        <f>AVERAGE(G56:G57)</f>
        <v>0.14850000000000002</v>
      </c>
    </row>
    <row r="57" spans="1:8" x14ac:dyDescent="0.25">
      <c r="A57" s="16" t="s">
        <v>53</v>
      </c>
      <c r="B57" s="10" t="s">
        <v>83</v>
      </c>
      <c r="C57" s="10" t="s">
        <v>130</v>
      </c>
      <c r="D57" s="10">
        <v>24.47</v>
      </c>
      <c r="E57" s="92"/>
      <c r="F57" s="69"/>
      <c r="G57" s="11">
        <v>0.16200000000000001</v>
      </c>
      <c r="H57" s="81"/>
    </row>
    <row r="58" spans="1:8" x14ac:dyDescent="0.25">
      <c r="A58" s="36" t="s">
        <v>42</v>
      </c>
      <c r="B58" s="37" t="s">
        <v>87</v>
      </c>
      <c r="C58" s="37" t="s">
        <v>133</v>
      </c>
      <c r="D58" s="37">
        <v>24.88</v>
      </c>
      <c r="E58" s="105">
        <f>D58-D59</f>
        <v>-0.85999999999999943</v>
      </c>
      <c r="F58" s="89">
        <f>AVERAGE(D58:D59)</f>
        <v>25.31</v>
      </c>
      <c r="G58" s="38">
        <v>0.127</v>
      </c>
      <c r="H58" s="82">
        <f>AVERAGE(G58:G59)</f>
        <v>0.10214999999999999</v>
      </c>
    </row>
    <row r="59" spans="1:8" x14ac:dyDescent="0.25">
      <c r="A59" s="36" t="s">
        <v>42</v>
      </c>
      <c r="B59" s="37" t="s">
        <v>89</v>
      </c>
      <c r="C59" s="37" t="s">
        <v>136</v>
      </c>
      <c r="D59" s="37">
        <v>25.74</v>
      </c>
      <c r="E59" s="106"/>
      <c r="F59" s="90"/>
      <c r="G59" s="38">
        <v>7.7299999999999994E-2</v>
      </c>
      <c r="H59" s="83"/>
    </row>
    <row r="60" spans="1:8" x14ac:dyDescent="0.25">
      <c r="A60" s="16" t="s">
        <v>53</v>
      </c>
      <c r="B60" s="10" t="s">
        <v>93</v>
      </c>
      <c r="C60" s="10" t="s">
        <v>139</v>
      </c>
      <c r="D60" s="10">
        <v>23.11</v>
      </c>
      <c r="E60" s="91">
        <f>D60-D61</f>
        <v>-0.71000000000000085</v>
      </c>
      <c r="F60" s="68">
        <f t="shared" ref="F60" si="11">AVERAGE(D60:D61)</f>
        <v>23.465</v>
      </c>
      <c r="G60" s="11">
        <v>0.35599999999999998</v>
      </c>
      <c r="H60" s="80">
        <f>AVERAGE(G60:G61)</f>
        <v>0.29599999999999999</v>
      </c>
    </row>
    <row r="61" spans="1:8" x14ac:dyDescent="0.25">
      <c r="A61" s="16" t="s">
        <v>53</v>
      </c>
      <c r="B61" s="10" t="s">
        <v>95</v>
      </c>
      <c r="C61" s="10" t="s">
        <v>142</v>
      </c>
      <c r="D61" s="10">
        <v>23.82</v>
      </c>
      <c r="E61" s="92"/>
      <c r="F61" s="69"/>
      <c r="G61" s="11">
        <v>0.23599999999999999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bulWnzQ6mKaRcE3Dfb82pVTgIARuZKMKIhL31vptiYwo/0AcNQHyzwpoVts6YU5Zw/ROtNMbXsQRDxcBBZ3pmw==" saltValue="EE6NKMJYrlaOP0s5S7hpXA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/>
  <dimension ref="A1:J93"/>
  <sheetViews>
    <sheetView topLeftCell="A4" zoomScale="85" zoomScaleNormal="85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479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398</v>
      </c>
      <c r="B6" s="10" t="s">
        <v>6</v>
      </c>
      <c r="C6" s="10">
        <v>22.71</v>
      </c>
      <c r="D6" s="96">
        <f>MAX(C6:C9)-MIN(C6:C9)</f>
        <v>9.9999999999997868E-2</v>
      </c>
      <c r="E6" s="99">
        <f>AVERAGE(C6:C9)</f>
        <v>22.7575</v>
      </c>
      <c r="F6" s="102">
        <f>E6-E10</f>
        <v>-1.0700000000000003</v>
      </c>
      <c r="H6" s="10" t="s">
        <v>418</v>
      </c>
      <c r="I6" s="10" t="s">
        <v>36</v>
      </c>
      <c r="J6" s="10">
        <v>35.96</v>
      </c>
    </row>
    <row r="7" spans="1:10" x14ac:dyDescent="0.25">
      <c r="A7" s="10" t="s">
        <v>399</v>
      </c>
      <c r="B7" s="10" t="s">
        <v>6</v>
      </c>
      <c r="C7" s="10">
        <v>22.76</v>
      </c>
      <c r="D7" s="97"/>
      <c r="E7" s="100"/>
      <c r="F7" s="103"/>
      <c r="H7" s="10" t="s">
        <v>419</v>
      </c>
      <c r="I7" s="10" t="s">
        <v>36</v>
      </c>
      <c r="J7" s="10"/>
    </row>
    <row r="8" spans="1:10" x14ac:dyDescent="0.25">
      <c r="A8" s="10" t="s">
        <v>400</v>
      </c>
      <c r="B8" s="10" t="s">
        <v>6</v>
      </c>
      <c r="C8" s="10">
        <v>22.75</v>
      </c>
      <c r="D8" s="97"/>
      <c r="E8" s="100"/>
      <c r="F8" s="103"/>
      <c r="H8" s="10" t="s">
        <v>420</v>
      </c>
      <c r="I8" s="10" t="s">
        <v>39</v>
      </c>
      <c r="J8" s="10"/>
    </row>
    <row r="9" spans="1:10" x14ac:dyDescent="0.25">
      <c r="A9" s="10" t="s">
        <v>401</v>
      </c>
      <c r="B9" s="10" t="s">
        <v>6</v>
      </c>
      <c r="C9" s="10">
        <v>22.81</v>
      </c>
      <c r="D9" s="98"/>
      <c r="E9" s="101"/>
      <c r="F9" s="104"/>
      <c r="H9" s="10" t="s">
        <v>421</v>
      </c>
      <c r="I9" s="10" t="s">
        <v>39</v>
      </c>
      <c r="J9" s="10"/>
    </row>
    <row r="10" spans="1:10" x14ac:dyDescent="0.25">
      <c r="A10" s="10" t="s">
        <v>402</v>
      </c>
      <c r="B10" s="10" t="s">
        <v>11</v>
      </c>
      <c r="C10" s="10">
        <v>23.83</v>
      </c>
      <c r="D10" s="96">
        <f t="shared" ref="D10" si="0">MAX(C10:C13)-MIN(C10:C13)</f>
        <v>0.12999999999999901</v>
      </c>
      <c r="E10" s="99">
        <f t="shared" ref="E10" si="1">AVERAGE(C10:C13)</f>
        <v>23.827500000000001</v>
      </c>
      <c r="F10" s="102">
        <f t="shared" ref="F10" si="2">E10-E14</f>
        <v>-1.0474999999999994</v>
      </c>
      <c r="H10" s="10" t="s">
        <v>422</v>
      </c>
      <c r="I10" s="10" t="s">
        <v>33</v>
      </c>
      <c r="J10" s="10"/>
    </row>
    <row r="11" spans="1:10" x14ac:dyDescent="0.25">
      <c r="A11" s="10" t="s">
        <v>403</v>
      </c>
      <c r="B11" s="10" t="s">
        <v>11</v>
      </c>
      <c r="C11" s="10">
        <v>23.76</v>
      </c>
      <c r="D11" s="97"/>
      <c r="E11" s="100"/>
      <c r="F11" s="103"/>
      <c r="H11" s="10" t="s">
        <v>423</v>
      </c>
      <c r="I11" s="10" t="s">
        <v>33</v>
      </c>
      <c r="J11" s="10">
        <v>36.090000000000003</v>
      </c>
    </row>
    <row r="12" spans="1:10" x14ac:dyDescent="0.25">
      <c r="A12" s="10" t="s">
        <v>404</v>
      </c>
      <c r="B12" s="10" t="s">
        <v>11</v>
      </c>
      <c r="C12" s="10">
        <v>23.83</v>
      </c>
      <c r="D12" s="97"/>
      <c r="E12" s="100"/>
      <c r="F12" s="103"/>
    </row>
    <row r="13" spans="1:10" x14ac:dyDescent="0.25">
      <c r="A13" s="10" t="s">
        <v>405</v>
      </c>
      <c r="B13" s="10" t="s">
        <v>11</v>
      </c>
      <c r="C13" s="10">
        <v>23.89</v>
      </c>
      <c r="D13" s="98"/>
      <c r="E13" s="101"/>
      <c r="F13" s="104"/>
      <c r="H13" s="1" t="s">
        <v>41</v>
      </c>
      <c r="I13" s="12">
        <v>9.3399999999999993E-3</v>
      </c>
    </row>
    <row r="14" spans="1:10" x14ac:dyDescent="0.25">
      <c r="A14" s="10" t="s">
        <v>406</v>
      </c>
      <c r="B14" s="10" t="s">
        <v>16</v>
      </c>
      <c r="C14" s="10">
        <v>24.83</v>
      </c>
      <c r="D14" s="96">
        <f t="shared" ref="D14" si="3">MAX(C14:C17)-MIN(C14:C17)</f>
        <v>0.17999999999999972</v>
      </c>
      <c r="E14" s="99">
        <f t="shared" ref="E14" si="4">AVERAGE(C14:C17)</f>
        <v>24.875</v>
      </c>
      <c r="F14" s="102">
        <f t="shared" ref="F14" si="5">E14-E18</f>
        <v>-1.0799999999999983</v>
      </c>
      <c r="H14" s="2" t="s">
        <v>472</v>
      </c>
      <c r="I14" s="54">
        <v>1.927</v>
      </c>
    </row>
    <row r="15" spans="1:10" x14ac:dyDescent="0.25">
      <c r="A15" s="10" t="s">
        <v>407</v>
      </c>
      <c r="B15" s="10" t="s">
        <v>16</v>
      </c>
      <c r="C15" s="10">
        <v>24.87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408</v>
      </c>
      <c r="B16" s="10" t="s">
        <v>16</v>
      </c>
      <c r="C16" s="10">
        <v>24.81</v>
      </c>
      <c r="D16" s="97"/>
      <c r="E16" s="100"/>
      <c r="F16" s="103"/>
    </row>
    <row r="17" spans="1:10" x14ac:dyDescent="0.25">
      <c r="A17" s="10" t="s">
        <v>409</v>
      </c>
      <c r="B17" s="10" t="s">
        <v>16</v>
      </c>
      <c r="C17" s="10">
        <v>24.99</v>
      </c>
      <c r="D17" s="98"/>
      <c r="E17" s="101"/>
      <c r="F17" s="104"/>
    </row>
    <row r="18" spans="1:10" x14ac:dyDescent="0.25">
      <c r="A18" s="10" t="s">
        <v>410</v>
      </c>
      <c r="B18" s="10" t="s">
        <v>21</v>
      </c>
      <c r="C18" s="10">
        <v>25.94</v>
      </c>
      <c r="D18" s="96">
        <f>MAX(C18:C21)-MIN(C18:C21)</f>
        <v>7.9999999999998295E-2</v>
      </c>
      <c r="E18" s="99">
        <f>AVERAGE(C18:C21)</f>
        <v>25.954999999999998</v>
      </c>
      <c r="F18" s="102">
        <f t="shared" ref="F18" si="6">E18-E22</f>
        <v>-1.0150000000000006</v>
      </c>
    </row>
    <row r="19" spans="1:10" x14ac:dyDescent="0.25">
      <c r="A19" s="10" t="s">
        <v>411</v>
      </c>
      <c r="B19" s="10" t="s">
        <v>21</v>
      </c>
      <c r="C19" s="10">
        <v>25.98</v>
      </c>
      <c r="D19" s="97"/>
      <c r="E19" s="100"/>
      <c r="F19" s="103"/>
    </row>
    <row r="20" spans="1:10" x14ac:dyDescent="0.25">
      <c r="A20" s="10" t="s">
        <v>412</v>
      </c>
      <c r="B20" s="10" t="s">
        <v>21</v>
      </c>
      <c r="C20" s="10">
        <v>25.99</v>
      </c>
      <c r="D20" s="97"/>
      <c r="E20" s="100"/>
      <c r="F20" s="103"/>
    </row>
    <row r="21" spans="1:10" x14ac:dyDescent="0.25">
      <c r="A21" s="10" t="s">
        <v>413</v>
      </c>
      <c r="B21" s="10" t="s">
        <v>21</v>
      </c>
      <c r="C21" s="10">
        <v>25.91</v>
      </c>
      <c r="D21" s="98"/>
      <c r="E21" s="101"/>
      <c r="F21" s="104"/>
    </row>
    <row r="22" spans="1:10" x14ac:dyDescent="0.25">
      <c r="A22" s="10" t="s">
        <v>414</v>
      </c>
      <c r="B22" s="10" t="s">
        <v>26</v>
      </c>
      <c r="C22" s="10">
        <v>27.09</v>
      </c>
      <c r="D22" s="96">
        <f>MAX(C22:C25)-MIN(C22:C25)</f>
        <v>0.23999999999999844</v>
      </c>
      <c r="E22" s="99">
        <f>AVERAGE(C22:C25)</f>
        <v>26.97</v>
      </c>
      <c r="F22" s="102"/>
    </row>
    <row r="23" spans="1:10" x14ac:dyDescent="0.25">
      <c r="A23" s="10" t="s">
        <v>415</v>
      </c>
      <c r="B23" s="10" t="s">
        <v>26</v>
      </c>
      <c r="D23" s="97"/>
      <c r="E23" s="100"/>
      <c r="F23" s="103"/>
      <c r="G23" s="10">
        <v>26.55</v>
      </c>
    </row>
    <row r="24" spans="1:10" x14ac:dyDescent="0.25">
      <c r="A24" s="10" t="s">
        <v>416</v>
      </c>
      <c r="B24" s="10" t="s">
        <v>26</v>
      </c>
      <c r="C24" s="10">
        <v>26.85</v>
      </c>
      <c r="D24" s="97"/>
      <c r="E24" s="100"/>
      <c r="F24" s="103"/>
    </row>
    <row r="25" spans="1:10" x14ac:dyDescent="0.25">
      <c r="A25" s="10" t="s">
        <v>417</v>
      </c>
      <c r="B25" s="10" t="s">
        <v>26</v>
      </c>
      <c r="C25" s="10"/>
      <c r="D25" s="98"/>
      <c r="E25" s="101"/>
      <c r="F25" s="104"/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366</v>
      </c>
      <c r="C30" s="10" t="s">
        <v>48</v>
      </c>
      <c r="D30" s="10">
        <v>25.57</v>
      </c>
      <c r="E30" s="66">
        <f>D30-D31</f>
        <v>0.44000000000000128</v>
      </c>
      <c r="F30" s="68">
        <f>AVERAGE(D30:D31)</f>
        <v>25.35</v>
      </c>
      <c r="G30" s="11">
        <v>0.159</v>
      </c>
      <c r="H30" s="80">
        <f>AVERAGE(G30:G31)</f>
        <v>0.186</v>
      </c>
      <c r="I30" s="33"/>
      <c r="J30" s="33"/>
    </row>
    <row r="31" spans="1:10" x14ac:dyDescent="0.25">
      <c r="A31" s="4" t="s">
        <v>42</v>
      </c>
      <c r="B31" s="10" t="s">
        <v>367</v>
      </c>
      <c r="C31" s="10" t="s">
        <v>51</v>
      </c>
      <c r="D31" s="10">
        <v>25.13</v>
      </c>
      <c r="E31" s="67"/>
      <c r="F31" s="69"/>
      <c r="G31" s="11">
        <v>0.21299999999999999</v>
      </c>
      <c r="H31" s="81"/>
    </row>
    <row r="32" spans="1:10" x14ac:dyDescent="0.25">
      <c r="A32" s="16" t="s">
        <v>53</v>
      </c>
      <c r="B32" s="10" t="s">
        <v>368</v>
      </c>
      <c r="C32" s="10" t="s">
        <v>55</v>
      </c>
      <c r="D32" s="10">
        <v>23.88</v>
      </c>
      <c r="E32" s="66">
        <f>D32-D33</f>
        <v>7.0000000000000284E-2</v>
      </c>
      <c r="F32" s="68">
        <f t="shared" ref="F32" si="7">AVERAGE(D32:D33)</f>
        <v>23.844999999999999</v>
      </c>
      <c r="G32" s="11">
        <v>0.47799999999999998</v>
      </c>
      <c r="H32" s="80">
        <f>AVERAGE(G32:G33)</f>
        <v>0.48899999999999999</v>
      </c>
    </row>
    <row r="33" spans="1:8" x14ac:dyDescent="0.25">
      <c r="A33" s="16" t="s">
        <v>53</v>
      </c>
      <c r="B33" s="10" t="s">
        <v>369</v>
      </c>
      <c r="C33" s="10" t="s">
        <v>58</v>
      </c>
      <c r="D33" s="10">
        <v>23.81</v>
      </c>
      <c r="E33" s="67"/>
      <c r="F33" s="69"/>
      <c r="G33" s="11">
        <v>0.5</v>
      </c>
      <c r="H33" s="81"/>
    </row>
    <row r="34" spans="1:8" x14ac:dyDescent="0.25">
      <c r="A34" s="4" t="s">
        <v>42</v>
      </c>
      <c r="B34" s="10" t="s">
        <v>370</v>
      </c>
      <c r="C34" s="10" t="s">
        <v>61</v>
      </c>
      <c r="D34" s="10">
        <v>25.5</v>
      </c>
      <c r="E34" s="66">
        <f>D34-D35</f>
        <v>0.92000000000000171</v>
      </c>
      <c r="F34" s="68">
        <f>AVERAGE(D34:D35)</f>
        <v>25.04</v>
      </c>
      <c r="G34" s="11">
        <v>0.16700000000000001</v>
      </c>
      <c r="H34" s="80">
        <f>AVERAGE(G34:G35)</f>
        <v>0.23599999999999999</v>
      </c>
    </row>
    <row r="35" spans="1:8" x14ac:dyDescent="0.25">
      <c r="A35" s="4" t="s">
        <v>42</v>
      </c>
      <c r="B35" s="10" t="s">
        <v>371</v>
      </c>
      <c r="C35" s="10" t="s">
        <v>64</v>
      </c>
      <c r="D35" s="10">
        <v>24.58</v>
      </c>
      <c r="E35" s="67"/>
      <c r="F35" s="69"/>
      <c r="G35" s="11">
        <v>0.30499999999999999</v>
      </c>
      <c r="H35" s="81"/>
    </row>
    <row r="36" spans="1:8" x14ac:dyDescent="0.25">
      <c r="A36" s="39" t="s">
        <v>53</v>
      </c>
      <c r="B36" s="37" t="s">
        <v>372</v>
      </c>
      <c r="C36" s="37" t="s">
        <v>67</v>
      </c>
      <c r="D36" s="37">
        <v>24.12</v>
      </c>
      <c r="E36" s="109">
        <f>D36-D37</f>
        <v>-1.6600000000000001</v>
      </c>
      <c r="F36" s="89">
        <f>AVERAGE(D36:D37)</f>
        <v>24.950000000000003</v>
      </c>
      <c r="G36" s="38">
        <v>0.41099999999999998</v>
      </c>
      <c r="H36" s="82">
        <f>AVERAGE(G36:G37)</f>
        <v>0.27500000000000002</v>
      </c>
    </row>
    <row r="37" spans="1:8" x14ac:dyDescent="0.25">
      <c r="A37" s="39" t="s">
        <v>53</v>
      </c>
      <c r="B37" s="37" t="s">
        <v>373</v>
      </c>
      <c r="C37" s="37" t="s">
        <v>70</v>
      </c>
      <c r="D37" s="37">
        <v>25.78</v>
      </c>
      <c r="E37" s="110"/>
      <c r="F37" s="90"/>
      <c r="G37" s="38">
        <v>0.13900000000000001</v>
      </c>
      <c r="H37" s="83"/>
    </row>
    <row r="38" spans="1:8" x14ac:dyDescent="0.25">
      <c r="A38" s="4" t="s">
        <v>42</v>
      </c>
      <c r="B38" s="10" t="s">
        <v>374</v>
      </c>
      <c r="C38" s="10" t="s">
        <v>73</v>
      </c>
      <c r="D38" s="10">
        <v>25.14</v>
      </c>
      <c r="E38" s="66">
        <f>D38-D39</f>
        <v>1.0300000000000011</v>
      </c>
      <c r="F38" s="68">
        <f>AVERAGE(D38:D39)</f>
        <v>24.625</v>
      </c>
      <c r="G38" s="11">
        <v>0.21099999999999999</v>
      </c>
      <c r="H38" s="80">
        <f>AVERAGE(G38:G39)</f>
        <v>0.3115</v>
      </c>
    </row>
    <row r="39" spans="1:8" x14ac:dyDescent="0.25">
      <c r="A39" s="4" t="s">
        <v>42</v>
      </c>
      <c r="B39" s="10" t="s">
        <v>375</v>
      </c>
      <c r="C39" s="10" t="s">
        <v>76</v>
      </c>
      <c r="D39" s="10">
        <v>24.11</v>
      </c>
      <c r="E39" s="67"/>
      <c r="F39" s="69"/>
      <c r="G39" s="11">
        <v>0.41199999999999998</v>
      </c>
      <c r="H39" s="81"/>
    </row>
    <row r="40" spans="1:8" x14ac:dyDescent="0.25">
      <c r="A40" s="16" t="s">
        <v>53</v>
      </c>
      <c r="B40" s="10" t="s">
        <v>376</v>
      </c>
      <c r="C40" s="10" t="s">
        <v>79</v>
      </c>
      <c r="D40" s="10">
        <v>24.44</v>
      </c>
      <c r="E40" s="66">
        <f>D40-D41</f>
        <v>0</v>
      </c>
      <c r="F40" s="68">
        <f t="shared" ref="F40" si="8">AVERAGE(D40:D41)</f>
        <v>24.44</v>
      </c>
      <c r="G40" s="11">
        <v>0.33300000000000002</v>
      </c>
      <c r="H40" s="80">
        <f>AVERAGE(G40:G41)</f>
        <v>0.33250000000000002</v>
      </c>
    </row>
    <row r="41" spans="1:8" x14ac:dyDescent="0.25">
      <c r="A41" s="16" t="s">
        <v>53</v>
      </c>
      <c r="B41" s="10" t="s">
        <v>377</v>
      </c>
      <c r="C41" s="10" t="s">
        <v>82</v>
      </c>
      <c r="D41" s="10">
        <v>24.44</v>
      </c>
      <c r="E41" s="67"/>
      <c r="F41" s="69"/>
      <c r="G41" s="11">
        <v>0.33200000000000002</v>
      </c>
      <c r="H41" s="81"/>
    </row>
    <row r="42" spans="1:8" x14ac:dyDescent="0.25">
      <c r="A42" s="36" t="s">
        <v>42</v>
      </c>
      <c r="B42" s="37" t="s">
        <v>378</v>
      </c>
      <c r="C42" s="37" t="s">
        <v>85</v>
      </c>
      <c r="D42" s="37">
        <v>24.08</v>
      </c>
      <c r="E42" s="107" t="s">
        <v>464</v>
      </c>
      <c r="F42" s="89">
        <f>AVERAGE(D42:D43)</f>
        <v>24.844999999999999</v>
      </c>
      <c r="G42" s="38">
        <v>0.42</v>
      </c>
      <c r="H42" s="82">
        <f>AVERAGE(G42:G43)</f>
        <v>0.28749999999999998</v>
      </c>
    </row>
    <row r="43" spans="1:8" x14ac:dyDescent="0.25">
      <c r="A43" s="36" t="s">
        <v>42</v>
      </c>
      <c r="B43" s="37" t="s">
        <v>379</v>
      </c>
      <c r="C43" s="37" t="s">
        <v>88</v>
      </c>
      <c r="D43" s="37">
        <v>25.61</v>
      </c>
      <c r="E43" s="108"/>
      <c r="F43" s="90"/>
      <c r="G43" s="38">
        <v>0.155</v>
      </c>
      <c r="H43" s="112"/>
    </row>
    <row r="44" spans="1:8" x14ac:dyDescent="0.25">
      <c r="A44" s="16" t="s">
        <v>53</v>
      </c>
      <c r="B44" s="10" t="s">
        <v>380</v>
      </c>
      <c r="C44" s="10" t="s">
        <v>91</v>
      </c>
      <c r="D44" s="10">
        <v>24.44</v>
      </c>
      <c r="E44" s="66">
        <f>D44-D45</f>
        <v>-9.9999999999997868E-2</v>
      </c>
      <c r="F44" s="68">
        <f t="shared" ref="F44" si="9">AVERAGE(D44:D45)</f>
        <v>24.490000000000002</v>
      </c>
      <c r="G44" s="11">
        <v>0.33400000000000002</v>
      </c>
      <c r="H44" s="80">
        <f>AVERAGE(G44:G45)</f>
        <v>0.32300000000000001</v>
      </c>
    </row>
    <row r="45" spans="1:8" x14ac:dyDescent="0.25">
      <c r="A45" s="16" t="s">
        <v>53</v>
      </c>
      <c r="B45" s="10" t="s">
        <v>381</v>
      </c>
      <c r="C45" s="10" t="s">
        <v>94</v>
      </c>
      <c r="D45" s="10">
        <v>24.54</v>
      </c>
      <c r="E45" s="67"/>
      <c r="F45" s="69"/>
      <c r="G45" s="11">
        <v>0.312</v>
      </c>
      <c r="H45" s="81"/>
    </row>
    <row r="46" spans="1:8" x14ac:dyDescent="0.25">
      <c r="A46" s="4" t="s">
        <v>42</v>
      </c>
      <c r="B46" s="10" t="s">
        <v>382</v>
      </c>
      <c r="C46" s="10" t="s">
        <v>97</v>
      </c>
      <c r="D46" s="10">
        <v>24.42</v>
      </c>
      <c r="E46" s="66">
        <f>D46-D47</f>
        <v>-5.9999999999998721E-2</v>
      </c>
      <c r="F46" s="68">
        <f t="shared" ref="F46" si="10">AVERAGE(D46:D47)</f>
        <v>24.450000000000003</v>
      </c>
      <c r="G46" s="11">
        <v>0.33700000000000002</v>
      </c>
      <c r="H46" s="80">
        <f>AVERAGE(G46:G47)</f>
        <v>0.33</v>
      </c>
    </row>
    <row r="47" spans="1:8" x14ac:dyDescent="0.25">
      <c r="A47" s="4" t="s">
        <v>42</v>
      </c>
      <c r="B47" s="10" t="s">
        <v>383</v>
      </c>
      <c r="C47" s="10" t="s">
        <v>100</v>
      </c>
      <c r="D47" s="10">
        <v>24.48</v>
      </c>
      <c r="E47" s="67"/>
      <c r="F47" s="69"/>
      <c r="G47" s="11">
        <v>0.32300000000000001</v>
      </c>
      <c r="H47" s="81"/>
    </row>
    <row r="48" spans="1:8" x14ac:dyDescent="0.25">
      <c r="A48" s="16" t="s">
        <v>53</v>
      </c>
      <c r="B48" s="10" t="s">
        <v>384</v>
      </c>
      <c r="C48" s="10" t="s">
        <v>103</v>
      </c>
      <c r="D48" s="10">
        <v>24.62</v>
      </c>
      <c r="E48" s="66">
        <f>D48-D49</f>
        <v>-0.9599999999999973</v>
      </c>
      <c r="F48" s="68">
        <f t="shared" ref="F48" si="11">AVERAGE(D48:D49)</f>
        <v>25.1</v>
      </c>
      <c r="G48" s="11">
        <v>0.29699999999999999</v>
      </c>
      <c r="H48" s="80">
        <f>AVERAGE(G48:G49)</f>
        <v>0.22749999999999998</v>
      </c>
    </row>
    <row r="49" spans="1:8" x14ac:dyDescent="0.25">
      <c r="A49" s="16" t="s">
        <v>53</v>
      </c>
      <c r="B49" s="10" t="s">
        <v>385</v>
      </c>
      <c r="C49" s="10" t="s">
        <v>106</v>
      </c>
      <c r="D49" s="10">
        <v>25.58</v>
      </c>
      <c r="E49" s="67"/>
      <c r="F49" s="69"/>
      <c r="G49" s="11">
        <v>0.158</v>
      </c>
      <c r="H49" s="81"/>
    </row>
    <row r="50" spans="1:8" x14ac:dyDescent="0.25">
      <c r="A50" s="4" t="s">
        <v>42</v>
      </c>
      <c r="B50" s="10" t="s">
        <v>386</v>
      </c>
      <c r="C50" s="10" t="s">
        <v>109</v>
      </c>
      <c r="D50" s="10">
        <v>24.87</v>
      </c>
      <c r="E50" s="66">
        <f>D50-D51</f>
        <v>-0.16999999999999815</v>
      </c>
      <c r="F50" s="68">
        <f t="shared" ref="F50" si="12">AVERAGE(D50:D51)</f>
        <v>24.954999999999998</v>
      </c>
      <c r="G50" s="11">
        <v>0.251</v>
      </c>
      <c r="H50" s="80">
        <f>AVERAGE(G50:G51)</f>
        <v>0.23849999999999999</v>
      </c>
    </row>
    <row r="51" spans="1:8" x14ac:dyDescent="0.25">
      <c r="A51" s="4" t="s">
        <v>42</v>
      </c>
      <c r="B51" s="10" t="s">
        <v>387</v>
      </c>
      <c r="C51" s="10" t="s">
        <v>112</v>
      </c>
      <c r="D51" s="10">
        <v>25.04</v>
      </c>
      <c r="E51" s="67"/>
      <c r="F51" s="69"/>
      <c r="G51" s="11">
        <v>0.22600000000000001</v>
      </c>
      <c r="H51" s="81"/>
    </row>
    <row r="52" spans="1:8" x14ac:dyDescent="0.25">
      <c r="A52" s="16" t="s">
        <v>53</v>
      </c>
      <c r="B52" s="10" t="s">
        <v>388</v>
      </c>
      <c r="C52" s="10" t="s">
        <v>115</v>
      </c>
      <c r="D52" s="10">
        <v>24.91</v>
      </c>
      <c r="E52" s="66">
        <f>D52-D53</f>
        <v>-0.41999999999999815</v>
      </c>
      <c r="F52" s="68">
        <f t="shared" ref="F52" si="13">AVERAGE(D52:D53)</f>
        <v>25.119999999999997</v>
      </c>
      <c r="G52" s="11">
        <v>0.245</v>
      </c>
      <c r="H52" s="80">
        <f>AVERAGE(G52:G53)</f>
        <v>0.216</v>
      </c>
    </row>
    <row r="53" spans="1:8" x14ac:dyDescent="0.25">
      <c r="A53" s="16" t="s">
        <v>53</v>
      </c>
      <c r="B53" s="10" t="s">
        <v>389</v>
      </c>
      <c r="C53" s="10" t="s">
        <v>118</v>
      </c>
      <c r="D53" s="10">
        <v>25.33</v>
      </c>
      <c r="E53" s="67"/>
      <c r="F53" s="69"/>
      <c r="G53" s="11">
        <v>0.187</v>
      </c>
      <c r="H53" s="81"/>
    </row>
    <row r="54" spans="1:8" x14ac:dyDescent="0.25">
      <c r="A54" s="4" t="s">
        <v>42</v>
      </c>
      <c r="B54" s="10" t="s">
        <v>390</v>
      </c>
      <c r="C54" s="10" t="s">
        <v>121</v>
      </c>
      <c r="D54" s="10">
        <v>24.56</v>
      </c>
      <c r="E54" s="66">
        <f>D54-D55</f>
        <v>-0.15000000000000213</v>
      </c>
      <c r="F54" s="68">
        <f t="shared" ref="F54" si="14">AVERAGE(D54:D55)</f>
        <v>24.634999999999998</v>
      </c>
      <c r="G54" s="11">
        <v>0.307</v>
      </c>
      <c r="H54" s="80">
        <f>AVERAGE(G54:G55)</f>
        <v>0.29349999999999998</v>
      </c>
    </row>
    <row r="55" spans="1:8" x14ac:dyDescent="0.25">
      <c r="A55" s="4" t="s">
        <v>42</v>
      </c>
      <c r="B55" s="10" t="s">
        <v>391</v>
      </c>
      <c r="C55" s="10" t="s">
        <v>124</v>
      </c>
      <c r="D55" s="10">
        <v>24.71</v>
      </c>
      <c r="E55" s="67"/>
      <c r="F55" s="69"/>
      <c r="G55" s="11">
        <v>0.28000000000000003</v>
      </c>
      <c r="H55" s="81"/>
    </row>
    <row r="56" spans="1:8" x14ac:dyDescent="0.25">
      <c r="A56" s="16" t="s">
        <v>53</v>
      </c>
      <c r="B56" s="10" t="s">
        <v>392</v>
      </c>
      <c r="C56" s="10" t="s">
        <v>127</v>
      </c>
      <c r="D56" s="10">
        <v>25.33</v>
      </c>
      <c r="E56" s="66">
        <f>D56-D57</f>
        <v>0.40999999999999659</v>
      </c>
      <c r="F56" s="68">
        <f t="shared" ref="F56" si="15">AVERAGE(D56:D57)</f>
        <v>25.125</v>
      </c>
      <c r="G56" s="11">
        <v>0.187</v>
      </c>
      <c r="H56" s="80">
        <f>AVERAGE(G56:G57)</f>
        <v>0.215</v>
      </c>
    </row>
    <row r="57" spans="1:8" x14ac:dyDescent="0.25">
      <c r="A57" s="16" t="s">
        <v>53</v>
      </c>
      <c r="B57" s="10" t="s">
        <v>393</v>
      </c>
      <c r="C57" s="10" t="s">
        <v>130</v>
      </c>
      <c r="D57" s="10">
        <v>24.92</v>
      </c>
      <c r="E57" s="67"/>
      <c r="F57" s="69"/>
      <c r="G57" s="11">
        <v>0.24299999999999999</v>
      </c>
      <c r="H57" s="81"/>
    </row>
    <row r="58" spans="1:8" x14ac:dyDescent="0.25">
      <c r="A58" s="36" t="s">
        <v>42</v>
      </c>
      <c r="B58" s="37" t="s">
        <v>394</v>
      </c>
      <c r="C58" s="37" t="s">
        <v>133</v>
      </c>
      <c r="D58" s="37">
        <v>27.33</v>
      </c>
      <c r="E58" s="109">
        <f>D58-D59</f>
        <v>-1.1600000000000001</v>
      </c>
      <c r="F58" s="89">
        <f>AVERAGE(D58:D59)</f>
        <v>27.909999999999997</v>
      </c>
      <c r="G58" s="38">
        <v>5.0900000000000001E-2</v>
      </c>
      <c r="H58" s="82">
        <f>AVERAGE(G58:G59)</f>
        <v>3.7350000000000001E-2</v>
      </c>
    </row>
    <row r="59" spans="1:8" x14ac:dyDescent="0.25">
      <c r="A59" s="36" t="s">
        <v>42</v>
      </c>
      <c r="B59" s="37" t="s">
        <v>395</v>
      </c>
      <c r="C59" s="37" t="s">
        <v>136</v>
      </c>
      <c r="D59" s="37">
        <v>28.49</v>
      </c>
      <c r="E59" s="110"/>
      <c r="F59" s="90"/>
      <c r="G59" s="38">
        <v>2.3800000000000002E-2</v>
      </c>
      <c r="H59" s="83"/>
    </row>
    <row r="60" spans="1:8" x14ac:dyDescent="0.25">
      <c r="A60" s="16" t="s">
        <v>53</v>
      </c>
      <c r="B60" s="10" t="s">
        <v>396</v>
      </c>
      <c r="C60" s="10" t="s">
        <v>139</v>
      </c>
      <c r="D60" s="10">
        <v>24.19</v>
      </c>
      <c r="E60" s="66">
        <f>D60-D61</f>
        <v>-0.26999999999999957</v>
      </c>
      <c r="F60" s="68">
        <f t="shared" ref="F60" si="16">AVERAGE(D60:D61)</f>
        <v>24.325000000000003</v>
      </c>
      <c r="G60" s="11">
        <v>0.39100000000000001</v>
      </c>
      <c r="H60" s="80">
        <f>AVERAGE(G60:G61)</f>
        <v>0.36</v>
      </c>
    </row>
    <row r="61" spans="1:8" x14ac:dyDescent="0.25">
      <c r="A61" s="16" t="s">
        <v>53</v>
      </c>
      <c r="B61" s="10" t="s">
        <v>397</v>
      </c>
      <c r="C61" s="10" t="s">
        <v>142</v>
      </c>
      <c r="D61" s="10">
        <v>24.46</v>
      </c>
      <c r="E61" s="67"/>
      <c r="F61" s="69"/>
      <c r="G61" s="11">
        <v>0.32900000000000001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VG+mhwBAnFfmSe7oK0VbWbi0y6iz8LeIDXtjR5zP66opIPQKauRuaY7OHsWT2lmfDT5VkI5gWdkX/TkQ7UiYDA==" saltValue="qWvoR6EHxQiauSgnB+Uf2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/>
  <dimension ref="A1:J93"/>
  <sheetViews>
    <sheetView topLeftCell="A28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478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114</v>
      </c>
      <c r="B6" s="10" t="s">
        <v>6</v>
      </c>
      <c r="C6" s="10">
        <v>30.58</v>
      </c>
      <c r="D6" s="96">
        <f>MAX(C6:C9)-MIN(C6:C9)</f>
        <v>8.9999999999999858E-2</v>
      </c>
      <c r="E6" s="99">
        <f>AVERAGE(C6:C9)</f>
        <v>30.537500000000001</v>
      </c>
      <c r="F6" s="102">
        <f>E6-E10</f>
        <v>-1.0991666666666653</v>
      </c>
      <c r="H6" s="10" t="s">
        <v>96</v>
      </c>
      <c r="I6" s="10" t="s">
        <v>36</v>
      </c>
      <c r="J6" s="10"/>
    </row>
    <row r="7" spans="1:10" x14ac:dyDescent="0.25">
      <c r="A7" s="10" t="s">
        <v>117</v>
      </c>
      <c r="B7" s="10" t="s">
        <v>6</v>
      </c>
      <c r="C7" s="10">
        <v>30.54</v>
      </c>
      <c r="D7" s="97"/>
      <c r="E7" s="100"/>
      <c r="F7" s="103"/>
      <c r="H7" s="10" t="s">
        <v>98</v>
      </c>
      <c r="I7" s="10" t="s">
        <v>36</v>
      </c>
      <c r="J7" s="10"/>
    </row>
    <row r="8" spans="1:10" x14ac:dyDescent="0.25">
      <c r="A8" s="10" t="s">
        <v>116</v>
      </c>
      <c r="B8" s="10" t="s">
        <v>6</v>
      </c>
      <c r="C8" s="10">
        <v>30.49</v>
      </c>
      <c r="D8" s="97"/>
      <c r="E8" s="100"/>
      <c r="F8" s="103"/>
      <c r="H8" s="10" t="s">
        <v>108</v>
      </c>
      <c r="I8" s="10" t="s">
        <v>39</v>
      </c>
      <c r="J8" s="10"/>
    </row>
    <row r="9" spans="1:10" x14ac:dyDescent="0.25">
      <c r="A9" s="10" t="s">
        <v>119</v>
      </c>
      <c r="B9" s="10" t="s">
        <v>6</v>
      </c>
      <c r="C9" s="10">
        <v>30.54</v>
      </c>
      <c r="D9" s="98"/>
      <c r="E9" s="101"/>
      <c r="F9" s="104"/>
      <c r="H9" s="10" t="s">
        <v>110</v>
      </c>
      <c r="I9" s="10" t="s">
        <v>39</v>
      </c>
      <c r="J9" s="10"/>
    </row>
    <row r="10" spans="1:10" x14ac:dyDescent="0.25">
      <c r="A10" s="10" t="s">
        <v>120</v>
      </c>
      <c r="B10" s="10" t="s">
        <v>11</v>
      </c>
      <c r="C10" s="10">
        <v>31.72</v>
      </c>
      <c r="D10" s="96">
        <f>MAX(C10:C13)-MIN(C10:C13)</f>
        <v>0.25</v>
      </c>
      <c r="E10" s="99">
        <f>AVERAGE(C10:C13)</f>
        <v>31.636666666666667</v>
      </c>
      <c r="F10" s="102">
        <f t="shared" ref="F10" si="0">E10-E14</f>
        <v>-0.8766666666666616</v>
      </c>
      <c r="H10" s="10" t="s">
        <v>102</v>
      </c>
      <c r="I10" s="10" t="s">
        <v>33</v>
      </c>
      <c r="J10" s="10"/>
    </row>
    <row r="11" spans="1:10" x14ac:dyDescent="0.25">
      <c r="A11" s="10" t="s">
        <v>123</v>
      </c>
      <c r="B11" s="10" t="s">
        <v>11</v>
      </c>
      <c r="C11" s="10">
        <v>31.72</v>
      </c>
      <c r="D11" s="97"/>
      <c r="E11" s="100"/>
      <c r="F11" s="103"/>
      <c r="H11" s="10" t="s">
        <v>104</v>
      </c>
      <c r="I11" s="10" t="s">
        <v>33</v>
      </c>
      <c r="J11" s="10">
        <v>36.119999999999997</v>
      </c>
    </row>
    <row r="12" spans="1:10" x14ac:dyDescent="0.25">
      <c r="A12" s="10" t="s">
        <v>122</v>
      </c>
      <c r="B12" s="10" t="s">
        <v>11</v>
      </c>
      <c r="C12" s="10">
        <v>31.47</v>
      </c>
      <c r="D12" s="97"/>
      <c r="E12" s="100"/>
      <c r="F12" s="103"/>
    </row>
    <row r="13" spans="1:10" x14ac:dyDescent="0.25">
      <c r="A13" s="10" t="s">
        <v>125</v>
      </c>
      <c r="B13" s="10" t="s">
        <v>11</v>
      </c>
      <c r="D13" s="98"/>
      <c r="E13" s="101"/>
      <c r="F13" s="104"/>
      <c r="G13" s="10">
        <v>32.31</v>
      </c>
      <c r="H13" s="1" t="s">
        <v>41</v>
      </c>
      <c r="I13" s="12">
        <v>1.7000000000000001E-2</v>
      </c>
    </row>
    <row r="14" spans="1:10" x14ac:dyDescent="0.25">
      <c r="A14" s="10" t="s">
        <v>126</v>
      </c>
      <c r="B14" s="10" t="s">
        <v>16</v>
      </c>
      <c r="C14" s="10">
        <v>32.04</v>
      </c>
      <c r="D14" s="96">
        <f t="shared" ref="D14" si="1">MAX(C14:C17)-MIN(C14:C17)</f>
        <v>0.74000000000000199</v>
      </c>
      <c r="E14" s="99">
        <f t="shared" ref="E14" si="2">AVERAGE(C14:C17)</f>
        <v>32.513333333333328</v>
      </c>
      <c r="F14" s="102">
        <f t="shared" ref="F14" si="3">E14-E18</f>
        <v>-0.84666666666667112</v>
      </c>
      <c r="H14" s="2" t="s">
        <v>472</v>
      </c>
      <c r="I14" s="54">
        <v>2.056</v>
      </c>
    </row>
    <row r="15" spans="1:10" x14ac:dyDescent="0.25">
      <c r="A15" s="10" t="s">
        <v>129</v>
      </c>
      <c r="B15" s="10" t="s">
        <v>16</v>
      </c>
      <c r="D15" s="97"/>
      <c r="E15" s="100"/>
      <c r="F15" s="103"/>
      <c r="G15" s="10">
        <v>33.5</v>
      </c>
      <c r="H15" s="1" t="s">
        <v>43</v>
      </c>
      <c r="I15" s="12">
        <v>0</v>
      </c>
    </row>
    <row r="16" spans="1:10" x14ac:dyDescent="0.25">
      <c r="A16" s="10" t="s">
        <v>128</v>
      </c>
      <c r="B16" s="10" t="s">
        <v>16</v>
      </c>
      <c r="C16" s="10">
        <v>32.72</v>
      </c>
      <c r="D16" s="97"/>
      <c r="E16" s="100"/>
      <c r="F16" s="103"/>
    </row>
    <row r="17" spans="1:10" x14ac:dyDescent="0.25">
      <c r="A17" s="10" t="s">
        <v>131</v>
      </c>
      <c r="B17" s="10" t="s">
        <v>16</v>
      </c>
      <c r="C17" s="10">
        <v>32.78</v>
      </c>
      <c r="D17" s="98"/>
      <c r="E17" s="101"/>
      <c r="F17" s="104"/>
    </row>
    <row r="18" spans="1:10" x14ac:dyDescent="0.25">
      <c r="A18" s="10" t="s">
        <v>132</v>
      </c>
      <c r="B18" s="10" t="s">
        <v>21</v>
      </c>
      <c r="C18" s="10">
        <v>33.71</v>
      </c>
      <c r="D18" s="96">
        <f>MAX(C18:C21)-MIN(C18:C21)</f>
        <v>0.70000000000000284</v>
      </c>
      <c r="E18" s="99">
        <f>AVERAGE(C18:C21)</f>
        <v>33.36</v>
      </c>
      <c r="F18" s="102">
        <f t="shared" ref="F18" si="4">E18-E22</f>
        <v>-1.1000000000000014</v>
      </c>
    </row>
    <row r="19" spans="1:10" x14ac:dyDescent="0.25">
      <c r="A19" s="10" t="s">
        <v>135</v>
      </c>
      <c r="B19" s="10" t="s">
        <v>21</v>
      </c>
      <c r="D19" s="97"/>
      <c r="E19" s="100"/>
      <c r="F19" s="103"/>
      <c r="G19" s="10">
        <v>34.44</v>
      </c>
    </row>
    <row r="20" spans="1:10" x14ac:dyDescent="0.25">
      <c r="A20" s="10" t="s">
        <v>134</v>
      </c>
      <c r="B20" s="10" t="s">
        <v>21</v>
      </c>
      <c r="C20" s="10"/>
      <c r="D20" s="97"/>
      <c r="E20" s="100"/>
      <c r="F20" s="103"/>
    </row>
    <row r="21" spans="1:10" x14ac:dyDescent="0.25">
      <c r="A21" s="10" t="s">
        <v>137</v>
      </c>
      <c r="B21" s="10" t="s">
        <v>21</v>
      </c>
      <c r="C21" s="10">
        <v>33.01</v>
      </c>
      <c r="D21" s="98"/>
      <c r="E21" s="101"/>
      <c r="F21" s="104"/>
    </row>
    <row r="22" spans="1:10" x14ac:dyDescent="0.25">
      <c r="A22" s="10" t="s">
        <v>138</v>
      </c>
      <c r="B22" s="10" t="s">
        <v>26</v>
      </c>
      <c r="C22" s="10"/>
      <c r="D22" s="96">
        <f>MAX(C22:C25)-MIN(C22:C25)</f>
        <v>0</v>
      </c>
      <c r="E22" s="99">
        <f>AVERAGE(C22:C25)</f>
        <v>34.46</v>
      </c>
      <c r="F22" s="102"/>
    </row>
    <row r="23" spans="1:10" x14ac:dyDescent="0.25">
      <c r="A23" s="10" t="s">
        <v>141</v>
      </c>
      <c r="B23" s="10" t="s">
        <v>26</v>
      </c>
      <c r="C23" s="10">
        <v>34.46</v>
      </c>
      <c r="D23" s="97"/>
      <c r="E23" s="100"/>
      <c r="F23" s="103"/>
    </row>
    <row r="24" spans="1:10" x14ac:dyDescent="0.25">
      <c r="A24" s="10" t="s">
        <v>140</v>
      </c>
      <c r="B24" s="10" t="s">
        <v>26</v>
      </c>
      <c r="D24" s="97"/>
      <c r="E24" s="100"/>
      <c r="F24" s="103"/>
      <c r="G24" s="10">
        <v>35.950000000000003</v>
      </c>
    </row>
    <row r="25" spans="1:10" x14ac:dyDescent="0.25">
      <c r="A25" s="10" t="s">
        <v>143</v>
      </c>
      <c r="B25" s="10" t="s">
        <v>26</v>
      </c>
      <c r="D25" s="98"/>
      <c r="E25" s="101"/>
      <c r="F25" s="104"/>
      <c r="G25" s="10">
        <v>33.86</v>
      </c>
    </row>
    <row r="27" spans="1:10" x14ac:dyDescent="0.25">
      <c r="B27" s="42"/>
      <c r="C27" s="42"/>
      <c r="D27" s="42"/>
      <c r="E27" s="42"/>
      <c r="F27" s="42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47</v>
      </c>
      <c r="C30" s="10" t="s">
        <v>48</v>
      </c>
      <c r="D30" s="10">
        <v>31.49</v>
      </c>
      <c r="E30" s="66">
        <f>D30-D31</f>
        <v>0.13999999999999702</v>
      </c>
      <c r="F30" s="68">
        <f>AVERAGE(D30:D31)</f>
        <v>31.42</v>
      </c>
      <c r="G30" s="11">
        <v>0.57299999999999995</v>
      </c>
      <c r="H30" s="80">
        <f>AVERAGE(G30:G31)</f>
        <v>0.59699999999999998</v>
      </c>
      <c r="I30" s="33"/>
      <c r="J30" s="33"/>
    </row>
    <row r="31" spans="1:10" x14ac:dyDescent="0.25">
      <c r="A31" s="4" t="s">
        <v>42</v>
      </c>
      <c r="B31" s="10" t="s">
        <v>50</v>
      </c>
      <c r="C31" s="10" t="s">
        <v>51</v>
      </c>
      <c r="D31" s="10">
        <v>31.35</v>
      </c>
      <c r="E31" s="67"/>
      <c r="F31" s="69"/>
      <c r="G31" s="11">
        <v>0.621</v>
      </c>
      <c r="H31" s="81"/>
    </row>
    <row r="32" spans="1:10" x14ac:dyDescent="0.25">
      <c r="A32" s="16" t="s">
        <v>53</v>
      </c>
      <c r="B32" s="10" t="s">
        <v>54</v>
      </c>
      <c r="C32" s="10" t="s">
        <v>55</v>
      </c>
      <c r="D32" s="10">
        <v>31.79</v>
      </c>
      <c r="E32" s="66">
        <f>D32-D33</f>
        <v>-0.43999999999999773</v>
      </c>
      <c r="F32" s="68">
        <f t="shared" ref="F32" si="5">AVERAGE(D32:D33)</f>
        <v>32.01</v>
      </c>
      <c r="G32" s="11">
        <v>0.47899999999999998</v>
      </c>
      <c r="H32" s="80">
        <f>AVERAGE(G32:G33)</f>
        <v>0.42449999999999999</v>
      </c>
    </row>
    <row r="33" spans="1:8" x14ac:dyDescent="0.25">
      <c r="A33" s="16" t="s">
        <v>53</v>
      </c>
      <c r="B33" s="10" t="s">
        <v>56</v>
      </c>
      <c r="C33" s="10" t="s">
        <v>58</v>
      </c>
      <c r="D33" s="10">
        <v>32.229999999999997</v>
      </c>
      <c r="E33" s="67"/>
      <c r="F33" s="69"/>
      <c r="G33" s="11">
        <v>0.37</v>
      </c>
      <c r="H33" s="81"/>
    </row>
    <row r="34" spans="1:8" x14ac:dyDescent="0.25">
      <c r="A34" s="36" t="s">
        <v>42</v>
      </c>
      <c r="B34" s="37" t="s">
        <v>60</v>
      </c>
      <c r="C34" s="37" t="s">
        <v>61</v>
      </c>
      <c r="D34" s="37">
        <v>33.159999999999997</v>
      </c>
      <c r="E34" s="107">
        <f>D34-D35</f>
        <v>2.149999999999995</v>
      </c>
      <c r="F34" s="89">
        <f>AVERAGE(D34:D35)</f>
        <v>32.085000000000001</v>
      </c>
      <c r="G34" s="38">
        <v>0.214</v>
      </c>
      <c r="H34" s="82">
        <f>AVERAGE(G34:G35)</f>
        <v>0.48599999999999999</v>
      </c>
    </row>
    <row r="35" spans="1:8" x14ac:dyDescent="0.25">
      <c r="A35" s="36" t="s">
        <v>42</v>
      </c>
      <c r="B35" s="37" t="s">
        <v>62</v>
      </c>
      <c r="C35" s="37" t="s">
        <v>64</v>
      </c>
      <c r="D35" s="37">
        <v>31.01</v>
      </c>
      <c r="E35" s="108"/>
      <c r="F35" s="90"/>
      <c r="G35" s="38">
        <v>0.75800000000000001</v>
      </c>
      <c r="H35" s="83"/>
    </row>
    <row r="36" spans="1:8" x14ac:dyDescent="0.25">
      <c r="A36" s="39" t="s">
        <v>53</v>
      </c>
      <c r="B36" s="37" t="s">
        <v>66</v>
      </c>
      <c r="C36" s="37" t="s">
        <v>67</v>
      </c>
      <c r="D36" s="37">
        <v>32.43</v>
      </c>
      <c r="E36" s="109">
        <f>D36-D37</f>
        <v>-0.25</v>
      </c>
      <c r="F36" s="89">
        <f>AVERAGE(D36:D37)</f>
        <v>32.555</v>
      </c>
      <c r="G36" s="38">
        <v>0.32900000000000001</v>
      </c>
      <c r="H36" s="82">
        <f>AVERAGE(G36:G37)</f>
        <v>0.30649999999999999</v>
      </c>
    </row>
    <row r="37" spans="1:8" x14ac:dyDescent="0.25">
      <c r="A37" s="39" t="s">
        <v>53</v>
      </c>
      <c r="B37" s="37" t="s">
        <v>68</v>
      </c>
      <c r="C37" s="37" t="s">
        <v>70</v>
      </c>
      <c r="D37" s="37">
        <v>32.68</v>
      </c>
      <c r="E37" s="110"/>
      <c r="F37" s="90"/>
      <c r="G37" s="38">
        <v>0.28399999999999997</v>
      </c>
      <c r="H37" s="83"/>
    </row>
    <row r="38" spans="1:8" x14ac:dyDescent="0.25">
      <c r="A38" s="4" t="s">
        <v>42</v>
      </c>
      <c r="B38" s="10" t="s">
        <v>72</v>
      </c>
      <c r="C38" s="10" t="s">
        <v>73</v>
      </c>
      <c r="D38" s="10">
        <v>32.18</v>
      </c>
      <c r="E38" s="66">
        <f>D38-D39</f>
        <v>0.10999999999999943</v>
      </c>
      <c r="F38" s="68">
        <f>AVERAGE(D38:D39)</f>
        <v>32.125</v>
      </c>
      <c r="G38" s="11">
        <v>0.38100000000000001</v>
      </c>
      <c r="H38" s="80">
        <f>AVERAGE(G38:G39)</f>
        <v>0.39400000000000002</v>
      </c>
    </row>
    <row r="39" spans="1:8" x14ac:dyDescent="0.25">
      <c r="A39" s="4" t="s">
        <v>42</v>
      </c>
      <c r="B39" s="10" t="s">
        <v>74</v>
      </c>
      <c r="C39" s="10" t="s">
        <v>76</v>
      </c>
      <c r="D39" s="10">
        <v>32.07</v>
      </c>
      <c r="E39" s="67"/>
      <c r="F39" s="69"/>
      <c r="G39" s="11">
        <v>0.40699999999999997</v>
      </c>
      <c r="H39" s="81"/>
    </row>
    <row r="40" spans="1:8" x14ac:dyDescent="0.25">
      <c r="A40" s="16" t="s">
        <v>53</v>
      </c>
      <c r="B40" s="10" t="s">
        <v>78</v>
      </c>
      <c r="C40" s="10" t="s">
        <v>79</v>
      </c>
      <c r="D40" s="10">
        <v>31.49</v>
      </c>
      <c r="E40" s="66">
        <f>D40-D41</f>
        <v>-0.76999999999999957</v>
      </c>
      <c r="F40" s="68">
        <f t="shared" ref="F40" si="6">AVERAGE(D40:D41)</f>
        <v>31.875</v>
      </c>
      <c r="G40" s="11">
        <v>0.57099999999999995</v>
      </c>
      <c r="H40" s="80">
        <f>AVERAGE(G40:G41)</f>
        <v>0.46749999999999997</v>
      </c>
    </row>
    <row r="41" spans="1:8" x14ac:dyDescent="0.25">
      <c r="A41" s="16" t="s">
        <v>53</v>
      </c>
      <c r="B41" s="10" t="s">
        <v>80</v>
      </c>
      <c r="C41" s="10" t="s">
        <v>82</v>
      </c>
      <c r="D41" s="10">
        <v>32.26</v>
      </c>
      <c r="E41" s="67"/>
      <c r="F41" s="69"/>
      <c r="G41" s="11">
        <v>0.36399999999999999</v>
      </c>
      <c r="H41" s="81"/>
    </row>
    <row r="42" spans="1:8" x14ac:dyDescent="0.25">
      <c r="A42" s="4" t="s">
        <v>42</v>
      </c>
      <c r="B42" s="10" t="s">
        <v>84</v>
      </c>
      <c r="C42" s="10" t="s">
        <v>85</v>
      </c>
      <c r="D42" s="10">
        <v>32.020000000000003</v>
      </c>
      <c r="E42" s="66">
        <f>D42-D43</f>
        <v>-0.44999999999999574</v>
      </c>
      <c r="F42" s="68">
        <f>AVERAGE(D42:D43)</f>
        <v>32.245000000000005</v>
      </c>
      <c r="G42" s="11">
        <v>0.41899999999999998</v>
      </c>
      <c r="H42" s="80">
        <f>AVERAGE(G42:G43)</f>
        <v>0.3695</v>
      </c>
    </row>
    <row r="43" spans="1:8" x14ac:dyDescent="0.25">
      <c r="A43" s="4" t="s">
        <v>42</v>
      </c>
      <c r="B43" s="10" t="s">
        <v>86</v>
      </c>
      <c r="C43" s="10" t="s">
        <v>88</v>
      </c>
      <c r="D43" s="10">
        <v>32.47</v>
      </c>
      <c r="E43" s="67"/>
      <c r="F43" s="69"/>
      <c r="G43" s="11">
        <v>0.32</v>
      </c>
      <c r="H43" s="111"/>
    </row>
    <row r="44" spans="1:8" x14ac:dyDescent="0.25">
      <c r="A44" s="16" t="s">
        <v>53</v>
      </c>
      <c r="B44" s="10" t="s">
        <v>90</v>
      </c>
      <c r="C44" s="10" t="s">
        <v>91</v>
      </c>
      <c r="D44" s="10">
        <v>32.68</v>
      </c>
      <c r="E44" s="66">
        <f>D44-D45</f>
        <v>-0.39999999999999858</v>
      </c>
      <c r="F44" s="68">
        <f t="shared" ref="F44" si="7">AVERAGE(D44:D45)</f>
        <v>32.879999999999995</v>
      </c>
      <c r="G44" s="11">
        <v>0.28399999999999997</v>
      </c>
      <c r="H44" s="80">
        <f>AVERAGE(G44:G45)</f>
        <v>0.2545</v>
      </c>
    </row>
    <row r="45" spans="1:8" x14ac:dyDescent="0.25">
      <c r="A45" s="16" t="s">
        <v>53</v>
      </c>
      <c r="B45" s="10" t="s">
        <v>92</v>
      </c>
      <c r="C45" s="10" t="s">
        <v>94</v>
      </c>
      <c r="D45" s="10">
        <v>33.08</v>
      </c>
      <c r="E45" s="67"/>
      <c r="F45" s="69"/>
      <c r="G45" s="11">
        <v>0.22500000000000001</v>
      </c>
      <c r="H45" s="81"/>
    </row>
    <row r="46" spans="1:8" x14ac:dyDescent="0.25">
      <c r="A46" s="4" t="s">
        <v>42</v>
      </c>
      <c r="B46" s="10" t="s">
        <v>49</v>
      </c>
      <c r="C46" s="10" t="s">
        <v>97</v>
      </c>
      <c r="D46" s="10">
        <v>31.85</v>
      </c>
      <c r="E46" s="66">
        <f>D46-D47</f>
        <v>-0.42999999999999972</v>
      </c>
      <c r="F46" s="68">
        <f t="shared" ref="F46" si="8">AVERAGE(D46:D47)</f>
        <v>32.064999999999998</v>
      </c>
      <c r="G46" s="11">
        <v>0.46300000000000002</v>
      </c>
      <c r="H46" s="80">
        <f>AVERAGE(G46:G47)</f>
        <v>0.41100000000000003</v>
      </c>
    </row>
    <row r="47" spans="1:8" x14ac:dyDescent="0.25">
      <c r="A47" s="4" t="s">
        <v>42</v>
      </c>
      <c r="B47" s="10" t="s">
        <v>52</v>
      </c>
      <c r="C47" s="10" t="s">
        <v>100</v>
      </c>
      <c r="D47" s="10">
        <v>32.28</v>
      </c>
      <c r="E47" s="67"/>
      <c r="F47" s="69"/>
      <c r="G47" s="11">
        <v>0.35899999999999999</v>
      </c>
      <c r="H47" s="81"/>
    </row>
    <row r="48" spans="1:8" x14ac:dyDescent="0.25">
      <c r="A48" s="16" t="s">
        <v>53</v>
      </c>
      <c r="B48" s="10" t="s">
        <v>57</v>
      </c>
      <c r="C48" s="10" t="s">
        <v>103</v>
      </c>
      <c r="D48" s="10">
        <v>32.81</v>
      </c>
      <c r="E48" s="66">
        <f>D48-D49</f>
        <v>-1.0700000000000003</v>
      </c>
      <c r="F48" s="68">
        <f t="shared" ref="F48" si="9">AVERAGE(D48:D49)</f>
        <v>33.344999999999999</v>
      </c>
      <c r="G48" s="11">
        <v>0.26300000000000001</v>
      </c>
      <c r="H48" s="80">
        <f>AVERAGE(G48:G49)</f>
        <v>0.20150000000000001</v>
      </c>
    </row>
    <row r="49" spans="1:8" x14ac:dyDescent="0.25">
      <c r="A49" s="16" t="s">
        <v>53</v>
      </c>
      <c r="B49" s="10" t="s">
        <v>59</v>
      </c>
      <c r="C49" s="10" t="s">
        <v>106</v>
      </c>
      <c r="D49" s="10">
        <v>33.880000000000003</v>
      </c>
      <c r="E49" s="67"/>
      <c r="F49" s="69"/>
      <c r="G49" s="11">
        <v>0.14000000000000001</v>
      </c>
      <c r="H49" s="81"/>
    </row>
    <row r="50" spans="1:8" x14ac:dyDescent="0.25">
      <c r="A50" s="4" t="s">
        <v>42</v>
      </c>
      <c r="B50" s="10" t="s">
        <v>63</v>
      </c>
      <c r="C50" s="10" t="s">
        <v>109</v>
      </c>
      <c r="D50" s="10">
        <v>33.700000000000003</v>
      </c>
      <c r="E50" s="66">
        <f>D50-D51</f>
        <v>-7.0000000000000284E-2</v>
      </c>
      <c r="F50" s="68">
        <f t="shared" ref="F50" si="10">AVERAGE(D50:D51)</f>
        <v>33.734999999999999</v>
      </c>
      <c r="G50" s="11">
        <v>0.156</v>
      </c>
      <c r="H50" s="80">
        <f>AVERAGE(G50:G51)</f>
        <v>0.1525</v>
      </c>
    </row>
    <row r="51" spans="1:8" x14ac:dyDescent="0.25">
      <c r="A51" s="4" t="s">
        <v>42</v>
      </c>
      <c r="B51" s="10" t="s">
        <v>65</v>
      </c>
      <c r="C51" s="10" t="s">
        <v>112</v>
      </c>
      <c r="D51" s="10">
        <v>33.770000000000003</v>
      </c>
      <c r="E51" s="67"/>
      <c r="F51" s="69"/>
      <c r="G51" s="11">
        <v>0.14899999999999999</v>
      </c>
      <c r="H51" s="81"/>
    </row>
    <row r="52" spans="1:8" x14ac:dyDescent="0.25">
      <c r="A52" s="16" t="s">
        <v>53</v>
      </c>
      <c r="B52" s="10" t="s">
        <v>69</v>
      </c>
      <c r="C52" s="10" t="s">
        <v>115</v>
      </c>
      <c r="D52" s="10">
        <v>33.450000000000003</v>
      </c>
      <c r="E52" s="66">
        <f>D52-D53</f>
        <v>0.35000000000000142</v>
      </c>
      <c r="F52" s="68">
        <f t="shared" ref="F52" si="11">AVERAGE(D52:D53)</f>
        <v>33.275000000000006</v>
      </c>
      <c r="G52" s="11">
        <v>0.18099999999999999</v>
      </c>
      <c r="H52" s="80">
        <f>AVERAGE(G52:G53)</f>
        <v>0.20150000000000001</v>
      </c>
    </row>
    <row r="53" spans="1:8" x14ac:dyDescent="0.25">
      <c r="A53" s="16" t="s">
        <v>53</v>
      </c>
      <c r="B53" s="10" t="s">
        <v>71</v>
      </c>
      <c r="C53" s="10" t="s">
        <v>118</v>
      </c>
      <c r="D53" s="10">
        <v>33.1</v>
      </c>
      <c r="E53" s="67"/>
      <c r="F53" s="69"/>
      <c r="G53" s="11">
        <v>0.222</v>
      </c>
      <c r="H53" s="81"/>
    </row>
    <row r="54" spans="1:8" x14ac:dyDescent="0.25">
      <c r="A54" s="4" t="s">
        <v>42</v>
      </c>
      <c r="B54" s="10" t="s">
        <v>75</v>
      </c>
      <c r="C54" s="10" t="s">
        <v>121</v>
      </c>
      <c r="D54" s="10">
        <v>31.87</v>
      </c>
      <c r="E54" s="66">
        <f>D54-D55</f>
        <v>-0.65000000000000213</v>
      </c>
      <c r="F54" s="68">
        <f t="shared" ref="F54" si="12">AVERAGE(D54:D55)</f>
        <v>32.195</v>
      </c>
      <c r="G54" s="11">
        <v>0.45800000000000002</v>
      </c>
      <c r="H54" s="80">
        <f>AVERAGE(G54:G55)</f>
        <v>0.38500000000000001</v>
      </c>
    </row>
    <row r="55" spans="1:8" x14ac:dyDescent="0.25">
      <c r="A55" s="4" t="s">
        <v>42</v>
      </c>
      <c r="B55" s="10" t="s">
        <v>77</v>
      </c>
      <c r="C55" s="10" t="s">
        <v>124</v>
      </c>
      <c r="D55" s="10">
        <v>32.520000000000003</v>
      </c>
      <c r="E55" s="67"/>
      <c r="F55" s="69"/>
      <c r="G55" s="11">
        <v>0.312</v>
      </c>
      <c r="H55" s="81"/>
    </row>
    <row r="56" spans="1:8" x14ac:dyDescent="0.25">
      <c r="A56" s="16" t="s">
        <v>53</v>
      </c>
      <c r="B56" s="10" t="s">
        <v>81</v>
      </c>
      <c r="C56" s="10" t="s">
        <v>127</v>
      </c>
      <c r="D56" s="10">
        <v>32.97</v>
      </c>
      <c r="E56" s="66">
        <f>D56-D57</f>
        <v>-0.46999999999999886</v>
      </c>
      <c r="F56" s="68">
        <f t="shared" ref="F56" si="13">AVERAGE(D56:D57)</f>
        <v>33.204999999999998</v>
      </c>
      <c r="G56" s="11">
        <v>0.23899999999999999</v>
      </c>
      <c r="H56" s="80">
        <f>AVERAGE(G56:G57)</f>
        <v>0.21049999999999999</v>
      </c>
    </row>
    <row r="57" spans="1:8" x14ac:dyDescent="0.25">
      <c r="A57" s="16" t="s">
        <v>53</v>
      </c>
      <c r="B57" s="10" t="s">
        <v>83</v>
      </c>
      <c r="C57" s="10" t="s">
        <v>130</v>
      </c>
      <c r="D57" s="10">
        <v>33.44</v>
      </c>
      <c r="E57" s="67"/>
      <c r="F57" s="69"/>
      <c r="G57" s="11">
        <v>0.182</v>
      </c>
      <c r="H57" s="81"/>
    </row>
    <row r="58" spans="1:8" x14ac:dyDescent="0.25">
      <c r="A58" s="36" t="s">
        <v>42</v>
      </c>
      <c r="B58" s="37" t="s">
        <v>87</v>
      </c>
      <c r="C58" s="37" t="s">
        <v>133</v>
      </c>
      <c r="D58" s="37">
        <v>32.950000000000003</v>
      </c>
      <c r="E58" s="109">
        <f>D58-D59</f>
        <v>-1.6799999999999997</v>
      </c>
      <c r="F58" s="89">
        <f>AVERAGE(D58:D59)</f>
        <v>33.790000000000006</v>
      </c>
      <c r="G58" s="38">
        <v>0.24099999999999999</v>
      </c>
      <c r="H58" s="82">
        <f>AVERAGE(G58:G59)</f>
        <v>0.16539999999999999</v>
      </c>
    </row>
    <row r="59" spans="1:8" x14ac:dyDescent="0.25">
      <c r="A59" s="36" t="s">
        <v>42</v>
      </c>
      <c r="B59" s="37" t="s">
        <v>89</v>
      </c>
      <c r="C59" s="37" t="s">
        <v>136</v>
      </c>
      <c r="D59" s="37">
        <v>34.630000000000003</v>
      </c>
      <c r="E59" s="110"/>
      <c r="F59" s="90"/>
      <c r="G59" s="38">
        <v>8.9800000000000005E-2</v>
      </c>
      <c r="H59" s="83"/>
    </row>
    <row r="60" spans="1:8" x14ac:dyDescent="0.25">
      <c r="A60" s="16" t="s">
        <v>53</v>
      </c>
      <c r="B60" s="10" t="s">
        <v>93</v>
      </c>
      <c r="C60" s="10" t="s">
        <v>139</v>
      </c>
      <c r="D60" s="10">
        <v>32.51</v>
      </c>
      <c r="E60" s="66">
        <f>D60-D61</f>
        <v>-0.17000000000000171</v>
      </c>
      <c r="F60" s="68">
        <f t="shared" ref="F60" si="14">AVERAGE(D60:D61)</f>
        <v>32.594999999999999</v>
      </c>
      <c r="G60" s="11">
        <v>0.314</v>
      </c>
      <c r="H60" s="80">
        <f>AVERAGE(G60:G61)</f>
        <v>0.29899999999999999</v>
      </c>
    </row>
    <row r="61" spans="1:8" x14ac:dyDescent="0.25">
      <c r="A61" s="16" t="s">
        <v>53</v>
      </c>
      <c r="B61" s="10" t="s">
        <v>95</v>
      </c>
      <c r="C61" s="10" t="s">
        <v>142</v>
      </c>
      <c r="D61" s="10">
        <v>32.68</v>
      </c>
      <c r="E61" s="67"/>
      <c r="F61" s="69"/>
      <c r="G61" s="11">
        <v>0.28399999999999997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Z+pELZy4yH0kjvFKSdl9h5DeeQKqukyzoHfNXIQvNhjHSMhXexcJiwqq3aDFUXBJeqv5a4S1gepjQPC/Qbxzlg==" saltValue="dvCmQC7UtgzyP5udfz8gF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/>
  <dimension ref="A1:L93"/>
  <sheetViews>
    <sheetView topLeftCell="A61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6.42578125" style="26" customWidth="1"/>
    <col min="10" max="10" width="14.5703125" style="26" customWidth="1"/>
    <col min="11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477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182</v>
      </c>
      <c r="B6" s="10" t="s">
        <v>6</v>
      </c>
      <c r="C6" s="10">
        <v>25.86</v>
      </c>
      <c r="D6" s="96">
        <f>MAX(C6:C9)-MIN(C6:C9)</f>
        <v>8.9999999999999858E-2</v>
      </c>
      <c r="E6" s="99">
        <f>AVERAGE(C6:C9)</f>
        <v>25.887500000000003</v>
      </c>
      <c r="F6" s="102">
        <f>E6-E10</f>
        <v>-1.0874999999999986</v>
      </c>
      <c r="H6" s="10" t="s">
        <v>170</v>
      </c>
      <c r="I6" s="10" t="s">
        <v>36</v>
      </c>
      <c r="J6" s="10">
        <v>35.590000000000003</v>
      </c>
    </row>
    <row r="7" spans="1:10" x14ac:dyDescent="0.25">
      <c r="A7" s="10" t="s">
        <v>184</v>
      </c>
      <c r="B7" s="10" t="s">
        <v>6</v>
      </c>
      <c r="C7" s="10">
        <v>25.94</v>
      </c>
      <c r="D7" s="97"/>
      <c r="E7" s="100"/>
      <c r="F7" s="103"/>
      <c r="H7" s="10" t="s">
        <v>171</v>
      </c>
      <c r="I7" s="10" t="s">
        <v>36</v>
      </c>
      <c r="J7" s="10">
        <v>40</v>
      </c>
    </row>
    <row r="8" spans="1:10" x14ac:dyDescent="0.25">
      <c r="A8" s="10" t="s">
        <v>183</v>
      </c>
      <c r="B8" s="10" t="s">
        <v>6</v>
      </c>
      <c r="C8" s="10">
        <v>25.85</v>
      </c>
      <c r="D8" s="97"/>
      <c r="E8" s="100"/>
      <c r="F8" s="103"/>
      <c r="H8" s="10" t="s">
        <v>178</v>
      </c>
      <c r="I8" s="10" t="s">
        <v>39</v>
      </c>
      <c r="J8" s="10"/>
    </row>
    <row r="9" spans="1:10" x14ac:dyDescent="0.25">
      <c r="A9" s="10" t="s">
        <v>185</v>
      </c>
      <c r="B9" s="10" t="s">
        <v>6</v>
      </c>
      <c r="C9" s="10">
        <v>25.9</v>
      </c>
      <c r="D9" s="98"/>
      <c r="E9" s="101"/>
      <c r="F9" s="104"/>
      <c r="H9" s="10" t="s">
        <v>179</v>
      </c>
      <c r="I9" s="10" t="s">
        <v>39</v>
      </c>
      <c r="J9" s="10"/>
    </row>
    <row r="10" spans="1:10" x14ac:dyDescent="0.25">
      <c r="A10" s="10" t="s">
        <v>32</v>
      </c>
      <c r="B10" s="10" t="s">
        <v>11</v>
      </c>
      <c r="C10" s="10">
        <v>26.9</v>
      </c>
      <c r="D10" s="96">
        <f t="shared" ref="D10" si="0">MAX(C10:C13)-MIN(C10:C13)</f>
        <v>0.17000000000000171</v>
      </c>
      <c r="E10" s="99">
        <f t="shared" ref="E10" si="1">AVERAGE(C10:C13)</f>
        <v>26.975000000000001</v>
      </c>
      <c r="F10" s="102">
        <f t="shared" ref="F10" si="2">E10-E14</f>
        <v>-1.0225000000000009</v>
      </c>
      <c r="H10" s="10" t="s">
        <v>174</v>
      </c>
      <c r="I10" s="10" t="s">
        <v>33</v>
      </c>
      <c r="J10" s="10"/>
    </row>
    <row r="11" spans="1:10" x14ac:dyDescent="0.25">
      <c r="A11" s="10" t="s">
        <v>186</v>
      </c>
      <c r="B11" s="10" t="s">
        <v>11</v>
      </c>
      <c r="C11" s="10">
        <v>26.91</v>
      </c>
      <c r="D11" s="97"/>
      <c r="E11" s="100"/>
      <c r="F11" s="103"/>
      <c r="H11" s="10" t="s">
        <v>175</v>
      </c>
      <c r="I11" s="10" t="s">
        <v>33</v>
      </c>
      <c r="J11" s="10"/>
    </row>
    <row r="12" spans="1:10" x14ac:dyDescent="0.25">
      <c r="A12" s="10" t="s">
        <v>34</v>
      </c>
      <c r="B12" s="10" t="s">
        <v>11</v>
      </c>
      <c r="C12" s="10">
        <v>27.02</v>
      </c>
      <c r="D12" s="97"/>
      <c r="E12" s="100"/>
      <c r="F12" s="103"/>
    </row>
    <row r="13" spans="1:10" x14ac:dyDescent="0.25">
      <c r="A13" s="10" t="s">
        <v>187</v>
      </c>
      <c r="B13" s="10" t="s">
        <v>11</v>
      </c>
      <c r="C13" s="10">
        <v>27.07</v>
      </c>
      <c r="D13" s="98"/>
      <c r="E13" s="101"/>
      <c r="F13" s="104"/>
      <c r="H13" s="1" t="s">
        <v>41</v>
      </c>
      <c r="I13" s="12">
        <v>4.4099999999999999E-3</v>
      </c>
    </row>
    <row r="14" spans="1:10" x14ac:dyDescent="0.25">
      <c r="A14" s="10" t="s">
        <v>35</v>
      </c>
      <c r="B14" s="10" t="s">
        <v>16</v>
      </c>
      <c r="C14" s="10">
        <v>28.05</v>
      </c>
      <c r="D14" s="96">
        <f t="shared" ref="D14" si="3">MAX(C14:C17)-MIN(C14:C17)</f>
        <v>0.17999999999999972</v>
      </c>
      <c r="E14" s="99">
        <f t="shared" ref="E14" si="4">AVERAGE(C14:C17)</f>
        <v>27.997500000000002</v>
      </c>
      <c r="F14" s="102">
        <f t="shared" ref="F14" si="5">E14-E18</f>
        <v>-0.91999999999999815</v>
      </c>
      <c r="H14" s="2" t="s">
        <v>472</v>
      </c>
      <c r="I14" s="54">
        <v>1.891</v>
      </c>
    </row>
    <row r="15" spans="1:10" x14ac:dyDescent="0.25">
      <c r="A15" s="10" t="s">
        <v>188</v>
      </c>
      <c r="B15" s="10" t="s">
        <v>16</v>
      </c>
      <c r="C15" s="10">
        <v>27.87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37</v>
      </c>
      <c r="B16" s="10" t="s">
        <v>16</v>
      </c>
      <c r="C16" s="10">
        <v>28.04</v>
      </c>
      <c r="D16" s="97"/>
      <c r="E16" s="100"/>
      <c r="F16" s="103"/>
    </row>
    <row r="17" spans="1:12" x14ac:dyDescent="0.25">
      <c r="A17" s="10" t="s">
        <v>189</v>
      </c>
      <c r="B17" s="10" t="s">
        <v>16</v>
      </c>
      <c r="C17" s="10">
        <v>28.03</v>
      </c>
      <c r="D17" s="98"/>
      <c r="E17" s="101"/>
      <c r="F17" s="104"/>
    </row>
    <row r="18" spans="1:12" x14ac:dyDescent="0.25">
      <c r="A18" s="10" t="s">
        <v>38</v>
      </c>
      <c r="B18" s="10" t="s">
        <v>21</v>
      </c>
      <c r="C18" s="10">
        <v>28.9</v>
      </c>
      <c r="D18" s="96">
        <f>MAX(C18:C21)-MIN(C18:C21)</f>
        <v>0.17999999999999972</v>
      </c>
      <c r="E18" s="99">
        <f>AVERAGE(C18:C21)</f>
        <v>28.9175</v>
      </c>
      <c r="F18" s="102">
        <f t="shared" ref="F18" si="6">E18-E22</f>
        <v>-0.8974999999999973</v>
      </c>
    </row>
    <row r="19" spans="1:12" x14ac:dyDescent="0.25">
      <c r="A19" s="10" t="s">
        <v>190</v>
      </c>
      <c r="B19" s="10" t="s">
        <v>21</v>
      </c>
      <c r="C19" s="10">
        <v>28.86</v>
      </c>
      <c r="D19" s="97"/>
      <c r="E19" s="100"/>
      <c r="F19" s="103"/>
    </row>
    <row r="20" spans="1:12" x14ac:dyDescent="0.25">
      <c r="A20" s="10" t="s">
        <v>40</v>
      </c>
      <c r="B20" s="10" t="s">
        <v>21</v>
      </c>
      <c r="C20" s="10">
        <v>29.04</v>
      </c>
      <c r="D20" s="97"/>
      <c r="E20" s="100"/>
      <c r="F20" s="103"/>
    </row>
    <row r="21" spans="1:12" x14ac:dyDescent="0.25">
      <c r="A21" s="10" t="s">
        <v>191</v>
      </c>
      <c r="B21" s="10" t="s">
        <v>21</v>
      </c>
      <c r="C21" s="10">
        <v>28.87</v>
      </c>
      <c r="D21" s="98"/>
      <c r="E21" s="101"/>
      <c r="F21" s="104"/>
    </row>
    <row r="22" spans="1:12" x14ac:dyDescent="0.25">
      <c r="A22" s="10" t="s">
        <v>192</v>
      </c>
      <c r="B22" s="10" t="s">
        <v>26</v>
      </c>
      <c r="C22" s="10">
        <v>29.79</v>
      </c>
      <c r="D22" s="96">
        <f>MAX(C22:C25)-MIN(C22:C25)</f>
        <v>5.0000000000000711E-2</v>
      </c>
      <c r="E22" s="99">
        <f>AVERAGE(C22:C25)</f>
        <v>29.814999999999998</v>
      </c>
      <c r="F22" s="102"/>
    </row>
    <row r="23" spans="1:12" x14ac:dyDescent="0.25">
      <c r="A23" s="10" t="s">
        <v>194</v>
      </c>
      <c r="B23" s="10" t="s">
        <v>26</v>
      </c>
      <c r="D23" s="97"/>
      <c r="E23" s="100"/>
      <c r="F23" s="103"/>
      <c r="G23" s="10">
        <v>30.33</v>
      </c>
    </row>
    <row r="24" spans="1:12" x14ac:dyDescent="0.25">
      <c r="A24" s="10" t="s">
        <v>193</v>
      </c>
      <c r="B24" s="10" t="s">
        <v>26</v>
      </c>
      <c r="C24" s="10">
        <v>29.84</v>
      </c>
      <c r="D24" s="97"/>
      <c r="E24" s="100"/>
      <c r="F24" s="103"/>
    </row>
    <row r="25" spans="1:12" x14ac:dyDescent="0.25">
      <c r="A25" s="10" t="s">
        <v>195</v>
      </c>
      <c r="B25" s="10" t="s">
        <v>26</v>
      </c>
      <c r="C25" s="10"/>
      <c r="D25" s="98"/>
      <c r="E25" s="101"/>
      <c r="F25" s="104"/>
    </row>
    <row r="27" spans="1:12" x14ac:dyDescent="0.25">
      <c r="B27" s="42"/>
      <c r="C27" s="42"/>
      <c r="D27" s="42"/>
      <c r="E27" s="42"/>
      <c r="F27" s="42"/>
    </row>
    <row r="29" spans="1:12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2" x14ac:dyDescent="0.25">
      <c r="A30" s="4" t="s">
        <v>42</v>
      </c>
      <c r="B30" s="10" t="s">
        <v>144</v>
      </c>
      <c r="C30" s="10" t="s">
        <v>48</v>
      </c>
      <c r="D30" s="10">
        <v>25.98</v>
      </c>
      <c r="E30" s="66">
        <f>D30-D31</f>
        <v>0.26999999999999957</v>
      </c>
      <c r="F30" s="119">
        <f>AVERAGE(D30:D31)</f>
        <v>25.844999999999999</v>
      </c>
      <c r="G30" s="11">
        <v>0.93700000000000006</v>
      </c>
      <c r="H30" s="121">
        <f>AVERAGE(G30:G31)</f>
        <v>1.0235000000000001</v>
      </c>
      <c r="I30" s="33"/>
      <c r="J30" s="33"/>
      <c r="K30" s="47"/>
      <c r="L30" s="47"/>
    </row>
    <row r="31" spans="1:12" x14ac:dyDescent="0.25">
      <c r="A31" s="4" t="s">
        <v>42</v>
      </c>
      <c r="B31" s="10" t="s">
        <v>145</v>
      </c>
      <c r="C31" s="10" t="s">
        <v>51</v>
      </c>
      <c r="D31" s="10">
        <v>25.71</v>
      </c>
      <c r="E31" s="67"/>
      <c r="F31" s="120"/>
      <c r="G31" s="11">
        <v>1.1100000000000001</v>
      </c>
      <c r="H31" s="123"/>
    </row>
    <row r="32" spans="1:12" x14ac:dyDescent="0.25">
      <c r="A32" s="16" t="s">
        <v>53</v>
      </c>
      <c r="B32" s="10" t="s">
        <v>148</v>
      </c>
      <c r="C32" s="10" t="s">
        <v>55</v>
      </c>
      <c r="D32" s="10">
        <v>27.63</v>
      </c>
      <c r="E32" s="66">
        <f>D32-D33</f>
        <v>0</v>
      </c>
      <c r="F32" s="119">
        <f t="shared" ref="F32" si="7">AVERAGE(D32:D33)</f>
        <v>27.63</v>
      </c>
      <c r="G32" s="11">
        <v>0.32700000000000001</v>
      </c>
      <c r="H32" s="121">
        <f>AVERAGE(G32:G33)</f>
        <v>0.32700000000000001</v>
      </c>
    </row>
    <row r="33" spans="1:8" x14ac:dyDescent="0.25">
      <c r="A33" s="16" t="s">
        <v>53</v>
      </c>
      <c r="B33" s="10" t="s">
        <v>149</v>
      </c>
      <c r="C33" s="10" t="s">
        <v>58</v>
      </c>
      <c r="D33" s="10">
        <v>27.63</v>
      </c>
      <c r="E33" s="67"/>
      <c r="F33" s="120"/>
      <c r="G33" s="11">
        <v>0.32700000000000001</v>
      </c>
      <c r="H33" s="123"/>
    </row>
    <row r="34" spans="1:8" x14ac:dyDescent="0.25">
      <c r="A34" s="4" t="s">
        <v>42</v>
      </c>
      <c r="B34" s="10" t="s">
        <v>146</v>
      </c>
      <c r="C34" s="10" t="s">
        <v>61</v>
      </c>
      <c r="D34" s="10">
        <v>28.54</v>
      </c>
      <c r="E34" s="66">
        <f>D34-D35</f>
        <v>0.76999999999999957</v>
      </c>
      <c r="F34" s="119">
        <f>AVERAGE(D34:D35)</f>
        <v>28.155000000000001</v>
      </c>
      <c r="G34" s="11">
        <v>0.184</v>
      </c>
      <c r="H34" s="121">
        <f>AVERAGE(G34:G35)</f>
        <v>0.24199999999999999</v>
      </c>
    </row>
    <row r="35" spans="1:8" x14ac:dyDescent="0.25">
      <c r="A35" s="4" t="s">
        <v>42</v>
      </c>
      <c r="B35" s="10" t="s">
        <v>147</v>
      </c>
      <c r="C35" s="10" t="s">
        <v>64</v>
      </c>
      <c r="D35" s="10">
        <v>27.77</v>
      </c>
      <c r="E35" s="67"/>
      <c r="F35" s="120"/>
      <c r="G35" s="11">
        <v>0.3</v>
      </c>
      <c r="H35" s="123"/>
    </row>
    <row r="36" spans="1:8" x14ac:dyDescent="0.25">
      <c r="A36" s="39" t="s">
        <v>53</v>
      </c>
      <c r="B36" s="37" t="s">
        <v>150</v>
      </c>
      <c r="C36" s="37" t="s">
        <v>67</v>
      </c>
      <c r="D36" s="37">
        <v>27.79</v>
      </c>
      <c r="E36" s="109">
        <f>D36-D37</f>
        <v>-1.1400000000000006</v>
      </c>
      <c r="F36" s="124">
        <f>AVERAGE(D36:D37)</f>
        <v>28.36</v>
      </c>
      <c r="G36" s="38">
        <v>0.29499999999999998</v>
      </c>
      <c r="H36" s="126">
        <f>AVERAGE(G36:G37)</f>
        <v>0.21899999999999997</v>
      </c>
    </row>
    <row r="37" spans="1:8" x14ac:dyDescent="0.25">
      <c r="A37" s="39" t="s">
        <v>53</v>
      </c>
      <c r="B37" s="37" t="s">
        <v>152</v>
      </c>
      <c r="C37" s="37" t="s">
        <v>70</v>
      </c>
      <c r="D37" s="37">
        <v>28.93</v>
      </c>
      <c r="E37" s="110"/>
      <c r="F37" s="125"/>
      <c r="G37" s="38">
        <v>0.14299999999999999</v>
      </c>
      <c r="H37" s="127"/>
    </row>
    <row r="38" spans="1:8" x14ac:dyDescent="0.25">
      <c r="A38" s="4" t="s">
        <v>42</v>
      </c>
      <c r="B38" s="10" t="s">
        <v>154</v>
      </c>
      <c r="C38" s="10" t="s">
        <v>73</v>
      </c>
      <c r="D38" s="10">
        <v>28.71</v>
      </c>
      <c r="E38" s="78">
        <f>D38-D39</f>
        <v>1.1000000000000014</v>
      </c>
      <c r="F38" s="119">
        <f>AVERAGE(D38:D39)</f>
        <v>28.16</v>
      </c>
      <c r="G38" s="11">
        <v>0.16500000000000001</v>
      </c>
      <c r="H38" s="121">
        <f>AVERAGE(G38:G39)</f>
        <v>0.2485</v>
      </c>
    </row>
    <row r="39" spans="1:8" x14ac:dyDescent="0.25">
      <c r="A39" s="4" t="s">
        <v>42</v>
      </c>
      <c r="B39" s="10" t="s">
        <v>156</v>
      </c>
      <c r="C39" s="10" t="s">
        <v>76</v>
      </c>
      <c r="D39" s="10">
        <v>27.61</v>
      </c>
      <c r="E39" s="79"/>
      <c r="F39" s="120"/>
      <c r="G39" s="11">
        <v>0.33200000000000002</v>
      </c>
      <c r="H39" s="123"/>
    </row>
    <row r="40" spans="1:8" x14ac:dyDescent="0.25">
      <c r="A40" s="16" t="s">
        <v>53</v>
      </c>
      <c r="B40" s="10" t="s">
        <v>158</v>
      </c>
      <c r="C40" s="10" t="s">
        <v>79</v>
      </c>
      <c r="D40" s="10">
        <v>27.95</v>
      </c>
      <c r="E40" s="66">
        <f>D40-D41</f>
        <v>9.9999999999997868E-2</v>
      </c>
      <c r="F40" s="119">
        <f t="shared" ref="F40" si="8">AVERAGE(D40:D41)</f>
        <v>27.9</v>
      </c>
      <c r="G40" s="11">
        <v>0.26700000000000002</v>
      </c>
      <c r="H40" s="121">
        <f>AVERAGE(G40:G41)</f>
        <v>0.27549999999999997</v>
      </c>
    </row>
    <row r="41" spans="1:8" x14ac:dyDescent="0.25">
      <c r="A41" s="16" t="s">
        <v>53</v>
      </c>
      <c r="B41" s="10" t="s">
        <v>160</v>
      </c>
      <c r="C41" s="10" t="s">
        <v>82</v>
      </c>
      <c r="D41" s="10">
        <v>27.85</v>
      </c>
      <c r="E41" s="67"/>
      <c r="F41" s="120"/>
      <c r="G41" s="11">
        <v>0.28399999999999997</v>
      </c>
      <c r="H41" s="123"/>
    </row>
    <row r="42" spans="1:8" x14ac:dyDescent="0.25">
      <c r="A42" s="4" t="s">
        <v>42</v>
      </c>
      <c r="B42" s="10" t="s">
        <v>162</v>
      </c>
      <c r="C42" s="10" t="s">
        <v>85</v>
      </c>
      <c r="D42" s="10">
        <v>27.72</v>
      </c>
      <c r="E42" s="78">
        <f>D42-D43</f>
        <v>-1.3000000000000007</v>
      </c>
      <c r="F42" s="119">
        <f>AVERAGE(D42:D43)</f>
        <v>28.369999999999997</v>
      </c>
      <c r="G42" s="11">
        <v>0.309</v>
      </c>
      <c r="H42" s="121">
        <f>AVERAGE(G42:G43)</f>
        <v>0.222</v>
      </c>
    </row>
    <row r="43" spans="1:8" x14ac:dyDescent="0.25">
      <c r="A43" s="4" t="s">
        <v>42</v>
      </c>
      <c r="B43" s="10" t="s">
        <v>164</v>
      </c>
      <c r="C43" s="10" t="s">
        <v>88</v>
      </c>
      <c r="D43" s="10">
        <v>29.02</v>
      </c>
      <c r="E43" s="79"/>
      <c r="F43" s="120"/>
      <c r="G43" s="11">
        <v>0.13500000000000001</v>
      </c>
      <c r="H43" s="86"/>
    </row>
    <row r="44" spans="1:8" x14ac:dyDescent="0.25">
      <c r="A44" s="16" t="s">
        <v>53</v>
      </c>
      <c r="B44" s="10" t="s">
        <v>166</v>
      </c>
      <c r="C44" s="10" t="s">
        <v>91</v>
      </c>
      <c r="D44" s="10">
        <v>27.61</v>
      </c>
      <c r="E44" s="66">
        <f>D44-D45</f>
        <v>-0.21999999999999886</v>
      </c>
      <c r="F44" s="119">
        <f t="shared" ref="F44" si="9">AVERAGE(D44:D45)</f>
        <v>27.72</v>
      </c>
      <c r="G44" s="11">
        <v>0.33100000000000002</v>
      </c>
      <c r="H44" s="121">
        <f>AVERAGE(G44:G45)</f>
        <v>0.3095</v>
      </c>
    </row>
    <row r="45" spans="1:8" x14ac:dyDescent="0.25">
      <c r="A45" s="16" t="s">
        <v>53</v>
      </c>
      <c r="B45" s="10" t="s">
        <v>168</v>
      </c>
      <c r="C45" s="10" t="s">
        <v>94</v>
      </c>
      <c r="D45" s="10">
        <v>27.83</v>
      </c>
      <c r="E45" s="67"/>
      <c r="F45" s="120"/>
      <c r="G45" s="11">
        <v>0.28799999999999998</v>
      </c>
      <c r="H45" s="123"/>
    </row>
    <row r="46" spans="1:8" x14ac:dyDescent="0.25">
      <c r="A46" s="4" t="s">
        <v>42</v>
      </c>
      <c r="B46" s="10" t="s">
        <v>243</v>
      </c>
      <c r="C46" s="10" t="s">
        <v>97</v>
      </c>
      <c r="D46" s="10">
        <v>27.6</v>
      </c>
      <c r="E46" s="66">
        <f>D46-D47</f>
        <v>-0.18999999999999773</v>
      </c>
      <c r="F46" s="119">
        <f t="shared" ref="F46" si="10">AVERAGE(D46:D47)</f>
        <v>27.695</v>
      </c>
      <c r="G46" s="11">
        <v>0.33400000000000002</v>
      </c>
      <c r="H46" s="121">
        <f>AVERAGE(G46:G47)</f>
        <v>0.315</v>
      </c>
    </row>
    <row r="47" spans="1:8" x14ac:dyDescent="0.25">
      <c r="A47" s="4" t="s">
        <v>42</v>
      </c>
      <c r="B47" s="10" t="s">
        <v>244</v>
      </c>
      <c r="C47" s="10" t="s">
        <v>100</v>
      </c>
      <c r="D47" s="10">
        <v>27.79</v>
      </c>
      <c r="E47" s="67"/>
      <c r="F47" s="120"/>
      <c r="G47" s="11">
        <v>0.29599999999999999</v>
      </c>
      <c r="H47" s="123"/>
    </row>
    <row r="48" spans="1:8" x14ac:dyDescent="0.25">
      <c r="A48" s="16" t="s">
        <v>53</v>
      </c>
      <c r="B48" s="10" t="s">
        <v>245</v>
      </c>
      <c r="C48" s="10" t="s">
        <v>103</v>
      </c>
      <c r="D48" s="10">
        <v>27.73</v>
      </c>
      <c r="E48" s="78">
        <f>D48-D49</f>
        <v>-1.1600000000000001</v>
      </c>
      <c r="F48" s="119">
        <f>AVERAGE(D48:D49)</f>
        <v>28.310000000000002</v>
      </c>
      <c r="G48" s="11">
        <v>0.307</v>
      </c>
      <c r="H48" s="121">
        <f>AVERAGE(G48:G49)</f>
        <v>0.22699999999999998</v>
      </c>
    </row>
    <row r="49" spans="1:8" x14ac:dyDescent="0.25">
      <c r="A49" s="16" t="s">
        <v>53</v>
      </c>
      <c r="B49" s="10" t="s">
        <v>246</v>
      </c>
      <c r="C49" s="10" t="s">
        <v>106</v>
      </c>
      <c r="D49" s="10">
        <v>28.89</v>
      </c>
      <c r="E49" s="79"/>
      <c r="F49" s="120"/>
      <c r="G49" s="11">
        <v>0.14699999999999999</v>
      </c>
      <c r="H49" s="123"/>
    </row>
    <row r="50" spans="1:8" x14ac:dyDescent="0.25">
      <c r="A50" s="4" t="s">
        <v>42</v>
      </c>
      <c r="B50" s="10" t="s">
        <v>247</v>
      </c>
      <c r="C50" s="10" t="s">
        <v>109</v>
      </c>
      <c r="D50" s="10">
        <v>28.53</v>
      </c>
      <c r="E50" s="66">
        <f>D50-D51</f>
        <v>0.53000000000000114</v>
      </c>
      <c r="F50" s="119">
        <f t="shared" ref="F50" si="11">AVERAGE(D50:D51)</f>
        <v>28.265000000000001</v>
      </c>
      <c r="G50" s="11">
        <v>0.184</v>
      </c>
      <c r="H50" s="121">
        <f>AVERAGE(G50:G51)</f>
        <v>0.221</v>
      </c>
    </row>
    <row r="51" spans="1:8" x14ac:dyDescent="0.25">
      <c r="A51" s="4" t="s">
        <v>42</v>
      </c>
      <c r="B51" s="10" t="s">
        <v>248</v>
      </c>
      <c r="C51" s="10" t="s">
        <v>112</v>
      </c>
      <c r="D51" s="10">
        <v>28</v>
      </c>
      <c r="E51" s="67"/>
      <c r="F51" s="120"/>
      <c r="G51" s="11">
        <v>0.25800000000000001</v>
      </c>
      <c r="H51" s="123"/>
    </row>
    <row r="52" spans="1:8" x14ac:dyDescent="0.25">
      <c r="A52" s="16" t="s">
        <v>53</v>
      </c>
      <c r="B52" s="10" t="s">
        <v>151</v>
      </c>
      <c r="C52" s="10" t="s">
        <v>115</v>
      </c>
      <c r="D52" s="10">
        <v>28.77</v>
      </c>
      <c r="E52" s="66">
        <f>D52-D53</f>
        <v>-0.28999999999999915</v>
      </c>
      <c r="F52" s="119">
        <f t="shared" ref="F52" si="12">AVERAGE(D52:D53)</f>
        <v>28.914999999999999</v>
      </c>
      <c r="G52" s="11">
        <v>0.158</v>
      </c>
      <c r="H52" s="121">
        <f>AVERAGE(G52:G53)</f>
        <v>0.14500000000000002</v>
      </c>
    </row>
    <row r="53" spans="1:8" x14ac:dyDescent="0.25">
      <c r="A53" s="16" t="s">
        <v>53</v>
      </c>
      <c r="B53" s="10" t="s">
        <v>153</v>
      </c>
      <c r="C53" s="10" t="s">
        <v>118</v>
      </c>
      <c r="D53" s="10">
        <v>29.06</v>
      </c>
      <c r="E53" s="67"/>
      <c r="F53" s="120"/>
      <c r="G53" s="11">
        <v>0.13200000000000001</v>
      </c>
      <c r="H53" s="123"/>
    </row>
    <row r="54" spans="1:8" x14ac:dyDescent="0.25">
      <c r="A54" s="4" t="s">
        <v>42</v>
      </c>
      <c r="B54" s="10" t="s">
        <v>155</v>
      </c>
      <c r="C54" s="10" t="s">
        <v>121</v>
      </c>
      <c r="D54" s="10">
        <v>27.88</v>
      </c>
      <c r="E54" s="66">
        <f>D54-D55</f>
        <v>-0.12000000000000099</v>
      </c>
      <c r="F54" s="119">
        <f t="shared" ref="F54" si="13">AVERAGE(D54:D55)</f>
        <v>27.939999999999998</v>
      </c>
      <c r="G54" s="11">
        <v>0.28000000000000003</v>
      </c>
      <c r="H54" s="121">
        <f>AVERAGE(G54:G55)</f>
        <v>0.26900000000000002</v>
      </c>
    </row>
    <row r="55" spans="1:8" x14ac:dyDescent="0.25">
      <c r="A55" s="4" t="s">
        <v>42</v>
      </c>
      <c r="B55" s="10" t="s">
        <v>157</v>
      </c>
      <c r="C55" s="10" t="s">
        <v>124</v>
      </c>
      <c r="D55" s="10">
        <v>28</v>
      </c>
      <c r="E55" s="67"/>
      <c r="F55" s="120"/>
      <c r="G55" s="11">
        <v>0.25800000000000001</v>
      </c>
      <c r="H55" s="123"/>
    </row>
    <row r="56" spans="1:8" x14ac:dyDescent="0.25">
      <c r="A56" s="16" t="s">
        <v>53</v>
      </c>
      <c r="B56" s="10" t="s">
        <v>159</v>
      </c>
      <c r="C56" s="10" t="s">
        <v>127</v>
      </c>
      <c r="D56" s="10">
        <v>28.99</v>
      </c>
      <c r="E56" s="66">
        <f>D56-D57</f>
        <v>0.29999999999999716</v>
      </c>
      <c r="F56" s="119">
        <f t="shared" ref="F56" si="14">AVERAGE(D56:D57)</f>
        <v>28.84</v>
      </c>
      <c r="G56" s="11">
        <v>0.13800000000000001</v>
      </c>
      <c r="H56" s="121">
        <f>AVERAGE(G56:G57)</f>
        <v>0.15250000000000002</v>
      </c>
    </row>
    <row r="57" spans="1:8" x14ac:dyDescent="0.25">
      <c r="A57" s="16" t="s">
        <v>53</v>
      </c>
      <c r="B57" s="10" t="s">
        <v>161</v>
      </c>
      <c r="C57" s="10" t="s">
        <v>130</v>
      </c>
      <c r="D57" s="10">
        <v>28.69</v>
      </c>
      <c r="E57" s="67"/>
      <c r="F57" s="120"/>
      <c r="G57" s="11">
        <v>0.16700000000000001</v>
      </c>
      <c r="H57" s="123"/>
    </row>
    <row r="58" spans="1:8" x14ac:dyDescent="0.25">
      <c r="A58" s="36" t="s">
        <v>42</v>
      </c>
      <c r="B58" s="37" t="s">
        <v>163</v>
      </c>
      <c r="C58" s="37" t="s">
        <v>133</v>
      </c>
      <c r="D58" s="37">
        <v>28.7</v>
      </c>
      <c r="E58" s="109">
        <f>D58-D59</f>
        <v>-1.4700000000000024</v>
      </c>
      <c r="F58" s="124">
        <f>AVERAGE(D58:D59)</f>
        <v>29.435000000000002</v>
      </c>
      <c r="G58" s="38">
        <v>0.16500000000000001</v>
      </c>
      <c r="H58" s="126">
        <f>AVERAGE(G58:G59)</f>
        <v>0.115</v>
      </c>
    </row>
    <row r="59" spans="1:8" x14ac:dyDescent="0.25">
      <c r="A59" s="36" t="s">
        <v>42</v>
      </c>
      <c r="B59" s="37" t="s">
        <v>165</v>
      </c>
      <c r="C59" s="37" t="s">
        <v>136</v>
      </c>
      <c r="D59" s="37">
        <v>30.17</v>
      </c>
      <c r="E59" s="110"/>
      <c r="F59" s="125"/>
      <c r="G59" s="38">
        <v>6.5000000000000002E-2</v>
      </c>
      <c r="H59" s="127"/>
    </row>
    <row r="60" spans="1:8" x14ac:dyDescent="0.25">
      <c r="A60" s="16" t="s">
        <v>53</v>
      </c>
      <c r="B60" s="10" t="s">
        <v>167</v>
      </c>
      <c r="C60" s="10" t="s">
        <v>139</v>
      </c>
      <c r="D60" s="10">
        <v>27.29</v>
      </c>
      <c r="E60" s="66">
        <f>D60-D61</f>
        <v>-0.24000000000000199</v>
      </c>
      <c r="F60" s="119">
        <f t="shared" ref="F60" si="15">AVERAGE(D60:D61)</f>
        <v>27.41</v>
      </c>
      <c r="G60" s="11">
        <v>0.40699999999999997</v>
      </c>
      <c r="H60" s="121">
        <f>AVERAGE(G60:G61)</f>
        <v>0.37749999999999995</v>
      </c>
    </row>
    <row r="61" spans="1:8" x14ac:dyDescent="0.25">
      <c r="A61" s="16" t="s">
        <v>53</v>
      </c>
      <c r="B61" s="10" t="s">
        <v>169</v>
      </c>
      <c r="C61" s="10" t="s">
        <v>142</v>
      </c>
      <c r="D61" s="10">
        <v>27.53</v>
      </c>
      <c r="E61" s="67"/>
      <c r="F61" s="120"/>
      <c r="G61" s="11">
        <v>0.34799999999999998</v>
      </c>
      <c r="H61" s="122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Gj6AWmlBqlg+TOqvzfvPIELpJhxs8zkTlXBe0raZukwbeA9E1khhU7VKtSM9JpCf9ZEM/oIqxz6CvYGbp+K4mw==" saltValue="QoyFveXZiWSaf3z6Q80InA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7">
    <pageSetUpPr fitToPage="1"/>
  </sheetPr>
  <dimension ref="A1:R79"/>
  <sheetViews>
    <sheetView topLeftCell="B37" zoomScale="90" zoomScaleNormal="90" workbookViewId="0">
      <selection activeCell="P9" sqref="P9"/>
    </sheetView>
  </sheetViews>
  <sheetFormatPr defaultColWidth="11.42578125" defaultRowHeight="15" x14ac:dyDescent="0.25"/>
  <cols>
    <col min="1" max="1" width="11.42578125" style="31"/>
    <col min="2" max="2" width="11.42578125" style="31" customWidth="1"/>
    <col min="3" max="3" width="11.42578125" style="31"/>
    <col min="4" max="5" width="11.42578125" style="31" customWidth="1"/>
    <col min="6" max="6" width="11.42578125" style="31"/>
    <col min="7" max="7" width="11.42578125" style="31" customWidth="1"/>
    <col min="8" max="8" width="11.42578125" style="31"/>
    <col min="9" max="9" width="11.42578125" style="31" customWidth="1"/>
    <col min="10" max="10" width="14.7109375" style="31" customWidth="1"/>
    <col min="11" max="11" width="11.42578125" style="31" customWidth="1"/>
    <col min="12" max="12" width="15.42578125" style="31" customWidth="1"/>
    <col min="13" max="13" width="11.42578125" style="31" customWidth="1"/>
    <col min="14" max="14" width="11.42578125" style="31"/>
    <col min="15" max="15" width="11.42578125" style="31" customWidth="1"/>
    <col min="16" max="16384" width="11.42578125" style="31"/>
  </cols>
  <sheetData>
    <row r="1" spans="1:16" x14ac:dyDescent="0.25">
      <c r="A1" s="1" t="s">
        <v>44</v>
      </c>
      <c r="B1" s="1" t="s">
        <v>469</v>
      </c>
      <c r="C1" s="1" t="s">
        <v>235</v>
      </c>
      <c r="D1" s="1" t="s">
        <v>500</v>
      </c>
      <c r="E1" s="1" t="s">
        <v>237</v>
      </c>
      <c r="F1" s="1" t="s">
        <v>241</v>
      </c>
      <c r="G1" s="1" t="s">
        <v>238</v>
      </c>
      <c r="H1" s="1" t="s">
        <v>242</v>
      </c>
      <c r="I1" s="1" t="s">
        <v>239</v>
      </c>
      <c r="J1" s="1" t="s">
        <v>249</v>
      </c>
      <c r="K1" s="1" t="s">
        <v>427</v>
      </c>
      <c r="L1" s="1" t="s">
        <v>428</v>
      </c>
      <c r="M1" s="1" t="s">
        <v>429</v>
      </c>
      <c r="N1" s="1" t="s">
        <v>430</v>
      </c>
      <c r="O1" s="1" t="s">
        <v>240</v>
      </c>
      <c r="P1" s="1" t="s">
        <v>424</v>
      </c>
    </row>
    <row r="2" spans="1:16" x14ac:dyDescent="0.25">
      <c r="A2" s="12" t="s">
        <v>236</v>
      </c>
      <c r="B2" s="12">
        <v>1</v>
      </c>
      <c r="C2" s="32">
        <v>0.43900000000000006</v>
      </c>
      <c r="D2" s="32">
        <v>0.2195</v>
      </c>
      <c r="E2" s="32">
        <v>0.66249999999999998</v>
      </c>
      <c r="F2" s="32">
        <f>E2/C2</f>
        <v>1.5091116173120727</v>
      </c>
      <c r="G2" s="32">
        <v>0.27749999999999997</v>
      </c>
      <c r="H2" s="32">
        <f>G2/C2</f>
        <v>0.63211845102505682</v>
      </c>
      <c r="I2" s="32">
        <v>0.248</v>
      </c>
      <c r="J2" s="32">
        <f>I2/C2</f>
        <v>0.56492027334851924</v>
      </c>
      <c r="K2" s="32">
        <v>0.32199999999999995</v>
      </c>
      <c r="L2" s="32">
        <f>K2/C2</f>
        <v>0.7334851936218677</v>
      </c>
      <c r="M2" s="32">
        <v>0.42499999999999999</v>
      </c>
      <c r="N2" s="32">
        <f>M2/C2</f>
        <v>0.96810933940774468</v>
      </c>
      <c r="O2" s="32">
        <v>0.3695</v>
      </c>
      <c r="P2" s="32">
        <f>O2/C2</f>
        <v>0.84168564920273337</v>
      </c>
    </row>
    <row r="3" spans="1:16" x14ac:dyDescent="0.25">
      <c r="A3" s="12" t="s">
        <v>53</v>
      </c>
      <c r="B3" s="12">
        <v>2</v>
      </c>
      <c r="C3" s="32">
        <v>0.30075000000000002</v>
      </c>
      <c r="D3" s="32">
        <v>0.27600000000000002</v>
      </c>
      <c r="E3" s="32">
        <v>0.42099999999999999</v>
      </c>
      <c r="F3" s="32">
        <f t="shared" ref="F3:F15" si="0">E3/C3</f>
        <v>1.3998337489609309</v>
      </c>
      <c r="G3" s="32">
        <v>0.3745</v>
      </c>
      <c r="H3" s="32">
        <f t="shared" ref="H3:H15" si="1">G3/C3</f>
        <v>1.2452202826267664</v>
      </c>
      <c r="I3" s="32">
        <v>0.32650000000000001</v>
      </c>
      <c r="J3" s="32">
        <f t="shared" ref="J3:J15" si="2">I3/C3</f>
        <v>1.085619285120532</v>
      </c>
      <c r="K3" s="32">
        <v>0.32050000000000001</v>
      </c>
      <c r="L3" s="32">
        <f t="shared" ref="L3:L15" si="3">K3/C3</f>
        <v>1.0656691604322526</v>
      </c>
      <c r="M3" s="32">
        <v>0.31950000000000001</v>
      </c>
      <c r="N3" s="32">
        <f t="shared" ref="N3:N15" si="4">M3/C3</f>
        <v>1.0623441396508728</v>
      </c>
      <c r="O3" s="32">
        <v>0.33350000000000002</v>
      </c>
      <c r="P3" s="32">
        <f t="shared" ref="P3:P15" si="5">O3/C3</f>
        <v>1.1088944305901911</v>
      </c>
    </row>
    <row r="4" spans="1:16" x14ac:dyDescent="0.25">
      <c r="A4" s="12" t="s">
        <v>236</v>
      </c>
      <c r="B4" s="12">
        <v>3</v>
      </c>
      <c r="C4" s="32">
        <v>0.26050000000000001</v>
      </c>
      <c r="D4" s="32">
        <v>0.23674999999999999</v>
      </c>
      <c r="E4" s="32">
        <v>0.32450000000000001</v>
      </c>
      <c r="F4" s="32">
        <f t="shared" si="0"/>
        <v>1.2456813819577734</v>
      </c>
      <c r="G4" s="32">
        <v>0.3175</v>
      </c>
      <c r="H4" s="32">
        <f t="shared" si="1"/>
        <v>1.2188099808061421</v>
      </c>
      <c r="I4" s="32">
        <v>0.315</v>
      </c>
      <c r="J4" s="32">
        <f t="shared" si="2"/>
        <v>1.2092130518234165</v>
      </c>
      <c r="K4" s="32">
        <v>0.311</v>
      </c>
      <c r="L4" s="32">
        <f t="shared" si="3"/>
        <v>1.1938579654510557</v>
      </c>
      <c r="M4" s="32">
        <v>0.26750000000000002</v>
      </c>
      <c r="N4" s="32">
        <f t="shared" si="4"/>
        <v>1.0268714011516316</v>
      </c>
      <c r="O4" s="32">
        <v>0.33</v>
      </c>
      <c r="P4" s="32">
        <f t="shared" si="5"/>
        <v>1.2667946257197698</v>
      </c>
    </row>
    <row r="5" spans="1:16" x14ac:dyDescent="0.25">
      <c r="A5" s="12" t="s">
        <v>236</v>
      </c>
      <c r="B5" s="12">
        <v>5</v>
      </c>
      <c r="C5" s="32">
        <v>0.2555</v>
      </c>
      <c r="D5" s="32">
        <v>0.29049999999999998</v>
      </c>
      <c r="E5" s="32">
        <v>0.23599999999999999</v>
      </c>
      <c r="F5" s="32">
        <f t="shared" si="0"/>
        <v>0.92367906066536198</v>
      </c>
      <c r="G5" s="32">
        <v>0.32699999999999996</v>
      </c>
      <c r="H5" s="32">
        <f t="shared" si="1"/>
        <v>1.2798434442270057</v>
      </c>
      <c r="I5" s="32">
        <v>0.40050000000000002</v>
      </c>
      <c r="J5" s="32">
        <f t="shared" si="2"/>
        <v>1.5675146771037183</v>
      </c>
      <c r="K5" s="32">
        <v>0.28800000000000003</v>
      </c>
      <c r="L5" s="32">
        <f t="shared" si="3"/>
        <v>1.1272015655577301</v>
      </c>
      <c r="M5" s="32">
        <v>0.223</v>
      </c>
      <c r="N5" s="32">
        <f t="shared" si="4"/>
        <v>0.87279843444227001</v>
      </c>
      <c r="O5" s="32">
        <v>0.3165</v>
      </c>
      <c r="P5" s="32">
        <f t="shared" si="5"/>
        <v>1.2387475538160471</v>
      </c>
    </row>
    <row r="6" spans="1:16" x14ac:dyDescent="0.25">
      <c r="A6" s="12" t="s">
        <v>53</v>
      </c>
      <c r="B6" s="12">
        <v>6</v>
      </c>
      <c r="C6" s="32">
        <v>0.28675</v>
      </c>
      <c r="D6" s="32">
        <v>0.29275000000000001</v>
      </c>
      <c r="E6" s="32">
        <v>0.22899999999999998</v>
      </c>
      <c r="F6" s="32">
        <f t="shared" si="0"/>
        <v>0.79860505666957271</v>
      </c>
      <c r="G6" s="32">
        <v>0.26450000000000001</v>
      </c>
      <c r="H6" s="32">
        <f>G6/C6</f>
        <v>0.92240627724498692</v>
      </c>
      <c r="I6" s="32">
        <v>0.25850000000000001</v>
      </c>
      <c r="J6" s="32">
        <f t="shared" si="2"/>
        <v>0.9014821272885789</v>
      </c>
      <c r="K6" s="32">
        <v>0.27549999999999997</v>
      </c>
      <c r="L6" s="32">
        <f t="shared" si="3"/>
        <v>0.96076721883173488</v>
      </c>
      <c r="M6" s="32">
        <v>0.26550000000000001</v>
      </c>
      <c r="N6" s="32">
        <f t="shared" si="4"/>
        <v>0.92589363557105497</v>
      </c>
      <c r="O6" s="32">
        <v>0.29200000000000004</v>
      </c>
      <c r="P6" s="32">
        <f t="shared" si="5"/>
        <v>1.0183086312118572</v>
      </c>
    </row>
    <row r="7" spans="1:16" x14ac:dyDescent="0.25">
      <c r="A7" s="12" t="s">
        <v>236</v>
      </c>
      <c r="B7" s="12">
        <v>7</v>
      </c>
      <c r="C7" s="32">
        <v>0.23</v>
      </c>
      <c r="D7" s="32">
        <v>0.25574999999999998</v>
      </c>
      <c r="E7" s="32" t="s">
        <v>461</v>
      </c>
      <c r="F7" s="32" t="s">
        <v>461</v>
      </c>
      <c r="G7" s="32">
        <v>0.245</v>
      </c>
      <c r="H7" s="32">
        <f t="shared" si="1"/>
        <v>1.0652173913043477</v>
      </c>
      <c r="I7" s="32" t="s">
        <v>461</v>
      </c>
      <c r="J7" s="32" t="s">
        <v>461</v>
      </c>
      <c r="K7" s="32">
        <v>0.23349999999999999</v>
      </c>
      <c r="L7" s="32">
        <f t="shared" si="3"/>
        <v>1.0152173913043476</v>
      </c>
      <c r="M7" s="32" t="s">
        <v>461</v>
      </c>
      <c r="N7" s="32" t="s">
        <v>461</v>
      </c>
      <c r="O7" s="32" t="s">
        <v>461</v>
      </c>
      <c r="P7" s="32" t="s">
        <v>461</v>
      </c>
    </row>
    <row r="8" spans="1:16" x14ac:dyDescent="0.25">
      <c r="A8" s="12" t="s">
        <v>53</v>
      </c>
      <c r="B8" s="12">
        <v>8</v>
      </c>
      <c r="C8" s="32">
        <v>0.28999999999999998</v>
      </c>
      <c r="D8" s="32">
        <v>0.31999999999999995</v>
      </c>
      <c r="E8" s="32">
        <v>0.34599999999999997</v>
      </c>
      <c r="F8" s="32">
        <f t="shared" si="0"/>
        <v>1.193103448275862</v>
      </c>
      <c r="G8" s="32">
        <v>0.32700000000000001</v>
      </c>
      <c r="H8" s="32">
        <f t="shared" si="1"/>
        <v>1.1275862068965519</v>
      </c>
      <c r="I8" s="32">
        <v>0.34100000000000003</v>
      </c>
      <c r="J8" s="32">
        <f t="shared" si="2"/>
        <v>1.1758620689655175</v>
      </c>
      <c r="K8" s="32">
        <v>0.314</v>
      </c>
      <c r="L8" s="32">
        <f t="shared" si="3"/>
        <v>1.0827586206896553</v>
      </c>
      <c r="M8" s="32">
        <v>0.28499999999999998</v>
      </c>
      <c r="N8" s="32">
        <f t="shared" si="4"/>
        <v>0.98275862068965514</v>
      </c>
      <c r="O8" s="32">
        <v>0.34199999999999997</v>
      </c>
      <c r="P8" s="32">
        <f t="shared" si="5"/>
        <v>1.1793103448275861</v>
      </c>
    </row>
    <row r="9" spans="1:16" x14ac:dyDescent="0.25">
      <c r="A9" s="12" t="s">
        <v>236</v>
      </c>
      <c r="B9" s="12">
        <v>9</v>
      </c>
      <c r="C9" s="32">
        <v>0.30524999999999997</v>
      </c>
      <c r="D9" s="32">
        <v>0.23949999999999999</v>
      </c>
      <c r="E9" s="32">
        <v>0.25950000000000001</v>
      </c>
      <c r="F9" s="32">
        <f t="shared" si="0"/>
        <v>0.85012285012285027</v>
      </c>
      <c r="G9" s="32">
        <v>0.39700000000000002</v>
      </c>
      <c r="H9" s="32">
        <f t="shared" si="1"/>
        <v>1.3005733005733007</v>
      </c>
      <c r="I9" s="32">
        <v>0.33599999999999997</v>
      </c>
      <c r="J9" s="32">
        <f t="shared" si="2"/>
        <v>1.1007371007371007</v>
      </c>
      <c r="K9" s="32">
        <v>0.29000000000000004</v>
      </c>
      <c r="L9" s="32">
        <f t="shared" si="3"/>
        <v>0.95004095004095024</v>
      </c>
      <c r="M9" s="32">
        <v>0.40350000000000003</v>
      </c>
      <c r="N9" s="32">
        <f t="shared" si="4"/>
        <v>1.321867321867322</v>
      </c>
      <c r="O9" s="32">
        <v>0.29649999999999999</v>
      </c>
      <c r="P9" s="32">
        <f t="shared" si="5"/>
        <v>0.97133497133497138</v>
      </c>
    </row>
    <row r="10" spans="1:16" x14ac:dyDescent="0.25">
      <c r="A10" s="12" t="s">
        <v>53</v>
      </c>
      <c r="B10" s="12">
        <v>10</v>
      </c>
      <c r="C10" s="32">
        <v>0.22725000000000001</v>
      </c>
      <c r="D10" s="32">
        <v>0.29075000000000001</v>
      </c>
      <c r="E10" s="32">
        <v>0.23949999999999999</v>
      </c>
      <c r="F10" s="32">
        <f t="shared" si="0"/>
        <v>1.0539053905390539</v>
      </c>
      <c r="G10" s="32">
        <v>0.1915</v>
      </c>
      <c r="H10" s="32">
        <f>G10/C10</f>
        <v>0.84268426842684263</v>
      </c>
      <c r="I10" s="32">
        <v>0.16750000000000001</v>
      </c>
      <c r="J10" s="32">
        <f t="shared" si="2"/>
        <v>0.73707370737073707</v>
      </c>
      <c r="K10" s="32">
        <v>0.20900000000000002</v>
      </c>
      <c r="L10" s="32">
        <f t="shared" si="3"/>
        <v>0.91969196919691976</v>
      </c>
      <c r="M10" s="32">
        <v>0.19800000000000001</v>
      </c>
      <c r="N10" s="32">
        <f t="shared" si="4"/>
        <v>0.87128712871287128</v>
      </c>
      <c r="O10" s="32">
        <v>0.189</v>
      </c>
      <c r="P10" s="32">
        <f t="shared" si="5"/>
        <v>0.83168316831683164</v>
      </c>
    </row>
    <row r="11" spans="1:16" x14ac:dyDescent="0.25">
      <c r="A11" s="12" t="s">
        <v>236</v>
      </c>
      <c r="B11" s="12">
        <v>11</v>
      </c>
      <c r="C11" s="32">
        <v>0.27100000000000002</v>
      </c>
      <c r="D11" s="32">
        <v>0.3765</v>
      </c>
      <c r="E11" s="32">
        <v>0.14050000000000001</v>
      </c>
      <c r="F11" s="32">
        <f t="shared" si="0"/>
        <v>0.51845018450184499</v>
      </c>
      <c r="G11" s="32">
        <v>0.25600000000000001</v>
      </c>
      <c r="H11" s="32">
        <f t="shared" si="1"/>
        <v>0.94464944649446492</v>
      </c>
      <c r="I11" s="32">
        <v>0.30599999999999999</v>
      </c>
      <c r="J11" s="32">
        <f t="shared" si="2"/>
        <v>1.1291512915129149</v>
      </c>
      <c r="K11" s="32">
        <v>0.26350000000000001</v>
      </c>
      <c r="L11" s="32">
        <f t="shared" si="3"/>
        <v>0.9723247232472324</v>
      </c>
      <c r="M11" s="32">
        <v>0.223</v>
      </c>
      <c r="N11" s="32">
        <f t="shared" si="4"/>
        <v>0.82287822878228778</v>
      </c>
      <c r="O11" s="32">
        <v>0.28600000000000003</v>
      </c>
      <c r="P11" s="32">
        <f t="shared" si="5"/>
        <v>1.0553505535055352</v>
      </c>
    </row>
    <row r="12" spans="1:16" x14ac:dyDescent="0.25">
      <c r="A12" s="12" t="s">
        <v>53</v>
      </c>
      <c r="B12" s="12">
        <v>12</v>
      </c>
      <c r="C12" s="32">
        <v>0.14624999999999999</v>
      </c>
      <c r="D12" s="32">
        <v>0.1595</v>
      </c>
      <c r="E12" s="32">
        <v>0.10625</v>
      </c>
      <c r="F12" s="32">
        <f t="shared" si="0"/>
        <v>0.72649572649572647</v>
      </c>
      <c r="G12" s="32">
        <v>0.15</v>
      </c>
      <c r="H12" s="32">
        <f t="shared" si="1"/>
        <v>1.0256410256410258</v>
      </c>
      <c r="I12" s="32">
        <v>0.11485000000000001</v>
      </c>
      <c r="J12" s="32">
        <f t="shared" si="2"/>
        <v>0.78529914529914535</v>
      </c>
      <c r="K12" s="32">
        <v>0.14350000000000002</v>
      </c>
      <c r="L12" s="32">
        <f t="shared" si="3"/>
        <v>0.98119658119658137</v>
      </c>
      <c r="M12" s="32">
        <v>0.2195</v>
      </c>
      <c r="N12" s="32">
        <f t="shared" si="4"/>
        <v>1.5008547008547009</v>
      </c>
      <c r="O12" s="32">
        <v>0.16350000000000001</v>
      </c>
      <c r="P12" s="32">
        <f t="shared" si="5"/>
        <v>1.117948717948718</v>
      </c>
    </row>
    <row r="13" spans="1:16" x14ac:dyDescent="0.25">
      <c r="A13" s="12" t="s">
        <v>236</v>
      </c>
      <c r="B13" s="12">
        <v>13</v>
      </c>
      <c r="C13" s="32">
        <v>0.36375000000000002</v>
      </c>
      <c r="D13" s="32">
        <v>0.35675000000000001</v>
      </c>
      <c r="E13" s="32">
        <v>0.34650000000000003</v>
      </c>
      <c r="F13" s="32">
        <f t="shared" si="0"/>
        <v>0.95257731958762892</v>
      </c>
      <c r="G13" s="32">
        <v>0.4325</v>
      </c>
      <c r="H13" s="32">
        <f>G13/C13</f>
        <v>1.1890034364261168</v>
      </c>
      <c r="I13" s="32">
        <v>0.39800000000000002</v>
      </c>
      <c r="J13" s="32">
        <f t="shared" si="2"/>
        <v>1.0941580756013747</v>
      </c>
      <c r="K13" s="32">
        <v>0.34250000000000003</v>
      </c>
      <c r="L13" s="32">
        <f t="shared" si="3"/>
        <v>0.94158075601374569</v>
      </c>
      <c r="M13" s="32">
        <v>0.38900000000000001</v>
      </c>
      <c r="N13" s="32">
        <f t="shared" si="4"/>
        <v>1.0694158075601374</v>
      </c>
      <c r="O13" s="32">
        <v>0.4365</v>
      </c>
      <c r="P13" s="32">
        <f t="shared" si="5"/>
        <v>1.2</v>
      </c>
    </row>
    <row r="14" spans="1:16" x14ac:dyDescent="0.25">
      <c r="A14" s="12" t="s">
        <v>53</v>
      </c>
      <c r="B14" s="12">
        <v>14</v>
      </c>
      <c r="C14" s="32">
        <v>0.13875000000000001</v>
      </c>
      <c r="D14" s="32">
        <v>0.1265</v>
      </c>
      <c r="E14" s="32">
        <v>0.17849999999999999</v>
      </c>
      <c r="F14" s="32">
        <f t="shared" si="0"/>
        <v>1.2864864864864862</v>
      </c>
      <c r="G14" s="32">
        <v>0.16400000000000001</v>
      </c>
      <c r="H14" s="32">
        <f t="shared" si="1"/>
        <v>1.1819819819819819</v>
      </c>
      <c r="I14" s="32">
        <v>0.13500000000000001</v>
      </c>
      <c r="J14" s="32">
        <f t="shared" si="2"/>
        <v>0.97297297297297292</v>
      </c>
      <c r="K14" s="32">
        <v>0.157</v>
      </c>
      <c r="L14" s="32">
        <f t="shared" si="3"/>
        <v>1.1315315315315315</v>
      </c>
      <c r="M14" s="32">
        <v>0.19850000000000001</v>
      </c>
      <c r="N14" s="32">
        <f t="shared" si="4"/>
        <v>1.4306306306306307</v>
      </c>
      <c r="O14" s="32">
        <v>0.15000000000000002</v>
      </c>
      <c r="P14" s="32">
        <f t="shared" si="5"/>
        <v>1.0810810810810811</v>
      </c>
    </row>
    <row r="15" spans="1:16" x14ac:dyDescent="0.25">
      <c r="A15" s="12" t="s">
        <v>53</v>
      </c>
      <c r="B15" s="12">
        <v>16</v>
      </c>
      <c r="C15" s="32">
        <v>0.28925000000000001</v>
      </c>
      <c r="D15" s="32">
        <v>0.28097499999999997</v>
      </c>
      <c r="E15" s="32">
        <v>0.28899999999999998</v>
      </c>
      <c r="F15" s="32">
        <f t="shared" si="0"/>
        <v>0.99913569576490913</v>
      </c>
      <c r="G15" s="32">
        <v>0.40749999999999997</v>
      </c>
      <c r="H15" s="32">
        <f t="shared" si="1"/>
        <v>1.4088159031979255</v>
      </c>
      <c r="I15" s="32">
        <v>0.30649999999999999</v>
      </c>
      <c r="J15" s="32">
        <f t="shared" si="2"/>
        <v>1.0596369922212618</v>
      </c>
      <c r="K15" s="32">
        <v>0.33150000000000002</v>
      </c>
      <c r="L15" s="32">
        <f t="shared" si="3"/>
        <v>1.1460674157303372</v>
      </c>
      <c r="M15" s="32">
        <v>0.374</v>
      </c>
      <c r="N15" s="32">
        <f t="shared" si="4"/>
        <v>1.2929991356957649</v>
      </c>
      <c r="O15" s="32">
        <v>0.39800000000000002</v>
      </c>
      <c r="P15" s="32">
        <f t="shared" si="5"/>
        <v>1.3759723422644772</v>
      </c>
    </row>
    <row r="17" spans="1:16" x14ac:dyDescent="0.25">
      <c r="A17" s="1" t="s">
        <v>44</v>
      </c>
      <c r="B17" s="1" t="s">
        <v>469</v>
      </c>
      <c r="C17" s="1" t="s">
        <v>235</v>
      </c>
      <c r="D17" s="1" t="s">
        <v>500</v>
      </c>
      <c r="E17" s="1" t="s">
        <v>431</v>
      </c>
      <c r="F17" s="1" t="s">
        <v>432</v>
      </c>
      <c r="G17" s="1" t="s">
        <v>433</v>
      </c>
      <c r="H17" s="1" t="s">
        <v>434</v>
      </c>
      <c r="I17" s="1" t="s">
        <v>435</v>
      </c>
      <c r="J17" s="1" t="s">
        <v>436</v>
      </c>
      <c r="K17" s="1" t="s">
        <v>437</v>
      </c>
      <c r="L17" s="1" t="s">
        <v>438</v>
      </c>
      <c r="M17" s="1" t="s">
        <v>439</v>
      </c>
      <c r="N17" s="1" t="s">
        <v>440</v>
      </c>
      <c r="O17" s="1" t="s">
        <v>441</v>
      </c>
      <c r="P17" s="1" t="s">
        <v>442</v>
      </c>
    </row>
    <row r="18" spans="1:16" x14ac:dyDescent="0.25">
      <c r="A18" s="12" t="s">
        <v>236</v>
      </c>
      <c r="B18" s="12">
        <v>1</v>
      </c>
      <c r="C18" s="32">
        <v>0.43900000000000006</v>
      </c>
      <c r="D18" s="32">
        <v>0.2195</v>
      </c>
      <c r="E18" s="32">
        <v>0.38749999999999996</v>
      </c>
      <c r="F18" s="32">
        <f t="shared" ref="F18:F31" si="6">E18/C2</f>
        <v>0.88268792710706134</v>
      </c>
      <c r="G18" s="32">
        <v>0.46800000000000003</v>
      </c>
      <c r="H18" s="32">
        <f t="shared" ref="H18:H31" si="7">G18/C18</f>
        <v>1.0660592255125283</v>
      </c>
      <c r="I18" s="32">
        <v>0.3145</v>
      </c>
      <c r="J18" s="32">
        <f t="shared" ref="J18:J31" si="8">I18/C18</f>
        <v>0.7164009111617311</v>
      </c>
      <c r="K18" s="128"/>
      <c r="L18" s="129"/>
      <c r="M18" s="32">
        <v>0.91700000000000004</v>
      </c>
      <c r="N18" s="32">
        <f t="shared" ref="N18:N31" si="9">M18/C18</f>
        <v>2.0888382687927107</v>
      </c>
      <c r="O18" s="32">
        <v>0.33750000000000002</v>
      </c>
      <c r="P18" s="32">
        <f t="shared" ref="P18:P31" si="10">O18/C18</f>
        <v>0.7687927107061503</v>
      </c>
    </row>
    <row r="19" spans="1:16" x14ac:dyDescent="0.25">
      <c r="A19" s="12" t="s">
        <v>53</v>
      </c>
      <c r="B19" s="12">
        <v>2</v>
      </c>
      <c r="C19" s="32">
        <v>0.30075000000000002</v>
      </c>
      <c r="D19" s="32">
        <v>0.27600000000000002</v>
      </c>
      <c r="E19" s="32">
        <v>0.34299999999999997</v>
      </c>
      <c r="F19" s="32">
        <f t="shared" si="6"/>
        <v>1.1404821280133</v>
      </c>
      <c r="G19" s="32">
        <v>0.27949999999999997</v>
      </c>
      <c r="H19" s="32">
        <f t="shared" si="7"/>
        <v>0.92934330839567736</v>
      </c>
      <c r="I19" s="32">
        <v>0.35499999999999998</v>
      </c>
      <c r="J19" s="32">
        <f t="shared" si="8"/>
        <v>1.1803823773898585</v>
      </c>
      <c r="K19" s="130"/>
      <c r="L19" s="131"/>
      <c r="M19" s="32">
        <v>0.53699999999999992</v>
      </c>
      <c r="N19" s="32">
        <f t="shared" si="9"/>
        <v>1.7855361596009971</v>
      </c>
      <c r="O19" s="32">
        <v>0.35750000000000004</v>
      </c>
      <c r="P19" s="32">
        <f t="shared" si="10"/>
        <v>1.1886949293433084</v>
      </c>
    </row>
    <row r="20" spans="1:16" x14ac:dyDescent="0.25">
      <c r="A20" s="12" t="s">
        <v>236</v>
      </c>
      <c r="B20" s="12">
        <v>3</v>
      </c>
      <c r="C20" s="32">
        <v>0.26050000000000001</v>
      </c>
      <c r="D20" s="32">
        <v>0.23674999999999999</v>
      </c>
      <c r="E20" s="32">
        <v>0.38900000000000001</v>
      </c>
      <c r="F20" s="32">
        <f t="shared" si="6"/>
        <v>1.4932821497120921</v>
      </c>
      <c r="G20" s="32">
        <v>0.33999999999999997</v>
      </c>
      <c r="H20" s="32">
        <f t="shared" si="7"/>
        <v>1.3051823416506716</v>
      </c>
      <c r="I20" s="32">
        <v>0.3175</v>
      </c>
      <c r="J20" s="32">
        <f t="shared" si="8"/>
        <v>1.2188099808061421</v>
      </c>
      <c r="K20" s="130"/>
      <c r="L20" s="131"/>
      <c r="M20" s="32">
        <v>7.0249999999999993E-2</v>
      </c>
      <c r="N20" s="32">
        <f t="shared" si="9"/>
        <v>0.26967370441458732</v>
      </c>
      <c r="O20" s="32">
        <v>0.21300000000000002</v>
      </c>
      <c r="P20" s="32">
        <f t="shared" si="10"/>
        <v>0.81765834932821502</v>
      </c>
    </row>
    <row r="21" spans="1:16" x14ac:dyDescent="0.25">
      <c r="A21" s="12" t="s">
        <v>236</v>
      </c>
      <c r="B21" s="12">
        <v>5</v>
      </c>
      <c r="C21" s="32">
        <v>0.2555</v>
      </c>
      <c r="D21" s="32">
        <v>0.29049999999999998</v>
      </c>
      <c r="E21" s="32">
        <v>0.43</v>
      </c>
      <c r="F21" s="32">
        <f t="shared" si="6"/>
        <v>1.6829745596868884</v>
      </c>
      <c r="G21" s="32">
        <v>0.33199999999999996</v>
      </c>
      <c r="H21" s="32">
        <f t="shared" si="7"/>
        <v>1.2994129158512719</v>
      </c>
      <c r="I21" s="32">
        <v>0.32600000000000001</v>
      </c>
      <c r="J21" s="32">
        <f t="shared" si="8"/>
        <v>1.2759295499021526</v>
      </c>
      <c r="K21" s="130"/>
      <c r="L21" s="131"/>
      <c r="M21" s="32">
        <v>0.12375</v>
      </c>
      <c r="N21" s="32">
        <f t="shared" si="9"/>
        <v>0.48434442270058709</v>
      </c>
      <c r="O21" s="32">
        <v>0.34450000000000003</v>
      </c>
      <c r="P21" s="32">
        <f t="shared" si="10"/>
        <v>1.3483365949119375</v>
      </c>
    </row>
    <row r="22" spans="1:16" x14ac:dyDescent="0.25">
      <c r="A22" s="12" t="s">
        <v>53</v>
      </c>
      <c r="B22" s="12">
        <v>6</v>
      </c>
      <c r="C22" s="32">
        <v>0.28675</v>
      </c>
      <c r="D22" s="32">
        <v>0.29275000000000001</v>
      </c>
      <c r="E22" s="32">
        <v>0.26600000000000001</v>
      </c>
      <c r="F22" s="32">
        <f t="shared" si="6"/>
        <v>0.92763731473408895</v>
      </c>
      <c r="G22" s="32">
        <v>0.25650000000000001</v>
      </c>
      <c r="H22" s="32">
        <f t="shared" si="7"/>
        <v>0.8945074106364429</v>
      </c>
      <c r="I22" s="32">
        <v>0.27600000000000002</v>
      </c>
      <c r="J22" s="32">
        <f t="shared" si="8"/>
        <v>0.96251089799476908</v>
      </c>
      <c r="K22" s="130"/>
      <c r="L22" s="131"/>
      <c r="M22" s="32">
        <v>0.28349999999999997</v>
      </c>
      <c r="N22" s="32">
        <f t="shared" si="9"/>
        <v>0.9886660854402789</v>
      </c>
      <c r="O22" s="32">
        <v>0.29949999999999999</v>
      </c>
      <c r="P22" s="32">
        <f t="shared" si="10"/>
        <v>1.0444638186573669</v>
      </c>
    </row>
    <row r="23" spans="1:16" x14ac:dyDescent="0.25">
      <c r="A23" s="12" t="s">
        <v>236</v>
      </c>
      <c r="B23" s="12">
        <v>7</v>
      </c>
      <c r="C23" s="32">
        <v>0.23</v>
      </c>
      <c r="D23" s="32">
        <v>0.25574999999999998</v>
      </c>
      <c r="E23" s="32">
        <v>0.27949999999999997</v>
      </c>
      <c r="F23" s="32">
        <f t="shared" si="6"/>
        <v>1.2152173913043476</v>
      </c>
      <c r="G23" s="32">
        <v>0.26050000000000001</v>
      </c>
      <c r="H23" s="32">
        <f t="shared" si="7"/>
        <v>1.1326086956521739</v>
      </c>
      <c r="I23" s="32">
        <v>0.26100000000000001</v>
      </c>
      <c r="J23" s="32">
        <f t="shared" si="8"/>
        <v>1.1347826086956521</v>
      </c>
      <c r="K23" s="130"/>
      <c r="L23" s="131"/>
      <c r="M23" s="32">
        <v>0.1206</v>
      </c>
      <c r="N23" s="32">
        <f t="shared" si="9"/>
        <v>0.52434782608695651</v>
      </c>
      <c r="O23" s="32">
        <v>0.23100000000000001</v>
      </c>
      <c r="P23" s="32">
        <f t="shared" si="10"/>
        <v>1.0043478260869565</v>
      </c>
    </row>
    <row r="24" spans="1:16" x14ac:dyDescent="0.25">
      <c r="A24" s="12" t="s">
        <v>53</v>
      </c>
      <c r="B24" s="12">
        <v>8</v>
      </c>
      <c r="C24" s="32">
        <v>0.28999999999999998</v>
      </c>
      <c r="D24" s="32">
        <v>0.31999999999999995</v>
      </c>
      <c r="E24" s="32">
        <v>0.33850000000000002</v>
      </c>
      <c r="F24" s="32">
        <f t="shared" si="6"/>
        <v>1.1672413793103449</v>
      </c>
      <c r="G24" s="32">
        <v>0.29400000000000004</v>
      </c>
      <c r="H24" s="32">
        <f t="shared" si="7"/>
        <v>1.0137931034482761</v>
      </c>
      <c r="I24" s="32">
        <v>0.34199999999999997</v>
      </c>
      <c r="J24" s="32">
        <f t="shared" si="8"/>
        <v>1.1793103448275861</v>
      </c>
      <c r="K24" s="130"/>
      <c r="L24" s="131"/>
      <c r="M24" s="32">
        <v>0.1845</v>
      </c>
      <c r="N24" s="32">
        <f t="shared" si="9"/>
        <v>0.63620689655172413</v>
      </c>
      <c r="O24" s="32">
        <v>0.28399999999999997</v>
      </c>
      <c r="P24" s="32">
        <f t="shared" si="10"/>
        <v>0.97931034482758617</v>
      </c>
    </row>
    <row r="25" spans="1:16" x14ac:dyDescent="0.25">
      <c r="A25" s="12" t="s">
        <v>236</v>
      </c>
      <c r="B25" s="12">
        <v>9</v>
      </c>
      <c r="C25" s="32">
        <v>0.30524999999999997</v>
      </c>
      <c r="D25" s="32">
        <v>0.23949999999999999</v>
      </c>
      <c r="E25" s="32">
        <v>0.34099999999999997</v>
      </c>
      <c r="F25" s="32">
        <f t="shared" si="6"/>
        <v>1.1171171171171173</v>
      </c>
      <c r="G25" s="32">
        <v>0.34099999999999997</v>
      </c>
      <c r="H25" s="32">
        <f t="shared" si="7"/>
        <v>1.1171171171171173</v>
      </c>
      <c r="I25" s="32">
        <v>0.38700000000000001</v>
      </c>
      <c r="J25" s="32">
        <f t="shared" si="8"/>
        <v>1.2678132678132681</v>
      </c>
      <c r="K25" s="130"/>
      <c r="L25" s="131"/>
      <c r="M25" s="32">
        <v>0.13150000000000001</v>
      </c>
      <c r="N25" s="32">
        <f t="shared" si="9"/>
        <v>0.43079443079443086</v>
      </c>
      <c r="O25" s="32">
        <v>0.33500000000000002</v>
      </c>
      <c r="P25" s="32">
        <f t="shared" si="10"/>
        <v>1.0974610974610977</v>
      </c>
    </row>
    <row r="26" spans="1:16" x14ac:dyDescent="0.25">
      <c r="A26" s="12" t="s">
        <v>53</v>
      </c>
      <c r="B26" s="12">
        <v>10</v>
      </c>
      <c r="C26" s="32">
        <v>0.22725000000000001</v>
      </c>
      <c r="D26" s="32">
        <v>0.29075000000000001</v>
      </c>
      <c r="E26" s="32">
        <v>0.19450000000000001</v>
      </c>
      <c r="F26" s="32">
        <f t="shared" si="6"/>
        <v>0.85588558855885588</v>
      </c>
      <c r="G26" s="32">
        <v>0.217</v>
      </c>
      <c r="H26" s="32">
        <f t="shared" si="7"/>
        <v>0.95489548954895487</v>
      </c>
      <c r="I26" s="32">
        <v>0.19400000000000001</v>
      </c>
      <c r="J26" s="32">
        <f t="shared" si="8"/>
        <v>0.85368536853685373</v>
      </c>
      <c r="K26" s="130"/>
      <c r="L26" s="131"/>
      <c r="M26" s="32">
        <v>0.313</v>
      </c>
      <c r="N26" s="32">
        <f t="shared" si="9"/>
        <v>1.3773377337733772</v>
      </c>
      <c r="O26" s="32">
        <v>0.23199999999999998</v>
      </c>
      <c r="P26" s="32">
        <f t="shared" si="10"/>
        <v>1.0209020902090209</v>
      </c>
    </row>
    <row r="27" spans="1:16" x14ac:dyDescent="0.25">
      <c r="A27" s="12" t="s">
        <v>236</v>
      </c>
      <c r="B27" s="12">
        <v>11</v>
      </c>
      <c r="C27" s="32">
        <v>0.27100000000000002</v>
      </c>
      <c r="D27" s="32">
        <v>0.3765</v>
      </c>
      <c r="E27" s="32">
        <v>0.28200000000000003</v>
      </c>
      <c r="F27" s="32">
        <f t="shared" si="6"/>
        <v>1.0405904059040592</v>
      </c>
      <c r="G27" s="32">
        <v>0.33350000000000002</v>
      </c>
      <c r="H27" s="32">
        <f t="shared" si="7"/>
        <v>1.2306273062730626</v>
      </c>
      <c r="I27" s="32">
        <v>0.26450000000000001</v>
      </c>
      <c r="J27" s="32">
        <f t="shared" si="8"/>
        <v>0.97601476014760147</v>
      </c>
      <c r="K27" s="130"/>
      <c r="L27" s="131"/>
      <c r="M27" s="32">
        <v>9.8299999999999998E-2</v>
      </c>
      <c r="N27" s="32">
        <f t="shared" si="9"/>
        <v>0.36273062730627303</v>
      </c>
      <c r="O27" s="32">
        <v>0.26050000000000001</v>
      </c>
      <c r="P27" s="32">
        <f t="shared" si="10"/>
        <v>0.96125461254612543</v>
      </c>
    </row>
    <row r="28" spans="1:16" x14ac:dyDescent="0.25">
      <c r="A28" s="12" t="s">
        <v>53</v>
      </c>
      <c r="B28" s="12">
        <v>12</v>
      </c>
      <c r="C28" s="32">
        <v>0.14624999999999999</v>
      </c>
      <c r="D28" s="32">
        <v>0.1595</v>
      </c>
      <c r="E28" s="32">
        <v>0.17199999999999999</v>
      </c>
      <c r="F28" s="32">
        <f t="shared" si="6"/>
        <v>1.1760683760683761</v>
      </c>
      <c r="G28" s="32">
        <v>0.2135</v>
      </c>
      <c r="H28" s="32">
        <f t="shared" si="7"/>
        <v>1.45982905982906</v>
      </c>
      <c r="I28" s="32">
        <v>0.17399999999999999</v>
      </c>
      <c r="J28" s="32">
        <f t="shared" si="8"/>
        <v>1.1897435897435897</v>
      </c>
      <c r="K28" s="130"/>
      <c r="L28" s="131"/>
      <c r="M28" s="32">
        <v>0.16200000000000001</v>
      </c>
      <c r="N28" s="32">
        <f t="shared" si="9"/>
        <v>1.1076923076923078</v>
      </c>
      <c r="O28" s="32">
        <v>0.14400000000000002</v>
      </c>
      <c r="P28" s="32">
        <f t="shared" si="10"/>
        <v>0.98461538461538478</v>
      </c>
    </row>
    <row r="29" spans="1:16" x14ac:dyDescent="0.25">
      <c r="A29" s="12" t="s">
        <v>236</v>
      </c>
      <c r="B29" s="12">
        <v>13</v>
      </c>
      <c r="C29" s="32">
        <v>0.36375000000000002</v>
      </c>
      <c r="D29" s="32">
        <v>0.35675000000000001</v>
      </c>
      <c r="E29" s="32">
        <v>0.40700000000000003</v>
      </c>
      <c r="F29" s="32">
        <f t="shared" si="6"/>
        <v>1.1189003436426117</v>
      </c>
      <c r="G29" s="32">
        <v>0.42799999999999999</v>
      </c>
      <c r="H29" s="32">
        <f t="shared" si="7"/>
        <v>1.1766323024054981</v>
      </c>
      <c r="I29" s="32">
        <v>0.39950000000000002</v>
      </c>
      <c r="J29" s="32">
        <f t="shared" si="8"/>
        <v>1.0982817869415809</v>
      </c>
      <c r="K29" s="130"/>
      <c r="L29" s="131"/>
      <c r="M29" s="32">
        <v>9.9149999999999988E-2</v>
      </c>
      <c r="N29" s="32">
        <f t="shared" si="9"/>
        <v>0.27257731958762882</v>
      </c>
      <c r="O29" s="32">
        <v>0.29949999999999999</v>
      </c>
      <c r="P29" s="32">
        <f t="shared" si="10"/>
        <v>0.82336769759450168</v>
      </c>
    </row>
    <row r="30" spans="1:16" x14ac:dyDescent="0.25">
      <c r="A30" s="12" t="s">
        <v>53</v>
      </c>
      <c r="B30" s="12">
        <v>14</v>
      </c>
      <c r="C30" s="32">
        <v>0.13875000000000001</v>
      </c>
      <c r="D30" s="32">
        <v>0.1265</v>
      </c>
      <c r="E30" s="32">
        <v>0.1825</v>
      </c>
      <c r="F30" s="32">
        <f t="shared" si="6"/>
        <v>1.3153153153153152</v>
      </c>
      <c r="G30" s="32">
        <v>0.20900000000000002</v>
      </c>
      <c r="H30" s="32">
        <f t="shared" si="7"/>
        <v>1.5063063063063062</v>
      </c>
      <c r="I30" s="32">
        <v>0.1845</v>
      </c>
      <c r="J30" s="32">
        <f t="shared" si="8"/>
        <v>1.3297297297297297</v>
      </c>
      <c r="K30" s="130"/>
      <c r="L30" s="131"/>
      <c r="M30" s="32">
        <v>0.19600000000000001</v>
      </c>
      <c r="N30" s="32">
        <f t="shared" si="9"/>
        <v>1.4126126126126126</v>
      </c>
      <c r="O30" s="32">
        <v>0.13350000000000001</v>
      </c>
      <c r="P30" s="32">
        <f t="shared" si="10"/>
        <v>0.9621621621621621</v>
      </c>
    </row>
    <row r="31" spans="1:16" x14ac:dyDescent="0.25">
      <c r="A31" s="12" t="s">
        <v>53</v>
      </c>
      <c r="B31" s="12">
        <v>16</v>
      </c>
      <c r="C31" s="32">
        <v>0.28925000000000001</v>
      </c>
      <c r="D31" s="32">
        <v>0.28097499999999997</v>
      </c>
      <c r="E31" s="32">
        <v>0.379</v>
      </c>
      <c r="F31" s="32">
        <f t="shared" si="6"/>
        <v>1.3102852203975799</v>
      </c>
      <c r="G31" s="32">
        <v>0.41400000000000003</v>
      </c>
      <c r="H31" s="32">
        <f t="shared" si="7"/>
        <v>1.4312878133102853</v>
      </c>
      <c r="I31" s="32">
        <v>0.374</v>
      </c>
      <c r="J31" s="32">
        <f t="shared" si="8"/>
        <v>1.2929991356957649</v>
      </c>
      <c r="K31" s="132"/>
      <c r="L31" s="133"/>
      <c r="M31" s="32">
        <v>0.26200000000000001</v>
      </c>
      <c r="N31" s="32">
        <f t="shared" si="9"/>
        <v>0.9057908383751081</v>
      </c>
      <c r="O31" s="32">
        <v>0.313</v>
      </c>
      <c r="P31" s="32">
        <f t="shared" si="10"/>
        <v>1.0821089023336214</v>
      </c>
    </row>
    <row r="32" spans="1:16" x14ac:dyDescent="0.25">
      <c r="H32" s="8"/>
      <c r="I32" s="8"/>
      <c r="J32" s="8"/>
      <c r="K32" s="8"/>
    </row>
    <row r="33" spans="1:18" x14ac:dyDescent="0.25">
      <c r="A33" s="1" t="s">
        <v>44</v>
      </c>
      <c r="B33" s="1" t="s">
        <v>469</v>
      </c>
      <c r="C33" s="1" t="s">
        <v>235</v>
      </c>
      <c r="D33" s="1" t="s">
        <v>500</v>
      </c>
      <c r="E33" s="1" t="s">
        <v>462</v>
      </c>
      <c r="F33" s="1" t="s">
        <v>463</v>
      </c>
      <c r="G33" s="1" t="s">
        <v>443</v>
      </c>
      <c r="H33" s="1" t="s">
        <v>444</v>
      </c>
      <c r="I33" s="1" t="s">
        <v>445</v>
      </c>
      <c r="J33" s="1" t="s">
        <v>446</v>
      </c>
      <c r="K33" s="1" t="s">
        <v>447</v>
      </c>
      <c r="L33" s="1" t="s">
        <v>448</v>
      </c>
      <c r="M33" s="1" t="s">
        <v>449</v>
      </c>
      <c r="N33" s="1" t="s">
        <v>450</v>
      </c>
      <c r="O33" s="1" t="s">
        <v>451</v>
      </c>
      <c r="P33" s="1" t="s">
        <v>452</v>
      </c>
    </row>
    <row r="34" spans="1:18" x14ac:dyDescent="0.25">
      <c r="A34" s="12" t="s">
        <v>236</v>
      </c>
      <c r="B34" s="12">
        <v>1</v>
      </c>
      <c r="C34" s="32">
        <v>0.43900000000000006</v>
      </c>
      <c r="D34" s="32">
        <v>0.2195</v>
      </c>
      <c r="E34" s="32">
        <v>0.30300000000000005</v>
      </c>
      <c r="F34" s="32">
        <f>E34/C34</f>
        <v>0.69020501138952162</v>
      </c>
      <c r="G34" s="32">
        <v>0.27450000000000002</v>
      </c>
      <c r="H34" s="32">
        <f>G34/C34</f>
        <v>0.62528473804100226</v>
      </c>
      <c r="I34" s="128" t="s">
        <v>483</v>
      </c>
      <c r="J34" s="129"/>
      <c r="K34" s="32">
        <v>0.17449999999999999</v>
      </c>
      <c r="L34" s="32">
        <f>K34/C34</f>
        <v>0.39749430523917989</v>
      </c>
      <c r="M34" s="32">
        <v>9.5750000000000002E-2</v>
      </c>
      <c r="N34" s="32">
        <f>M34/C34</f>
        <v>0.21810933940774485</v>
      </c>
      <c r="O34" s="32">
        <v>0.186</v>
      </c>
      <c r="P34" s="32">
        <f>O34/C34</f>
        <v>0.42369020501138949</v>
      </c>
      <c r="R34" s="46"/>
    </row>
    <row r="35" spans="1:18" x14ac:dyDescent="0.25">
      <c r="A35" s="12" t="s">
        <v>53</v>
      </c>
      <c r="B35" s="12">
        <v>2</v>
      </c>
      <c r="C35" s="32">
        <v>0.30075000000000002</v>
      </c>
      <c r="D35" s="32">
        <v>0.27600000000000002</v>
      </c>
      <c r="E35" s="32">
        <v>0.34399999999999997</v>
      </c>
      <c r="F35" s="32">
        <f t="shared" ref="F35:F47" si="11">E35/C35</f>
        <v>1.1438071487946797</v>
      </c>
      <c r="G35" s="32">
        <v>0.41500000000000004</v>
      </c>
      <c r="H35" s="32">
        <f t="shared" ref="H35:H47" si="12">G35/C35</f>
        <v>1.3798836242726518</v>
      </c>
      <c r="I35" s="130"/>
      <c r="J35" s="131"/>
      <c r="K35" s="32">
        <v>0.41349999999999998</v>
      </c>
      <c r="L35" s="32">
        <f t="shared" ref="L35:L47" si="13">K35/C35</f>
        <v>1.3748960931005818</v>
      </c>
      <c r="M35" s="32">
        <v>0.39249999999999996</v>
      </c>
      <c r="N35" s="32">
        <f t="shared" ref="N35:N47" si="14">M35/C35</f>
        <v>1.3050706566916042</v>
      </c>
      <c r="O35" s="32">
        <v>0.48899999999999999</v>
      </c>
      <c r="P35" s="32">
        <f t="shared" ref="P35:P47" si="15">O35/C35</f>
        <v>1.6259351620947631</v>
      </c>
      <c r="R35" s="46"/>
    </row>
    <row r="36" spans="1:18" x14ac:dyDescent="0.25">
      <c r="A36" s="12" t="s">
        <v>236</v>
      </c>
      <c r="B36" s="12">
        <v>3</v>
      </c>
      <c r="C36" s="32">
        <v>0.26050000000000001</v>
      </c>
      <c r="D36" s="32">
        <v>0.23674999999999999</v>
      </c>
      <c r="E36" s="32">
        <v>0.24199999999999999</v>
      </c>
      <c r="F36" s="32">
        <f t="shared" si="11"/>
        <v>0.92898272552783101</v>
      </c>
      <c r="G36" s="32">
        <v>0.28600000000000003</v>
      </c>
      <c r="H36" s="32">
        <f t="shared" si="12"/>
        <v>1.0978886756238004</v>
      </c>
      <c r="I36" s="130"/>
      <c r="J36" s="131"/>
      <c r="K36" s="32">
        <v>0.26200000000000001</v>
      </c>
      <c r="L36" s="32">
        <f t="shared" si="13"/>
        <v>1.0057581573896353</v>
      </c>
      <c r="M36" s="32">
        <v>0.27349999999999997</v>
      </c>
      <c r="N36" s="32">
        <f t="shared" si="14"/>
        <v>1.0499040307101726</v>
      </c>
      <c r="O36" s="32">
        <v>0.23599999999999999</v>
      </c>
      <c r="P36" s="32">
        <f t="shared" si="15"/>
        <v>0.90595009596928977</v>
      </c>
    </row>
    <row r="37" spans="1:18" x14ac:dyDescent="0.25">
      <c r="A37" s="12" t="s">
        <v>236</v>
      </c>
      <c r="B37" s="12">
        <v>5</v>
      </c>
      <c r="C37" s="32">
        <v>0.2555</v>
      </c>
      <c r="D37" s="32">
        <v>0.29049999999999998</v>
      </c>
      <c r="E37" s="32">
        <v>0.31850000000000001</v>
      </c>
      <c r="F37" s="32">
        <f t="shared" si="11"/>
        <v>1.2465753424657535</v>
      </c>
      <c r="G37" s="32">
        <v>0.36899999999999999</v>
      </c>
      <c r="H37" s="32">
        <f t="shared" si="12"/>
        <v>1.4442270058708415</v>
      </c>
      <c r="I37" s="130"/>
      <c r="J37" s="131"/>
      <c r="K37" s="32">
        <v>0.30149999999999999</v>
      </c>
      <c r="L37" s="32">
        <f t="shared" si="13"/>
        <v>1.1800391389432485</v>
      </c>
      <c r="M37" s="32">
        <v>0.32800000000000001</v>
      </c>
      <c r="N37" s="32">
        <f t="shared" si="14"/>
        <v>1.283757338551859</v>
      </c>
      <c r="O37" s="32">
        <v>0.3115</v>
      </c>
      <c r="P37" s="32">
        <f t="shared" si="15"/>
        <v>1.2191780821917808</v>
      </c>
    </row>
    <row r="38" spans="1:18" x14ac:dyDescent="0.25">
      <c r="A38" s="12" t="s">
        <v>53</v>
      </c>
      <c r="B38" s="12">
        <v>6</v>
      </c>
      <c r="C38" s="32">
        <v>0.28675</v>
      </c>
      <c r="D38" s="32">
        <v>0.29275000000000001</v>
      </c>
      <c r="E38" s="32">
        <v>0.28400000000000003</v>
      </c>
      <c r="F38" s="32">
        <f t="shared" si="11"/>
        <v>0.99040976460331309</v>
      </c>
      <c r="G38" s="32">
        <v>0.247</v>
      </c>
      <c r="H38" s="32">
        <f t="shared" si="12"/>
        <v>0.86137750653879686</v>
      </c>
      <c r="I38" s="130"/>
      <c r="J38" s="131"/>
      <c r="K38" s="32">
        <v>0.29700000000000004</v>
      </c>
      <c r="L38" s="32">
        <f t="shared" si="13"/>
        <v>1.0357454228421972</v>
      </c>
      <c r="M38" s="32">
        <v>0.28000000000000003</v>
      </c>
      <c r="N38" s="32">
        <f t="shared" si="14"/>
        <v>0.97646033129904108</v>
      </c>
      <c r="O38" s="32">
        <v>0.33250000000000002</v>
      </c>
      <c r="P38" s="32">
        <f t="shared" si="15"/>
        <v>1.1595466434176112</v>
      </c>
    </row>
    <row r="39" spans="1:18" x14ac:dyDescent="0.25">
      <c r="A39" s="12" t="s">
        <v>236</v>
      </c>
      <c r="B39" s="12">
        <v>7</v>
      </c>
      <c r="C39" s="32">
        <v>0.23</v>
      </c>
      <c r="D39" s="32">
        <v>0.25574999999999998</v>
      </c>
      <c r="E39" s="32" t="s">
        <v>461</v>
      </c>
      <c r="F39" s="32" t="s">
        <v>461</v>
      </c>
      <c r="G39" s="32">
        <v>0.2525</v>
      </c>
      <c r="H39" s="32">
        <f t="shared" si="12"/>
        <v>1.0978260869565217</v>
      </c>
      <c r="I39" s="130"/>
      <c r="J39" s="131"/>
      <c r="K39" s="32">
        <v>0.27150000000000002</v>
      </c>
      <c r="L39" s="32">
        <f t="shared" si="13"/>
        <v>1.1804347826086956</v>
      </c>
      <c r="M39" s="32">
        <v>0.26800000000000002</v>
      </c>
      <c r="N39" s="32">
        <f t="shared" si="14"/>
        <v>1.1652173913043478</v>
      </c>
      <c r="O39" s="32" t="s">
        <v>461</v>
      </c>
      <c r="P39" s="32" t="s">
        <v>461</v>
      </c>
    </row>
    <row r="40" spans="1:18" x14ac:dyDescent="0.25">
      <c r="A40" s="12" t="s">
        <v>53</v>
      </c>
      <c r="B40" s="12">
        <v>8</v>
      </c>
      <c r="C40" s="32">
        <v>0.28999999999999998</v>
      </c>
      <c r="D40" s="32">
        <v>0.31999999999999995</v>
      </c>
      <c r="E40" s="32">
        <v>0.30049999999999999</v>
      </c>
      <c r="F40" s="32">
        <f t="shared" si="11"/>
        <v>1.0362068965517242</v>
      </c>
      <c r="G40" s="32">
        <v>0.34299999999999997</v>
      </c>
      <c r="H40" s="32">
        <f t="shared" si="12"/>
        <v>1.1827586206896552</v>
      </c>
      <c r="I40" s="130"/>
      <c r="J40" s="131"/>
      <c r="K40" s="32">
        <v>0.33699999999999997</v>
      </c>
      <c r="L40" s="32">
        <f t="shared" si="13"/>
        <v>1.1620689655172414</v>
      </c>
      <c r="M40" s="32">
        <v>0.32600000000000001</v>
      </c>
      <c r="N40" s="32">
        <f t="shared" si="14"/>
        <v>1.1241379310344828</v>
      </c>
      <c r="O40" s="32">
        <v>0.32300000000000001</v>
      </c>
      <c r="P40" s="32">
        <f t="shared" si="15"/>
        <v>1.113793103448276</v>
      </c>
    </row>
    <row r="41" spans="1:18" x14ac:dyDescent="0.25">
      <c r="A41" s="12" t="s">
        <v>236</v>
      </c>
      <c r="B41" s="12">
        <v>9</v>
      </c>
      <c r="C41" s="32">
        <v>0.30524999999999997</v>
      </c>
      <c r="D41" s="32">
        <v>0.23949999999999999</v>
      </c>
      <c r="E41" s="32">
        <v>0.30649999999999999</v>
      </c>
      <c r="F41" s="32">
        <f t="shared" si="11"/>
        <v>1.0040950040950043</v>
      </c>
      <c r="G41" s="32">
        <v>0.40549999999999997</v>
      </c>
      <c r="H41" s="32">
        <f t="shared" si="12"/>
        <v>1.3284193284193284</v>
      </c>
      <c r="I41" s="130"/>
      <c r="J41" s="131"/>
      <c r="K41" s="32">
        <v>0.35150000000000003</v>
      </c>
      <c r="L41" s="32">
        <f t="shared" si="13"/>
        <v>1.1515151515151518</v>
      </c>
      <c r="M41" s="32">
        <v>0.32099999999999995</v>
      </c>
      <c r="N41" s="32">
        <f t="shared" si="14"/>
        <v>1.0515970515970516</v>
      </c>
      <c r="O41" s="32">
        <v>0.33</v>
      </c>
      <c r="P41" s="32">
        <f t="shared" si="15"/>
        <v>1.0810810810810814</v>
      </c>
    </row>
    <row r="42" spans="1:18" x14ac:dyDescent="0.25">
      <c r="A42" s="12" t="s">
        <v>53</v>
      </c>
      <c r="B42" s="12">
        <v>10</v>
      </c>
      <c r="C42" s="32">
        <v>0.22725000000000001</v>
      </c>
      <c r="D42" s="32">
        <v>0.29075000000000001</v>
      </c>
      <c r="E42" s="32">
        <v>0.21750000000000003</v>
      </c>
      <c r="F42" s="32">
        <f t="shared" si="11"/>
        <v>0.95709570957095713</v>
      </c>
      <c r="G42" s="32">
        <v>0.1545</v>
      </c>
      <c r="H42" s="32">
        <f t="shared" si="12"/>
        <v>0.67986798679867988</v>
      </c>
      <c r="I42" s="130"/>
      <c r="J42" s="131"/>
      <c r="K42" s="32">
        <v>0.1835</v>
      </c>
      <c r="L42" s="32">
        <f t="shared" si="13"/>
        <v>0.80748074807480741</v>
      </c>
      <c r="M42" s="32">
        <v>0.15734999999999999</v>
      </c>
      <c r="N42" s="32">
        <f t="shared" si="14"/>
        <v>0.6924092409240924</v>
      </c>
      <c r="O42" s="32">
        <v>0.22749999999999998</v>
      </c>
      <c r="P42" s="32">
        <f t="shared" si="15"/>
        <v>1.0011001100110011</v>
      </c>
    </row>
    <row r="43" spans="1:18" x14ac:dyDescent="0.25">
      <c r="A43" s="12" t="s">
        <v>236</v>
      </c>
      <c r="B43" s="12">
        <v>11</v>
      </c>
      <c r="C43" s="32">
        <v>0.27100000000000002</v>
      </c>
      <c r="D43" s="32">
        <v>0.3765</v>
      </c>
      <c r="E43" s="32">
        <v>0.2465</v>
      </c>
      <c r="F43" s="32">
        <f t="shared" si="11"/>
        <v>0.9095940959409593</v>
      </c>
      <c r="G43" s="32">
        <v>0.27149999999999996</v>
      </c>
      <c r="H43" s="32">
        <f t="shared" si="12"/>
        <v>1.0018450184501844</v>
      </c>
      <c r="I43" s="130"/>
      <c r="J43" s="131"/>
      <c r="K43" s="32">
        <v>0.245</v>
      </c>
      <c r="L43" s="32">
        <f t="shared" si="13"/>
        <v>0.90405904059040587</v>
      </c>
      <c r="M43" s="32">
        <v>0.254</v>
      </c>
      <c r="N43" s="32">
        <f t="shared" si="14"/>
        <v>0.9372693726937269</v>
      </c>
      <c r="O43" s="32">
        <v>0.23849999999999999</v>
      </c>
      <c r="P43" s="32">
        <f t="shared" si="15"/>
        <v>0.88007380073800723</v>
      </c>
    </row>
    <row r="44" spans="1:18" x14ac:dyDescent="0.25">
      <c r="A44" s="12" t="s">
        <v>53</v>
      </c>
      <c r="B44" s="12">
        <v>12</v>
      </c>
      <c r="C44" s="32">
        <v>0.14624999999999999</v>
      </c>
      <c r="D44" s="32">
        <v>0.1595</v>
      </c>
      <c r="E44" s="32">
        <v>0.114</v>
      </c>
      <c r="F44" s="32">
        <f t="shared" si="11"/>
        <v>0.7794871794871796</v>
      </c>
      <c r="G44" s="32">
        <v>0.17599999999999999</v>
      </c>
      <c r="H44" s="32">
        <f t="shared" si="12"/>
        <v>1.2034188034188034</v>
      </c>
      <c r="I44" s="130"/>
      <c r="J44" s="131"/>
      <c r="K44" s="32">
        <v>0.1835</v>
      </c>
      <c r="L44" s="32">
        <f t="shared" si="13"/>
        <v>1.2547008547008547</v>
      </c>
      <c r="M44" s="32">
        <v>0.16499999999999998</v>
      </c>
      <c r="N44" s="32">
        <f t="shared" si="14"/>
        <v>1.1282051282051282</v>
      </c>
      <c r="O44" s="32">
        <v>0.216</v>
      </c>
      <c r="P44" s="32">
        <f t="shared" si="15"/>
        <v>1.476923076923077</v>
      </c>
    </row>
    <row r="45" spans="1:18" x14ac:dyDescent="0.25">
      <c r="A45" s="12" t="s">
        <v>236</v>
      </c>
      <c r="B45" s="12">
        <v>13</v>
      </c>
      <c r="C45" s="32">
        <v>0.36375000000000002</v>
      </c>
      <c r="D45" s="32">
        <v>0.35675000000000001</v>
      </c>
      <c r="E45" s="32">
        <v>0.32850000000000001</v>
      </c>
      <c r="F45" s="32">
        <f t="shared" si="11"/>
        <v>0.90309278350515465</v>
      </c>
      <c r="G45" s="32">
        <v>0.34499999999999997</v>
      </c>
      <c r="H45" s="32">
        <f t="shared" si="12"/>
        <v>0.94845360824742253</v>
      </c>
      <c r="I45" s="130"/>
      <c r="J45" s="131"/>
      <c r="K45" s="32">
        <v>0.34399999999999997</v>
      </c>
      <c r="L45" s="32">
        <f t="shared" si="13"/>
        <v>0.94570446735395175</v>
      </c>
      <c r="M45" s="32">
        <v>0.34050000000000002</v>
      </c>
      <c r="N45" s="32">
        <f t="shared" si="14"/>
        <v>0.93608247422680413</v>
      </c>
      <c r="O45" s="32">
        <v>0.29349999999999998</v>
      </c>
      <c r="P45" s="32">
        <f t="shared" si="15"/>
        <v>0.80687285223367688</v>
      </c>
    </row>
    <row r="46" spans="1:18" x14ac:dyDescent="0.25">
      <c r="A46" s="12" t="s">
        <v>53</v>
      </c>
      <c r="B46" s="12">
        <v>14</v>
      </c>
      <c r="C46" s="32">
        <v>0.13875000000000001</v>
      </c>
      <c r="D46" s="32">
        <v>0.1265</v>
      </c>
      <c r="E46" s="32">
        <v>0.126</v>
      </c>
      <c r="F46" s="32">
        <f t="shared" si="11"/>
        <v>0.90810810810810805</v>
      </c>
      <c r="G46" s="32">
        <v>0.17349999999999999</v>
      </c>
      <c r="H46" s="32">
        <f t="shared" si="12"/>
        <v>1.2504504504504503</v>
      </c>
      <c r="I46" s="130"/>
      <c r="J46" s="131"/>
      <c r="K46" s="32">
        <v>0.17499999999999999</v>
      </c>
      <c r="L46" s="32">
        <f t="shared" si="13"/>
        <v>1.261261261261261</v>
      </c>
      <c r="M46" s="32">
        <v>0.14850000000000002</v>
      </c>
      <c r="N46" s="32">
        <f t="shared" si="14"/>
        <v>1.0702702702702702</v>
      </c>
      <c r="O46" s="32">
        <v>0.215</v>
      </c>
      <c r="P46" s="32">
        <f t="shared" si="15"/>
        <v>1.5495495495495495</v>
      </c>
    </row>
    <row r="47" spans="1:18" x14ac:dyDescent="0.25">
      <c r="A47" s="12" t="s">
        <v>53</v>
      </c>
      <c r="B47" s="12">
        <v>16</v>
      </c>
      <c r="C47" s="32">
        <v>0.28925000000000001</v>
      </c>
      <c r="D47" s="32">
        <v>0.28097499999999997</v>
      </c>
      <c r="E47" s="32">
        <v>0.30649999999999999</v>
      </c>
      <c r="F47" s="32">
        <f t="shared" si="11"/>
        <v>1.0596369922212618</v>
      </c>
      <c r="G47" s="32">
        <v>0.39</v>
      </c>
      <c r="H47" s="32">
        <f t="shared" si="12"/>
        <v>1.348314606741573</v>
      </c>
      <c r="I47" s="132"/>
      <c r="J47" s="133"/>
      <c r="K47" s="32">
        <v>0.36699999999999999</v>
      </c>
      <c r="L47" s="32">
        <f t="shared" si="13"/>
        <v>1.2687986171132237</v>
      </c>
      <c r="M47" s="32">
        <v>0.29599999999999999</v>
      </c>
      <c r="N47" s="32">
        <f t="shared" si="14"/>
        <v>1.0233362143474503</v>
      </c>
      <c r="O47" s="32">
        <v>0.36</v>
      </c>
      <c r="P47" s="32">
        <f t="shared" si="15"/>
        <v>1.2445980985306828</v>
      </c>
    </row>
    <row r="49" spans="1:12" x14ac:dyDescent="0.25">
      <c r="A49" s="1" t="s">
        <v>44</v>
      </c>
      <c r="B49" s="1" t="s">
        <v>469</v>
      </c>
      <c r="C49" s="1" t="s">
        <v>235</v>
      </c>
      <c r="D49" s="1" t="s">
        <v>500</v>
      </c>
      <c r="E49" s="1" t="s">
        <v>453</v>
      </c>
      <c r="F49" s="1" t="s">
        <v>454</v>
      </c>
      <c r="G49" s="1" t="s">
        <v>455</v>
      </c>
      <c r="H49" s="1" t="s">
        <v>456</v>
      </c>
      <c r="I49" s="1" t="s">
        <v>457</v>
      </c>
      <c r="J49" s="1" t="s">
        <v>459</v>
      </c>
      <c r="K49" s="1" t="s">
        <v>458</v>
      </c>
      <c r="L49" s="1" t="s">
        <v>460</v>
      </c>
    </row>
    <row r="50" spans="1:12" x14ac:dyDescent="0.25">
      <c r="A50" s="12" t="s">
        <v>236</v>
      </c>
      <c r="B50" s="12">
        <v>1</v>
      </c>
      <c r="C50" s="32">
        <v>0.43900000000000006</v>
      </c>
      <c r="D50" s="32">
        <v>0.2195</v>
      </c>
      <c r="E50" s="10">
        <v>0.59699999999999998</v>
      </c>
      <c r="F50" s="32">
        <f>E50/C50</f>
        <v>1.3599088838268791</v>
      </c>
      <c r="G50" s="32">
        <v>1.0235000000000001</v>
      </c>
      <c r="H50" s="32">
        <f>G50/C50</f>
        <v>2.3314350797266514</v>
      </c>
      <c r="I50" s="32">
        <v>0.36099999999999999</v>
      </c>
      <c r="J50" s="32">
        <f>I50/C50</f>
        <v>0.82232346241457843</v>
      </c>
      <c r="K50" s="32">
        <v>0.9504999999999999</v>
      </c>
      <c r="L50" s="32">
        <f>K50/C50</f>
        <v>2.1651480637813205</v>
      </c>
    </row>
    <row r="51" spans="1:12" x14ac:dyDescent="0.25">
      <c r="A51" s="12" t="s">
        <v>53</v>
      </c>
      <c r="B51" s="12">
        <v>2</v>
      </c>
      <c r="C51" s="32">
        <v>0.30075000000000002</v>
      </c>
      <c r="D51" s="32">
        <v>0.27600000000000002</v>
      </c>
      <c r="E51" s="10">
        <v>0.42449999999999999</v>
      </c>
      <c r="F51" s="32">
        <f t="shared" ref="F51:F63" si="16">E51/C51</f>
        <v>1.4114713216957604</v>
      </c>
      <c r="G51" s="32">
        <v>0.32700000000000001</v>
      </c>
      <c r="H51" s="32">
        <f t="shared" ref="H51:H63" si="17">G51/C51</f>
        <v>1.0872817955112219</v>
      </c>
      <c r="I51" s="32">
        <v>0.316</v>
      </c>
      <c r="J51" s="32">
        <f t="shared" ref="J51:J63" si="18">I51/C51</f>
        <v>1.0507065669160431</v>
      </c>
      <c r="K51" s="32">
        <v>0.53649999999999998</v>
      </c>
      <c r="L51" s="32">
        <f t="shared" ref="L51:L63" si="19">K51/C51</f>
        <v>1.7838736492103073</v>
      </c>
    </row>
    <row r="52" spans="1:12" x14ac:dyDescent="0.25">
      <c r="A52" s="12" t="s">
        <v>236</v>
      </c>
      <c r="B52" s="12">
        <v>3</v>
      </c>
      <c r="C52" s="32">
        <v>0.26050000000000001</v>
      </c>
      <c r="D52" s="32">
        <v>0.23674999999999999</v>
      </c>
      <c r="E52" s="32" t="s">
        <v>461</v>
      </c>
      <c r="F52" s="32" t="s">
        <v>461</v>
      </c>
      <c r="G52" s="32">
        <v>0.24199999999999999</v>
      </c>
      <c r="H52" s="32">
        <f t="shared" si="17"/>
        <v>0.92898272552783101</v>
      </c>
      <c r="I52" s="32">
        <v>0.34350000000000003</v>
      </c>
      <c r="J52" s="32">
        <f t="shared" si="18"/>
        <v>1.3186180422264875</v>
      </c>
      <c r="K52" s="32">
        <v>8.3949999999999997E-2</v>
      </c>
      <c r="L52" s="32">
        <f t="shared" si="19"/>
        <v>0.3222648752399232</v>
      </c>
    </row>
    <row r="53" spans="1:12" x14ac:dyDescent="0.25">
      <c r="A53" s="12" t="s">
        <v>236</v>
      </c>
      <c r="B53" s="12">
        <v>5</v>
      </c>
      <c r="C53" s="32">
        <v>0.2555</v>
      </c>
      <c r="D53" s="32">
        <v>0.29049999999999998</v>
      </c>
      <c r="E53" s="10">
        <v>0.39400000000000002</v>
      </c>
      <c r="F53" s="32">
        <f t="shared" si="16"/>
        <v>1.5420743639921723</v>
      </c>
      <c r="G53" s="32">
        <v>0.2485</v>
      </c>
      <c r="H53" s="32">
        <f t="shared" si="17"/>
        <v>0.9726027397260274</v>
      </c>
      <c r="I53" s="32">
        <v>0.28349999999999997</v>
      </c>
      <c r="J53" s="32">
        <f t="shared" si="18"/>
        <v>1.1095890410958902</v>
      </c>
      <c r="K53" s="32">
        <v>0.12225</v>
      </c>
      <c r="L53" s="32">
        <f t="shared" si="19"/>
        <v>0.47847358121330724</v>
      </c>
    </row>
    <row r="54" spans="1:12" x14ac:dyDescent="0.25">
      <c r="A54" s="12" t="s">
        <v>53</v>
      </c>
      <c r="B54" s="12">
        <v>6</v>
      </c>
      <c r="C54" s="32">
        <v>0.28675</v>
      </c>
      <c r="D54" s="32">
        <v>0.29275000000000001</v>
      </c>
      <c r="E54" s="10">
        <v>0.46749999999999997</v>
      </c>
      <c r="F54" s="32">
        <f t="shared" si="16"/>
        <v>1.6303400174367915</v>
      </c>
      <c r="G54" s="32">
        <v>0.27549999999999997</v>
      </c>
      <c r="H54" s="32">
        <f t="shared" si="17"/>
        <v>0.96076721883173488</v>
      </c>
      <c r="I54" s="32">
        <v>0.26600000000000001</v>
      </c>
      <c r="J54" s="32">
        <f t="shared" si="18"/>
        <v>0.92763731473408895</v>
      </c>
      <c r="K54" s="32">
        <v>0.28100000000000003</v>
      </c>
      <c r="L54" s="32">
        <f t="shared" si="19"/>
        <v>0.97994768962510903</v>
      </c>
    </row>
    <row r="55" spans="1:12" x14ac:dyDescent="0.25">
      <c r="A55" s="12" t="s">
        <v>236</v>
      </c>
      <c r="B55" s="12">
        <v>7</v>
      </c>
      <c r="C55" s="32">
        <v>0.23</v>
      </c>
      <c r="D55" s="32">
        <v>0.25574999999999998</v>
      </c>
      <c r="E55" s="10">
        <v>0.3695</v>
      </c>
      <c r="F55" s="32">
        <f t="shared" si="16"/>
        <v>1.6065217391304347</v>
      </c>
      <c r="G55" s="32">
        <v>0.222</v>
      </c>
      <c r="H55" s="32">
        <f t="shared" si="17"/>
        <v>0.9652173913043478</v>
      </c>
      <c r="I55" s="32">
        <v>0.2475</v>
      </c>
      <c r="J55" s="32">
        <f t="shared" si="18"/>
        <v>1.076086956521739</v>
      </c>
      <c r="K55" s="32">
        <v>0.11905</v>
      </c>
      <c r="L55" s="32">
        <f t="shared" si="19"/>
        <v>0.51760869565217393</v>
      </c>
    </row>
    <row r="56" spans="1:12" x14ac:dyDescent="0.25">
      <c r="A56" s="12" t="s">
        <v>53</v>
      </c>
      <c r="B56" s="12">
        <v>8</v>
      </c>
      <c r="C56" s="32">
        <v>0.28999999999999998</v>
      </c>
      <c r="D56" s="32">
        <v>0.31999999999999995</v>
      </c>
      <c r="E56" s="10">
        <v>0.2545</v>
      </c>
      <c r="F56" s="32">
        <f t="shared" si="16"/>
        <v>0.87758620689655176</v>
      </c>
      <c r="G56" s="32">
        <v>0.3095</v>
      </c>
      <c r="H56" s="32">
        <f t="shared" si="17"/>
        <v>1.0672413793103448</v>
      </c>
      <c r="I56" s="32">
        <v>0.3075</v>
      </c>
      <c r="J56" s="32">
        <f t="shared" si="18"/>
        <v>1.0603448275862069</v>
      </c>
      <c r="K56" s="32">
        <v>0.16550000000000001</v>
      </c>
      <c r="L56" s="32">
        <f t="shared" si="19"/>
        <v>0.57068965517241388</v>
      </c>
    </row>
    <row r="57" spans="1:12" x14ac:dyDescent="0.25">
      <c r="A57" s="12" t="s">
        <v>236</v>
      </c>
      <c r="B57" s="12">
        <v>9</v>
      </c>
      <c r="C57" s="32">
        <v>0.30524999999999997</v>
      </c>
      <c r="D57" s="32">
        <v>0.23949999999999999</v>
      </c>
      <c r="E57" s="10">
        <v>0.41100000000000003</v>
      </c>
      <c r="F57" s="32">
        <f t="shared" si="16"/>
        <v>1.3464373464373467</v>
      </c>
      <c r="G57" s="32">
        <v>0.315</v>
      </c>
      <c r="H57" s="32">
        <f t="shared" si="17"/>
        <v>1.031941031941032</v>
      </c>
      <c r="I57" s="32">
        <v>0.30249999999999999</v>
      </c>
      <c r="J57" s="32">
        <f t="shared" si="18"/>
        <v>0.99099099099099108</v>
      </c>
      <c r="K57" s="32">
        <v>0.114</v>
      </c>
      <c r="L57" s="32">
        <f t="shared" si="19"/>
        <v>0.3734643734643735</v>
      </c>
    </row>
    <row r="58" spans="1:12" x14ac:dyDescent="0.25">
      <c r="A58" s="12" t="s">
        <v>53</v>
      </c>
      <c r="B58" s="12">
        <v>10</v>
      </c>
      <c r="C58" s="32">
        <v>0.22725000000000001</v>
      </c>
      <c r="D58" s="32">
        <v>0.29075000000000001</v>
      </c>
      <c r="E58" s="10">
        <v>0.20150000000000001</v>
      </c>
      <c r="F58" s="32">
        <f t="shared" si="16"/>
        <v>0.88668866886688669</v>
      </c>
      <c r="G58" s="32">
        <v>0.22699999999999998</v>
      </c>
      <c r="H58" s="32">
        <f t="shared" si="17"/>
        <v>0.99889988998899881</v>
      </c>
      <c r="I58" s="32">
        <v>0.17749999999999999</v>
      </c>
      <c r="J58" s="32">
        <f t="shared" si="18"/>
        <v>0.78107810781078102</v>
      </c>
      <c r="K58" s="32">
        <v>0.28699999999999998</v>
      </c>
      <c r="L58" s="32">
        <f t="shared" si="19"/>
        <v>1.2629262926292628</v>
      </c>
    </row>
    <row r="59" spans="1:12" x14ac:dyDescent="0.25">
      <c r="A59" s="12" t="s">
        <v>236</v>
      </c>
      <c r="B59" s="12">
        <v>11</v>
      </c>
      <c r="C59" s="32">
        <v>0.27100000000000002</v>
      </c>
      <c r="D59" s="32">
        <v>0.3765</v>
      </c>
      <c r="E59" s="10">
        <v>0.1525</v>
      </c>
      <c r="F59" s="32">
        <f t="shared" si="16"/>
        <v>0.56273062730627299</v>
      </c>
      <c r="G59" s="32">
        <v>0.221</v>
      </c>
      <c r="H59" s="32">
        <f t="shared" si="17"/>
        <v>0.81549815498154976</v>
      </c>
      <c r="I59" s="32">
        <v>0.26800000000000002</v>
      </c>
      <c r="J59" s="32">
        <f t="shared" si="18"/>
        <v>0.98892988929889303</v>
      </c>
      <c r="K59" s="32">
        <v>8.7749999999999995E-2</v>
      </c>
      <c r="L59" s="32">
        <f t="shared" si="19"/>
        <v>0.32380073800738002</v>
      </c>
    </row>
    <row r="60" spans="1:12" x14ac:dyDescent="0.25">
      <c r="A60" s="12" t="s">
        <v>53</v>
      </c>
      <c r="B60" s="12">
        <v>12</v>
      </c>
      <c r="C60" s="32">
        <v>0.14624999999999999</v>
      </c>
      <c r="D60" s="32">
        <v>0.1595</v>
      </c>
      <c r="E60" s="10">
        <v>0.20150000000000001</v>
      </c>
      <c r="F60" s="32">
        <f t="shared" si="16"/>
        <v>1.377777777777778</v>
      </c>
      <c r="G60" s="32">
        <v>0.14500000000000002</v>
      </c>
      <c r="H60" s="32">
        <f t="shared" si="17"/>
        <v>0.99145299145299159</v>
      </c>
      <c r="I60" s="32">
        <v>0.15000000000000002</v>
      </c>
      <c r="J60" s="32">
        <f t="shared" si="18"/>
        <v>1.0256410256410258</v>
      </c>
      <c r="K60" s="32">
        <v>0.16449999999999998</v>
      </c>
      <c r="L60" s="32">
        <f t="shared" si="19"/>
        <v>1.1247863247863248</v>
      </c>
    </row>
    <row r="61" spans="1:12" x14ac:dyDescent="0.25">
      <c r="A61" s="12" t="s">
        <v>236</v>
      </c>
      <c r="B61" s="12">
        <v>13</v>
      </c>
      <c r="C61" s="32">
        <v>0.36375000000000002</v>
      </c>
      <c r="D61" s="32">
        <v>0.35675000000000001</v>
      </c>
      <c r="E61" s="10">
        <v>0.38500000000000001</v>
      </c>
      <c r="F61" s="32">
        <f t="shared" si="16"/>
        <v>1.0584192439862543</v>
      </c>
      <c r="G61" s="32">
        <v>0.26900000000000002</v>
      </c>
      <c r="H61" s="32">
        <f t="shared" si="17"/>
        <v>0.73951890034364265</v>
      </c>
      <c r="I61" s="32">
        <v>0.39800000000000002</v>
      </c>
      <c r="J61" s="32">
        <f t="shared" si="18"/>
        <v>1.0941580756013747</v>
      </c>
      <c r="K61" s="32">
        <v>8.5300000000000001E-2</v>
      </c>
      <c r="L61" s="32">
        <f t="shared" si="19"/>
        <v>0.2345017182130584</v>
      </c>
    </row>
    <row r="62" spans="1:12" x14ac:dyDescent="0.25">
      <c r="A62" s="12" t="s">
        <v>53</v>
      </c>
      <c r="B62" s="12">
        <v>14</v>
      </c>
      <c r="C62" s="32">
        <v>0.13875000000000001</v>
      </c>
      <c r="D62" s="32">
        <v>0.1265</v>
      </c>
      <c r="E62" s="10">
        <v>0.21049999999999999</v>
      </c>
      <c r="F62" s="32">
        <f t="shared" si="16"/>
        <v>1.5171171171171169</v>
      </c>
      <c r="G62" s="32">
        <v>0.15250000000000002</v>
      </c>
      <c r="H62" s="32">
        <f t="shared" si="17"/>
        <v>1.0990990990990992</v>
      </c>
      <c r="I62" s="32">
        <v>0.14700000000000002</v>
      </c>
      <c r="J62" s="32">
        <f t="shared" si="18"/>
        <v>1.0594594594594595</v>
      </c>
      <c r="K62" s="32">
        <v>0.1915</v>
      </c>
      <c r="L62" s="32">
        <f t="shared" si="19"/>
        <v>1.3801801801801801</v>
      </c>
    </row>
    <row r="63" spans="1:12" x14ac:dyDescent="0.25">
      <c r="A63" s="12" t="s">
        <v>53</v>
      </c>
      <c r="B63" s="12">
        <v>16</v>
      </c>
      <c r="C63" s="32">
        <v>0.28925000000000001</v>
      </c>
      <c r="D63" s="32">
        <v>0.28097499999999997</v>
      </c>
      <c r="E63" s="10">
        <v>0.29899999999999999</v>
      </c>
      <c r="F63" s="32">
        <f t="shared" si="16"/>
        <v>1.0337078651685392</v>
      </c>
      <c r="G63" s="32">
        <v>0.37749999999999995</v>
      </c>
      <c r="H63" s="32">
        <f t="shared" si="17"/>
        <v>1.3050993949870353</v>
      </c>
      <c r="I63" s="32">
        <v>0.39</v>
      </c>
      <c r="J63" s="32">
        <f t="shared" si="18"/>
        <v>1.348314606741573</v>
      </c>
      <c r="K63" s="32">
        <v>0.22999999999999998</v>
      </c>
      <c r="L63" s="32">
        <f t="shared" si="19"/>
        <v>0.79515989628349171</v>
      </c>
    </row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</sheetData>
  <sheetProtection algorithmName="SHA-512" hashValue="9fN9PwS0xaQeY1Y9mmwsHuk/IYTeEaKkViTL8vWTNCS8kWXjq3BSw4AY2uUcauZw/Kos8AZ0NP8BWB/epOH6ww==" saltValue="+YRQkU4Zfc2fyQSo8qWtyA==" spinCount="100000" sheet="1" objects="1" scenarios="1" formatCells="0" formatColumns="0" formatRows="0" insertColumns="0" insertRows="0" insertHyperlinks="0" deleteColumns="0" deleteRows="0" sort="0" autoFilter="0" pivotTables="0"/>
  <mergeCells count="2">
    <mergeCell ref="K18:L31"/>
    <mergeCell ref="I34:J47"/>
  </mergeCells>
  <pageMargins left="0.7" right="0.7" top="0.75" bottom="0.75" header="0.3" footer="0.3"/>
  <pageSetup paperSize="9" scale="71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8"/>
  <dimension ref="A1:P71"/>
  <sheetViews>
    <sheetView zoomScale="90" zoomScaleNormal="90" workbookViewId="0">
      <selection activeCell="A15" sqref="A15"/>
    </sheetView>
  </sheetViews>
  <sheetFormatPr defaultRowHeight="15" x14ac:dyDescent="0.25"/>
  <cols>
    <col min="2" max="2" width="9.140625" customWidth="1"/>
    <col min="4" max="5" width="9.140625" customWidth="1"/>
    <col min="7" max="7" width="9.140625" customWidth="1"/>
    <col min="9" max="9" width="9.140625" customWidth="1"/>
    <col min="11" max="11" width="9.140625" customWidth="1"/>
    <col min="13" max="13" width="9.140625" customWidth="1"/>
    <col min="15" max="15" width="9.140625" customWidth="1"/>
  </cols>
  <sheetData>
    <row r="1" spans="1:16" x14ac:dyDescent="0.25">
      <c r="A1" s="1" t="s">
        <v>44</v>
      </c>
      <c r="B1" s="1" t="s">
        <v>469</v>
      </c>
      <c r="C1" s="1" t="s">
        <v>235</v>
      </c>
      <c r="D1" s="1" t="s">
        <v>500</v>
      </c>
      <c r="E1" s="1" t="s">
        <v>237</v>
      </c>
      <c r="F1" s="1" t="s">
        <v>241</v>
      </c>
      <c r="G1" s="1" t="s">
        <v>238</v>
      </c>
      <c r="H1" s="1" t="s">
        <v>242</v>
      </c>
      <c r="I1" s="1" t="s">
        <v>239</v>
      </c>
      <c r="J1" s="1" t="s">
        <v>249</v>
      </c>
      <c r="K1" s="1" t="s">
        <v>427</v>
      </c>
      <c r="L1" s="1" t="s">
        <v>428</v>
      </c>
      <c r="M1" s="1" t="s">
        <v>429</v>
      </c>
      <c r="N1" s="1" t="s">
        <v>430</v>
      </c>
      <c r="O1" s="1" t="s">
        <v>240</v>
      </c>
      <c r="P1" s="1" t="s">
        <v>424</v>
      </c>
    </row>
    <row r="2" spans="1:16" x14ac:dyDescent="0.25">
      <c r="A2" s="12" t="s">
        <v>236</v>
      </c>
      <c r="B2" s="12">
        <v>1</v>
      </c>
      <c r="C2" s="32">
        <v>0.43900000000000006</v>
      </c>
      <c r="D2" s="32">
        <v>0.2195</v>
      </c>
      <c r="E2" s="32">
        <v>0.66249999999999998</v>
      </c>
      <c r="F2" s="32">
        <v>1.5091116173120727</v>
      </c>
      <c r="G2" s="32">
        <v>0.27749999999999997</v>
      </c>
      <c r="H2" s="32">
        <v>0.63211845102505682</v>
      </c>
      <c r="I2" s="32">
        <v>0.248</v>
      </c>
      <c r="J2" s="32">
        <v>0.56492027334851924</v>
      </c>
      <c r="K2" s="56">
        <v>0.32199999999999995</v>
      </c>
      <c r="L2" s="56">
        <v>0.7334851936218677</v>
      </c>
      <c r="M2" s="56">
        <v>0.42499999999999999</v>
      </c>
      <c r="N2" s="56">
        <v>0.96810933940774468</v>
      </c>
      <c r="O2" s="56">
        <v>0.3695</v>
      </c>
      <c r="P2" s="32">
        <v>0.84168564920273337</v>
      </c>
    </row>
    <row r="3" spans="1:16" x14ac:dyDescent="0.25">
      <c r="A3" s="12" t="s">
        <v>53</v>
      </c>
      <c r="B3" s="12">
        <v>2</v>
      </c>
      <c r="C3" s="32">
        <v>0.30075000000000002</v>
      </c>
      <c r="D3" s="32">
        <v>0.27600000000000002</v>
      </c>
      <c r="E3" s="32">
        <v>0.42099999999999999</v>
      </c>
      <c r="F3" s="32">
        <v>1.3998337489609309</v>
      </c>
      <c r="G3" s="32">
        <v>0.3745</v>
      </c>
      <c r="H3" s="32">
        <v>1.2452202826267664</v>
      </c>
      <c r="I3" s="32">
        <v>0.32650000000000001</v>
      </c>
      <c r="J3" s="32">
        <v>1.085619285120532</v>
      </c>
      <c r="K3" s="56">
        <v>0.32050000000000001</v>
      </c>
      <c r="L3" s="56">
        <v>1.0656691604322526</v>
      </c>
      <c r="M3" s="56">
        <v>0.31950000000000001</v>
      </c>
      <c r="N3" s="56">
        <v>1.0623441396508728</v>
      </c>
      <c r="O3" s="56">
        <v>0.33350000000000002</v>
      </c>
      <c r="P3" s="32">
        <v>1.1088944305901911</v>
      </c>
    </row>
    <row r="4" spans="1:16" x14ac:dyDescent="0.25">
      <c r="A4" s="12" t="s">
        <v>236</v>
      </c>
      <c r="B4" s="12">
        <v>3</v>
      </c>
      <c r="C4" s="32">
        <v>0.26050000000000001</v>
      </c>
      <c r="D4" s="32">
        <v>0.23674999999999999</v>
      </c>
      <c r="E4" s="32">
        <v>0.32450000000000001</v>
      </c>
      <c r="F4" s="32">
        <v>1.2456813819577734</v>
      </c>
      <c r="G4" s="32">
        <v>0.3175</v>
      </c>
      <c r="H4" s="32">
        <v>1.2188099808061421</v>
      </c>
      <c r="I4" s="32">
        <v>0.315</v>
      </c>
      <c r="J4" s="32">
        <v>1.2092130518234165</v>
      </c>
      <c r="K4" s="56">
        <v>0.311</v>
      </c>
      <c r="L4" s="56">
        <v>1.1938579654510557</v>
      </c>
      <c r="M4" s="56">
        <v>0.26750000000000002</v>
      </c>
      <c r="N4" s="32">
        <v>1.0268714011516316</v>
      </c>
      <c r="O4" s="56">
        <v>0.33</v>
      </c>
      <c r="P4" s="32">
        <v>1.2667946257197698</v>
      </c>
    </row>
    <row r="5" spans="1:16" x14ac:dyDescent="0.25">
      <c r="A5" s="12" t="s">
        <v>236</v>
      </c>
      <c r="B5" s="12">
        <v>5</v>
      </c>
      <c r="C5" s="32">
        <v>0.2555</v>
      </c>
      <c r="D5" s="32">
        <v>0.29049999999999998</v>
      </c>
      <c r="E5" s="32">
        <v>0.23599999999999999</v>
      </c>
      <c r="F5" s="32">
        <v>0.92367906066536198</v>
      </c>
      <c r="G5" s="32">
        <v>0.32699999999999996</v>
      </c>
      <c r="H5" s="32">
        <v>1.2798434442270057</v>
      </c>
      <c r="I5" s="32">
        <v>0.40050000000000002</v>
      </c>
      <c r="J5" s="32">
        <v>1.5675146771037183</v>
      </c>
      <c r="K5" s="56">
        <v>0.28800000000000003</v>
      </c>
      <c r="L5" s="56">
        <v>1.1272015655577301</v>
      </c>
      <c r="M5" s="56">
        <v>0.223</v>
      </c>
      <c r="N5" s="56">
        <v>0.87279843444227001</v>
      </c>
      <c r="O5" s="56">
        <v>0.3165</v>
      </c>
      <c r="P5" s="32">
        <v>1.2387475538160471</v>
      </c>
    </row>
    <row r="6" spans="1:16" x14ac:dyDescent="0.25">
      <c r="A6" s="12" t="s">
        <v>53</v>
      </c>
      <c r="B6" s="12">
        <v>6</v>
      </c>
      <c r="C6" s="32">
        <v>0.28675</v>
      </c>
      <c r="D6" s="32">
        <v>0.29275000000000001</v>
      </c>
      <c r="E6" s="32">
        <v>0.22899999999999998</v>
      </c>
      <c r="F6" s="32">
        <v>0.79860505666957271</v>
      </c>
      <c r="G6" s="32">
        <v>0.26450000000000001</v>
      </c>
      <c r="H6" s="32">
        <v>0.92240627724498692</v>
      </c>
      <c r="I6" s="32">
        <v>0.25850000000000001</v>
      </c>
      <c r="J6" s="32">
        <v>0.9014821272885789</v>
      </c>
      <c r="K6" s="56">
        <v>0.27549999999999997</v>
      </c>
      <c r="L6" s="56">
        <v>0.96076721883173488</v>
      </c>
      <c r="M6" s="56">
        <v>0.26550000000000001</v>
      </c>
      <c r="N6" s="56">
        <v>0.92589363557105497</v>
      </c>
      <c r="O6" s="56">
        <v>0.29200000000000004</v>
      </c>
      <c r="P6" s="32">
        <v>1.0183086312118572</v>
      </c>
    </row>
    <row r="7" spans="1:16" x14ac:dyDescent="0.25">
      <c r="A7" s="12" t="s">
        <v>236</v>
      </c>
      <c r="B7" s="12">
        <v>7</v>
      </c>
      <c r="C7" s="32">
        <v>0.23</v>
      </c>
      <c r="D7" s="32">
        <v>0.25574999999999998</v>
      </c>
      <c r="E7" s="32" t="s">
        <v>461</v>
      </c>
      <c r="F7" s="32" t="s">
        <v>461</v>
      </c>
      <c r="G7" s="32">
        <v>0.245</v>
      </c>
      <c r="H7" s="32">
        <v>1.0652173913043477</v>
      </c>
      <c r="I7" s="32" t="s">
        <v>461</v>
      </c>
      <c r="J7" s="32" t="s">
        <v>461</v>
      </c>
      <c r="K7" s="56">
        <v>0.23349999999999999</v>
      </c>
      <c r="L7" s="56">
        <v>1.0152173913043476</v>
      </c>
      <c r="M7" s="56" t="s">
        <v>461</v>
      </c>
      <c r="N7" s="56" t="s">
        <v>461</v>
      </c>
      <c r="O7" s="56" t="s">
        <v>461</v>
      </c>
      <c r="P7" s="32" t="s">
        <v>461</v>
      </c>
    </row>
    <row r="8" spans="1:16" x14ac:dyDescent="0.25">
      <c r="A8" s="12" t="s">
        <v>53</v>
      </c>
      <c r="B8" s="12">
        <v>8</v>
      </c>
      <c r="C8" s="32">
        <v>0.28999999999999998</v>
      </c>
      <c r="D8" s="32">
        <v>0.31999999999999995</v>
      </c>
      <c r="E8" s="32">
        <v>0.34599999999999997</v>
      </c>
      <c r="F8" s="32">
        <v>1.193103448275862</v>
      </c>
      <c r="G8" s="32">
        <v>0.32700000000000001</v>
      </c>
      <c r="H8" s="32">
        <v>1.1275862068965519</v>
      </c>
      <c r="I8" s="32">
        <v>0.34100000000000003</v>
      </c>
      <c r="J8" s="32">
        <v>1.1758620689655175</v>
      </c>
      <c r="K8" s="56">
        <v>0.314</v>
      </c>
      <c r="L8" s="56">
        <v>1.0827586206896553</v>
      </c>
      <c r="M8" s="56">
        <v>0.28499999999999998</v>
      </c>
      <c r="N8" s="56">
        <v>0.98275862068965514</v>
      </c>
      <c r="O8" s="56">
        <v>0.34199999999999997</v>
      </c>
      <c r="P8" s="32">
        <v>1.1793103448275861</v>
      </c>
    </row>
    <row r="9" spans="1:16" x14ac:dyDescent="0.25">
      <c r="A9" s="12" t="s">
        <v>236</v>
      </c>
      <c r="B9" s="12">
        <v>9</v>
      </c>
      <c r="C9" s="32">
        <v>0.30524999999999997</v>
      </c>
      <c r="D9" s="32">
        <v>0.23949999999999999</v>
      </c>
      <c r="E9" s="32">
        <v>0.25950000000000001</v>
      </c>
      <c r="F9" s="32">
        <v>0.85012285012285027</v>
      </c>
      <c r="G9" s="32">
        <v>0.39700000000000002</v>
      </c>
      <c r="H9" s="32">
        <v>1.3005733005733007</v>
      </c>
      <c r="I9" s="32">
        <v>0.33599999999999997</v>
      </c>
      <c r="J9" s="32">
        <v>1.1007371007371007</v>
      </c>
      <c r="K9" s="56">
        <v>0.29000000000000004</v>
      </c>
      <c r="L9" s="56">
        <v>0.95004095004095024</v>
      </c>
      <c r="M9" s="56">
        <v>0.40350000000000003</v>
      </c>
      <c r="N9" s="56">
        <v>1.321867321867322</v>
      </c>
      <c r="O9" s="56">
        <v>0.29649999999999999</v>
      </c>
      <c r="P9" s="32">
        <v>0.97133497133497138</v>
      </c>
    </row>
    <row r="10" spans="1:16" x14ac:dyDescent="0.25">
      <c r="A10" s="12" t="s">
        <v>53</v>
      </c>
      <c r="B10" s="12">
        <v>10</v>
      </c>
      <c r="C10" s="32">
        <v>0.22725000000000001</v>
      </c>
      <c r="D10" s="32">
        <v>0.29075000000000001</v>
      </c>
      <c r="E10" s="32">
        <v>0.23949999999999999</v>
      </c>
      <c r="F10" s="32">
        <v>1.0539053905390539</v>
      </c>
      <c r="G10" s="32">
        <v>0.1915</v>
      </c>
      <c r="H10" s="32">
        <v>0.84268426842684263</v>
      </c>
      <c r="I10" s="32">
        <v>0.16750000000000001</v>
      </c>
      <c r="J10" s="32">
        <v>0.73707370737073707</v>
      </c>
      <c r="K10" s="56">
        <v>0.20900000000000002</v>
      </c>
      <c r="L10" s="56">
        <v>0.91969196919691976</v>
      </c>
      <c r="M10" s="56">
        <v>0.19800000000000001</v>
      </c>
      <c r="N10" s="56">
        <v>0.87128712871287128</v>
      </c>
      <c r="O10" s="56">
        <v>0.189</v>
      </c>
      <c r="P10" s="32">
        <v>0.83168316831683164</v>
      </c>
    </row>
    <row r="11" spans="1:16" x14ac:dyDescent="0.25">
      <c r="A11" s="12" t="s">
        <v>236</v>
      </c>
      <c r="B11" s="12">
        <v>11</v>
      </c>
      <c r="C11" s="32">
        <v>0.27100000000000002</v>
      </c>
      <c r="D11" s="32">
        <v>0.3765</v>
      </c>
      <c r="E11" s="32">
        <v>0.14050000000000001</v>
      </c>
      <c r="F11" s="32">
        <v>0.51845018450184499</v>
      </c>
      <c r="G11" s="32">
        <v>0.25600000000000001</v>
      </c>
      <c r="H11" s="32">
        <v>0.94464944649446492</v>
      </c>
      <c r="I11" s="32">
        <v>0.30599999999999999</v>
      </c>
      <c r="J11" s="32">
        <v>1.1291512915129149</v>
      </c>
      <c r="K11" s="56">
        <v>0.26350000000000001</v>
      </c>
      <c r="L11" s="56">
        <v>0.9723247232472324</v>
      </c>
      <c r="M11" s="56">
        <v>0.223</v>
      </c>
      <c r="N11" s="56">
        <v>0.82287822878228778</v>
      </c>
      <c r="O11" s="56">
        <v>0.28600000000000003</v>
      </c>
      <c r="P11" s="32">
        <v>1.0553505535055352</v>
      </c>
    </row>
    <row r="12" spans="1:16" x14ac:dyDescent="0.25">
      <c r="A12" s="12" t="s">
        <v>53</v>
      </c>
      <c r="B12" s="12">
        <v>12</v>
      </c>
      <c r="C12" s="32">
        <v>0.14624999999999999</v>
      </c>
      <c r="D12" s="32">
        <v>0.1595</v>
      </c>
      <c r="E12" s="32">
        <v>0.10625</v>
      </c>
      <c r="F12" s="32">
        <v>0.72649572649572647</v>
      </c>
      <c r="G12" s="32">
        <v>0.15</v>
      </c>
      <c r="H12" s="32">
        <v>1.0256410256410258</v>
      </c>
      <c r="I12" s="32">
        <v>0.11485000000000001</v>
      </c>
      <c r="J12" s="32">
        <v>0.78529914529914535</v>
      </c>
      <c r="K12" s="56">
        <v>0.14350000000000002</v>
      </c>
      <c r="L12" s="56">
        <v>0.98119658119658137</v>
      </c>
      <c r="M12" s="56">
        <v>0.2195</v>
      </c>
      <c r="N12" s="56">
        <v>1.5008547008547009</v>
      </c>
      <c r="O12" s="56">
        <v>0.16350000000000001</v>
      </c>
      <c r="P12" s="32">
        <v>1.117948717948718</v>
      </c>
    </row>
    <row r="13" spans="1:16" x14ac:dyDescent="0.25">
      <c r="A13" s="12" t="s">
        <v>236</v>
      </c>
      <c r="B13" s="12">
        <v>13</v>
      </c>
      <c r="C13" s="32">
        <v>0.36375000000000002</v>
      </c>
      <c r="D13" s="32">
        <v>0.35675000000000001</v>
      </c>
      <c r="E13" s="32">
        <v>0.34650000000000003</v>
      </c>
      <c r="F13" s="32">
        <v>0.95257731958762892</v>
      </c>
      <c r="G13" s="32">
        <v>0.4325</v>
      </c>
      <c r="H13" s="32">
        <v>1.1890034364261168</v>
      </c>
      <c r="I13" s="32">
        <v>0.39800000000000002</v>
      </c>
      <c r="J13" s="32">
        <v>1.0941580756013747</v>
      </c>
      <c r="K13" s="56">
        <v>0.34250000000000003</v>
      </c>
      <c r="L13" s="56">
        <v>0.94158075601374569</v>
      </c>
      <c r="M13" s="56">
        <v>0.38900000000000001</v>
      </c>
      <c r="N13" s="56">
        <v>1.0694158075601374</v>
      </c>
      <c r="O13" s="56">
        <v>0.4365</v>
      </c>
      <c r="P13" s="32">
        <v>1.2</v>
      </c>
    </row>
    <row r="14" spans="1:16" x14ac:dyDescent="0.25">
      <c r="A14" s="12" t="s">
        <v>53</v>
      </c>
      <c r="B14" s="12">
        <v>14</v>
      </c>
      <c r="C14" s="32">
        <v>0.13875000000000001</v>
      </c>
      <c r="D14" s="32">
        <v>0.1265</v>
      </c>
      <c r="E14" s="32">
        <v>0.17849999999999999</v>
      </c>
      <c r="F14" s="32">
        <v>1.2864864864864862</v>
      </c>
      <c r="G14" s="32">
        <v>0.16400000000000001</v>
      </c>
      <c r="H14" s="32">
        <v>1.1819819819819819</v>
      </c>
      <c r="I14" s="32">
        <v>0.13500000000000001</v>
      </c>
      <c r="J14" s="32">
        <v>0.97297297297297292</v>
      </c>
      <c r="K14" s="56">
        <v>0.157</v>
      </c>
      <c r="L14" s="56">
        <v>1.1315315315315315</v>
      </c>
      <c r="M14" s="56">
        <v>0.19850000000000001</v>
      </c>
      <c r="N14" s="56">
        <v>1.4306306306306307</v>
      </c>
      <c r="O14" s="56">
        <v>0.15000000000000002</v>
      </c>
      <c r="P14" s="32">
        <v>1.0810810810810811</v>
      </c>
    </row>
    <row r="15" spans="1:16" x14ac:dyDescent="0.25">
      <c r="A15" s="12" t="s">
        <v>53</v>
      </c>
      <c r="B15" s="12">
        <v>16</v>
      </c>
      <c r="C15" s="32">
        <v>0.28925000000000001</v>
      </c>
      <c r="D15" s="32">
        <v>0.28097499999999997</v>
      </c>
      <c r="E15" s="32">
        <v>0.28899999999999998</v>
      </c>
      <c r="F15" s="32">
        <v>0.99913569576490913</v>
      </c>
      <c r="G15" s="32">
        <v>0.40749999999999997</v>
      </c>
      <c r="H15" s="32">
        <v>1.4088159031979255</v>
      </c>
      <c r="I15" s="32">
        <v>0.30649999999999999</v>
      </c>
      <c r="J15" s="32">
        <v>1.0596369922212618</v>
      </c>
      <c r="K15" s="56">
        <v>0.33150000000000002</v>
      </c>
      <c r="L15" s="56">
        <v>1.1460674157303372</v>
      </c>
      <c r="M15" s="56">
        <v>0.374</v>
      </c>
      <c r="N15" s="56">
        <v>1.2929991356957649</v>
      </c>
      <c r="O15" s="56">
        <v>0.39800000000000002</v>
      </c>
      <c r="P15" s="32">
        <v>1.3759723422644772</v>
      </c>
    </row>
    <row r="16" spans="1:16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6" x14ac:dyDescent="0.25">
      <c r="A17" s="1" t="s">
        <v>44</v>
      </c>
      <c r="B17" s="1" t="s">
        <v>469</v>
      </c>
      <c r="C17" s="1" t="s">
        <v>235</v>
      </c>
      <c r="D17" s="1" t="s">
        <v>500</v>
      </c>
      <c r="E17" s="1" t="s">
        <v>431</v>
      </c>
      <c r="F17" s="1" t="s">
        <v>432</v>
      </c>
      <c r="G17" s="1" t="s">
        <v>433</v>
      </c>
      <c r="H17" s="1" t="s">
        <v>434</v>
      </c>
      <c r="I17" s="1" t="s">
        <v>435</v>
      </c>
      <c r="J17" s="1" t="s">
        <v>436</v>
      </c>
      <c r="K17" s="1" t="s">
        <v>437</v>
      </c>
      <c r="L17" s="1" t="s">
        <v>438</v>
      </c>
      <c r="M17" s="1" t="s">
        <v>439</v>
      </c>
      <c r="N17" s="1" t="s">
        <v>440</v>
      </c>
      <c r="O17" s="1" t="s">
        <v>441</v>
      </c>
      <c r="P17" s="1" t="s">
        <v>442</v>
      </c>
    </row>
    <row r="18" spans="1:16" x14ac:dyDescent="0.25">
      <c r="A18" s="12" t="s">
        <v>236</v>
      </c>
      <c r="B18" s="12">
        <v>1</v>
      </c>
      <c r="C18" s="32">
        <v>0.43900000000000006</v>
      </c>
      <c r="D18" s="32">
        <v>0.2195</v>
      </c>
      <c r="E18" s="32">
        <v>0.38749999999999996</v>
      </c>
      <c r="F18" s="32">
        <v>0.88268792710706134</v>
      </c>
      <c r="G18" s="32">
        <v>0.46800000000000003</v>
      </c>
      <c r="H18" s="32">
        <v>1.0660592255125283</v>
      </c>
      <c r="I18" s="32">
        <v>0.3145</v>
      </c>
      <c r="J18" s="32">
        <v>0.7164009111617311</v>
      </c>
      <c r="K18" s="128"/>
      <c r="L18" s="129"/>
      <c r="M18" s="32">
        <v>0.91700000000000004</v>
      </c>
      <c r="N18" s="32">
        <v>2.0888382687927107</v>
      </c>
      <c r="O18" s="32">
        <v>0.33750000000000002</v>
      </c>
      <c r="P18" s="32">
        <v>0.7687927107061503</v>
      </c>
    </row>
    <row r="19" spans="1:16" x14ac:dyDescent="0.25">
      <c r="A19" s="12" t="s">
        <v>53</v>
      </c>
      <c r="B19" s="12">
        <v>2</v>
      </c>
      <c r="C19" s="32">
        <v>0.30075000000000002</v>
      </c>
      <c r="D19" s="32">
        <v>0.27600000000000002</v>
      </c>
      <c r="E19" s="32">
        <v>0.34299999999999997</v>
      </c>
      <c r="F19" s="32">
        <v>1.1404821280133</v>
      </c>
      <c r="G19" s="32">
        <v>0.27949999999999997</v>
      </c>
      <c r="H19" s="32">
        <v>0.92934330839567736</v>
      </c>
      <c r="I19" s="32">
        <v>0.35499999999999998</v>
      </c>
      <c r="J19" s="32">
        <v>1.1803823773898585</v>
      </c>
      <c r="K19" s="130"/>
      <c r="L19" s="131"/>
      <c r="M19" s="32">
        <v>0.53699999999999992</v>
      </c>
      <c r="N19" s="32">
        <v>1.7855361596009971</v>
      </c>
      <c r="O19" s="32">
        <v>0.35750000000000004</v>
      </c>
      <c r="P19" s="32">
        <v>1.1886949293433084</v>
      </c>
    </row>
    <row r="20" spans="1:16" x14ac:dyDescent="0.25">
      <c r="A20" s="12" t="s">
        <v>236</v>
      </c>
      <c r="B20" s="12">
        <v>3</v>
      </c>
      <c r="C20" s="32">
        <v>0.26050000000000001</v>
      </c>
      <c r="D20" s="32">
        <v>0.23674999999999999</v>
      </c>
      <c r="E20" s="32">
        <v>0.38900000000000001</v>
      </c>
      <c r="F20" s="32">
        <v>1.4932821497120921</v>
      </c>
      <c r="G20" s="32">
        <v>0.33999999999999997</v>
      </c>
      <c r="H20" s="32">
        <v>1.3051823416506716</v>
      </c>
      <c r="I20" s="32">
        <v>0.3175</v>
      </c>
      <c r="J20" s="32">
        <v>1.2188099808061421</v>
      </c>
      <c r="K20" s="130"/>
      <c r="L20" s="131"/>
      <c r="M20" s="32">
        <v>7.0249999999999993E-2</v>
      </c>
      <c r="N20" s="32">
        <v>0.26967370441458732</v>
      </c>
      <c r="O20" s="32">
        <v>0.21300000000000002</v>
      </c>
      <c r="P20" s="32">
        <v>0.81765834932821502</v>
      </c>
    </row>
    <row r="21" spans="1:16" x14ac:dyDescent="0.25">
      <c r="A21" s="12" t="s">
        <v>236</v>
      </c>
      <c r="B21" s="12">
        <v>5</v>
      </c>
      <c r="C21" s="32">
        <v>0.2555</v>
      </c>
      <c r="D21" s="32">
        <v>0.29049999999999998</v>
      </c>
      <c r="E21" s="32">
        <v>0.43</v>
      </c>
      <c r="F21" s="32">
        <v>1.6829745596868884</v>
      </c>
      <c r="G21" s="32">
        <v>0.33199999999999996</v>
      </c>
      <c r="H21" s="32">
        <v>1.2994129158512719</v>
      </c>
      <c r="I21" s="32">
        <v>0.32600000000000001</v>
      </c>
      <c r="J21" s="32">
        <v>1.2759295499021526</v>
      </c>
      <c r="K21" s="130"/>
      <c r="L21" s="131"/>
      <c r="M21" s="32">
        <v>0.12375</v>
      </c>
      <c r="N21" s="32">
        <v>0.48434442270058709</v>
      </c>
      <c r="O21" s="32">
        <v>0.34450000000000003</v>
      </c>
      <c r="P21" s="32">
        <v>1.3483365949119375</v>
      </c>
    </row>
    <row r="22" spans="1:16" x14ac:dyDescent="0.25">
      <c r="A22" s="12" t="s">
        <v>53</v>
      </c>
      <c r="B22" s="12">
        <v>6</v>
      </c>
      <c r="C22" s="32">
        <v>0.28675</v>
      </c>
      <c r="D22" s="32">
        <v>0.29275000000000001</v>
      </c>
      <c r="E22" s="32">
        <v>0.26600000000000001</v>
      </c>
      <c r="F22" s="32">
        <v>0.92763731473408895</v>
      </c>
      <c r="G22" s="32">
        <v>0.25650000000000001</v>
      </c>
      <c r="H22" s="32">
        <v>0.8945074106364429</v>
      </c>
      <c r="I22" s="32">
        <v>0.27600000000000002</v>
      </c>
      <c r="J22" s="32">
        <v>0.96251089799476908</v>
      </c>
      <c r="K22" s="130"/>
      <c r="L22" s="131"/>
      <c r="M22" s="32">
        <v>0.28349999999999997</v>
      </c>
      <c r="N22" s="32">
        <v>0.9886660854402789</v>
      </c>
      <c r="O22" s="32">
        <v>0.29949999999999999</v>
      </c>
      <c r="P22" s="32">
        <v>1.0444638186573669</v>
      </c>
    </row>
    <row r="23" spans="1:16" x14ac:dyDescent="0.25">
      <c r="A23" s="12" t="s">
        <v>236</v>
      </c>
      <c r="B23" s="12">
        <v>7</v>
      </c>
      <c r="C23" s="32">
        <v>0.23</v>
      </c>
      <c r="D23" s="32">
        <v>0.25574999999999998</v>
      </c>
      <c r="E23" s="32">
        <v>0.27949999999999997</v>
      </c>
      <c r="F23" s="32">
        <v>1.2152173913043476</v>
      </c>
      <c r="G23" s="32">
        <v>0.26050000000000001</v>
      </c>
      <c r="H23" s="32">
        <v>1.1326086956521739</v>
      </c>
      <c r="I23" s="32">
        <v>0.26100000000000001</v>
      </c>
      <c r="J23" s="32">
        <v>1.1347826086956521</v>
      </c>
      <c r="K23" s="130"/>
      <c r="L23" s="131"/>
      <c r="M23" s="32">
        <v>0.1206</v>
      </c>
      <c r="N23" s="32">
        <v>0.52434782608695651</v>
      </c>
      <c r="O23" s="32">
        <v>0.23100000000000001</v>
      </c>
      <c r="P23" s="32">
        <v>1.0043478260869565</v>
      </c>
    </row>
    <row r="24" spans="1:16" x14ac:dyDescent="0.25">
      <c r="A24" s="12" t="s">
        <v>53</v>
      </c>
      <c r="B24" s="12">
        <v>8</v>
      </c>
      <c r="C24" s="32">
        <v>0.28999999999999998</v>
      </c>
      <c r="D24" s="32">
        <v>0.31999999999999995</v>
      </c>
      <c r="E24" s="32">
        <v>0.33850000000000002</v>
      </c>
      <c r="F24" s="32">
        <v>1.1672413793103449</v>
      </c>
      <c r="G24" s="32">
        <v>0.29400000000000004</v>
      </c>
      <c r="H24" s="32">
        <v>1.0137931034482761</v>
      </c>
      <c r="I24" s="32">
        <v>0.34199999999999997</v>
      </c>
      <c r="J24" s="32">
        <v>1.1793103448275861</v>
      </c>
      <c r="K24" s="130"/>
      <c r="L24" s="131"/>
      <c r="M24" s="32">
        <v>0.1845</v>
      </c>
      <c r="N24" s="32">
        <v>0.63620689655172413</v>
      </c>
      <c r="O24" s="32">
        <v>0.28399999999999997</v>
      </c>
      <c r="P24" s="32">
        <v>0.97931034482758617</v>
      </c>
    </row>
    <row r="25" spans="1:16" x14ac:dyDescent="0.25">
      <c r="A25" s="12" t="s">
        <v>236</v>
      </c>
      <c r="B25" s="12">
        <v>9</v>
      </c>
      <c r="C25" s="32">
        <v>0.30524999999999997</v>
      </c>
      <c r="D25" s="32">
        <v>0.23949999999999999</v>
      </c>
      <c r="E25" s="32">
        <v>0.34099999999999997</v>
      </c>
      <c r="F25" s="32">
        <v>1.1171171171171173</v>
      </c>
      <c r="G25" s="32">
        <v>0.34099999999999997</v>
      </c>
      <c r="H25" s="32">
        <v>1.1171171171171173</v>
      </c>
      <c r="I25" s="32">
        <v>0.38700000000000001</v>
      </c>
      <c r="J25" s="32">
        <v>1.2678132678132681</v>
      </c>
      <c r="K25" s="130"/>
      <c r="L25" s="131"/>
      <c r="M25" s="32">
        <v>0.13150000000000001</v>
      </c>
      <c r="N25" s="32">
        <v>0.43079443079443086</v>
      </c>
      <c r="O25" s="32">
        <v>0.33500000000000002</v>
      </c>
      <c r="P25" s="32">
        <v>1.0974610974610977</v>
      </c>
    </row>
    <row r="26" spans="1:16" x14ac:dyDescent="0.25">
      <c r="A26" s="12" t="s">
        <v>53</v>
      </c>
      <c r="B26" s="12">
        <v>10</v>
      </c>
      <c r="C26" s="32">
        <v>0.22725000000000001</v>
      </c>
      <c r="D26" s="32">
        <v>0.29075000000000001</v>
      </c>
      <c r="E26" s="32">
        <v>0.19450000000000001</v>
      </c>
      <c r="F26" s="32">
        <v>0.85588558855885588</v>
      </c>
      <c r="G26" s="32">
        <v>0.217</v>
      </c>
      <c r="H26" s="32">
        <v>0.95489548954895487</v>
      </c>
      <c r="I26" s="32">
        <v>0.19400000000000001</v>
      </c>
      <c r="J26" s="32">
        <v>0.85368536853685373</v>
      </c>
      <c r="K26" s="130"/>
      <c r="L26" s="131"/>
      <c r="M26" s="32">
        <v>0.313</v>
      </c>
      <c r="N26" s="32">
        <v>1.3773377337733772</v>
      </c>
      <c r="O26" s="32">
        <v>0.23199999999999998</v>
      </c>
      <c r="P26" s="32">
        <v>1.0209020902090209</v>
      </c>
    </row>
    <row r="27" spans="1:16" x14ac:dyDescent="0.25">
      <c r="A27" s="12" t="s">
        <v>236</v>
      </c>
      <c r="B27" s="12">
        <v>11</v>
      </c>
      <c r="C27" s="32">
        <v>0.27100000000000002</v>
      </c>
      <c r="D27" s="32">
        <v>0.3765</v>
      </c>
      <c r="E27" s="32">
        <v>0.28200000000000003</v>
      </c>
      <c r="F27" s="32">
        <v>1.0405904059040592</v>
      </c>
      <c r="G27" s="32">
        <v>0.33350000000000002</v>
      </c>
      <c r="H27" s="32">
        <v>1.2306273062730626</v>
      </c>
      <c r="I27" s="32">
        <v>0.26450000000000001</v>
      </c>
      <c r="J27" s="32">
        <v>0.97601476014760147</v>
      </c>
      <c r="K27" s="130"/>
      <c r="L27" s="131"/>
      <c r="M27" s="32">
        <v>9.8299999999999998E-2</v>
      </c>
      <c r="N27" s="32">
        <v>0.36273062730627303</v>
      </c>
      <c r="O27" s="32">
        <v>0.26050000000000001</v>
      </c>
      <c r="P27" s="32">
        <v>0.96125461254612543</v>
      </c>
    </row>
    <row r="28" spans="1:16" x14ac:dyDescent="0.25">
      <c r="A28" s="12" t="s">
        <v>53</v>
      </c>
      <c r="B28" s="12">
        <v>12</v>
      </c>
      <c r="C28" s="32">
        <v>0.14624999999999999</v>
      </c>
      <c r="D28" s="32">
        <v>0.1595</v>
      </c>
      <c r="E28" s="32">
        <v>0.17199999999999999</v>
      </c>
      <c r="F28" s="32">
        <v>1.1760683760683761</v>
      </c>
      <c r="G28" s="32">
        <v>0.2135</v>
      </c>
      <c r="H28" s="32">
        <v>1.45982905982906</v>
      </c>
      <c r="I28" s="32">
        <v>0.17399999999999999</v>
      </c>
      <c r="J28" s="32">
        <v>1.1897435897435897</v>
      </c>
      <c r="K28" s="130"/>
      <c r="L28" s="131"/>
      <c r="M28" s="32">
        <v>0.16200000000000001</v>
      </c>
      <c r="N28" s="32">
        <v>1.1076923076923078</v>
      </c>
      <c r="O28" s="32">
        <v>0.14400000000000002</v>
      </c>
      <c r="P28" s="32">
        <v>0.98461538461538478</v>
      </c>
    </row>
    <row r="29" spans="1:16" x14ac:dyDescent="0.25">
      <c r="A29" s="12" t="s">
        <v>236</v>
      </c>
      <c r="B29" s="12">
        <v>13</v>
      </c>
      <c r="C29" s="32">
        <v>0.36375000000000002</v>
      </c>
      <c r="D29" s="32">
        <v>0.35675000000000001</v>
      </c>
      <c r="E29" s="32">
        <v>0.40700000000000003</v>
      </c>
      <c r="F29" s="32">
        <v>1.1189003436426117</v>
      </c>
      <c r="G29" s="32">
        <v>0.42799999999999999</v>
      </c>
      <c r="H29" s="32">
        <v>1.1766323024054981</v>
      </c>
      <c r="I29" s="32">
        <v>0.39950000000000002</v>
      </c>
      <c r="J29" s="32">
        <v>1.0982817869415809</v>
      </c>
      <c r="K29" s="130"/>
      <c r="L29" s="131"/>
      <c r="M29" s="32">
        <v>9.9149999999999988E-2</v>
      </c>
      <c r="N29" s="32">
        <v>0.27257731958762882</v>
      </c>
      <c r="O29" s="32">
        <v>0.29949999999999999</v>
      </c>
      <c r="P29" s="32">
        <v>0.82336769759450168</v>
      </c>
    </row>
    <row r="30" spans="1:16" x14ac:dyDescent="0.25">
      <c r="A30" s="12" t="s">
        <v>53</v>
      </c>
      <c r="B30" s="12">
        <v>14</v>
      </c>
      <c r="C30" s="32">
        <v>0.13875000000000001</v>
      </c>
      <c r="D30" s="32">
        <v>0.1265</v>
      </c>
      <c r="E30" s="32">
        <v>0.1825</v>
      </c>
      <c r="F30" s="32">
        <v>1.3153153153153152</v>
      </c>
      <c r="G30" s="32">
        <v>0.20900000000000002</v>
      </c>
      <c r="H30" s="32">
        <v>1.5063063063063062</v>
      </c>
      <c r="I30" s="32">
        <v>0.1845</v>
      </c>
      <c r="J30" s="32">
        <v>1.3297297297297297</v>
      </c>
      <c r="K30" s="130"/>
      <c r="L30" s="131"/>
      <c r="M30" s="32">
        <v>0.19600000000000001</v>
      </c>
      <c r="N30" s="32">
        <v>1.4126126126126126</v>
      </c>
      <c r="O30" s="32">
        <v>0.13350000000000001</v>
      </c>
      <c r="P30" s="32">
        <v>0.9621621621621621</v>
      </c>
    </row>
    <row r="31" spans="1:16" x14ac:dyDescent="0.25">
      <c r="A31" s="12" t="s">
        <v>53</v>
      </c>
      <c r="B31" s="12">
        <v>16</v>
      </c>
      <c r="C31" s="32">
        <v>0.28925000000000001</v>
      </c>
      <c r="D31" s="32">
        <v>0.28097499999999997</v>
      </c>
      <c r="E31" s="32">
        <v>0.379</v>
      </c>
      <c r="F31" s="32">
        <v>1.3102852203975799</v>
      </c>
      <c r="G31" s="32">
        <v>0.41400000000000003</v>
      </c>
      <c r="H31" s="32">
        <v>1.4312878133102853</v>
      </c>
      <c r="I31" s="32">
        <v>0.374</v>
      </c>
      <c r="J31" s="32">
        <v>1.2929991356957649</v>
      </c>
      <c r="K31" s="132"/>
      <c r="L31" s="133"/>
      <c r="M31" s="32">
        <v>0.26200000000000001</v>
      </c>
      <c r="N31" s="32">
        <v>0.9057908383751081</v>
      </c>
      <c r="O31" s="32">
        <v>0.313</v>
      </c>
      <c r="P31" s="32">
        <v>1.0821089023336214</v>
      </c>
    </row>
    <row r="32" spans="1:16" x14ac:dyDescent="0.25">
      <c r="A32" s="31"/>
      <c r="B32" s="31"/>
      <c r="C32" s="31"/>
      <c r="D32" s="31"/>
      <c r="E32" s="31"/>
      <c r="F32" s="31"/>
      <c r="G32" s="31"/>
      <c r="H32" s="8"/>
      <c r="I32" s="8"/>
      <c r="J32" s="8"/>
      <c r="K32" s="8"/>
      <c r="L32" s="31"/>
      <c r="M32" s="31"/>
      <c r="N32" s="31"/>
      <c r="O32" s="31"/>
      <c r="P32" s="31"/>
    </row>
    <row r="33" spans="1:16" x14ac:dyDescent="0.25">
      <c r="A33" s="1" t="s">
        <v>44</v>
      </c>
      <c r="B33" s="1" t="s">
        <v>469</v>
      </c>
      <c r="C33" s="1" t="s">
        <v>235</v>
      </c>
      <c r="D33" s="1" t="s">
        <v>500</v>
      </c>
      <c r="E33" s="1" t="s">
        <v>462</v>
      </c>
      <c r="F33" s="1" t="s">
        <v>463</v>
      </c>
      <c r="G33" s="1" t="s">
        <v>443</v>
      </c>
      <c r="H33" s="1" t="s">
        <v>444</v>
      </c>
      <c r="I33" s="1" t="s">
        <v>445</v>
      </c>
      <c r="J33" s="1" t="s">
        <v>446</v>
      </c>
      <c r="K33" s="1" t="s">
        <v>447</v>
      </c>
      <c r="L33" s="1" t="s">
        <v>448</v>
      </c>
      <c r="M33" s="1" t="s">
        <v>449</v>
      </c>
      <c r="N33" s="1" t="s">
        <v>450</v>
      </c>
      <c r="O33" s="1" t="s">
        <v>451</v>
      </c>
      <c r="P33" s="1" t="s">
        <v>452</v>
      </c>
    </row>
    <row r="34" spans="1:16" x14ac:dyDescent="0.25">
      <c r="A34" s="12" t="s">
        <v>236</v>
      </c>
      <c r="B34" s="12">
        <v>1</v>
      </c>
      <c r="C34" s="32">
        <v>0.43900000000000006</v>
      </c>
      <c r="D34" s="32">
        <v>0.2195</v>
      </c>
      <c r="E34" s="32">
        <v>0.30300000000000005</v>
      </c>
      <c r="F34" s="32">
        <v>0.69020501138952162</v>
      </c>
      <c r="G34" s="32">
        <v>0.27450000000000002</v>
      </c>
      <c r="H34" s="32">
        <v>0.62528473804100226</v>
      </c>
      <c r="I34" s="128" t="s">
        <v>470</v>
      </c>
      <c r="J34" s="129"/>
      <c r="K34" s="32">
        <v>0.17449999999999999</v>
      </c>
      <c r="L34" s="32">
        <v>0.39749430523917989</v>
      </c>
      <c r="M34" s="32">
        <v>9.5750000000000002E-2</v>
      </c>
      <c r="N34" s="32">
        <v>0.21810933940774485</v>
      </c>
      <c r="O34" s="31">
        <v>0.186</v>
      </c>
      <c r="P34" s="32">
        <v>0.42369020501138949</v>
      </c>
    </row>
    <row r="35" spans="1:16" x14ac:dyDescent="0.25">
      <c r="A35" s="12" t="s">
        <v>53</v>
      </c>
      <c r="B35" s="12">
        <v>2</v>
      </c>
      <c r="C35" s="32">
        <v>0.30075000000000002</v>
      </c>
      <c r="D35" s="32">
        <v>0.27600000000000002</v>
      </c>
      <c r="E35" s="32">
        <v>0.34399999999999997</v>
      </c>
      <c r="F35" s="32">
        <v>1.1438071487946797</v>
      </c>
      <c r="G35" s="32">
        <v>0.41500000000000004</v>
      </c>
      <c r="H35" s="32">
        <v>1.3798836242726518</v>
      </c>
      <c r="I35" s="130"/>
      <c r="J35" s="131"/>
      <c r="K35" s="32">
        <v>0.41349999999999998</v>
      </c>
      <c r="L35" s="32">
        <v>1.3748960931005818</v>
      </c>
      <c r="M35" s="32">
        <v>0.39249999999999996</v>
      </c>
      <c r="N35" s="32">
        <v>1.3050706566916042</v>
      </c>
      <c r="O35" s="31">
        <v>0.48899999999999999</v>
      </c>
      <c r="P35" s="32">
        <v>1.6259351620947631</v>
      </c>
    </row>
    <row r="36" spans="1:16" x14ac:dyDescent="0.25">
      <c r="A36" s="12" t="s">
        <v>236</v>
      </c>
      <c r="B36" s="12">
        <v>3</v>
      </c>
      <c r="C36" s="32">
        <v>0.26050000000000001</v>
      </c>
      <c r="D36" s="32">
        <v>0.23674999999999999</v>
      </c>
      <c r="E36" s="32">
        <v>0.24199999999999999</v>
      </c>
      <c r="F36" s="32">
        <v>0.92898272552783101</v>
      </c>
      <c r="G36" s="32">
        <v>0.28600000000000003</v>
      </c>
      <c r="H36" s="32">
        <v>1.0978886756238004</v>
      </c>
      <c r="I36" s="130"/>
      <c r="J36" s="131"/>
      <c r="K36" s="32">
        <v>0.26200000000000001</v>
      </c>
      <c r="L36" s="32">
        <v>1.0057581573896353</v>
      </c>
      <c r="M36" s="32">
        <v>0.27349999999999997</v>
      </c>
      <c r="N36" s="32">
        <v>1.0499040307101726</v>
      </c>
      <c r="O36" s="31">
        <v>0.23599999999999999</v>
      </c>
      <c r="P36" s="32">
        <v>0.90595009596928977</v>
      </c>
    </row>
    <row r="37" spans="1:16" x14ac:dyDescent="0.25">
      <c r="A37" s="12" t="s">
        <v>236</v>
      </c>
      <c r="B37" s="12">
        <v>5</v>
      </c>
      <c r="C37" s="32">
        <v>0.2555</v>
      </c>
      <c r="D37" s="32">
        <v>0.29049999999999998</v>
      </c>
      <c r="E37" s="32">
        <v>0.31850000000000001</v>
      </c>
      <c r="F37" s="32">
        <v>1.2465753424657535</v>
      </c>
      <c r="G37" s="32">
        <v>0.36899999999999999</v>
      </c>
      <c r="H37" s="32">
        <v>1.4442270058708415</v>
      </c>
      <c r="I37" s="130"/>
      <c r="J37" s="131"/>
      <c r="K37" s="32">
        <v>0.30149999999999999</v>
      </c>
      <c r="L37" s="32">
        <v>1.1800391389432485</v>
      </c>
      <c r="M37" s="32">
        <v>0.32800000000000001</v>
      </c>
      <c r="N37" s="32">
        <v>1.283757338551859</v>
      </c>
      <c r="O37" s="31">
        <v>0.3115</v>
      </c>
      <c r="P37" s="32">
        <v>1.2191780821917808</v>
      </c>
    </row>
    <row r="38" spans="1:16" x14ac:dyDescent="0.25">
      <c r="A38" s="12" t="s">
        <v>53</v>
      </c>
      <c r="B38" s="12">
        <v>6</v>
      </c>
      <c r="C38" s="32">
        <v>0.28675</v>
      </c>
      <c r="D38" s="32">
        <v>0.29275000000000001</v>
      </c>
      <c r="E38" s="32">
        <v>0.28400000000000003</v>
      </c>
      <c r="F38" s="32">
        <v>0.99040976460331309</v>
      </c>
      <c r="G38" s="32">
        <v>0.247</v>
      </c>
      <c r="H38" s="32">
        <v>0.86137750653879686</v>
      </c>
      <c r="I38" s="130"/>
      <c r="J38" s="131"/>
      <c r="K38" s="32">
        <v>0.29700000000000004</v>
      </c>
      <c r="L38" s="32">
        <v>1.0357454228421972</v>
      </c>
      <c r="M38" s="32">
        <v>0.28000000000000003</v>
      </c>
      <c r="N38" s="32">
        <v>0.97646033129904108</v>
      </c>
      <c r="O38" s="31">
        <v>0.33250000000000002</v>
      </c>
      <c r="P38" s="32">
        <v>1.1595466434176112</v>
      </c>
    </row>
    <row r="39" spans="1:16" x14ac:dyDescent="0.25">
      <c r="A39" s="12" t="s">
        <v>236</v>
      </c>
      <c r="B39" s="12">
        <v>7</v>
      </c>
      <c r="C39" s="32">
        <v>0.23</v>
      </c>
      <c r="D39" s="32">
        <v>0.25574999999999998</v>
      </c>
      <c r="E39" s="32" t="s">
        <v>461</v>
      </c>
      <c r="F39" s="32" t="s">
        <v>461</v>
      </c>
      <c r="G39" s="32">
        <v>0.2525</v>
      </c>
      <c r="H39" s="32">
        <v>1.0978260869565217</v>
      </c>
      <c r="I39" s="130"/>
      <c r="J39" s="131"/>
      <c r="K39" s="32">
        <v>0.27150000000000002</v>
      </c>
      <c r="L39" s="32">
        <v>1.1804347826086956</v>
      </c>
      <c r="M39" s="32">
        <v>0.26800000000000002</v>
      </c>
      <c r="N39" s="32">
        <v>1.1652173913043478</v>
      </c>
      <c r="O39" s="32" t="s">
        <v>461</v>
      </c>
      <c r="P39" s="32" t="s">
        <v>461</v>
      </c>
    </row>
    <row r="40" spans="1:16" x14ac:dyDescent="0.25">
      <c r="A40" s="12" t="s">
        <v>53</v>
      </c>
      <c r="B40" s="12">
        <v>8</v>
      </c>
      <c r="C40" s="32">
        <v>0.28999999999999998</v>
      </c>
      <c r="D40" s="32">
        <v>0.31999999999999995</v>
      </c>
      <c r="E40" s="32">
        <v>0.30049999999999999</v>
      </c>
      <c r="F40" s="32">
        <v>1.0362068965517242</v>
      </c>
      <c r="G40" s="32">
        <v>0.34299999999999997</v>
      </c>
      <c r="H40" s="32">
        <v>1.1827586206896552</v>
      </c>
      <c r="I40" s="130"/>
      <c r="J40" s="131"/>
      <c r="K40" s="32">
        <v>0.33699999999999997</v>
      </c>
      <c r="L40" s="32">
        <v>1.1620689655172414</v>
      </c>
      <c r="M40" s="32">
        <v>0.32600000000000001</v>
      </c>
      <c r="N40" s="32">
        <v>1.1241379310344828</v>
      </c>
      <c r="O40" s="31">
        <v>0.32300000000000001</v>
      </c>
      <c r="P40" s="32">
        <v>1.113793103448276</v>
      </c>
    </row>
    <row r="41" spans="1:16" x14ac:dyDescent="0.25">
      <c r="A41" s="12" t="s">
        <v>236</v>
      </c>
      <c r="B41" s="12">
        <v>9</v>
      </c>
      <c r="C41" s="32">
        <v>0.30524999999999997</v>
      </c>
      <c r="D41" s="32">
        <v>0.23949999999999999</v>
      </c>
      <c r="E41" s="32">
        <v>0.30649999999999999</v>
      </c>
      <c r="F41" s="32">
        <v>1.0040950040950043</v>
      </c>
      <c r="G41" s="32">
        <v>0.40549999999999997</v>
      </c>
      <c r="H41" s="32">
        <v>1.3284193284193284</v>
      </c>
      <c r="I41" s="130"/>
      <c r="J41" s="131"/>
      <c r="K41" s="32">
        <v>0.35150000000000003</v>
      </c>
      <c r="L41" s="32">
        <v>1.1515151515151518</v>
      </c>
      <c r="M41" s="32">
        <v>0.32099999999999995</v>
      </c>
      <c r="N41" s="32">
        <v>1.0515970515970516</v>
      </c>
      <c r="O41" s="31">
        <v>0.33</v>
      </c>
      <c r="P41" s="32">
        <v>1.0810810810810814</v>
      </c>
    </row>
    <row r="42" spans="1:16" x14ac:dyDescent="0.25">
      <c r="A42" s="12" t="s">
        <v>53</v>
      </c>
      <c r="B42" s="12">
        <v>10</v>
      </c>
      <c r="C42" s="32">
        <v>0.22725000000000001</v>
      </c>
      <c r="D42" s="32">
        <v>0.29075000000000001</v>
      </c>
      <c r="E42" s="32">
        <v>0.21750000000000003</v>
      </c>
      <c r="F42" s="32">
        <v>0.95709570957095713</v>
      </c>
      <c r="G42" s="32">
        <v>0.1545</v>
      </c>
      <c r="H42" s="32">
        <v>0.67986798679867988</v>
      </c>
      <c r="I42" s="130"/>
      <c r="J42" s="131"/>
      <c r="K42" s="32">
        <v>0.1835</v>
      </c>
      <c r="L42" s="32">
        <v>0.80748074807480741</v>
      </c>
      <c r="M42" s="32">
        <v>0.15734999999999999</v>
      </c>
      <c r="N42" s="32">
        <v>0.6924092409240924</v>
      </c>
      <c r="O42" s="31">
        <v>0.22749999999999998</v>
      </c>
      <c r="P42" s="32">
        <v>1.0011001100110011</v>
      </c>
    </row>
    <row r="43" spans="1:16" x14ac:dyDescent="0.25">
      <c r="A43" s="12" t="s">
        <v>236</v>
      </c>
      <c r="B43" s="12">
        <v>11</v>
      </c>
      <c r="C43" s="32">
        <v>0.27100000000000002</v>
      </c>
      <c r="D43" s="32">
        <v>0.3765</v>
      </c>
      <c r="E43" s="32">
        <v>0.2465</v>
      </c>
      <c r="F43" s="32">
        <v>0.9095940959409593</v>
      </c>
      <c r="G43" s="32">
        <v>0.27149999999999996</v>
      </c>
      <c r="H43" s="32">
        <v>1.0018450184501844</v>
      </c>
      <c r="I43" s="130"/>
      <c r="J43" s="131"/>
      <c r="K43" s="32">
        <v>0.245</v>
      </c>
      <c r="L43" s="32">
        <v>0.90405904059040587</v>
      </c>
      <c r="M43" s="32">
        <v>0.254</v>
      </c>
      <c r="N43" s="32">
        <v>0.9372693726937269</v>
      </c>
      <c r="O43" s="31">
        <v>0.23849999999999999</v>
      </c>
      <c r="P43" s="32">
        <v>0.88007380073800723</v>
      </c>
    </row>
    <row r="44" spans="1:16" x14ac:dyDescent="0.25">
      <c r="A44" s="12" t="s">
        <v>53</v>
      </c>
      <c r="B44" s="12">
        <v>12</v>
      </c>
      <c r="C44" s="32">
        <v>0.14624999999999999</v>
      </c>
      <c r="D44" s="32">
        <v>0.1595</v>
      </c>
      <c r="E44" s="32">
        <v>0.114</v>
      </c>
      <c r="F44" s="32">
        <v>0.7794871794871796</v>
      </c>
      <c r="G44" s="32">
        <v>0.17599999999999999</v>
      </c>
      <c r="H44" s="32">
        <v>1.2034188034188034</v>
      </c>
      <c r="I44" s="130"/>
      <c r="J44" s="131"/>
      <c r="K44" s="32">
        <v>0.1835</v>
      </c>
      <c r="L44" s="32">
        <v>1.2547008547008547</v>
      </c>
      <c r="M44" s="32">
        <v>0.16499999999999998</v>
      </c>
      <c r="N44" s="32">
        <v>1.1282051282051282</v>
      </c>
      <c r="O44" s="31">
        <v>0.216</v>
      </c>
      <c r="P44" s="32">
        <v>1.476923076923077</v>
      </c>
    </row>
    <row r="45" spans="1:16" x14ac:dyDescent="0.25">
      <c r="A45" s="12" t="s">
        <v>236</v>
      </c>
      <c r="B45" s="12">
        <v>13</v>
      </c>
      <c r="C45" s="32">
        <v>0.36375000000000002</v>
      </c>
      <c r="D45" s="32">
        <v>0.35675000000000001</v>
      </c>
      <c r="E45" s="32">
        <v>0.32850000000000001</v>
      </c>
      <c r="F45" s="32">
        <v>0.90309278350515465</v>
      </c>
      <c r="G45" s="32">
        <v>0.34499999999999997</v>
      </c>
      <c r="H45" s="32">
        <v>0.94845360824742253</v>
      </c>
      <c r="I45" s="130"/>
      <c r="J45" s="131"/>
      <c r="K45" s="32">
        <v>0.34399999999999997</v>
      </c>
      <c r="L45" s="32">
        <v>0.94570446735395175</v>
      </c>
      <c r="M45" s="32">
        <v>0.34050000000000002</v>
      </c>
      <c r="N45" s="32">
        <v>0.93608247422680413</v>
      </c>
      <c r="O45" s="31">
        <v>0.29349999999999998</v>
      </c>
      <c r="P45" s="32">
        <v>0.80687285223367688</v>
      </c>
    </row>
    <row r="46" spans="1:16" x14ac:dyDescent="0.25">
      <c r="A46" s="12" t="s">
        <v>53</v>
      </c>
      <c r="B46" s="12">
        <v>14</v>
      </c>
      <c r="C46" s="32">
        <v>0.13875000000000001</v>
      </c>
      <c r="D46" s="32">
        <v>0.1265</v>
      </c>
      <c r="E46" s="32">
        <v>0.126</v>
      </c>
      <c r="F46" s="32">
        <v>0.90810810810810805</v>
      </c>
      <c r="G46" s="32">
        <v>0.17349999999999999</v>
      </c>
      <c r="H46" s="32">
        <v>1.2504504504504503</v>
      </c>
      <c r="I46" s="130"/>
      <c r="J46" s="131"/>
      <c r="K46" s="32">
        <v>0.17499999999999999</v>
      </c>
      <c r="L46" s="32">
        <v>1.261261261261261</v>
      </c>
      <c r="M46" s="32">
        <v>0.14850000000000002</v>
      </c>
      <c r="N46" s="32">
        <v>1.0702702702702702</v>
      </c>
      <c r="O46" s="31">
        <v>0.215</v>
      </c>
      <c r="P46" s="32">
        <v>1.5495495495495495</v>
      </c>
    </row>
    <row r="47" spans="1:16" x14ac:dyDescent="0.25">
      <c r="A47" s="12" t="s">
        <v>53</v>
      </c>
      <c r="B47" s="12">
        <v>16</v>
      </c>
      <c r="C47" s="32">
        <v>0.28925000000000001</v>
      </c>
      <c r="D47" s="32">
        <v>0.28097499999999997</v>
      </c>
      <c r="E47" s="32">
        <v>0.30649999999999999</v>
      </c>
      <c r="F47" s="32">
        <v>1.0596369922212618</v>
      </c>
      <c r="G47" s="32">
        <v>0.39</v>
      </c>
      <c r="H47" s="32">
        <v>1.348314606741573</v>
      </c>
      <c r="I47" s="132"/>
      <c r="J47" s="133"/>
      <c r="K47" s="32">
        <v>0.36699999999999999</v>
      </c>
      <c r="L47" s="32">
        <v>1.2687986171132237</v>
      </c>
      <c r="M47" s="32">
        <v>0.29599999999999999</v>
      </c>
      <c r="N47" s="32">
        <v>1.0233362143474503</v>
      </c>
      <c r="O47" s="31">
        <v>0.36</v>
      </c>
      <c r="P47" s="32">
        <v>1.2445980985306828</v>
      </c>
    </row>
    <row r="48" spans="1:16" x14ac:dyDescent="0.25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</row>
    <row r="49" spans="1:16" x14ac:dyDescent="0.25">
      <c r="A49" s="1" t="s">
        <v>44</v>
      </c>
      <c r="B49" s="1" t="s">
        <v>469</v>
      </c>
      <c r="C49" s="1" t="s">
        <v>235</v>
      </c>
      <c r="D49" s="1" t="s">
        <v>500</v>
      </c>
      <c r="E49" s="1" t="s">
        <v>453</v>
      </c>
      <c r="F49" s="1" t="s">
        <v>454</v>
      </c>
      <c r="G49" s="1" t="s">
        <v>455</v>
      </c>
      <c r="H49" s="1" t="s">
        <v>456</v>
      </c>
      <c r="I49" s="1" t="s">
        <v>457</v>
      </c>
      <c r="J49" s="1" t="s">
        <v>459</v>
      </c>
      <c r="K49" s="1" t="s">
        <v>458</v>
      </c>
      <c r="L49" s="1" t="s">
        <v>460</v>
      </c>
      <c r="M49" s="1" t="s">
        <v>453</v>
      </c>
      <c r="N49" s="1" t="s">
        <v>454</v>
      </c>
      <c r="O49" s="31"/>
      <c r="P49" s="31"/>
    </row>
    <row r="50" spans="1:16" x14ac:dyDescent="0.25">
      <c r="A50" s="12" t="s">
        <v>236</v>
      </c>
      <c r="B50" s="12">
        <v>1</v>
      </c>
      <c r="C50" s="32">
        <v>0.43900000000000006</v>
      </c>
      <c r="D50" s="32">
        <v>0.2195</v>
      </c>
      <c r="E50" s="10">
        <v>0.59699999999999998</v>
      </c>
      <c r="F50" s="32">
        <v>1.3599088838268791</v>
      </c>
      <c r="G50" s="32">
        <v>1.0235000000000001</v>
      </c>
      <c r="H50" s="32">
        <v>2.3314350797266514</v>
      </c>
      <c r="I50" s="32">
        <v>0.36099999999999999</v>
      </c>
      <c r="J50" s="32">
        <v>0.82232346241457843</v>
      </c>
      <c r="K50" s="32">
        <v>0.9504999999999999</v>
      </c>
      <c r="L50" s="32">
        <v>2.1651480637813205</v>
      </c>
      <c r="M50" s="10">
        <v>0.59699999999999998</v>
      </c>
      <c r="N50" s="32">
        <v>1.3599088838268791</v>
      </c>
      <c r="O50" s="31"/>
      <c r="P50" s="31"/>
    </row>
    <row r="51" spans="1:16" x14ac:dyDescent="0.25">
      <c r="A51" s="12" t="s">
        <v>53</v>
      </c>
      <c r="B51" s="12">
        <v>2</v>
      </c>
      <c r="C51" s="32">
        <v>0.30075000000000002</v>
      </c>
      <c r="D51" s="32">
        <v>0.27600000000000002</v>
      </c>
      <c r="E51" s="10">
        <v>0.42449999999999999</v>
      </c>
      <c r="F51" s="32">
        <v>1.4114713216957604</v>
      </c>
      <c r="G51" s="32">
        <v>0.32700000000000001</v>
      </c>
      <c r="H51" s="32">
        <v>1.0872817955112219</v>
      </c>
      <c r="I51" s="32">
        <v>0.316</v>
      </c>
      <c r="J51" s="32">
        <v>1.0507065669160431</v>
      </c>
      <c r="K51" s="32">
        <v>0.53649999999999998</v>
      </c>
      <c r="L51" s="32">
        <v>1.7838736492103073</v>
      </c>
      <c r="M51" s="10">
        <v>0.42449999999999999</v>
      </c>
      <c r="N51" s="32">
        <v>1.4114713216957604</v>
      </c>
      <c r="O51" s="31"/>
      <c r="P51" s="31"/>
    </row>
    <row r="52" spans="1:16" x14ac:dyDescent="0.25">
      <c r="A52" s="12" t="s">
        <v>236</v>
      </c>
      <c r="B52" s="12">
        <v>3</v>
      </c>
      <c r="C52" s="32">
        <v>0.26050000000000001</v>
      </c>
      <c r="D52" s="32">
        <v>0.23674999999999999</v>
      </c>
      <c r="E52" s="32" t="s">
        <v>461</v>
      </c>
      <c r="F52" s="32" t="s">
        <v>461</v>
      </c>
      <c r="G52" s="32">
        <v>0.24199999999999999</v>
      </c>
      <c r="H52" s="32">
        <v>0.92898272552783101</v>
      </c>
      <c r="I52" s="32">
        <v>0.34350000000000003</v>
      </c>
      <c r="J52" s="32">
        <v>1.3186180422264875</v>
      </c>
      <c r="K52" s="32">
        <v>8.3949999999999997E-2</v>
      </c>
      <c r="L52" s="32">
        <v>0.3222648752399232</v>
      </c>
      <c r="M52" s="32" t="s">
        <v>461</v>
      </c>
      <c r="N52" s="32" t="s">
        <v>461</v>
      </c>
      <c r="O52" s="31"/>
      <c r="P52" s="31"/>
    </row>
    <row r="53" spans="1:16" x14ac:dyDescent="0.25">
      <c r="A53" s="12" t="s">
        <v>236</v>
      </c>
      <c r="B53" s="12">
        <v>5</v>
      </c>
      <c r="C53" s="32">
        <v>0.2555</v>
      </c>
      <c r="D53" s="32">
        <v>0.29049999999999998</v>
      </c>
      <c r="E53" s="10">
        <v>0.39400000000000002</v>
      </c>
      <c r="F53" s="32">
        <v>1.5420743639921723</v>
      </c>
      <c r="G53" s="32">
        <v>0.2485</v>
      </c>
      <c r="H53" s="32">
        <v>0.9726027397260274</v>
      </c>
      <c r="I53" s="32">
        <v>0.28349999999999997</v>
      </c>
      <c r="J53" s="32">
        <v>1.1095890410958902</v>
      </c>
      <c r="K53" s="32">
        <v>0.12225</v>
      </c>
      <c r="L53" s="32">
        <v>0.47847358121330724</v>
      </c>
      <c r="M53" s="10">
        <v>0.39400000000000002</v>
      </c>
      <c r="N53" s="32">
        <v>1.5420743639921723</v>
      </c>
      <c r="O53" s="31"/>
      <c r="P53" s="31"/>
    </row>
    <row r="54" spans="1:16" x14ac:dyDescent="0.25">
      <c r="A54" s="12" t="s">
        <v>53</v>
      </c>
      <c r="B54" s="12">
        <v>6</v>
      </c>
      <c r="C54" s="32">
        <v>0.28675</v>
      </c>
      <c r="D54" s="32">
        <v>0.29275000000000001</v>
      </c>
      <c r="E54" s="10">
        <v>0.46749999999999997</v>
      </c>
      <c r="F54" s="32">
        <v>1.6303400174367915</v>
      </c>
      <c r="G54" s="32">
        <v>0.27549999999999997</v>
      </c>
      <c r="H54" s="32">
        <v>0.96076721883173488</v>
      </c>
      <c r="I54" s="32">
        <v>0.26600000000000001</v>
      </c>
      <c r="J54" s="32">
        <v>0.92763731473408895</v>
      </c>
      <c r="K54" s="32">
        <v>0.28100000000000003</v>
      </c>
      <c r="L54" s="32">
        <v>0.97994768962510903</v>
      </c>
      <c r="M54" s="10">
        <v>0.46749999999999997</v>
      </c>
      <c r="N54" s="32">
        <v>1.6303400174367915</v>
      </c>
      <c r="O54" s="31"/>
      <c r="P54" s="31"/>
    </row>
    <row r="55" spans="1:16" x14ac:dyDescent="0.25">
      <c r="A55" s="12" t="s">
        <v>236</v>
      </c>
      <c r="B55" s="12">
        <v>7</v>
      </c>
      <c r="C55" s="32">
        <v>0.23</v>
      </c>
      <c r="D55" s="32">
        <v>0.25574999999999998</v>
      </c>
      <c r="E55" s="10">
        <v>0.3695</v>
      </c>
      <c r="F55" s="32">
        <v>1.6065217391304347</v>
      </c>
      <c r="G55" s="32">
        <v>0.222</v>
      </c>
      <c r="H55" s="32">
        <v>0.9652173913043478</v>
      </c>
      <c r="I55" s="32">
        <v>0.2475</v>
      </c>
      <c r="J55" s="32">
        <v>1.076086956521739</v>
      </c>
      <c r="K55" s="32">
        <v>0.11905</v>
      </c>
      <c r="L55" s="32">
        <v>0.51760869565217393</v>
      </c>
      <c r="M55" s="10">
        <v>0.3695</v>
      </c>
      <c r="N55" s="32">
        <v>1.6065217391304347</v>
      </c>
      <c r="O55" s="31"/>
      <c r="P55" s="31"/>
    </row>
    <row r="56" spans="1:16" x14ac:dyDescent="0.25">
      <c r="A56" s="12" t="s">
        <v>53</v>
      </c>
      <c r="B56" s="12">
        <v>8</v>
      </c>
      <c r="C56" s="32">
        <v>0.28999999999999998</v>
      </c>
      <c r="D56" s="32">
        <v>0.31999999999999995</v>
      </c>
      <c r="E56" s="10">
        <v>0.2545</v>
      </c>
      <c r="F56" s="32">
        <v>0.87758620689655176</v>
      </c>
      <c r="G56" s="32">
        <v>0.3095</v>
      </c>
      <c r="H56" s="32">
        <v>1.0672413793103448</v>
      </c>
      <c r="I56" s="32">
        <v>0.3075</v>
      </c>
      <c r="J56" s="32">
        <v>1.0603448275862069</v>
      </c>
      <c r="K56" s="32">
        <v>0.16550000000000001</v>
      </c>
      <c r="L56" s="32">
        <v>0.57068965517241388</v>
      </c>
      <c r="M56" s="10">
        <v>0.2545</v>
      </c>
      <c r="N56" s="32">
        <v>0.87758620689655176</v>
      </c>
      <c r="O56" s="31"/>
      <c r="P56" s="31"/>
    </row>
    <row r="57" spans="1:16" x14ac:dyDescent="0.25">
      <c r="A57" s="12" t="s">
        <v>236</v>
      </c>
      <c r="B57" s="12">
        <v>9</v>
      </c>
      <c r="C57" s="32">
        <v>0.30524999999999997</v>
      </c>
      <c r="D57" s="32">
        <v>0.23949999999999999</v>
      </c>
      <c r="E57" s="10">
        <v>0.41100000000000003</v>
      </c>
      <c r="F57" s="32">
        <v>1.3464373464373467</v>
      </c>
      <c r="G57" s="32">
        <v>0.315</v>
      </c>
      <c r="H57" s="32">
        <v>1.031941031941032</v>
      </c>
      <c r="I57" s="32">
        <v>0.30249999999999999</v>
      </c>
      <c r="J57" s="32">
        <v>0.99099099099099108</v>
      </c>
      <c r="K57" s="32">
        <v>0.114</v>
      </c>
      <c r="L57" s="32">
        <v>0.3734643734643735</v>
      </c>
      <c r="M57" s="10">
        <v>0.41100000000000003</v>
      </c>
      <c r="N57" s="32">
        <v>1.3464373464373467</v>
      </c>
      <c r="O57" s="31"/>
      <c r="P57" s="31"/>
    </row>
    <row r="58" spans="1:16" x14ac:dyDescent="0.25">
      <c r="A58" s="12" t="s">
        <v>53</v>
      </c>
      <c r="B58" s="12">
        <v>10</v>
      </c>
      <c r="C58" s="32">
        <v>0.22725000000000001</v>
      </c>
      <c r="D58" s="32">
        <v>0.29075000000000001</v>
      </c>
      <c r="E58" s="10">
        <v>0.20150000000000001</v>
      </c>
      <c r="F58" s="32">
        <v>0.88668866886688669</v>
      </c>
      <c r="G58" s="32">
        <v>0.22699999999999998</v>
      </c>
      <c r="H58" s="32">
        <v>0.99889988998899881</v>
      </c>
      <c r="I58" s="32">
        <v>0.17749999999999999</v>
      </c>
      <c r="J58" s="32">
        <v>0.78107810781078102</v>
      </c>
      <c r="K58" s="32">
        <v>0.28699999999999998</v>
      </c>
      <c r="L58" s="32">
        <v>1.2629262926292628</v>
      </c>
      <c r="M58" s="10">
        <v>0.20150000000000001</v>
      </c>
      <c r="N58" s="32">
        <v>0.88668866886688669</v>
      </c>
      <c r="O58" s="31"/>
      <c r="P58" s="31"/>
    </row>
    <row r="59" spans="1:16" x14ac:dyDescent="0.25">
      <c r="A59" s="12" t="s">
        <v>236</v>
      </c>
      <c r="B59" s="12">
        <v>11</v>
      </c>
      <c r="C59" s="32">
        <v>0.27100000000000002</v>
      </c>
      <c r="D59" s="32">
        <v>0.3765</v>
      </c>
      <c r="E59" s="10">
        <v>0.1525</v>
      </c>
      <c r="F59" s="32">
        <v>0.56273062730627299</v>
      </c>
      <c r="G59" s="32">
        <v>0.221</v>
      </c>
      <c r="H59" s="32">
        <v>0.81549815498154976</v>
      </c>
      <c r="I59" s="32">
        <v>0.26800000000000002</v>
      </c>
      <c r="J59" s="32">
        <v>0.98892988929889303</v>
      </c>
      <c r="K59" s="32">
        <v>8.7749999999999995E-2</v>
      </c>
      <c r="L59" s="32">
        <v>0.32380073800738002</v>
      </c>
      <c r="M59" s="10">
        <v>0.1525</v>
      </c>
      <c r="N59" s="32">
        <v>0.56273062730627299</v>
      </c>
      <c r="O59" s="31"/>
      <c r="P59" s="31"/>
    </row>
    <row r="60" spans="1:16" x14ac:dyDescent="0.25">
      <c r="A60" s="12" t="s">
        <v>53</v>
      </c>
      <c r="B60" s="12">
        <v>12</v>
      </c>
      <c r="C60" s="32">
        <v>0.14624999999999999</v>
      </c>
      <c r="D60" s="32">
        <v>0.1595</v>
      </c>
      <c r="E60" s="10">
        <v>0.20150000000000001</v>
      </c>
      <c r="F60" s="32">
        <v>1.377777777777778</v>
      </c>
      <c r="G60" s="32">
        <v>0.14500000000000002</v>
      </c>
      <c r="H60" s="32">
        <v>0.99145299145299159</v>
      </c>
      <c r="I60" s="32">
        <v>0.15000000000000002</v>
      </c>
      <c r="J60" s="32">
        <v>1.0256410256410258</v>
      </c>
      <c r="K60" s="32">
        <v>0.16449999999999998</v>
      </c>
      <c r="L60" s="32">
        <v>1.1247863247863248</v>
      </c>
      <c r="M60" s="10">
        <v>0.20150000000000001</v>
      </c>
      <c r="N60" s="32">
        <v>1.377777777777778</v>
      </c>
      <c r="O60" s="31"/>
      <c r="P60" s="31"/>
    </row>
    <row r="61" spans="1:16" x14ac:dyDescent="0.25">
      <c r="A61" s="12" t="s">
        <v>236</v>
      </c>
      <c r="B61" s="12">
        <v>13</v>
      </c>
      <c r="C61" s="32">
        <v>0.36375000000000002</v>
      </c>
      <c r="D61" s="32">
        <v>0.35675000000000001</v>
      </c>
      <c r="E61" s="10">
        <v>0.38500000000000001</v>
      </c>
      <c r="F61" s="32">
        <v>1.0584192439862543</v>
      </c>
      <c r="G61" s="32">
        <v>0.26900000000000002</v>
      </c>
      <c r="H61" s="32">
        <v>0.73951890034364265</v>
      </c>
      <c r="I61" s="32">
        <v>0.39800000000000002</v>
      </c>
      <c r="J61" s="32">
        <v>1.0941580756013747</v>
      </c>
      <c r="K61" s="32">
        <v>8.5300000000000001E-2</v>
      </c>
      <c r="L61" s="32">
        <v>0.2345017182130584</v>
      </c>
      <c r="M61" s="10">
        <v>0.38500000000000001</v>
      </c>
      <c r="N61" s="32">
        <v>1.0584192439862543</v>
      </c>
      <c r="O61" s="31"/>
      <c r="P61" s="31"/>
    </row>
    <row r="62" spans="1:16" x14ac:dyDescent="0.25">
      <c r="A62" s="12" t="s">
        <v>53</v>
      </c>
      <c r="B62" s="12">
        <v>14</v>
      </c>
      <c r="C62" s="32">
        <v>0.13875000000000001</v>
      </c>
      <c r="D62" s="32">
        <v>0.1265</v>
      </c>
      <c r="E62" s="10">
        <v>0.21049999999999999</v>
      </c>
      <c r="F62" s="32">
        <v>1.5171171171171169</v>
      </c>
      <c r="G62" s="32">
        <v>0.15250000000000002</v>
      </c>
      <c r="H62" s="32">
        <v>1.0990990990990992</v>
      </c>
      <c r="I62" s="32">
        <v>0.14700000000000002</v>
      </c>
      <c r="J62" s="32">
        <v>1.0594594594594595</v>
      </c>
      <c r="K62" s="32">
        <v>0.1915</v>
      </c>
      <c r="L62" s="32">
        <v>1.3801801801801801</v>
      </c>
      <c r="M62" s="10">
        <v>0.21049999999999999</v>
      </c>
      <c r="N62" s="32">
        <v>1.5171171171171169</v>
      </c>
      <c r="O62" s="31"/>
      <c r="P62" s="31"/>
    </row>
    <row r="63" spans="1:16" x14ac:dyDescent="0.25">
      <c r="A63" s="12" t="s">
        <v>53</v>
      </c>
      <c r="B63" s="12">
        <v>16</v>
      </c>
      <c r="C63" s="32">
        <v>0.28925000000000001</v>
      </c>
      <c r="D63" s="32">
        <v>0.28097499999999997</v>
      </c>
      <c r="E63" s="10">
        <v>0.29899999999999999</v>
      </c>
      <c r="F63" s="32">
        <v>1.0337078651685392</v>
      </c>
      <c r="G63" s="32">
        <v>0.37749999999999995</v>
      </c>
      <c r="H63" s="32">
        <v>1.3050993949870353</v>
      </c>
      <c r="I63" s="32">
        <v>0.39</v>
      </c>
      <c r="J63" s="32">
        <v>1.348314606741573</v>
      </c>
      <c r="K63" s="32">
        <v>0.22999999999999998</v>
      </c>
      <c r="L63" s="32">
        <v>0.79515989628349171</v>
      </c>
      <c r="M63" s="10">
        <v>0.29899999999999999</v>
      </c>
      <c r="N63" s="32">
        <v>1.0337078651685392</v>
      </c>
      <c r="O63" s="31"/>
      <c r="P63" s="31"/>
    </row>
    <row r="64" spans="1:16" x14ac:dyDescent="0.25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</row>
    <row r="65" spans="1:16" x14ac:dyDescent="0.25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</row>
    <row r="66" spans="1:16" x14ac:dyDescent="0.25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</row>
    <row r="67" spans="1:16" x14ac:dyDescent="0.25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</row>
    <row r="68" spans="1:16" x14ac:dyDescent="0.25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</row>
    <row r="69" spans="1:16" x14ac:dyDescent="0.25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</row>
    <row r="70" spans="1:16" x14ac:dyDescent="0.25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</row>
    <row r="71" spans="1:16" x14ac:dyDescent="0.25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</row>
  </sheetData>
  <sheetProtection algorithmName="SHA-512" hashValue="GwycXLlukhZfp025sA3rEzl4mUpYDPy5XLqc9nhAVZDJNY26E8YpyyKuCYNrSun/qmr8O6Z8D9/a94R+mqOaRA==" saltValue="PwdtOa/Pf0kTJqqc0mORVQ==" spinCount="100000" sheet="1" objects="1" scenarios="1" formatCells="0" formatColumns="0" formatRows="0" insertColumns="0" insertRows="0" insertHyperlinks="0" deleteColumns="0" deleteRows="0" sort="0" autoFilter="0" pivotTables="0"/>
  <mergeCells count="2">
    <mergeCell ref="K18:L31"/>
    <mergeCell ref="I34:J47"/>
  </mergeCell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9"/>
  <dimension ref="A1:Y37"/>
  <sheetViews>
    <sheetView workbookViewId="0">
      <selection activeCell="K30" sqref="K30"/>
    </sheetView>
  </sheetViews>
  <sheetFormatPr defaultRowHeight="15" x14ac:dyDescent="0.25"/>
  <cols>
    <col min="15" max="23" width="9.140625" customWidth="1"/>
  </cols>
  <sheetData>
    <row r="1" spans="1:25" x14ac:dyDescent="0.25">
      <c r="A1" s="1" t="s">
        <v>44</v>
      </c>
      <c r="B1" s="1" t="s">
        <v>469</v>
      </c>
      <c r="C1" s="1" t="s">
        <v>235</v>
      </c>
      <c r="D1" s="1" t="s">
        <v>241</v>
      </c>
      <c r="E1" s="1" t="s">
        <v>242</v>
      </c>
      <c r="F1" s="1" t="s">
        <v>249</v>
      </c>
      <c r="G1" s="1" t="s">
        <v>428</v>
      </c>
      <c r="H1" s="1" t="s">
        <v>430</v>
      </c>
      <c r="I1" s="1" t="s">
        <v>424</v>
      </c>
      <c r="J1" s="1" t="s">
        <v>432</v>
      </c>
      <c r="K1" s="1" t="s">
        <v>434</v>
      </c>
      <c r="L1" s="1" t="s">
        <v>436</v>
      </c>
      <c r="M1" s="50" t="s">
        <v>439</v>
      </c>
      <c r="N1" s="1" t="s">
        <v>440</v>
      </c>
      <c r="O1" s="1" t="s">
        <v>442</v>
      </c>
      <c r="P1" s="1" t="s">
        <v>463</v>
      </c>
      <c r="Q1" s="1" t="s">
        <v>444</v>
      </c>
      <c r="R1" s="1" t="s">
        <v>448</v>
      </c>
      <c r="S1" s="1" t="s">
        <v>450</v>
      </c>
      <c r="T1" s="1" t="s">
        <v>452</v>
      </c>
      <c r="U1" s="1" t="s">
        <v>454</v>
      </c>
      <c r="V1" s="1" t="s">
        <v>456</v>
      </c>
      <c r="W1" s="1" t="s">
        <v>459</v>
      </c>
      <c r="X1" s="1" t="s">
        <v>458</v>
      </c>
      <c r="Y1" s="1" t="s">
        <v>460</v>
      </c>
    </row>
    <row r="2" spans="1:25" x14ac:dyDescent="0.25">
      <c r="A2" s="12" t="s">
        <v>236</v>
      </c>
      <c r="B2" s="12">
        <v>1</v>
      </c>
      <c r="C2" s="32">
        <v>0.43900000000000006</v>
      </c>
      <c r="D2" s="32">
        <v>1.5091116173120727</v>
      </c>
      <c r="E2" s="32">
        <v>0.63211845102505682</v>
      </c>
      <c r="F2" s="32">
        <v>0.56492027334851924</v>
      </c>
      <c r="G2" s="32">
        <v>0.7334851936218677</v>
      </c>
      <c r="H2" s="32">
        <v>0.96810933940774468</v>
      </c>
      <c r="I2" s="32">
        <v>0.84168564920273337</v>
      </c>
      <c r="J2" s="32">
        <v>0.88268792710706134</v>
      </c>
      <c r="K2" s="32">
        <v>1.0660592255125283</v>
      </c>
      <c r="L2" s="32">
        <v>0.7164009111617311</v>
      </c>
      <c r="M2" s="51">
        <v>0.91700000000000004</v>
      </c>
      <c r="N2" s="32">
        <v>2.0888382687927107</v>
      </c>
      <c r="O2" s="32">
        <v>0.7687927107061503</v>
      </c>
      <c r="P2" s="32">
        <v>0.69020501138952162</v>
      </c>
      <c r="Q2" s="32">
        <v>0.62528473804100226</v>
      </c>
      <c r="R2" s="32">
        <v>0.39749430523917989</v>
      </c>
      <c r="S2" s="32">
        <v>0.21810933940774485</v>
      </c>
      <c r="T2" s="32">
        <v>0.42369020501138949</v>
      </c>
      <c r="U2" s="32">
        <v>1.3599088838268791</v>
      </c>
      <c r="V2" s="32">
        <v>2.3314350797266514</v>
      </c>
      <c r="W2" s="32">
        <v>0.82232346241457843</v>
      </c>
      <c r="X2" s="51">
        <v>0.9504999999999999</v>
      </c>
      <c r="Y2" s="32">
        <v>2.1651480637813205</v>
      </c>
    </row>
    <row r="3" spans="1:25" x14ac:dyDescent="0.25">
      <c r="A3" s="12" t="s">
        <v>53</v>
      </c>
      <c r="B3" s="12">
        <v>2</v>
      </c>
      <c r="C3" s="32">
        <v>0.30075000000000002</v>
      </c>
      <c r="D3" s="32">
        <v>1.3998337489609309</v>
      </c>
      <c r="E3" s="32">
        <v>1.2452202826267664</v>
      </c>
      <c r="F3" s="32">
        <v>1.085619285120532</v>
      </c>
      <c r="G3" s="32">
        <v>1.0656691604322526</v>
      </c>
      <c r="H3" s="32">
        <v>1.0623441396508728</v>
      </c>
      <c r="I3" s="32">
        <v>1.1088944305901911</v>
      </c>
      <c r="J3" s="32">
        <v>1.1404821280133</v>
      </c>
      <c r="K3" s="32">
        <v>0.92934330839567736</v>
      </c>
      <c r="L3" s="32">
        <v>1.1803823773898585</v>
      </c>
      <c r="M3" s="51">
        <v>0.53699999999999992</v>
      </c>
      <c r="N3" s="32">
        <v>1.7855361596009971</v>
      </c>
      <c r="O3" s="32">
        <v>1.1886949293433084</v>
      </c>
      <c r="P3" s="32">
        <v>1.1438071487946797</v>
      </c>
      <c r="Q3" s="32">
        <v>1.3798836242726518</v>
      </c>
      <c r="R3" s="32">
        <v>1.3748960931005818</v>
      </c>
      <c r="S3" s="32">
        <v>1.3050706566916042</v>
      </c>
      <c r="T3" s="32">
        <v>1.6259351620947631</v>
      </c>
      <c r="U3" s="32">
        <v>1.4114713216957604</v>
      </c>
      <c r="V3" s="32">
        <v>1.0872817955112219</v>
      </c>
      <c r="W3" s="32">
        <v>1.0507065669160431</v>
      </c>
      <c r="X3" s="51">
        <v>0.53649999999999998</v>
      </c>
      <c r="Y3" s="32">
        <v>1.7838736492103073</v>
      </c>
    </row>
    <row r="4" spans="1:25" x14ac:dyDescent="0.25">
      <c r="A4" s="12" t="s">
        <v>236</v>
      </c>
      <c r="B4" s="12">
        <v>3</v>
      </c>
      <c r="C4" s="32">
        <v>0.26050000000000001</v>
      </c>
      <c r="D4" s="32">
        <v>1.2456813819577734</v>
      </c>
      <c r="E4" s="32">
        <v>1.2188099808061421</v>
      </c>
      <c r="F4" s="32">
        <v>1.2092130518234165</v>
      </c>
      <c r="G4" s="32">
        <v>1.1938579654510557</v>
      </c>
      <c r="H4" s="32">
        <v>1.0268714011516316</v>
      </c>
      <c r="I4" s="32">
        <v>1.2667946257197698</v>
      </c>
      <c r="J4" s="32">
        <v>1.4932821497120921</v>
      </c>
      <c r="K4" s="32">
        <v>1.3051823416506716</v>
      </c>
      <c r="L4" s="32">
        <v>1.2188099808061421</v>
      </c>
      <c r="M4" s="51">
        <v>7.0249999999999993E-2</v>
      </c>
      <c r="N4" s="32">
        <v>0.26967370441458732</v>
      </c>
      <c r="O4" s="32">
        <v>0.81765834932821502</v>
      </c>
      <c r="P4" s="32">
        <v>0.92898272552783101</v>
      </c>
      <c r="Q4" s="32">
        <v>1.0978886756238004</v>
      </c>
      <c r="R4" s="32">
        <v>1.0057581573896353</v>
      </c>
      <c r="S4" s="32">
        <v>1.0499040307101726</v>
      </c>
      <c r="T4" s="32">
        <v>0.90595009596928977</v>
      </c>
      <c r="U4" s="32" t="s">
        <v>461</v>
      </c>
      <c r="V4" s="32">
        <v>0.92898272552783101</v>
      </c>
      <c r="W4" s="32">
        <v>1.3186180422264875</v>
      </c>
      <c r="X4" s="51">
        <v>8.3949999999999997E-2</v>
      </c>
      <c r="Y4" s="32">
        <v>0.3222648752399232</v>
      </c>
    </row>
    <row r="5" spans="1:25" x14ac:dyDescent="0.25">
      <c r="A5" s="12" t="s">
        <v>236</v>
      </c>
      <c r="B5" s="12">
        <v>5</v>
      </c>
      <c r="C5" s="32">
        <v>0.2555</v>
      </c>
      <c r="D5" s="32">
        <v>0.92367906066536198</v>
      </c>
      <c r="E5" s="32">
        <v>1.2798434442270057</v>
      </c>
      <c r="F5" s="32">
        <v>1.5675146771037183</v>
      </c>
      <c r="G5" s="32">
        <v>1.1272015655577301</v>
      </c>
      <c r="H5" s="32">
        <v>0.87279843444227001</v>
      </c>
      <c r="I5" s="32">
        <v>1.2387475538160471</v>
      </c>
      <c r="J5" s="32">
        <v>1.6829745596868884</v>
      </c>
      <c r="K5" s="32">
        <v>1.2994129158512719</v>
      </c>
      <c r="L5" s="32">
        <v>1.2759295499021526</v>
      </c>
      <c r="M5" s="51">
        <v>0.12375</v>
      </c>
      <c r="N5" s="32">
        <v>0.48434442270058709</v>
      </c>
      <c r="O5" s="32">
        <v>1.3483365949119375</v>
      </c>
      <c r="P5" s="32">
        <v>1.2465753424657535</v>
      </c>
      <c r="Q5" s="32">
        <v>1.4442270058708415</v>
      </c>
      <c r="R5" s="32">
        <v>1.1800391389432485</v>
      </c>
      <c r="S5" s="32">
        <v>1.283757338551859</v>
      </c>
      <c r="T5" s="32">
        <v>1.2191780821917808</v>
      </c>
      <c r="U5" s="32">
        <v>1.5420743639921723</v>
      </c>
      <c r="V5" s="32">
        <v>0.9726027397260274</v>
      </c>
      <c r="W5" s="32">
        <v>1.1095890410958902</v>
      </c>
      <c r="X5" s="51">
        <v>0.12225</v>
      </c>
      <c r="Y5" s="32">
        <v>0.47847358121330724</v>
      </c>
    </row>
    <row r="6" spans="1:25" x14ac:dyDescent="0.25">
      <c r="A6" s="12" t="s">
        <v>53</v>
      </c>
      <c r="B6" s="12">
        <v>6</v>
      </c>
      <c r="C6" s="32">
        <v>0.28675</v>
      </c>
      <c r="D6" s="32">
        <v>0.79860505666957271</v>
      </c>
      <c r="E6" s="32">
        <v>0.92240627724498692</v>
      </c>
      <c r="F6" s="32">
        <v>0.9014821272885789</v>
      </c>
      <c r="G6" s="32">
        <v>0.96076721883173488</v>
      </c>
      <c r="H6" s="32">
        <v>0.92589363557105497</v>
      </c>
      <c r="I6" s="32">
        <v>1.0183086312118572</v>
      </c>
      <c r="J6" s="32">
        <v>0.92763731473408895</v>
      </c>
      <c r="K6" s="32">
        <v>0.8945074106364429</v>
      </c>
      <c r="L6" s="32">
        <v>0.96251089799476908</v>
      </c>
      <c r="M6" s="51">
        <v>0.28349999999999997</v>
      </c>
      <c r="N6" s="32">
        <v>0.9886660854402789</v>
      </c>
      <c r="O6" s="32">
        <v>1.0444638186573669</v>
      </c>
      <c r="P6" s="32">
        <v>0.99040976460331309</v>
      </c>
      <c r="Q6" s="32">
        <v>0.86137750653879686</v>
      </c>
      <c r="R6" s="32">
        <v>1.0357454228421972</v>
      </c>
      <c r="S6" s="32">
        <v>0.97646033129904108</v>
      </c>
      <c r="T6" s="32">
        <v>1.1595466434176112</v>
      </c>
      <c r="U6" s="32">
        <v>1.6303400174367915</v>
      </c>
      <c r="V6" s="32">
        <v>0.96076721883173488</v>
      </c>
      <c r="W6" s="32">
        <v>0.92763731473408895</v>
      </c>
      <c r="X6" s="51">
        <v>0.28100000000000003</v>
      </c>
      <c r="Y6" s="32">
        <v>0.97994768962510903</v>
      </c>
    </row>
    <row r="7" spans="1:25" x14ac:dyDescent="0.25">
      <c r="A7" s="12" t="s">
        <v>236</v>
      </c>
      <c r="B7" s="12">
        <v>7</v>
      </c>
      <c r="C7" s="32">
        <v>0.23</v>
      </c>
      <c r="D7" s="32" t="s">
        <v>461</v>
      </c>
      <c r="E7" s="32">
        <v>1.0652173913043477</v>
      </c>
      <c r="F7" s="32" t="s">
        <v>461</v>
      </c>
      <c r="G7" s="32">
        <v>1.0152173913043476</v>
      </c>
      <c r="H7" s="32" t="s">
        <v>461</v>
      </c>
      <c r="I7" s="32" t="s">
        <v>461</v>
      </c>
      <c r="J7" s="32">
        <v>1.2152173913043476</v>
      </c>
      <c r="K7" s="32">
        <v>1.1326086956521739</v>
      </c>
      <c r="L7" s="32">
        <v>1.1347826086956521</v>
      </c>
      <c r="M7" s="51">
        <v>0.1206</v>
      </c>
      <c r="N7" s="32">
        <v>0.52434782608695651</v>
      </c>
      <c r="O7" s="32">
        <v>1.0043478260869565</v>
      </c>
      <c r="P7" s="32" t="s">
        <v>461</v>
      </c>
      <c r="Q7" s="32">
        <v>1.0978260869565217</v>
      </c>
      <c r="R7" s="32">
        <v>1.1804347826086956</v>
      </c>
      <c r="S7" s="32">
        <v>1.1652173913043478</v>
      </c>
      <c r="T7" s="32" t="s">
        <v>461</v>
      </c>
      <c r="U7" s="32">
        <v>1.6065217391304347</v>
      </c>
      <c r="V7" s="32">
        <v>0.9652173913043478</v>
      </c>
      <c r="W7" s="32">
        <v>1.076086956521739</v>
      </c>
      <c r="X7" s="51">
        <v>0.11905</v>
      </c>
      <c r="Y7" s="32">
        <v>0.51760869565217393</v>
      </c>
    </row>
    <row r="8" spans="1:25" x14ac:dyDescent="0.25">
      <c r="A8" s="12" t="s">
        <v>53</v>
      </c>
      <c r="B8" s="12">
        <v>8</v>
      </c>
      <c r="C8" s="32">
        <v>0.28999999999999998</v>
      </c>
      <c r="D8" s="32">
        <v>1.193103448275862</v>
      </c>
      <c r="E8" s="32">
        <v>1.1275862068965519</v>
      </c>
      <c r="F8" s="32">
        <v>1.1758620689655175</v>
      </c>
      <c r="G8" s="32">
        <v>1.0827586206896553</v>
      </c>
      <c r="H8" s="32">
        <v>0.98275862068965514</v>
      </c>
      <c r="I8" s="32">
        <v>1.1793103448275861</v>
      </c>
      <c r="J8" s="32">
        <v>1.1672413793103449</v>
      </c>
      <c r="K8" s="32">
        <v>1.0137931034482761</v>
      </c>
      <c r="L8" s="32">
        <v>1.1793103448275861</v>
      </c>
      <c r="M8" s="51">
        <v>0.1845</v>
      </c>
      <c r="N8" s="32">
        <v>0.63620689655172413</v>
      </c>
      <c r="O8" s="32">
        <v>0.97931034482758617</v>
      </c>
      <c r="P8" s="32">
        <v>1.0362068965517242</v>
      </c>
      <c r="Q8" s="32">
        <v>1.1827586206896552</v>
      </c>
      <c r="R8" s="32">
        <v>1.1620689655172414</v>
      </c>
      <c r="S8" s="32">
        <v>1.1241379310344828</v>
      </c>
      <c r="T8" s="32">
        <v>1.113793103448276</v>
      </c>
      <c r="U8" s="32">
        <v>0.87758620689655176</v>
      </c>
      <c r="V8" s="32">
        <v>1.0672413793103448</v>
      </c>
      <c r="W8" s="32">
        <v>1.0603448275862069</v>
      </c>
      <c r="X8" s="51">
        <v>0.16550000000000001</v>
      </c>
      <c r="Y8" s="32">
        <v>0.57068965517241388</v>
      </c>
    </row>
    <row r="9" spans="1:25" x14ac:dyDescent="0.25">
      <c r="A9" s="12" t="s">
        <v>236</v>
      </c>
      <c r="B9" s="12">
        <v>9</v>
      </c>
      <c r="C9" s="32">
        <v>0.30524999999999997</v>
      </c>
      <c r="D9" s="32">
        <v>0.85012285012285027</v>
      </c>
      <c r="E9" s="32">
        <v>1.3005733005733007</v>
      </c>
      <c r="F9" s="32">
        <v>1.1007371007371007</v>
      </c>
      <c r="G9" s="32">
        <v>0.95004095004095024</v>
      </c>
      <c r="H9" s="32">
        <v>1.321867321867322</v>
      </c>
      <c r="I9" s="32">
        <v>0.97133497133497138</v>
      </c>
      <c r="J9" s="32">
        <v>1.1171171171171173</v>
      </c>
      <c r="K9" s="32">
        <v>1.1171171171171173</v>
      </c>
      <c r="L9" s="32">
        <v>1.2678132678132681</v>
      </c>
      <c r="M9" s="51">
        <v>0.13150000000000001</v>
      </c>
      <c r="N9" s="32">
        <v>0.43079443079443086</v>
      </c>
      <c r="O9" s="32">
        <v>1.0974610974610977</v>
      </c>
      <c r="P9" s="32">
        <v>1.0040950040950043</v>
      </c>
      <c r="Q9" s="32">
        <v>1.3284193284193284</v>
      </c>
      <c r="R9" s="32">
        <v>1.1515151515151518</v>
      </c>
      <c r="S9" s="32">
        <v>1.0515970515970516</v>
      </c>
      <c r="T9" s="32">
        <v>1.0810810810810814</v>
      </c>
      <c r="U9" s="32">
        <v>1.3464373464373467</v>
      </c>
      <c r="V9" s="32">
        <v>1.031941031941032</v>
      </c>
      <c r="W9" s="32">
        <v>0.99099099099099108</v>
      </c>
      <c r="X9" s="51">
        <v>0.114</v>
      </c>
      <c r="Y9" s="32">
        <v>0.3734643734643735</v>
      </c>
    </row>
    <row r="10" spans="1:25" x14ac:dyDescent="0.25">
      <c r="A10" s="12" t="s">
        <v>53</v>
      </c>
      <c r="B10" s="12">
        <v>10</v>
      </c>
      <c r="C10" s="32">
        <v>0.22725000000000001</v>
      </c>
      <c r="D10" s="32">
        <v>1.0539053905390539</v>
      </c>
      <c r="E10" s="32">
        <v>0.84268426842684263</v>
      </c>
      <c r="F10" s="32">
        <v>0.73707370737073707</v>
      </c>
      <c r="G10" s="32">
        <v>0.91969196919691976</v>
      </c>
      <c r="H10" s="32">
        <v>0.87128712871287128</v>
      </c>
      <c r="I10" s="32">
        <v>0.83168316831683164</v>
      </c>
      <c r="J10" s="32">
        <v>0.85588558855885588</v>
      </c>
      <c r="K10" s="32">
        <v>0.95489548954895487</v>
      </c>
      <c r="L10" s="32">
        <v>0.85368536853685373</v>
      </c>
      <c r="M10" s="51">
        <v>0.313</v>
      </c>
      <c r="N10" s="32">
        <v>1.3773377337733772</v>
      </c>
      <c r="O10" s="32">
        <v>1.0209020902090209</v>
      </c>
      <c r="P10" s="32">
        <v>0.95709570957095713</v>
      </c>
      <c r="Q10" s="32">
        <v>0.67986798679867988</v>
      </c>
      <c r="R10" s="32">
        <v>0.80748074807480741</v>
      </c>
      <c r="S10" s="32">
        <v>0.6924092409240924</v>
      </c>
      <c r="T10" s="32">
        <v>1.0011001100110011</v>
      </c>
      <c r="U10" s="32">
        <v>0.88668866886688669</v>
      </c>
      <c r="V10" s="32">
        <v>0.99889988998899881</v>
      </c>
      <c r="W10" s="32">
        <v>0.78107810781078102</v>
      </c>
      <c r="X10" s="51">
        <v>0.28699999999999998</v>
      </c>
      <c r="Y10" s="32">
        <v>1.2629262926292628</v>
      </c>
    </row>
    <row r="11" spans="1:25" x14ac:dyDescent="0.25">
      <c r="A11" s="12" t="s">
        <v>236</v>
      </c>
      <c r="B11" s="12">
        <v>11</v>
      </c>
      <c r="C11" s="32">
        <v>0.27100000000000002</v>
      </c>
      <c r="D11" s="32">
        <v>0.51845018450184499</v>
      </c>
      <c r="E11" s="32">
        <v>0.94464944649446492</v>
      </c>
      <c r="F11" s="32">
        <v>1.1291512915129149</v>
      </c>
      <c r="G11" s="32">
        <v>0.9723247232472324</v>
      </c>
      <c r="H11" s="32">
        <v>0.82287822878228778</v>
      </c>
      <c r="I11" s="32">
        <v>1.0553505535055352</v>
      </c>
      <c r="J11" s="32">
        <v>1.0405904059040592</v>
      </c>
      <c r="K11" s="32">
        <v>1.2306273062730626</v>
      </c>
      <c r="L11" s="32">
        <v>0.97601476014760147</v>
      </c>
      <c r="M11" s="51">
        <v>9.8299999999999998E-2</v>
      </c>
      <c r="N11" s="32">
        <v>0.36273062730627303</v>
      </c>
      <c r="O11" s="32">
        <v>0.96125461254612543</v>
      </c>
      <c r="P11" s="32">
        <v>0.9095940959409593</v>
      </c>
      <c r="Q11" s="32">
        <v>1.0018450184501844</v>
      </c>
      <c r="R11" s="32">
        <v>0.90405904059040587</v>
      </c>
      <c r="S11" s="32">
        <v>0.9372693726937269</v>
      </c>
      <c r="T11" s="32">
        <v>0.88007380073800723</v>
      </c>
      <c r="U11" s="32">
        <v>0.56273062730627299</v>
      </c>
      <c r="V11" s="32">
        <v>0.81549815498154976</v>
      </c>
      <c r="W11" s="32">
        <v>0.98892988929889303</v>
      </c>
      <c r="X11" s="51">
        <v>8.7749999999999995E-2</v>
      </c>
      <c r="Y11" s="32">
        <v>0.32380073800738002</v>
      </c>
    </row>
    <row r="12" spans="1:25" x14ac:dyDescent="0.25">
      <c r="A12" s="12" t="s">
        <v>53</v>
      </c>
      <c r="B12" s="12">
        <v>12</v>
      </c>
      <c r="C12" s="32">
        <v>0.14624999999999999</v>
      </c>
      <c r="D12" s="32">
        <v>0.72649572649572647</v>
      </c>
      <c r="E12" s="32">
        <v>1.0256410256410258</v>
      </c>
      <c r="F12" s="32">
        <v>0.78529914529914535</v>
      </c>
      <c r="G12" s="32">
        <v>0.98119658119658137</v>
      </c>
      <c r="H12" s="32">
        <v>1.5008547008547009</v>
      </c>
      <c r="I12" s="32">
        <v>1.117948717948718</v>
      </c>
      <c r="J12" s="32">
        <v>1.1760683760683761</v>
      </c>
      <c r="K12" s="32">
        <v>1.45982905982906</v>
      </c>
      <c r="L12" s="32">
        <v>1.1897435897435897</v>
      </c>
      <c r="M12" s="51">
        <v>0.16200000000000001</v>
      </c>
      <c r="N12" s="32">
        <v>1.1076923076923078</v>
      </c>
      <c r="O12" s="32">
        <v>0.98461538461538478</v>
      </c>
      <c r="P12" s="32">
        <v>0.7794871794871796</v>
      </c>
      <c r="Q12" s="32">
        <v>1.2034188034188034</v>
      </c>
      <c r="R12" s="32">
        <v>1.2547008547008547</v>
      </c>
      <c r="S12" s="32">
        <v>1.1282051282051282</v>
      </c>
      <c r="T12" s="32">
        <v>1.476923076923077</v>
      </c>
      <c r="U12" s="32">
        <v>1.377777777777778</v>
      </c>
      <c r="V12" s="32">
        <v>0.99145299145299159</v>
      </c>
      <c r="W12" s="32">
        <v>1.0256410256410258</v>
      </c>
      <c r="X12" s="51">
        <v>0.16449999999999998</v>
      </c>
      <c r="Y12" s="32">
        <v>1.1247863247863248</v>
      </c>
    </row>
    <row r="13" spans="1:25" x14ac:dyDescent="0.25">
      <c r="A13" s="12" t="s">
        <v>236</v>
      </c>
      <c r="B13" s="12">
        <v>13</v>
      </c>
      <c r="C13" s="32">
        <v>0.36375000000000002</v>
      </c>
      <c r="D13" s="32">
        <v>0.95257731958762892</v>
      </c>
      <c r="E13" s="32">
        <v>1.1890034364261168</v>
      </c>
      <c r="F13" s="32">
        <v>1.0941580756013747</v>
      </c>
      <c r="G13" s="32">
        <v>0.94158075601374569</v>
      </c>
      <c r="H13" s="32">
        <v>1.0694158075601374</v>
      </c>
      <c r="I13" s="32">
        <v>1.2</v>
      </c>
      <c r="J13" s="32">
        <v>1.1189003436426117</v>
      </c>
      <c r="K13" s="32">
        <v>1.1766323024054981</v>
      </c>
      <c r="L13" s="32">
        <v>1.0982817869415809</v>
      </c>
      <c r="M13" s="51">
        <v>9.9149999999999988E-2</v>
      </c>
      <c r="N13" s="32">
        <v>0.27257731958762882</v>
      </c>
      <c r="O13" s="32">
        <v>0.82336769759450168</v>
      </c>
      <c r="P13" s="32">
        <v>0.90309278350515465</v>
      </c>
      <c r="Q13" s="32">
        <v>0.94845360824742253</v>
      </c>
      <c r="R13" s="32">
        <v>0.94570446735395175</v>
      </c>
      <c r="S13" s="32">
        <v>0.93608247422680413</v>
      </c>
      <c r="T13" s="32">
        <v>0.80687285223367688</v>
      </c>
      <c r="U13" s="32">
        <v>1.0584192439862543</v>
      </c>
      <c r="V13" s="32">
        <v>0.73951890034364265</v>
      </c>
      <c r="W13" s="32">
        <v>1.0941580756013747</v>
      </c>
      <c r="X13" s="51">
        <v>8.5300000000000001E-2</v>
      </c>
      <c r="Y13" s="32">
        <v>0.2345017182130584</v>
      </c>
    </row>
    <row r="14" spans="1:25" x14ac:dyDescent="0.25">
      <c r="A14" s="12" t="s">
        <v>53</v>
      </c>
      <c r="B14" s="12">
        <v>14</v>
      </c>
      <c r="C14" s="32">
        <v>0.13875000000000001</v>
      </c>
      <c r="D14" s="32">
        <v>1.2864864864864862</v>
      </c>
      <c r="E14" s="32">
        <v>1.1819819819819819</v>
      </c>
      <c r="F14" s="32">
        <v>0.97297297297297292</v>
      </c>
      <c r="G14" s="32">
        <v>1.1315315315315315</v>
      </c>
      <c r="H14" s="32">
        <v>1.4306306306306307</v>
      </c>
      <c r="I14" s="32">
        <v>1.0810810810810811</v>
      </c>
      <c r="J14" s="32">
        <v>1.3153153153153152</v>
      </c>
      <c r="K14" s="32">
        <v>1.5063063063063062</v>
      </c>
      <c r="L14" s="32">
        <v>1.3297297297297297</v>
      </c>
      <c r="M14" s="51">
        <v>0.19600000000000001</v>
      </c>
      <c r="N14" s="32">
        <v>1.4126126126126126</v>
      </c>
      <c r="O14" s="32">
        <v>0.9621621621621621</v>
      </c>
      <c r="P14" s="32">
        <v>0.90810810810810805</v>
      </c>
      <c r="Q14" s="32">
        <v>1.2504504504504503</v>
      </c>
      <c r="R14" s="32">
        <v>1.261261261261261</v>
      </c>
      <c r="S14" s="32">
        <v>1.0702702702702702</v>
      </c>
      <c r="T14" s="32">
        <v>1.5495495495495495</v>
      </c>
      <c r="U14" s="32">
        <v>1.5171171171171169</v>
      </c>
      <c r="V14" s="32">
        <v>1.0990990990990992</v>
      </c>
      <c r="W14" s="32">
        <v>1.0594594594594595</v>
      </c>
      <c r="X14" s="51">
        <v>0.1915</v>
      </c>
      <c r="Y14" s="32">
        <v>1.3801801801801801</v>
      </c>
    </row>
    <row r="15" spans="1:25" x14ac:dyDescent="0.25">
      <c r="A15" s="12" t="s">
        <v>53</v>
      </c>
      <c r="B15" s="12">
        <v>16</v>
      </c>
      <c r="C15" s="32">
        <v>0.28925000000000001</v>
      </c>
      <c r="D15" s="32">
        <v>0.99913569576490913</v>
      </c>
      <c r="E15" s="32">
        <v>1.4088159031979255</v>
      </c>
      <c r="F15" s="32">
        <v>1.0596369922212618</v>
      </c>
      <c r="G15" s="32">
        <v>1.1460674157303372</v>
      </c>
      <c r="H15" s="32">
        <v>1.2929991356957649</v>
      </c>
      <c r="I15" s="32">
        <v>1.3759723422644772</v>
      </c>
      <c r="J15" s="32">
        <v>1.3102852203975799</v>
      </c>
      <c r="K15" s="32">
        <v>1.4312878133102853</v>
      </c>
      <c r="L15" s="32">
        <v>1.2929991356957649</v>
      </c>
      <c r="M15" s="51">
        <v>0.26200000000000001</v>
      </c>
      <c r="N15" s="32">
        <v>0.9057908383751081</v>
      </c>
      <c r="O15" s="32">
        <v>1.0821089023336214</v>
      </c>
      <c r="P15" s="32">
        <v>1.0596369922212618</v>
      </c>
      <c r="Q15" s="32">
        <v>1.348314606741573</v>
      </c>
      <c r="R15" s="32">
        <v>1.2687986171132237</v>
      </c>
      <c r="S15" s="32">
        <v>1.0233362143474503</v>
      </c>
      <c r="T15" s="32">
        <v>1.2445980985306828</v>
      </c>
      <c r="U15" s="32">
        <v>1.0337078651685392</v>
      </c>
      <c r="V15" s="32">
        <v>1.3050993949870353</v>
      </c>
      <c r="W15" s="32">
        <v>1.348314606741573</v>
      </c>
      <c r="X15" s="51">
        <v>0.22999999999999998</v>
      </c>
      <c r="Y15" s="32">
        <v>0.79515989628349171</v>
      </c>
    </row>
    <row r="18" spans="1:21" x14ac:dyDescent="0.25">
      <c r="A18" s="1" t="s">
        <v>44</v>
      </c>
      <c r="B18" s="1" t="s">
        <v>469</v>
      </c>
      <c r="C18" s="1" t="s">
        <v>235</v>
      </c>
      <c r="D18" s="1" t="s">
        <v>448</v>
      </c>
      <c r="E18" s="1" t="s">
        <v>452</v>
      </c>
      <c r="F18" s="1" t="s">
        <v>450</v>
      </c>
      <c r="G18" s="1" t="s">
        <v>456</v>
      </c>
      <c r="H18" s="1" t="s">
        <v>444</v>
      </c>
      <c r="I18" s="1" t="s">
        <v>463</v>
      </c>
      <c r="J18" s="1" t="s">
        <v>459</v>
      </c>
      <c r="K18" s="1" t="s">
        <v>436</v>
      </c>
      <c r="L18" s="1" t="s">
        <v>424</v>
      </c>
      <c r="M18" s="1" t="s">
        <v>432</v>
      </c>
      <c r="N18" s="1" t="s">
        <v>434</v>
      </c>
      <c r="O18" s="1" t="s">
        <v>442</v>
      </c>
      <c r="P18" s="1" t="s">
        <v>460</v>
      </c>
      <c r="Q18" s="1" t="s">
        <v>249</v>
      </c>
      <c r="R18" s="1" t="s">
        <v>428</v>
      </c>
      <c r="S18" s="1" t="s">
        <v>430</v>
      </c>
      <c r="T18" s="1" t="s">
        <v>242</v>
      </c>
      <c r="U18" s="1" t="s">
        <v>241</v>
      </c>
    </row>
    <row r="19" spans="1:21" x14ac:dyDescent="0.25">
      <c r="A19" s="12" t="s">
        <v>236</v>
      </c>
      <c r="B19" s="12">
        <v>1</v>
      </c>
      <c r="C19" s="32">
        <v>0.43900000000000006</v>
      </c>
      <c r="D19" s="32">
        <v>0.39749430523917989</v>
      </c>
      <c r="E19" s="32">
        <v>0.42369020501138949</v>
      </c>
      <c r="F19" s="32">
        <v>0.21810933940774485</v>
      </c>
      <c r="G19" s="32">
        <v>2.3314350797266514</v>
      </c>
      <c r="H19" s="32">
        <v>0.62528473804100226</v>
      </c>
      <c r="I19" s="32">
        <v>0.69020501138952162</v>
      </c>
      <c r="J19" s="32">
        <v>0.82232346241457843</v>
      </c>
      <c r="K19" s="32">
        <v>0.7164009111617311</v>
      </c>
      <c r="L19" s="32">
        <v>0.84168564920273337</v>
      </c>
      <c r="M19" s="32">
        <v>0.88268792710706134</v>
      </c>
      <c r="N19" s="32">
        <v>1.0660592255125283</v>
      </c>
      <c r="O19" s="32">
        <v>0.7687927107061503</v>
      </c>
      <c r="P19" s="32">
        <v>2.1651480637813205</v>
      </c>
      <c r="Q19" s="32">
        <v>0.56492027334851924</v>
      </c>
      <c r="R19" s="32">
        <v>0.7334851936218677</v>
      </c>
      <c r="S19" s="32">
        <v>0.96810933940774468</v>
      </c>
      <c r="T19" s="32">
        <v>0.63211845102505682</v>
      </c>
      <c r="U19" s="32">
        <v>1.5091116173120727</v>
      </c>
    </row>
    <row r="20" spans="1:21" x14ac:dyDescent="0.25">
      <c r="A20" s="12" t="s">
        <v>236</v>
      </c>
      <c r="B20" s="12">
        <v>3</v>
      </c>
      <c r="C20" s="32">
        <v>0.26050000000000001</v>
      </c>
      <c r="D20" s="32">
        <v>1.0057581573896353</v>
      </c>
      <c r="E20" s="32">
        <v>0.90595009596928977</v>
      </c>
      <c r="F20" s="32">
        <v>1.0499040307101726</v>
      </c>
      <c r="G20" s="32">
        <v>0.92898272552783101</v>
      </c>
      <c r="H20" s="32">
        <v>1.0978886756238004</v>
      </c>
      <c r="I20" s="32">
        <v>0.92898272552783101</v>
      </c>
      <c r="J20" s="32">
        <v>1.3186180422264875</v>
      </c>
      <c r="K20" s="32">
        <v>1.2188099808061421</v>
      </c>
      <c r="L20" s="32">
        <v>1.2667946257197698</v>
      </c>
      <c r="M20" s="32">
        <v>1.4932821497120921</v>
      </c>
      <c r="N20" s="32">
        <v>1.3051823416506716</v>
      </c>
      <c r="O20" s="32">
        <v>0.81765834932821502</v>
      </c>
      <c r="P20" s="32">
        <v>0.3222648752399232</v>
      </c>
      <c r="Q20" s="32">
        <v>1.2092130518234165</v>
      </c>
      <c r="R20" s="32">
        <v>1.1938579654510557</v>
      </c>
      <c r="S20" s="32">
        <v>1.0268714011516316</v>
      </c>
      <c r="T20" s="32">
        <v>1.2188099808061421</v>
      </c>
      <c r="U20" s="32">
        <v>1.2456813819577734</v>
      </c>
    </row>
    <row r="21" spans="1:21" x14ac:dyDescent="0.25">
      <c r="A21" s="12" t="s">
        <v>236</v>
      </c>
      <c r="B21" s="12">
        <v>5</v>
      </c>
      <c r="C21" s="32">
        <v>0.2555</v>
      </c>
      <c r="D21" s="32">
        <v>1.1800391389432485</v>
      </c>
      <c r="E21" s="32">
        <v>1.2191780821917808</v>
      </c>
      <c r="F21" s="32">
        <v>1.283757338551859</v>
      </c>
      <c r="G21" s="32">
        <v>0.9726027397260274</v>
      </c>
      <c r="H21" s="32">
        <v>1.4442270058708415</v>
      </c>
      <c r="I21" s="32">
        <v>1.2465753424657535</v>
      </c>
      <c r="J21" s="32">
        <v>1.1095890410958902</v>
      </c>
      <c r="K21" s="32">
        <v>1.2759295499021526</v>
      </c>
      <c r="L21" s="32">
        <v>1.2387475538160471</v>
      </c>
      <c r="M21" s="32">
        <v>1.6829745596868884</v>
      </c>
      <c r="N21" s="32">
        <v>1.2994129158512719</v>
      </c>
      <c r="O21" s="32">
        <v>1.3483365949119375</v>
      </c>
      <c r="P21" s="32">
        <v>0.47847358121330724</v>
      </c>
      <c r="Q21" s="32">
        <v>1.5675146771037183</v>
      </c>
      <c r="R21" s="32">
        <v>1.1272015655577301</v>
      </c>
      <c r="S21" s="32">
        <v>0.87279843444227001</v>
      </c>
      <c r="T21" s="32">
        <v>1.2798434442270057</v>
      </c>
      <c r="U21" s="32">
        <v>0.92367906066536198</v>
      </c>
    </row>
    <row r="22" spans="1:21" x14ac:dyDescent="0.25">
      <c r="A22" s="12" t="s">
        <v>236</v>
      </c>
      <c r="B22" s="12">
        <v>7</v>
      </c>
      <c r="C22" s="32">
        <v>0.23</v>
      </c>
      <c r="D22" s="32">
        <v>1.1804347826086956</v>
      </c>
      <c r="E22" s="32" t="s">
        <v>461</v>
      </c>
      <c r="F22" s="32">
        <v>1.1652173913043478</v>
      </c>
      <c r="G22" s="32">
        <v>0.9652173913043478</v>
      </c>
      <c r="H22" s="32">
        <v>1.0978260869565217</v>
      </c>
      <c r="I22" s="32" t="s">
        <v>461</v>
      </c>
      <c r="J22" s="32">
        <v>1.076086956521739</v>
      </c>
      <c r="K22" s="32">
        <v>1.1347826086956521</v>
      </c>
      <c r="L22" s="32" t="s">
        <v>461</v>
      </c>
      <c r="M22" s="32">
        <v>1.2152173913043476</v>
      </c>
      <c r="N22" s="32">
        <v>1.1326086956521739</v>
      </c>
      <c r="O22" s="32">
        <v>1.0043478260869565</v>
      </c>
      <c r="P22" s="32">
        <v>0.51760869565217393</v>
      </c>
      <c r="Q22" s="32" t="s">
        <v>461</v>
      </c>
      <c r="R22" s="32">
        <v>1.0152173913043476</v>
      </c>
      <c r="S22" s="32" t="s">
        <v>461</v>
      </c>
      <c r="T22" s="32">
        <v>1.0652173913043477</v>
      </c>
      <c r="U22" s="32" t="s">
        <v>461</v>
      </c>
    </row>
    <row r="23" spans="1:21" x14ac:dyDescent="0.25">
      <c r="A23" s="12" t="s">
        <v>236</v>
      </c>
      <c r="B23" s="12">
        <v>9</v>
      </c>
      <c r="C23" s="32">
        <v>0.30524999999999997</v>
      </c>
      <c r="D23" s="32">
        <v>1.1515151515151518</v>
      </c>
      <c r="E23" s="32">
        <v>1.0810810810810814</v>
      </c>
      <c r="F23" s="32">
        <v>1.0515970515970516</v>
      </c>
      <c r="G23" s="32">
        <v>1.031941031941032</v>
      </c>
      <c r="H23" s="32">
        <v>1.3284193284193284</v>
      </c>
      <c r="I23" s="32">
        <v>1.0040950040950043</v>
      </c>
      <c r="J23" s="32">
        <v>0.99099099099099108</v>
      </c>
      <c r="K23" s="32">
        <v>1.2678132678132681</v>
      </c>
      <c r="L23" s="32">
        <v>0.97133497133497138</v>
      </c>
      <c r="M23" s="32">
        <v>1.1171171171171173</v>
      </c>
      <c r="N23" s="32">
        <v>1.1171171171171173</v>
      </c>
      <c r="O23" s="32">
        <v>1.0974610974610977</v>
      </c>
      <c r="P23" s="32">
        <v>0.3734643734643735</v>
      </c>
      <c r="Q23" s="32">
        <v>1.1007371007371007</v>
      </c>
      <c r="R23" s="32">
        <v>0.95004095004095024</v>
      </c>
      <c r="S23" s="32">
        <v>1.321867321867322</v>
      </c>
      <c r="T23" s="32">
        <v>1.3005733005733007</v>
      </c>
      <c r="U23" s="32">
        <v>0.85012285012285027</v>
      </c>
    </row>
    <row r="24" spans="1:21" x14ac:dyDescent="0.25">
      <c r="A24" s="12" t="s">
        <v>236</v>
      </c>
      <c r="B24" s="12">
        <v>11</v>
      </c>
      <c r="C24" s="32">
        <v>0.27100000000000002</v>
      </c>
      <c r="D24" s="32">
        <v>0.90405904059040587</v>
      </c>
      <c r="E24" s="32">
        <v>0.88007380073800723</v>
      </c>
      <c r="F24" s="32">
        <v>0.9372693726937269</v>
      </c>
      <c r="G24" s="32">
        <v>0.81549815498154976</v>
      </c>
      <c r="H24" s="32">
        <v>1.0018450184501844</v>
      </c>
      <c r="I24" s="32">
        <v>0.9095940959409593</v>
      </c>
      <c r="J24" s="32">
        <v>0.98892988929889303</v>
      </c>
      <c r="K24" s="32">
        <v>0.97601476014760147</v>
      </c>
      <c r="L24" s="32">
        <v>1.0553505535055352</v>
      </c>
      <c r="M24" s="32">
        <v>1.0405904059040592</v>
      </c>
      <c r="N24" s="32">
        <v>1.2306273062730626</v>
      </c>
      <c r="O24" s="32">
        <v>0.96125461254612543</v>
      </c>
      <c r="P24" s="32">
        <v>0.32380073800738002</v>
      </c>
      <c r="Q24" s="32">
        <v>1.1291512915129149</v>
      </c>
      <c r="R24" s="32">
        <v>0.9723247232472324</v>
      </c>
      <c r="S24" s="32">
        <v>0.82287822878228778</v>
      </c>
      <c r="T24" s="32">
        <v>0.94464944649446492</v>
      </c>
      <c r="U24" s="32">
        <v>0.51845018450184499</v>
      </c>
    </row>
    <row r="25" spans="1:21" x14ac:dyDescent="0.25">
      <c r="A25" s="12" t="s">
        <v>236</v>
      </c>
      <c r="B25" s="12">
        <v>13</v>
      </c>
      <c r="C25" s="32">
        <v>0.36375000000000002</v>
      </c>
      <c r="D25" s="32">
        <v>0.94570446735395175</v>
      </c>
      <c r="E25" s="32">
        <v>0.80687285223367688</v>
      </c>
      <c r="F25" s="32">
        <v>0.93608247422680413</v>
      </c>
      <c r="G25" s="32">
        <v>0.73951890034364265</v>
      </c>
      <c r="H25" s="32">
        <v>0.94845360824742253</v>
      </c>
      <c r="I25" s="32">
        <v>0.90309278350515465</v>
      </c>
      <c r="J25" s="32">
        <v>1.0941580756013747</v>
      </c>
      <c r="K25" s="32">
        <v>1.0982817869415809</v>
      </c>
      <c r="L25" s="32">
        <v>1.2</v>
      </c>
      <c r="M25" s="32">
        <v>1.1189003436426117</v>
      </c>
      <c r="N25" s="32">
        <v>1.1766323024054981</v>
      </c>
      <c r="O25" s="32">
        <v>0.82336769759450168</v>
      </c>
      <c r="P25" s="32">
        <v>0.2345017182130584</v>
      </c>
      <c r="Q25" s="32">
        <v>1.0941580756013747</v>
      </c>
      <c r="R25" s="32">
        <v>0.94158075601374569</v>
      </c>
      <c r="S25" s="32">
        <v>1.0694158075601374</v>
      </c>
      <c r="T25" s="32">
        <v>1.1890034364261168</v>
      </c>
      <c r="U25" s="32">
        <v>0.95257731958762892</v>
      </c>
    </row>
    <row r="26" spans="1:21" x14ac:dyDescent="0.25">
      <c r="A26" s="12" t="s">
        <v>53</v>
      </c>
      <c r="B26" s="12">
        <v>2</v>
      </c>
      <c r="C26" s="32">
        <v>0.30075000000000002</v>
      </c>
      <c r="D26" s="32">
        <v>1.3748960931005818</v>
      </c>
      <c r="E26" s="32">
        <v>1.6259351620947631</v>
      </c>
      <c r="F26" s="32">
        <v>1.3050706566916042</v>
      </c>
      <c r="G26" s="32">
        <v>1.0872817955112219</v>
      </c>
      <c r="H26" s="32">
        <v>1.3798836242726518</v>
      </c>
      <c r="I26" s="32">
        <v>1.1438071487946797</v>
      </c>
      <c r="J26" s="32">
        <v>1.0507065669160431</v>
      </c>
      <c r="K26" s="32">
        <v>1.1803823773898585</v>
      </c>
      <c r="L26" s="32">
        <v>1.1088944305901911</v>
      </c>
      <c r="M26" s="32">
        <v>1.1404821280133</v>
      </c>
      <c r="N26" s="32">
        <v>0.92934330839567736</v>
      </c>
      <c r="O26" s="32">
        <v>1.1886949293433084</v>
      </c>
      <c r="P26" s="32">
        <v>1.7838736492103073</v>
      </c>
      <c r="Q26" s="32">
        <v>1.085619285120532</v>
      </c>
      <c r="R26" s="32">
        <v>1.0656691604322526</v>
      </c>
      <c r="S26" s="32">
        <v>1.0623441396508728</v>
      </c>
      <c r="T26" s="32">
        <v>1.2452202826267664</v>
      </c>
      <c r="U26" s="32">
        <v>1.3998337489609309</v>
      </c>
    </row>
    <row r="27" spans="1:21" x14ac:dyDescent="0.25">
      <c r="A27" s="12" t="s">
        <v>53</v>
      </c>
      <c r="B27" s="12">
        <v>6</v>
      </c>
      <c r="C27" s="32">
        <v>0.28675</v>
      </c>
      <c r="D27" s="32">
        <v>1.0357454228421972</v>
      </c>
      <c r="E27" s="32">
        <v>1.1595466434176112</v>
      </c>
      <c r="F27" s="32">
        <v>0.97646033129904108</v>
      </c>
      <c r="G27" s="32">
        <v>0.96076721883173488</v>
      </c>
      <c r="H27" s="32">
        <v>0.86137750653879686</v>
      </c>
      <c r="I27" s="32">
        <v>0.99040976460331309</v>
      </c>
      <c r="J27" s="32">
        <v>0.92763731473408895</v>
      </c>
      <c r="K27" s="32">
        <v>0.96251089799476908</v>
      </c>
      <c r="L27" s="32">
        <v>1.0183086312118572</v>
      </c>
      <c r="M27" s="32">
        <v>0.92763731473408895</v>
      </c>
      <c r="N27" s="32">
        <v>0.8945074106364429</v>
      </c>
      <c r="O27" s="32">
        <v>1.0444638186573669</v>
      </c>
      <c r="P27" s="32">
        <v>0.97994768962510903</v>
      </c>
      <c r="Q27" s="32">
        <v>0.9014821272885789</v>
      </c>
      <c r="R27" s="32">
        <v>0.96076721883173488</v>
      </c>
      <c r="S27" s="32">
        <v>0.92589363557105497</v>
      </c>
      <c r="T27" s="32">
        <v>0.92240627724498692</v>
      </c>
      <c r="U27" s="32">
        <v>0.79860505666957271</v>
      </c>
    </row>
    <row r="28" spans="1:21" x14ac:dyDescent="0.25">
      <c r="A28" s="12" t="s">
        <v>53</v>
      </c>
      <c r="B28" s="12">
        <v>8</v>
      </c>
      <c r="C28" s="32">
        <v>0.28999999999999998</v>
      </c>
      <c r="D28" s="32">
        <v>1.1620689655172414</v>
      </c>
      <c r="E28" s="32">
        <v>1.113793103448276</v>
      </c>
      <c r="F28" s="32">
        <v>1.1241379310344828</v>
      </c>
      <c r="G28" s="32">
        <v>1.0672413793103448</v>
      </c>
      <c r="H28" s="32">
        <v>1.1827586206896552</v>
      </c>
      <c r="I28" s="32">
        <v>1.0362068965517242</v>
      </c>
      <c r="J28" s="32">
        <v>1.0603448275862069</v>
      </c>
      <c r="K28" s="32">
        <v>1.1793103448275861</v>
      </c>
      <c r="L28" s="32">
        <v>1.1793103448275861</v>
      </c>
      <c r="M28" s="32">
        <v>1.1672413793103449</v>
      </c>
      <c r="N28" s="32">
        <v>1.0137931034482761</v>
      </c>
      <c r="O28" s="32">
        <v>0.97931034482758617</v>
      </c>
      <c r="P28" s="32">
        <v>0.57068965517241388</v>
      </c>
      <c r="Q28" s="32">
        <v>1.1758620689655175</v>
      </c>
      <c r="R28" s="32">
        <v>1.0827586206896553</v>
      </c>
      <c r="S28" s="32">
        <v>0.98275862068965514</v>
      </c>
      <c r="T28" s="32">
        <v>1.1275862068965519</v>
      </c>
      <c r="U28" s="32">
        <v>1.193103448275862</v>
      </c>
    </row>
    <row r="29" spans="1:21" x14ac:dyDescent="0.25">
      <c r="A29" s="12" t="s">
        <v>53</v>
      </c>
      <c r="B29" s="12">
        <v>10</v>
      </c>
      <c r="C29" s="32">
        <v>0.22725000000000001</v>
      </c>
      <c r="D29" s="32">
        <v>0.80748074807480741</v>
      </c>
      <c r="E29" s="32">
        <v>1.0011001100110011</v>
      </c>
      <c r="F29" s="32">
        <v>0.6924092409240924</v>
      </c>
      <c r="G29" s="32">
        <v>0.99889988998899881</v>
      </c>
      <c r="H29" s="32">
        <v>0.67986798679867988</v>
      </c>
      <c r="I29" s="32">
        <v>0.95709570957095713</v>
      </c>
      <c r="J29" s="32">
        <v>0.78107810781078102</v>
      </c>
      <c r="K29" s="32">
        <v>0.85368536853685373</v>
      </c>
      <c r="L29" s="32">
        <v>0.83168316831683164</v>
      </c>
      <c r="M29" s="32">
        <v>0.85588558855885588</v>
      </c>
      <c r="N29" s="32">
        <v>0.95489548954895487</v>
      </c>
      <c r="O29" s="32">
        <v>1.0209020902090209</v>
      </c>
      <c r="P29" s="32">
        <v>1.2629262926292628</v>
      </c>
      <c r="Q29" s="32">
        <v>0.73707370737073707</v>
      </c>
      <c r="R29" s="32">
        <v>0.91969196919691976</v>
      </c>
      <c r="S29" s="32">
        <v>0.87128712871287128</v>
      </c>
      <c r="T29" s="32">
        <v>0.84268426842684263</v>
      </c>
      <c r="U29" s="32">
        <v>1.0539053905390539</v>
      </c>
    </row>
    <row r="30" spans="1:21" x14ac:dyDescent="0.25">
      <c r="A30" s="12" t="s">
        <v>53</v>
      </c>
      <c r="B30" s="12">
        <v>12</v>
      </c>
      <c r="C30" s="32">
        <v>0.14624999999999999</v>
      </c>
      <c r="D30" s="32">
        <v>1.2547008547008547</v>
      </c>
      <c r="E30" s="32">
        <v>1.476923076923077</v>
      </c>
      <c r="F30" s="32">
        <v>1.1282051282051282</v>
      </c>
      <c r="G30" s="32">
        <v>0.99145299145299159</v>
      </c>
      <c r="H30" s="32">
        <v>1.2034188034188034</v>
      </c>
      <c r="I30" s="32">
        <v>0.7794871794871796</v>
      </c>
      <c r="J30" s="32">
        <v>1.0256410256410258</v>
      </c>
      <c r="K30" s="32">
        <v>1.1897435897435897</v>
      </c>
      <c r="L30" s="32">
        <v>1.117948717948718</v>
      </c>
      <c r="M30" s="32">
        <v>1.1760683760683761</v>
      </c>
      <c r="N30" s="32">
        <v>1.45982905982906</v>
      </c>
      <c r="O30" s="32">
        <v>0.98461538461538478</v>
      </c>
      <c r="P30" s="32">
        <v>1.1247863247863248</v>
      </c>
      <c r="Q30" s="32">
        <v>0.78529914529914535</v>
      </c>
      <c r="R30" s="32">
        <v>0.98119658119658137</v>
      </c>
      <c r="S30" s="32">
        <v>1.5008547008547009</v>
      </c>
      <c r="T30" s="32">
        <v>1.0256410256410258</v>
      </c>
      <c r="U30" s="32">
        <v>0.72649572649572647</v>
      </c>
    </row>
    <row r="31" spans="1:21" x14ac:dyDescent="0.25">
      <c r="A31" s="12" t="s">
        <v>53</v>
      </c>
      <c r="B31" s="12">
        <v>14</v>
      </c>
      <c r="C31" s="32">
        <v>0.13875000000000001</v>
      </c>
      <c r="D31" s="32">
        <v>1.261261261261261</v>
      </c>
      <c r="E31" s="32">
        <v>1.5495495495495495</v>
      </c>
      <c r="F31" s="32">
        <v>1.0702702702702702</v>
      </c>
      <c r="G31" s="32">
        <v>1.0990990990990992</v>
      </c>
      <c r="H31" s="32">
        <v>1.2504504504504503</v>
      </c>
      <c r="I31" s="32">
        <v>0.90810810810810805</v>
      </c>
      <c r="J31" s="32">
        <v>1.0594594594594595</v>
      </c>
      <c r="K31" s="32">
        <v>1.3297297297297297</v>
      </c>
      <c r="L31" s="32">
        <v>1.0810810810810811</v>
      </c>
      <c r="M31" s="32">
        <v>1.3153153153153152</v>
      </c>
      <c r="N31" s="32">
        <v>1.5063063063063062</v>
      </c>
      <c r="O31" s="32">
        <v>0.9621621621621621</v>
      </c>
      <c r="P31" s="32">
        <v>1.3801801801801801</v>
      </c>
      <c r="Q31" s="32">
        <v>0.97297297297297292</v>
      </c>
      <c r="R31" s="32">
        <v>1.1315315315315315</v>
      </c>
      <c r="S31" s="32">
        <v>1.4306306306306307</v>
      </c>
      <c r="T31" s="32">
        <v>1.1819819819819819</v>
      </c>
      <c r="U31" s="32">
        <v>1.2864864864864862</v>
      </c>
    </row>
    <row r="32" spans="1:21" x14ac:dyDescent="0.25">
      <c r="A32" s="12" t="s">
        <v>53</v>
      </c>
      <c r="B32" s="12">
        <v>16</v>
      </c>
      <c r="C32" s="32">
        <v>0.28925000000000001</v>
      </c>
      <c r="D32" s="32">
        <v>1.2687986171132237</v>
      </c>
      <c r="E32" s="32">
        <v>1.2445980985306828</v>
      </c>
      <c r="F32" s="32">
        <v>1.0233362143474503</v>
      </c>
      <c r="G32" s="32">
        <v>1.3050993949870353</v>
      </c>
      <c r="H32" s="32">
        <v>1.348314606741573</v>
      </c>
      <c r="I32" s="32">
        <v>1.0596369922212618</v>
      </c>
      <c r="J32" s="32">
        <v>1.348314606741573</v>
      </c>
      <c r="K32" s="32">
        <v>1.2929991356957649</v>
      </c>
      <c r="L32" s="32">
        <v>1.3759723422644772</v>
      </c>
      <c r="M32" s="32">
        <v>1.3102852203975799</v>
      </c>
      <c r="N32" s="32">
        <v>1.4312878133102853</v>
      </c>
      <c r="O32" s="32">
        <v>1.0821089023336214</v>
      </c>
      <c r="P32" s="32">
        <v>0.79515989628349171</v>
      </c>
      <c r="Q32" s="32">
        <v>1.0596369922212618</v>
      </c>
      <c r="R32" s="32">
        <v>1.1460674157303372</v>
      </c>
      <c r="S32" s="32">
        <v>1.2929991356957649</v>
      </c>
      <c r="T32" s="32">
        <v>1.4088159031979255</v>
      </c>
      <c r="U32" s="32">
        <v>0.99913569576490913</v>
      </c>
    </row>
    <row r="34" spans="2:21" x14ac:dyDescent="0.25">
      <c r="B34" s="134" t="s">
        <v>467</v>
      </c>
      <c r="C34" t="s">
        <v>465</v>
      </c>
      <c r="D34" s="52">
        <f>AVERAGE(D19:D25)</f>
        <v>0.96642929194860983</v>
      </c>
      <c r="E34" s="52">
        <f t="shared" ref="E34:U34" si="0">AVERAGE(E19:E25)</f>
        <v>0.88614101953753754</v>
      </c>
      <c r="F34" s="52">
        <f t="shared" si="0"/>
        <v>0.9488481426416725</v>
      </c>
      <c r="G34" s="52">
        <f t="shared" si="0"/>
        <v>1.1121708605072975</v>
      </c>
      <c r="H34" s="52">
        <f t="shared" si="0"/>
        <v>1.0777063516584431</v>
      </c>
      <c r="I34" s="52">
        <f t="shared" si="0"/>
        <v>0.94709082715403747</v>
      </c>
      <c r="J34" s="52">
        <f t="shared" si="0"/>
        <v>1.057242351164279</v>
      </c>
      <c r="K34" s="52">
        <f t="shared" si="0"/>
        <v>1.0982904093525896</v>
      </c>
      <c r="L34" s="52">
        <f t="shared" si="0"/>
        <v>1.0956522255965095</v>
      </c>
      <c r="M34" s="52">
        <f t="shared" si="0"/>
        <v>1.221538556353454</v>
      </c>
      <c r="N34" s="52">
        <f t="shared" si="0"/>
        <v>1.1896628434946177</v>
      </c>
      <c r="O34" s="52">
        <f t="shared" si="0"/>
        <v>0.9744598412335691</v>
      </c>
      <c r="P34" s="52">
        <f t="shared" si="0"/>
        <v>0.63075172079593389</v>
      </c>
      <c r="Q34" s="52">
        <f t="shared" si="0"/>
        <v>1.1109490783545073</v>
      </c>
      <c r="R34" s="52">
        <f t="shared" si="0"/>
        <v>0.99052979217670423</v>
      </c>
      <c r="S34" s="52">
        <f t="shared" si="0"/>
        <v>1.013656755535232</v>
      </c>
      <c r="T34" s="52">
        <f t="shared" si="0"/>
        <v>1.0900307786937764</v>
      </c>
      <c r="U34" s="52">
        <f t="shared" si="0"/>
        <v>0.99993706902458879</v>
      </c>
    </row>
    <row r="35" spans="2:21" x14ac:dyDescent="0.25">
      <c r="B35" s="134"/>
      <c r="C35" t="s">
        <v>466</v>
      </c>
      <c r="D35" s="52">
        <f>_xlfn.STDEV.S(D19:D25)</f>
        <v>0.27545043036970207</v>
      </c>
      <c r="E35" s="52">
        <f t="shared" ref="E35:U35" si="1">_xlfn.STDEV.S(E19:E25)</f>
        <v>0.27184139550576875</v>
      </c>
      <c r="F35" s="52">
        <f t="shared" si="1"/>
        <v>0.34496996990854872</v>
      </c>
      <c r="G35" s="52">
        <f t="shared" si="1"/>
        <v>0.54689406569045063</v>
      </c>
      <c r="H35" s="52">
        <f t="shared" si="1"/>
        <v>0.26619324016376839</v>
      </c>
      <c r="I35" s="52">
        <f t="shared" si="1"/>
        <v>0.1803333077843973</v>
      </c>
      <c r="J35" s="52">
        <f t="shared" si="1"/>
        <v>0.15111697298734761</v>
      </c>
      <c r="K35" s="52">
        <f t="shared" si="1"/>
        <v>0.19872142763318393</v>
      </c>
      <c r="L35" s="52">
        <f t="shared" si="1"/>
        <v>0.16866088966135695</v>
      </c>
      <c r="M35" s="52">
        <f t="shared" si="1"/>
        <v>0.27562297455152146</v>
      </c>
      <c r="N35" s="52">
        <f t="shared" si="1"/>
        <v>9.2225834800819334E-2</v>
      </c>
      <c r="O35" s="52">
        <f t="shared" si="1"/>
        <v>0.20235913536354402</v>
      </c>
      <c r="P35" s="52">
        <f t="shared" si="1"/>
        <v>0.6834905506125829</v>
      </c>
      <c r="Q35" s="52">
        <f t="shared" si="1"/>
        <v>0.32155029254024076</v>
      </c>
      <c r="R35" s="52">
        <f t="shared" si="1"/>
        <v>0.14780037319337566</v>
      </c>
      <c r="S35" s="52">
        <f t="shared" si="1"/>
        <v>0.17696865934242373</v>
      </c>
      <c r="T35" s="52">
        <f t="shared" si="1"/>
        <v>0.23740675614097725</v>
      </c>
      <c r="U35" s="52">
        <f t="shared" si="1"/>
        <v>0.34116891353725931</v>
      </c>
    </row>
    <row r="36" spans="2:21" x14ac:dyDescent="0.25">
      <c r="B36" s="134" t="s">
        <v>468</v>
      </c>
      <c r="C36" s="18" t="s">
        <v>465</v>
      </c>
      <c r="D36" s="52">
        <f>AVERAGE(D26:D32)</f>
        <v>1.1664217089443096</v>
      </c>
      <c r="E36" s="52">
        <f t="shared" ref="E36:U36" si="2">AVERAGE(E26:E32)</f>
        <v>1.3102065348535656</v>
      </c>
      <c r="F36" s="52">
        <f t="shared" si="2"/>
        <v>1.0456985389674385</v>
      </c>
      <c r="G36" s="52">
        <f t="shared" si="2"/>
        <v>1.0728345384544895</v>
      </c>
      <c r="H36" s="52">
        <f t="shared" si="2"/>
        <v>1.1294387998443729</v>
      </c>
      <c r="I36" s="52">
        <f t="shared" si="2"/>
        <v>0.98210739990531759</v>
      </c>
      <c r="J36" s="52">
        <f t="shared" si="2"/>
        <v>1.0361688441270254</v>
      </c>
      <c r="K36" s="52">
        <f t="shared" si="2"/>
        <v>1.1411944919883072</v>
      </c>
      <c r="L36" s="52">
        <f t="shared" si="2"/>
        <v>1.1018855308915345</v>
      </c>
      <c r="M36" s="52">
        <f t="shared" si="2"/>
        <v>1.127559331771123</v>
      </c>
      <c r="N36" s="52">
        <f t="shared" si="2"/>
        <v>1.1699946416392861</v>
      </c>
      <c r="O36" s="52">
        <f t="shared" si="2"/>
        <v>1.0374653760212074</v>
      </c>
      <c r="P36" s="52">
        <f t="shared" si="2"/>
        <v>1.12822338398387</v>
      </c>
      <c r="Q36" s="52">
        <f t="shared" si="2"/>
        <v>0.95970661417696357</v>
      </c>
      <c r="R36" s="52">
        <f t="shared" si="2"/>
        <v>1.0410974996584303</v>
      </c>
      <c r="S36" s="52">
        <f t="shared" si="2"/>
        <v>1.152395427400793</v>
      </c>
      <c r="T36" s="52">
        <f t="shared" si="2"/>
        <v>1.1077622780022973</v>
      </c>
      <c r="U36" s="52">
        <f t="shared" si="2"/>
        <v>1.0653665075989345</v>
      </c>
    </row>
    <row r="37" spans="2:21" x14ac:dyDescent="0.25">
      <c r="B37" s="134"/>
      <c r="C37" s="18" t="s">
        <v>466</v>
      </c>
      <c r="D37" s="52">
        <f>_xlfn.STDEV.S(D26:D32)</f>
        <v>0.19002815578638704</v>
      </c>
      <c r="E37" s="52">
        <f t="shared" ref="E37:U37" si="3">_xlfn.STDEV.S(E26:E32)</f>
        <v>0.2401013459154869</v>
      </c>
      <c r="F37" s="52">
        <f t="shared" si="3"/>
        <v>0.18750336530443187</v>
      </c>
      <c r="G37" s="52">
        <f t="shared" si="3"/>
        <v>0.11512686477325412</v>
      </c>
      <c r="H37" s="52">
        <f t="shared" si="3"/>
        <v>0.26062740507132964</v>
      </c>
      <c r="I37" s="52">
        <f t="shared" si="3"/>
        <v>0.11712512172508792</v>
      </c>
      <c r="J37" s="52">
        <f t="shared" si="3"/>
        <v>0.17114051976358421</v>
      </c>
      <c r="K37" s="52">
        <f t="shared" si="3"/>
        <v>0.17249397672788272</v>
      </c>
      <c r="L37" s="52">
        <f t="shared" si="3"/>
        <v>0.16424198238573329</v>
      </c>
      <c r="M37" s="52">
        <f t="shared" si="3"/>
        <v>0.17630999513941023</v>
      </c>
      <c r="N37" s="52">
        <f t="shared" si="3"/>
        <v>0.27983819483204719</v>
      </c>
      <c r="O37" s="52">
        <f t="shared" si="3"/>
        <v>7.8562550597241612E-2</v>
      </c>
      <c r="P37" s="52">
        <f t="shared" si="3"/>
        <v>0.39901483087590867</v>
      </c>
      <c r="Q37" s="52">
        <f t="shared" si="3"/>
        <v>0.16130340218438419</v>
      </c>
      <c r="R37" s="52">
        <f t="shared" si="3"/>
        <v>8.7860485806229599E-2</v>
      </c>
      <c r="S37" s="52">
        <f t="shared" si="3"/>
        <v>0.25358066246874872</v>
      </c>
      <c r="T37" s="52">
        <f t="shared" si="3"/>
        <v>0.19442078042269531</v>
      </c>
      <c r="U37" s="52">
        <f t="shared" si="3"/>
        <v>0.24751837044582095</v>
      </c>
    </row>
  </sheetData>
  <sheetProtection algorithmName="SHA-512" hashValue="zezv/GTDRiBWkys3txICPrr0TUzPPU/LI8EHo91fGBXS1WJuoFFwcXFMyDTuzBc19u6ufzJXIiv7/nwkc4bHDg==" saltValue="KVORCai894ySodPzRpc+mg==" spinCount="100000" sheet="1" formatCells="0" formatColumns="0" formatRows="0" insertColumns="0" insertRows="0" insertHyperlinks="0" deleteColumns="0" deleteRows="0" sort="0" autoFilter="0" pivotTables="0"/>
  <mergeCells count="2">
    <mergeCell ref="B34:B35"/>
    <mergeCell ref="B36:B3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J93"/>
  <sheetViews>
    <sheetView topLeftCell="A13" zoomScale="85" zoomScaleNormal="85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498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114</v>
      </c>
      <c r="B6" s="10" t="s">
        <v>6</v>
      </c>
      <c r="C6" s="10">
        <v>21.99</v>
      </c>
      <c r="D6" s="96">
        <f>MAX(C6:C9)-MIN(C6:C9)</f>
        <v>0.23000000000000043</v>
      </c>
      <c r="E6" s="99">
        <f>AVERAGE(C6:C9)</f>
        <v>22.123333333333335</v>
      </c>
      <c r="F6" s="102">
        <f>E6-E10</f>
        <v>-1.0816666666666634</v>
      </c>
      <c r="H6" s="10" t="s">
        <v>96</v>
      </c>
      <c r="I6" s="10" t="s">
        <v>36</v>
      </c>
      <c r="J6" s="10"/>
    </row>
    <row r="7" spans="1:10" x14ac:dyDescent="0.25">
      <c r="A7" s="10" t="s">
        <v>117</v>
      </c>
      <c r="B7" s="10" t="s">
        <v>6</v>
      </c>
      <c r="D7" s="97"/>
      <c r="E7" s="100"/>
      <c r="F7" s="103"/>
      <c r="G7" s="23">
        <v>30.62</v>
      </c>
      <c r="H7" s="10" t="s">
        <v>98</v>
      </c>
      <c r="I7" s="10" t="s">
        <v>36</v>
      </c>
      <c r="J7" s="10">
        <v>40</v>
      </c>
    </row>
    <row r="8" spans="1:10" x14ac:dyDescent="0.25">
      <c r="A8" s="10" t="s">
        <v>116</v>
      </c>
      <c r="B8" s="10" t="s">
        <v>6</v>
      </c>
      <c r="C8" s="10">
        <v>22.16</v>
      </c>
      <c r="D8" s="97"/>
      <c r="E8" s="100"/>
      <c r="F8" s="103"/>
      <c r="H8" s="10" t="s">
        <v>108</v>
      </c>
      <c r="I8" s="10" t="s">
        <v>39</v>
      </c>
      <c r="J8" s="10"/>
    </row>
    <row r="9" spans="1:10" x14ac:dyDescent="0.25">
      <c r="A9" s="10" t="s">
        <v>119</v>
      </c>
      <c r="B9" s="10" t="s">
        <v>6</v>
      </c>
      <c r="C9" s="10">
        <v>22.22</v>
      </c>
      <c r="D9" s="98"/>
      <c r="E9" s="101"/>
      <c r="F9" s="104"/>
      <c r="H9" s="10" t="s">
        <v>110</v>
      </c>
      <c r="I9" s="10" t="s">
        <v>39</v>
      </c>
      <c r="J9" s="10"/>
    </row>
    <row r="10" spans="1:10" x14ac:dyDescent="0.25">
      <c r="A10" s="10" t="s">
        <v>120</v>
      </c>
      <c r="B10" s="10" t="s">
        <v>11</v>
      </c>
      <c r="C10" s="10">
        <v>23.07</v>
      </c>
      <c r="D10" s="96">
        <f t="shared" ref="D10" si="0">MAX(C10:C13)-MIN(C10:C13)</f>
        <v>0.21000000000000085</v>
      </c>
      <c r="E10" s="99">
        <f t="shared" ref="E10" si="1">AVERAGE(C10:C13)</f>
        <v>23.204999999999998</v>
      </c>
      <c r="F10" s="102">
        <f t="shared" ref="F10" si="2">E10-E14</f>
        <v>-1.1275000000000013</v>
      </c>
      <c r="H10" s="10" t="s">
        <v>102</v>
      </c>
      <c r="I10" s="10" t="s">
        <v>33</v>
      </c>
      <c r="J10" s="10"/>
    </row>
    <row r="11" spans="1:10" x14ac:dyDescent="0.25">
      <c r="A11" s="10" t="s">
        <v>123</v>
      </c>
      <c r="B11" s="10" t="s">
        <v>11</v>
      </c>
      <c r="C11" s="10">
        <v>23.25</v>
      </c>
      <c r="D11" s="97"/>
      <c r="E11" s="100"/>
      <c r="F11" s="103"/>
      <c r="H11" s="10" t="s">
        <v>104</v>
      </c>
      <c r="I11" s="10" t="s">
        <v>33</v>
      </c>
      <c r="J11" s="10"/>
    </row>
    <row r="12" spans="1:10" x14ac:dyDescent="0.25">
      <c r="A12" s="10" t="s">
        <v>122</v>
      </c>
      <c r="B12" s="10" t="s">
        <v>11</v>
      </c>
      <c r="C12" s="10">
        <v>23.22</v>
      </c>
      <c r="D12" s="97"/>
      <c r="E12" s="100"/>
      <c r="F12" s="103"/>
    </row>
    <row r="13" spans="1:10" x14ac:dyDescent="0.25">
      <c r="A13" s="10" t="s">
        <v>125</v>
      </c>
      <c r="B13" s="10" t="s">
        <v>11</v>
      </c>
      <c r="C13" s="10">
        <v>23.28</v>
      </c>
      <c r="D13" s="98"/>
      <c r="E13" s="101"/>
      <c r="F13" s="104"/>
      <c r="H13" s="1" t="s">
        <v>41</v>
      </c>
      <c r="I13" s="12">
        <v>1.7399999999999999E-2</v>
      </c>
    </row>
    <row r="14" spans="1:10" x14ac:dyDescent="0.25">
      <c r="A14" s="10" t="s">
        <v>126</v>
      </c>
      <c r="B14" s="10" t="s">
        <v>16</v>
      </c>
      <c r="C14" s="10">
        <v>24.19</v>
      </c>
      <c r="D14" s="96">
        <f t="shared" ref="D14" si="3">MAX(C14:C17)-MIN(C14:C17)</f>
        <v>0.25999999999999801</v>
      </c>
      <c r="E14" s="99">
        <f t="shared" ref="E14" si="4">AVERAGE(C14:C17)</f>
        <v>24.3325</v>
      </c>
      <c r="F14" s="102">
        <f t="shared" ref="F14" si="5">E14-E18</f>
        <v>-1.0775000000000006</v>
      </c>
      <c r="H14" s="2" t="s">
        <v>472</v>
      </c>
      <c r="I14" s="54">
        <v>1.8939999999999999</v>
      </c>
    </row>
    <row r="15" spans="1:10" x14ac:dyDescent="0.25">
      <c r="A15" s="10" t="s">
        <v>129</v>
      </c>
      <c r="B15" s="10" t="s">
        <v>16</v>
      </c>
      <c r="C15" s="10">
        <v>24.41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128</v>
      </c>
      <c r="B16" s="10" t="s">
        <v>16</v>
      </c>
      <c r="C16" s="10">
        <v>24.28</v>
      </c>
      <c r="D16" s="97"/>
      <c r="E16" s="100"/>
      <c r="F16" s="103"/>
    </row>
    <row r="17" spans="1:10" x14ac:dyDescent="0.25">
      <c r="A17" s="10" t="s">
        <v>131</v>
      </c>
      <c r="B17" s="10" t="s">
        <v>16</v>
      </c>
      <c r="C17" s="10">
        <v>24.45</v>
      </c>
      <c r="D17" s="98"/>
      <c r="E17" s="101"/>
      <c r="F17" s="104"/>
    </row>
    <row r="18" spans="1:10" x14ac:dyDescent="0.25">
      <c r="A18" s="10" t="s">
        <v>132</v>
      </c>
      <c r="B18" s="10" t="s">
        <v>21</v>
      </c>
      <c r="C18" s="10">
        <v>25.16</v>
      </c>
      <c r="D18" s="96">
        <f>MAX(C18:C21)-MIN(C18:C21)</f>
        <v>0.33999999999999986</v>
      </c>
      <c r="E18" s="99">
        <f>AVERAGE(C18:C21)</f>
        <v>25.41</v>
      </c>
      <c r="F18" s="102">
        <f t="shared" ref="F18" si="6">E18-E22</f>
        <v>-1.067499999999999</v>
      </c>
    </row>
    <row r="19" spans="1:10" x14ac:dyDescent="0.25">
      <c r="A19" s="10" t="s">
        <v>135</v>
      </c>
      <c r="B19" s="10" t="s">
        <v>21</v>
      </c>
      <c r="C19" s="10">
        <v>25.48</v>
      </c>
      <c r="D19" s="97"/>
      <c r="E19" s="100"/>
      <c r="F19" s="103"/>
    </row>
    <row r="20" spans="1:10" x14ac:dyDescent="0.25">
      <c r="A20" s="10" t="s">
        <v>134</v>
      </c>
      <c r="B20" s="10" t="s">
        <v>21</v>
      </c>
      <c r="C20" s="10">
        <v>25.5</v>
      </c>
      <c r="D20" s="97"/>
      <c r="E20" s="100"/>
      <c r="F20" s="103"/>
    </row>
    <row r="21" spans="1:10" x14ac:dyDescent="0.25">
      <c r="A21" s="10" t="s">
        <v>137</v>
      </c>
      <c r="B21" s="10" t="s">
        <v>21</v>
      </c>
      <c r="C21" s="10">
        <v>25.5</v>
      </c>
      <c r="D21" s="98"/>
      <c r="E21" s="101"/>
      <c r="F21" s="104"/>
    </row>
    <row r="22" spans="1:10" x14ac:dyDescent="0.25">
      <c r="A22" s="10" t="s">
        <v>138</v>
      </c>
      <c r="B22" s="10" t="s">
        <v>26</v>
      </c>
      <c r="C22" s="10">
        <v>26.45</v>
      </c>
      <c r="D22" s="96">
        <f t="shared" ref="D22" si="7">MAX(C22:C25)-MIN(C22:C25)</f>
        <v>0.12999999999999901</v>
      </c>
      <c r="E22" s="99">
        <f t="shared" ref="E22" si="8">AVERAGE(C22:C25)</f>
        <v>26.477499999999999</v>
      </c>
      <c r="F22" s="102"/>
    </row>
    <row r="23" spans="1:10" x14ac:dyDescent="0.25">
      <c r="A23" s="10" t="s">
        <v>141</v>
      </c>
      <c r="B23" s="10" t="s">
        <v>26</v>
      </c>
      <c r="C23" s="10">
        <v>26.43</v>
      </c>
      <c r="D23" s="97"/>
      <c r="E23" s="100"/>
      <c r="F23" s="103"/>
    </row>
    <row r="24" spans="1:10" x14ac:dyDescent="0.25">
      <c r="A24" s="10" t="s">
        <v>140</v>
      </c>
      <c r="B24" s="10" t="s">
        <v>26</v>
      </c>
      <c r="C24" s="10">
        <v>26.47</v>
      </c>
      <c r="D24" s="97"/>
      <c r="E24" s="100"/>
      <c r="F24" s="103"/>
    </row>
    <row r="25" spans="1:10" x14ac:dyDescent="0.25">
      <c r="A25" s="10" t="s">
        <v>143</v>
      </c>
      <c r="B25" s="10" t="s">
        <v>26</v>
      </c>
      <c r="C25" s="10">
        <v>26.56</v>
      </c>
      <c r="D25" s="98"/>
      <c r="E25" s="101"/>
      <c r="F25" s="104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47</v>
      </c>
      <c r="C30" s="10" t="s">
        <v>48</v>
      </c>
      <c r="D30" s="34">
        <v>23.03</v>
      </c>
      <c r="E30" s="91">
        <f>D30-D31</f>
        <v>0.39000000000000057</v>
      </c>
      <c r="F30" s="68">
        <f>AVERAGE(D30:D31)</f>
        <v>22.835000000000001</v>
      </c>
      <c r="G30" s="11">
        <v>0.58099999999999996</v>
      </c>
      <c r="H30" s="80">
        <f>AVERAGE(G30:G31)</f>
        <v>0.66249999999999998</v>
      </c>
      <c r="I30" s="33"/>
      <c r="J30" s="33"/>
    </row>
    <row r="31" spans="1:10" x14ac:dyDescent="0.25">
      <c r="A31" s="4" t="s">
        <v>42</v>
      </c>
      <c r="B31" s="10" t="s">
        <v>50</v>
      </c>
      <c r="C31" s="10" t="s">
        <v>51</v>
      </c>
      <c r="D31" s="34">
        <v>22.64</v>
      </c>
      <c r="E31" s="92"/>
      <c r="F31" s="69"/>
      <c r="G31" s="11">
        <v>0.74399999999999999</v>
      </c>
      <c r="H31" s="81"/>
    </row>
    <row r="32" spans="1:10" x14ac:dyDescent="0.25">
      <c r="A32" s="16" t="s">
        <v>53</v>
      </c>
      <c r="B32" s="10" t="s">
        <v>54</v>
      </c>
      <c r="C32" s="10" t="s">
        <v>55</v>
      </c>
      <c r="D32" s="34">
        <v>23.53</v>
      </c>
      <c r="E32" s="91">
        <f>D32-D33</f>
        <v>-9.9999999999980105E-3</v>
      </c>
      <c r="F32" s="68">
        <f t="shared" ref="F32" si="9">AVERAGE(D32:D33)</f>
        <v>23.535</v>
      </c>
      <c r="G32" s="11">
        <v>0.42199999999999999</v>
      </c>
      <c r="H32" s="80">
        <f>AVERAGE(G32:G33)</f>
        <v>0.42099999999999999</v>
      </c>
    </row>
    <row r="33" spans="1:8" x14ac:dyDescent="0.25">
      <c r="A33" s="16" t="s">
        <v>53</v>
      </c>
      <c r="B33" s="10" t="s">
        <v>56</v>
      </c>
      <c r="C33" s="10" t="s">
        <v>58</v>
      </c>
      <c r="D33" s="34">
        <v>23.54</v>
      </c>
      <c r="E33" s="92"/>
      <c r="F33" s="69"/>
      <c r="G33" s="11">
        <v>0.42</v>
      </c>
      <c r="H33" s="81"/>
    </row>
    <row r="34" spans="1:8" x14ac:dyDescent="0.25">
      <c r="A34" s="4" t="s">
        <v>42</v>
      </c>
      <c r="B34" s="10" t="s">
        <v>60</v>
      </c>
      <c r="C34" s="10" t="s">
        <v>61</v>
      </c>
      <c r="D34" s="34">
        <v>24.55</v>
      </c>
      <c r="E34" s="91">
        <f>D34-D35</f>
        <v>1.0500000000000007</v>
      </c>
      <c r="F34" s="68">
        <f t="shared" ref="F34" si="10">AVERAGE(D34:D35)</f>
        <v>24.024999999999999</v>
      </c>
      <c r="G34" s="11">
        <v>0.219</v>
      </c>
      <c r="H34" s="80">
        <f>AVERAGE(G34:G35)</f>
        <v>0.32450000000000001</v>
      </c>
    </row>
    <row r="35" spans="1:8" x14ac:dyDescent="0.25">
      <c r="A35" s="4" t="s">
        <v>42</v>
      </c>
      <c r="B35" s="10" t="s">
        <v>62</v>
      </c>
      <c r="C35" s="10" t="s">
        <v>64</v>
      </c>
      <c r="D35" s="34">
        <v>23.5</v>
      </c>
      <c r="E35" s="92"/>
      <c r="F35" s="69"/>
      <c r="G35" s="11">
        <v>0.43</v>
      </c>
      <c r="H35" s="81"/>
    </row>
    <row r="36" spans="1:8" x14ac:dyDescent="0.25">
      <c r="A36" s="39" t="s">
        <v>53</v>
      </c>
      <c r="B36" s="37" t="s">
        <v>66</v>
      </c>
      <c r="C36" s="37" t="s">
        <v>67</v>
      </c>
      <c r="D36" s="35">
        <v>23.66</v>
      </c>
      <c r="E36" s="87">
        <f>D36-D37</f>
        <v>-1.4699999999999989</v>
      </c>
      <c r="F36" s="89">
        <f t="shared" ref="F36" si="11">AVERAGE(D36:D37)</f>
        <v>24.395</v>
      </c>
      <c r="G36" s="38">
        <v>0.38700000000000001</v>
      </c>
      <c r="H36" s="82">
        <f>AVERAGE(G36:G37)</f>
        <v>0.26850000000000002</v>
      </c>
    </row>
    <row r="37" spans="1:8" x14ac:dyDescent="0.25">
      <c r="A37" s="39" t="s">
        <v>53</v>
      </c>
      <c r="B37" s="37" t="s">
        <v>68</v>
      </c>
      <c r="C37" s="37" t="s">
        <v>70</v>
      </c>
      <c r="D37" s="35">
        <v>25.13</v>
      </c>
      <c r="E37" s="88"/>
      <c r="F37" s="90"/>
      <c r="G37" s="38">
        <v>0.15</v>
      </c>
      <c r="H37" s="83"/>
    </row>
    <row r="38" spans="1:8" x14ac:dyDescent="0.25">
      <c r="A38" s="4" t="s">
        <v>42</v>
      </c>
      <c r="B38" s="10" t="s">
        <v>72</v>
      </c>
      <c r="C38" s="10" t="s">
        <v>73</v>
      </c>
      <c r="D38" s="10">
        <v>25.24</v>
      </c>
      <c r="E38" s="94">
        <f>D38-D39</f>
        <v>1.3299999999999983</v>
      </c>
      <c r="F38" s="68">
        <f>AVERAGE(D38:D39)</f>
        <v>24.574999999999999</v>
      </c>
      <c r="G38" s="11">
        <v>0.14099999999999999</v>
      </c>
      <c r="H38" s="80">
        <f>AVERAGE(G38:G39)</f>
        <v>0.23599999999999999</v>
      </c>
    </row>
    <row r="39" spans="1:8" x14ac:dyDescent="0.25">
      <c r="A39" s="4" t="s">
        <v>42</v>
      </c>
      <c r="B39" s="10" t="s">
        <v>74</v>
      </c>
      <c r="C39" s="10" t="s">
        <v>76</v>
      </c>
      <c r="D39" s="34">
        <v>23.91</v>
      </c>
      <c r="E39" s="95"/>
      <c r="F39" s="69"/>
      <c r="G39" s="11">
        <v>0.33100000000000002</v>
      </c>
      <c r="H39" s="81"/>
    </row>
    <row r="40" spans="1:8" x14ac:dyDescent="0.25">
      <c r="A40" s="16" t="s">
        <v>53</v>
      </c>
      <c r="B40" s="10" t="s">
        <v>78</v>
      </c>
      <c r="C40" s="10" t="s">
        <v>79</v>
      </c>
      <c r="D40" s="34">
        <v>24.34</v>
      </c>
      <c r="E40" s="91">
        <f>D40-D41</f>
        <v>-0.28999999999999915</v>
      </c>
      <c r="F40" s="68">
        <f t="shared" ref="F40" si="12">AVERAGE(D40:D41)</f>
        <v>24.484999999999999</v>
      </c>
      <c r="G40" s="11">
        <v>0.25</v>
      </c>
      <c r="H40" s="80">
        <f>AVERAGE(G40:G41)</f>
        <v>0.22899999999999998</v>
      </c>
    </row>
    <row r="41" spans="1:8" x14ac:dyDescent="0.25">
      <c r="A41" s="16" t="s">
        <v>53</v>
      </c>
      <c r="B41" s="10" t="s">
        <v>80</v>
      </c>
      <c r="C41" s="10" t="s">
        <v>82</v>
      </c>
      <c r="D41" s="34">
        <v>24.63</v>
      </c>
      <c r="E41" s="92"/>
      <c r="F41" s="69"/>
      <c r="G41" s="11">
        <v>0.20799999999999999</v>
      </c>
      <c r="H41" s="81"/>
    </row>
    <row r="42" spans="1:8" x14ac:dyDescent="0.25">
      <c r="A42" s="36" t="s">
        <v>42</v>
      </c>
      <c r="B42" s="37" t="s">
        <v>84</v>
      </c>
      <c r="C42" s="37" t="s">
        <v>85</v>
      </c>
      <c r="D42" s="35">
        <v>24.7</v>
      </c>
      <c r="E42" s="87">
        <f>D42-D43</f>
        <v>-1.6400000000000006</v>
      </c>
      <c r="F42" s="89">
        <f>AVERAGE(D42:D43)</f>
        <v>25.52</v>
      </c>
      <c r="G42" s="38">
        <v>0.19900000000000001</v>
      </c>
      <c r="H42" s="82">
        <f>AVERAGE(G42:G43)</f>
        <v>0.13420000000000001</v>
      </c>
    </row>
    <row r="43" spans="1:8" x14ac:dyDescent="0.25">
      <c r="A43" s="36" t="s">
        <v>42</v>
      </c>
      <c r="B43" s="37" t="s">
        <v>86</v>
      </c>
      <c r="C43" s="37" t="s">
        <v>88</v>
      </c>
      <c r="D43" s="37">
        <v>26.34</v>
      </c>
      <c r="E43" s="88"/>
      <c r="F43" s="90"/>
      <c r="G43" s="38">
        <v>6.9400000000000003E-2</v>
      </c>
      <c r="H43" s="83"/>
    </row>
    <row r="44" spans="1:8" x14ac:dyDescent="0.25">
      <c r="A44" s="16" t="s">
        <v>53</v>
      </c>
      <c r="B44" s="10" t="s">
        <v>90</v>
      </c>
      <c r="C44" s="10" t="s">
        <v>91</v>
      </c>
      <c r="D44" s="34">
        <v>23.78</v>
      </c>
      <c r="E44" s="91">
        <f>D44-D45</f>
        <v>-0.11999999999999744</v>
      </c>
      <c r="F44" s="68">
        <f t="shared" ref="F44" si="13">AVERAGE(D44:D45)</f>
        <v>23.84</v>
      </c>
      <c r="G44" s="11">
        <v>0.35899999999999999</v>
      </c>
      <c r="H44" s="80">
        <f>AVERAGE(G44:G45)</f>
        <v>0.34599999999999997</v>
      </c>
    </row>
    <row r="45" spans="1:8" x14ac:dyDescent="0.25">
      <c r="A45" s="16" t="s">
        <v>53</v>
      </c>
      <c r="B45" s="10" t="s">
        <v>92</v>
      </c>
      <c r="C45" s="10" t="s">
        <v>94</v>
      </c>
      <c r="D45" s="34">
        <v>23.9</v>
      </c>
      <c r="E45" s="92"/>
      <c r="F45" s="69"/>
      <c r="G45" s="11">
        <v>0.33300000000000002</v>
      </c>
      <c r="H45" s="81"/>
    </row>
    <row r="46" spans="1:8" x14ac:dyDescent="0.25">
      <c r="A46" s="4" t="s">
        <v>42</v>
      </c>
      <c r="B46" s="10" t="s">
        <v>49</v>
      </c>
      <c r="C46" s="10" t="s">
        <v>97</v>
      </c>
      <c r="D46" s="34">
        <v>24.3</v>
      </c>
      <c r="E46" s="91">
        <f>D46-D47</f>
        <v>3.0000000000001137E-2</v>
      </c>
      <c r="F46" s="68">
        <f t="shared" ref="F46" si="14">AVERAGE(D46:D47)</f>
        <v>24.285</v>
      </c>
      <c r="G46" s="11">
        <v>0.25700000000000001</v>
      </c>
      <c r="H46" s="80">
        <f>AVERAGE(G46:G47)</f>
        <v>0.25950000000000001</v>
      </c>
    </row>
    <row r="47" spans="1:8" x14ac:dyDescent="0.25">
      <c r="A47" s="4" t="s">
        <v>42</v>
      </c>
      <c r="B47" s="10" t="s">
        <v>52</v>
      </c>
      <c r="C47" s="10" t="s">
        <v>100</v>
      </c>
      <c r="D47" s="34">
        <v>24.27</v>
      </c>
      <c r="E47" s="92"/>
      <c r="F47" s="69"/>
      <c r="G47" s="11">
        <v>0.26200000000000001</v>
      </c>
      <c r="H47" s="81"/>
    </row>
    <row r="48" spans="1:8" x14ac:dyDescent="0.25">
      <c r="A48" s="16" t="s">
        <v>53</v>
      </c>
      <c r="B48" s="10" t="s">
        <v>57</v>
      </c>
      <c r="C48" s="10" t="s">
        <v>103</v>
      </c>
      <c r="D48" s="34">
        <v>23.97</v>
      </c>
      <c r="E48" s="91">
        <f>D48-D49</f>
        <v>-1.0700000000000003</v>
      </c>
      <c r="F48" s="68">
        <f t="shared" ref="F48" si="15">AVERAGE(D48:D49)</f>
        <v>24.504999999999999</v>
      </c>
      <c r="G48" s="11">
        <v>0.31900000000000001</v>
      </c>
      <c r="H48" s="80">
        <f>AVERAGE(G48:G49)</f>
        <v>0.23949999999999999</v>
      </c>
    </row>
    <row r="49" spans="1:8" x14ac:dyDescent="0.25">
      <c r="A49" s="16" t="s">
        <v>53</v>
      </c>
      <c r="B49" s="10" t="s">
        <v>59</v>
      </c>
      <c r="C49" s="10" t="s">
        <v>106</v>
      </c>
      <c r="D49" s="34">
        <v>25.04</v>
      </c>
      <c r="E49" s="92"/>
      <c r="F49" s="69"/>
      <c r="G49" s="11">
        <v>0.16</v>
      </c>
      <c r="H49" s="81"/>
    </row>
    <row r="50" spans="1:8" x14ac:dyDescent="0.25">
      <c r="A50" s="4" t="s">
        <v>42</v>
      </c>
      <c r="B50" s="10" t="s">
        <v>63</v>
      </c>
      <c r="C50" s="10" t="s">
        <v>109</v>
      </c>
      <c r="D50" s="34">
        <v>25.08</v>
      </c>
      <c r="E50" s="91">
        <f>D50-D51</f>
        <v>-0.34000000000000341</v>
      </c>
      <c r="F50" s="68">
        <f t="shared" ref="F50" si="16">AVERAGE(D50:D51)</f>
        <v>25.25</v>
      </c>
      <c r="G50" s="11">
        <v>0.156</v>
      </c>
      <c r="H50" s="80">
        <f>AVERAGE(G50:G51)</f>
        <v>0.14050000000000001</v>
      </c>
    </row>
    <row r="51" spans="1:8" x14ac:dyDescent="0.25">
      <c r="A51" s="4" t="s">
        <v>42</v>
      </c>
      <c r="B51" s="10" t="s">
        <v>65</v>
      </c>
      <c r="C51" s="10" t="s">
        <v>112</v>
      </c>
      <c r="D51" s="34">
        <v>25.42</v>
      </c>
      <c r="E51" s="92"/>
      <c r="F51" s="69"/>
      <c r="G51" s="11">
        <v>0.125</v>
      </c>
      <c r="H51" s="81"/>
    </row>
    <row r="52" spans="1:8" x14ac:dyDescent="0.25">
      <c r="A52" s="16" t="s">
        <v>53</v>
      </c>
      <c r="B52" s="10" t="s">
        <v>69</v>
      </c>
      <c r="C52" s="10" t="s">
        <v>115</v>
      </c>
      <c r="D52" s="34">
        <v>25.5</v>
      </c>
      <c r="E52" s="91">
        <f>D52-D53</f>
        <v>-0.37999999999999901</v>
      </c>
      <c r="F52" s="68">
        <f t="shared" ref="F52" si="17">AVERAGE(D52:D53)</f>
        <v>25.689999999999998</v>
      </c>
      <c r="G52" s="11">
        <v>0.11899999999999999</v>
      </c>
      <c r="H52" s="80">
        <f>AVERAGE(G52:G53)</f>
        <v>0.10625</v>
      </c>
    </row>
    <row r="53" spans="1:8" x14ac:dyDescent="0.25">
      <c r="A53" s="16" t="s">
        <v>53</v>
      </c>
      <c r="B53" s="10" t="s">
        <v>71</v>
      </c>
      <c r="C53" s="10" t="s">
        <v>118</v>
      </c>
      <c r="D53" s="34">
        <v>25.88</v>
      </c>
      <c r="E53" s="92"/>
      <c r="F53" s="69"/>
      <c r="G53" s="11">
        <v>9.35E-2</v>
      </c>
      <c r="H53" s="81"/>
    </row>
    <row r="54" spans="1:8" x14ac:dyDescent="0.25">
      <c r="A54" s="4" t="s">
        <v>42</v>
      </c>
      <c r="B54" s="10" t="s">
        <v>75</v>
      </c>
      <c r="C54" s="10" t="s">
        <v>121</v>
      </c>
      <c r="D54" s="34">
        <v>23.73</v>
      </c>
      <c r="E54" s="91">
        <f>D54-D55</f>
        <v>-0.21999999999999886</v>
      </c>
      <c r="F54" s="68">
        <f t="shared" ref="F54" si="18">AVERAGE(D54:D55)</f>
        <v>23.84</v>
      </c>
      <c r="G54" s="11">
        <v>0.37</v>
      </c>
      <c r="H54" s="80">
        <f>AVERAGE(G54:G55)</f>
        <v>0.34650000000000003</v>
      </c>
    </row>
    <row r="55" spans="1:8" x14ac:dyDescent="0.25">
      <c r="A55" s="4" t="s">
        <v>42</v>
      </c>
      <c r="B55" s="10" t="s">
        <v>77</v>
      </c>
      <c r="C55" s="10" t="s">
        <v>124</v>
      </c>
      <c r="D55" s="34">
        <v>23.95</v>
      </c>
      <c r="E55" s="92"/>
      <c r="F55" s="69"/>
      <c r="G55" s="11">
        <v>0.32300000000000001</v>
      </c>
      <c r="H55" s="81"/>
    </row>
    <row r="56" spans="1:8" x14ac:dyDescent="0.25">
      <c r="A56" s="16" t="s">
        <v>53</v>
      </c>
      <c r="B56" s="10" t="s">
        <v>81</v>
      </c>
      <c r="C56" s="10" t="s">
        <v>127</v>
      </c>
      <c r="D56" s="34">
        <v>25.04</v>
      </c>
      <c r="E56" s="91">
        <f>D56-D57</f>
        <v>0.32999999999999829</v>
      </c>
      <c r="F56" s="68">
        <f t="shared" ref="F56" si="19">AVERAGE(D56:D57)</f>
        <v>24.875</v>
      </c>
      <c r="G56" s="11">
        <v>0.16</v>
      </c>
      <c r="H56" s="80">
        <f>AVERAGE(G56:G57)</f>
        <v>0.17849999999999999</v>
      </c>
    </row>
    <row r="57" spans="1:8" x14ac:dyDescent="0.25">
      <c r="A57" s="16" t="s">
        <v>53</v>
      </c>
      <c r="B57" s="10" t="s">
        <v>83</v>
      </c>
      <c r="C57" s="10" t="s">
        <v>130</v>
      </c>
      <c r="D57" s="34">
        <v>24.71</v>
      </c>
      <c r="E57" s="92"/>
      <c r="F57" s="69"/>
      <c r="G57" s="11">
        <v>0.19700000000000001</v>
      </c>
      <c r="H57" s="81"/>
    </row>
    <row r="58" spans="1:8" x14ac:dyDescent="0.25">
      <c r="A58" s="36" t="s">
        <v>42</v>
      </c>
      <c r="B58" s="37" t="s">
        <v>87</v>
      </c>
      <c r="C58" s="37" t="s">
        <v>133</v>
      </c>
      <c r="D58" s="35">
        <v>25.94</v>
      </c>
      <c r="E58" s="87">
        <f>D58-D59</f>
        <v>-1.1199999999999974</v>
      </c>
      <c r="F58" s="89">
        <f>AVERAGE(D58:D59)</f>
        <v>26.5</v>
      </c>
      <c r="G58" s="38">
        <v>8.9499999999999996E-2</v>
      </c>
      <c r="H58" s="82">
        <f>AVERAGE(G58:G59)</f>
        <v>6.6650000000000001E-2</v>
      </c>
    </row>
    <row r="59" spans="1:8" x14ac:dyDescent="0.25">
      <c r="A59" s="36" t="s">
        <v>42</v>
      </c>
      <c r="B59" s="37" t="s">
        <v>89</v>
      </c>
      <c r="C59" s="37" t="s">
        <v>136</v>
      </c>
      <c r="D59" s="35">
        <v>27.06</v>
      </c>
      <c r="E59" s="88"/>
      <c r="F59" s="90"/>
      <c r="G59" s="38">
        <v>4.3799999999999999E-2</v>
      </c>
      <c r="H59" s="83"/>
    </row>
    <row r="60" spans="1:8" x14ac:dyDescent="0.25">
      <c r="A60" s="16" t="s">
        <v>53</v>
      </c>
      <c r="B60" s="10" t="s">
        <v>93</v>
      </c>
      <c r="C60" s="10" t="s">
        <v>139</v>
      </c>
      <c r="D60" s="34">
        <v>23.82</v>
      </c>
      <c r="E60" s="91">
        <f>D60-D61</f>
        <v>-0.66999999999999815</v>
      </c>
      <c r="F60" s="68">
        <f t="shared" ref="F60" si="20">AVERAGE(D60:D61)</f>
        <v>24.155000000000001</v>
      </c>
      <c r="G60" s="11">
        <v>0.35</v>
      </c>
      <c r="H60" s="80">
        <f>AVERAGE(G60:G61)</f>
        <v>0.28899999999999998</v>
      </c>
    </row>
    <row r="61" spans="1:8" x14ac:dyDescent="0.25">
      <c r="A61" s="16" t="s">
        <v>53</v>
      </c>
      <c r="B61" s="10" t="s">
        <v>95</v>
      </c>
      <c r="C61" s="10" t="s">
        <v>142</v>
      </c>
      <c r="D61" s="34">
        <v>24.49</v>
      </c>
      <c r="E61" s="92"/>
      <c r="F61" s="69"/>
      <c r="G61" s="11">
        <v>0.22800000000000001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ZJFmlJNz+C6jk+Kgx3WUTOR5Qbrr937ycfdJOYxoWTsM1O+iU6K0vtE6rStnQPdMkc7vgBsGLXLlwC74uaAHFg==" saltValue="JPXHFCs7Q6sG+2z4FBMTCA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D14:D17"/>
    <mergeCell ref="E14:E17"/>
    <mergeCell ref="F14:F17"/>
    <mergeCell ref="D18:D21"/>
    <mergeCell ref="E18:E21"/>
    <mergeCell ref="F18:F21"/>
    <mergeCell ref="F36:F37"/>
    <mergeCell ref="E38:E39"/>
    <mergeCell ref="F38:F39"/>
    <mergeCell ref="E40:E41"/>
    <mergeCell ref="F40:F41"/>
    <mergeCell ref="E32:E33"/>
    <mergeCell ref="F32:F33"/>
    <mergeCell ref="E34:E35"/>
    <mergeCell ref="F34:F35"/>
    <mergeCell ref="E36:E37"/>
    <mergeCell ref="E46:E47"/>
    <mergeCell ref="F46:F47"/>
    <mergeCell ref="E48:E49"/>
    <mergeCell ref="F48:F49"/>
    <mergeCell ref="H46:H47"/>
    <mergeCell ref="H48:H49"/>
    <mergeCell ref="E42:E43"/>
    <mergeCell ref="F42:F43"/>
    <mergeCell ref="E44:E45"/>
    <mergeCell ref="F44:F45"/>
    <mergeCell ref="H42:H43"/>
    <mergeCell ref="H44:H45"/>
    <mergeCell ref="E54:E55"/>
    <mergeCell ref="F54:F55"/>
    <mergeCell ref="E56:E57"/>
    <mergeCell ref="F56:F57"/>
    <mergeCell ref="H54:H55"/>
    <mergeCell ref="H56:H57"/>
    <mergeCell ref="E50:E51"/>
    <mergeCell ref="F50:F51"/>
    <mergeCell ref="E52:E53"/>
    <mergeCell ref="F52:F53"/>
    <mergeCell ref="H50:H51"/>
    <mergeCell ref="H52:H53"/>
    <mergeCell ref="E62:E63"/>
    <mergeCell ref="F62:F63"/>
    <mergeCell ref="E64:E65"/>
    <mergeCell ref="F64:F65"/>
    <mergeCell ref="H62:H63"/>
    <mergeCell ref="H64:H65"/>
    <mergeCell ref="E58:E59"/>
    <mergeCell ref="F58:F59"/>
    <mergeCell ref="E60:E61"/>
    <mergeCell ref="F60:F61"/>
    <mergeCell ref="H58:H59"/>
    <mergeCell ref="H60:H61"/>
    <mergeCell ref="E70:E71"/>
    <mergeCell ref="F70:F71"/>
    <mergeCell ref="E72:E73"/>
    <mergeCell ref="F72:F73"/>
    <mergeCell ref="H70:H71"/>
    <mergeCell ref="H72:H73"/>
    <mergeCell ref="E66:E67"/>
    <mergeCell ref="F66:F67"/>
    <mergeCell ref="E68:E69"/>
    <mergeCell ref="F68:F69"/>
    <mergeCell ref="H66:H67"/>
    <mergeCell ref="H68:H69"/>
    <mergeCell ref="E78:E79"/>
    <mergeCell ref="F78:F79"/>
    <mergeCell ref="E80:E81"/>
    <mergeCell ref="F80:F81"/>
    <mergeCell ref="H78:H79"/>
    <mergeCell ref="H80:H81"/>
    <mergeCell ref="E74:E75"/>
    <mergeCell ref="F74:F75"/>
    <mergeCell ref="E76:E77"/>
    <mergeCell ref="F76:F77"/>
    <mergeCell ref="H74:H75"/>
    <mergeCell ref="H76:H77"/>
    <mergeCell ref="H30:H31"/>
    <mergeCell ref="H32:H33"/>
    <mergeCell ref="H34:H35"/>
    <mergeCell ref="H36:H37"/>
    <mergeCell ref="H38:H39"/>
    <mergeCell ref="H40:H41"/>
    <mergeCell ref="E90:E91"/>
    <mergeCell ref="F90:F91"/>
    <mergeCell ref="E92:E93"/>
    <mergeCell ref="F92:F93"/>
    <mergeCell ref="H90:H91"/>
    <mergeCell ref="H92:H93"/>
    <mergeCell ref="E86:E87"/>
    <mergeCell ref="F86:F87"/>
    <mergeCell ref="E88:E89"/>
    <mergeCell ref="F88:F89"/>
    <mergeCell ref="H86:H87"/>
    <mergeCell ref="H88:H89"/>
    <mergeCell ref="E82:E83"/>
    <mergeCell ref="F82:F83"/>
    <mergeCell ref="E84:E85"/>
    <mergeCell ref="F84:F85"/>
    <mergeCell ref="H82:H83"/>
    <mergeCell ref="H84:H85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J93"/>
  <sheetViews>
    <sheetView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497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182</v>
      </c>
      <c r="B6" s="10" t="s">
        <v>6</v>
      </c>
      <c r="C6" s="10">
        <v>22.32</v>
      </c>
      <c r="D6" s="96">
        <f>MAX(C6:C9)-MIN(C6:C9)</f>
        <v>0.28000000000000114</v>
      </c>
      <c r="E6" s="99">
        <f>AVERAGE(C6:C9)</f>
        <v>22.487499999999997</v>
      </c>
      <c r="F6" s="102">
        <f>E6-E10</f>
        <v>-1.0650000000000013</v>
      </c>
      <c r="H6" s="10" t="s">
        <v>170</v>
      </c>
      <c r="I6" s="10" t="s">
        <v>36</v>
      </c>
      <c r="J6" s="10"/>
    </row>
    <row r="7" spans="1:10" x14ac:dyDescent="0.25">
      <c r="A7" s="10" t="s">
        <v>184</v>
      </c>
      <c r="B7" s="10" t="s">
        <v>6</v>
      </c>
      <c r="C7" s="10">
        <v>22.49</v>
      </c>
      <c r="D7" s="97"/>
      <c r="E7" s="100"/>
      <c r="F7" s="103"/>
      <c r="H7" s="10" t="s">
        <v>171</v>
      </c>
      <c r="I7" s="10" t="s">
        <v>36</v>
      </c>
      <c r="J7" s="10"/>
    </row>
    <row r="8" spans="1:10" x14ac:dyDescent="0.25">
      <c r="A8" s="10" t="s">
        <v>183</v>
      </c>
      <c r="B8" s="10" t="s">
        <v>6</v>
      </c>
      <c r="C8" s="10">
        <v>22.54</v>
      </c>
      <c r="D8" s="97"/>
      <c r="E8" s="100"/>
      <c r="F8" s="103"/>
      <c r="H8" s="10" t="s">
        <v>178</v>
      </c>
      <c r="I8" s="10" t="s">
        <v>39</v>
      </c>
      <c r="J8" s="10"/>
    </row>
    <row r="9" spans="1:10" x14ac:dyDescent="0.25">
      <c r="A9" s="10" t="s">
        <v>185</v>
      </c>
      <c r="B9" s="10" t="s">
        <v>6</v>
      </c>
      <c r="C9" s="10">
        <v>22.6</v>
      </c>
      <c r="D9" s="98"/>
      <c r="E9" s="101"/>
      <c r="F9" s="104"/>
      <c r="H9" s="10" t="s">
        <v>179</v>
      </c>
      <c r="I9" s="10" t="s">
        <v>39</v>
      </c>
      <c r="J9" s="10"/>
    </row>
    <row r="10" spans="1:10" x14ac:dyDescent="0.25">
      <c r="A10" s="10" t="s">
        <v>32</v>
      </c>
      <c r="B10" s="10" t="s">
        <v>11</v>
      </c>
      <c r="C10" s="10">
        <v>23.52</v>
      </c>
      <c r="D10" s="96">
        <f t="shared" ref="D10" si="0">MAX(C10:C13)-MIN(C10:C13)</f>
        <v>8.9999999999999858E-2</v>
      </c>
      <c r="E10" s="99">
        <f t="shared" ref="E10" si="1">AVERAGE(C10:C13)</f>
        <v>23.552499999999998</v>
      </c>
      <c r="F10" s="102">
        <f t="shared" ref="F10" si="2">E10-E14</f>
        <v>-1.0350000000000001</v>
      </c>
      <c r="H10" s="10" t="s">
        <v>174</v>
      </c>
      <c r="I10" s="10" t="s">
        <v>33</v>
      </c>
      <c r="J10" s="10"/>
    </row>
    <row r="11" spans="1:10" x14ac:dyDescent="0.25">
      <c r="A11" s="10" t="s">
        <v>186</v>
      </c>
      <c r="B11" s="10" t="s">
        <v>11</v>
      </c>
      <c r="C11" s="10">
        <v>23.52</v>
      </c>
      <c r="D11" s="97"/>
      <c r="E11" s="100"/>
      <c r="F11" s="103"/>
      <c r="H11" s="10" t="s">
        <v>175</v>
      </c>
      <c r="I11" s="10" t="s">
        <v>33</v>
      </c>
      <c r="J11" s="10"/>
    </row>
    <row r="12" spans="1:10" x14ac:dyDescent="0.25">
      <c r="A12" s="10" t="s">
        <v>34</v>
      </c>
      <c r="B12" s="10" t="s">
        <v>11</v>
      </c>
      <c r="C12" s="10">
        <v>23.56</v>
      </c>
      <c r="D12" s="97"/>
      <c r="E12" s="100"/>
      <c r="F12" s="103"/>
    </row>
    <row r="13" spans="1:10" x14ac:dyDescent="0.25">
      <c r="A13" s="10" t="s">
        <v>187</v>
      </c>
      <c r="B13" s="10" t="s">
        <v>11</v>
      </c>
      <c r="C13" s="10">
        <v>23.61</v>
      </c>
      <c r="D13" s="98"/>
      <c r="E13" s="101"/>
      <c r="F13" s="104"/>
      <c r="H13" s="1" t="s">
        <v>41</v>
      </c>
      <c r="I13" s="12">
        <v>7.3000000000000001E-3</v>
      </c>
    </row>
    <row r="14" spans="1:10" x14ac:dyDescent="0.25">
      <c r="A14" s="10" t="s">
        <v>35</v>
      </c>
      <c r="B14" s="10" t="s">
        <v>16</v>
      </c>
      <c r="C14" s="10">
        <v>24.58</v>
      </c>
      <c r="D14" s="96">
        <f t="shared" ref="D14" si="3">MAX(C14:C17)-MIN(C14:C17)</f>
        <v>9.9999999999997868E-2</v>
      </c>
      <c r="E14" s="99">
        <f t="shared" ref="E14" si="4">AVERAGE(C14:C17)</f>
        <v>24.587499999999999</v>
      </c>
      <c r="F14" s="102">
        <f t="shared" ref="F14" si="5">E14-E18</f>
        <v>-1.0274999999999999</v>
      </c>
      <c r="H14" s="2" t="s">
        <v>472</v>
      </c>
      <c r="I14" s="54">
        <v>1.9710000000000001</v>
      </c>
    </row>
    <row r="15" spans="1:10" x14ac:dyDescent="0.25">
      <c r="A15" s="10" t="s">
        <v>188</v>
      </c>
      <c r="B15" s="10" t="s">
        <v>16</v>
      </c>
      <c r="C15" s="10">
        <v>24.53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37</v>
      </c>
      <c r="B16" s="10" t="s">
        <v>16</v>
      </c>
      <c r="C16" s="10">
        <v>24.61</v>
      </c>
      <c r="D16" s="97"/>
      <c r="E16" s="100"/>
      <c r="F16" s="103"/>
    </row>
    <row r="17" spans="1:10" x14ac:dyDescent="0.25">
      <c r="A17" s="10" t="s">
        <v>189</v>
      </c>
      <c r="B17" s="10" t="s">
        <v>16</v>
      </c>
      <c r="C17" s="10">
        <v>24.63</v>
      </c>
      <c r="D17" s="98"/>
      <c r="E17" s="101"/>
      <c r="F17" s="104"/>
    </row>
    <row r="18" spans="1:10" x14ac:dyDescent="0.25">
      <c r="A18" s="10" t="s">
        <v>38</v>
      </c>
      <c r="B18" s="10" t="s">
        <v>21</v>
      </c>
      <c r="C18" s="10">
        <v>25.59</v>
      </c>
      <c r="D18" s="96">
        <f>MAX(C18:C21)-MIN(C18:C21)</f>
        <v>0.13000000000000256</v>
      </c>
      <c r="E18" s="99">
        <f>AVERAGE(C18:C21)</f>
        <v>25.614999999999998</v>
      </c>
      <c r="F18" s="102">
        <f t="shared" ref="F18" si="6">E18-E22</f>
        <v>-0.98000000000000043</v>
      </c>
    </row>
    <row r="19" spans="1:10" x14ac:dyDescent="0.25">
      <c r="A19" s="10" t="s">
        <v>190</v>
      </c>
      <c r="B19" s="10" t="s">
        <v>21</v>
      </c>
      <c r="C19" s="10">
        <v>25.56</v>
      </c>
      <c r="D19" s="97"/>
      <c r="E19" s="100"/>
      <c r="F19" s="103"/>
    </row>
    <row r="20" spans="1:10" x14ac:dyDescent="0.25">
      <c r="A20" s="10" t="s">
        <v>40</v>
      </c>
      <c r="B20" s="10" t="s">
        <v>21</v>
      </c>
      <c r="C20" s="10">
        <v>25.62</v>
      </c>
      <c r="D20" s="97"/>
      <c r="E20" s="100"/>
      <c r="F20" s="103"/>
    </row>
    <row r="21" spans="1:10" x14ac:dyDescent="0.25">
      <c r="A21" s="10" t="s">
        <v>191</v>
      </c>
      <c r="B21" s="10" t="s">
        <v>21</v>
      </c>
      <c r="C21" s="10">
        <v>25.69</v>
      </c>
      <c r="D21" s="98"/>
      <c r="E21" s="101"/>
      <c r="F21" s="104"/>
    </row>
    <row r="22" spans="1:10" x14ac:dyDescent="0.25">
      <c r="A22" s="10" t="s">
        <v>192</v>
      </c>
      <c r="B22" s="10" t="s">
        <v>26</v>
      </c>
      <c r="C22" s="10">
        <v>26.49</v>
      </c>
      <c r="D22" s="96">
        <f t="shared" ref="D22" si="7">MAX(C22:C25)-MIN(C22:C25)</f>
        <v>0.21000000000000085</v>
      </c>
      <c r="E22" s="99">
        <f t="shared" ref="E22" si="8">AVERAGE(C22:C25)</f>
        <v>26.594999999999999</v>
      </c>
      <c r="F22" s="102"/>
    </row>
    <row r="23" spans="1:10" x14ac:dyDescent="0.25">
      <c r="A23" s="10" t="s">
        <v>194</v>
      </c>
      <c r="B23" s="10" t="s">
        <v>26</v>
      </c>
      <c r="C23" s="10"/>
      <c r="D23" s="97"/>
      <c r="E23" s="100"/>
      <c r="F23" s="103"/>
    </row>
    <row r="24" spans="1:10" x14ac:dyDescent="0.25">
      <c r="A24" s="10" t="s">
        <v>193</v>
      </c>
      <c r="B24" s="10" t="s">
        <v>26</v>
      </c>
      <c r="C24" s="10">
        <v>26.7</v>
      </c>
      <c r="D24" s="97"/>
      <c r="E24" s="100"/>
      <c r="F24" s="103"/>
    </row>
    <row r="25" spans="1:10" x14ac:dyDescent="0.25">
      <c r="A25" s="10" t="s">
        <v>195</v>
      </c>
      <c r="B25" s="10" t="s">
        <v>26</v>
      </c>
      <c r="C25" s="10"/>
      <c r="D25" s="98"/>
      <c r="E25" s="101"/>
      <c r="F25" s="104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144</v>
      </c>
      <c r="C30" s="10" t="s">
        <v>48</v>
      </c>
      <c r="D30" s="10">
        <v>24.55</v>
      </c>
      <c r="E30" s="91">
        <f>D30-D31</f>
        <v>0.26000000000000156</v>
      </c>
      <c r="F30" s="68">
        <f>AVERAGE(D30:D31)</f>
        <v>24.42</v>
      </c>
      <c r="G30" s="11">
        <v>0.253</v>
      </c>
      <c r="H30" s="80">
        <f>AVERAGE(G30:G31)</f>
        <v>0.27749999999999997</v>
      </c>
      <c r="I30" s="33"/>
      <c r="J30" s="33"/>
    </row>
    <row r="31" spans="1:10" x14ac:dyDescent="0.25">
      <c r="A31" s="4" t="s">
        <v>42</v>
      </c>
      <c r="B31" s="10" t="s">
        <v>145</v>
      </c>
      <c r="C31" s="10" t="s">
        <v>51</v>
      </c>
      <c r="D31" s="10">
        <v>24.29</v>
      </c>
      <c r="E31" s="92"/>
      <c r="F31" s="69"/>
      <c r="G31" s="11">
        <v>0.30199999999999999</v>
      </c>
      <c r="H31" s="81"/>
    </row>
    <row r="32" spans="1:10" x14ac:dyDescent="0.25">
      <c r="A32" s="16" t="s">
        <v>53</v>
      </c>
      <c r="B32" s="10" t="s">
        <v>148</v>
      </c>
      <c r="C32" s="10" t="s">
        <v>55</v>
      </c>
      <c r="D32" s="10">
        <v>23.92</v>
      </c>
      <c r="E32" s="91">
        <f>D32-D33</f>
        <v>-0.11999999999999744</v>
      </c>
      <c r="F32" s="68">
        <f t="shared" ref="F32" si="9">AVERAGE(D32:D33)</f>
        <v>23.98</v>
      </c>
      <c r="G32" s="11">
        <v>0.39</v>
      </c>
      <c r="H32" s="80">
        <f>AVERAGE(G32:G33)</f>
        <v>0.3745</v>
      </c>
    </row>
    <row r="33" spans="1:8" x14ac:dyDescent="0.25">
      <c r="A33" s="16" t="s">
        <v>53</v>
      </c>
      <c r="B33" s="10" t="s">
        <v>149</v>
      </c>
      <c r="C33" s="10" t="s">
        <v>58</v>
      </c>
      <c r="D33" s="10">
        <v>24.04</v>
      </c>
      <c r="E33" s="92"/>
      <c r="F33" s="69"/>
      <c r="G33" s="11">
        <v>0.35899999999999999</v>
      </c>
      <c r="H33" s="81"/>
    </row>
    <row r="34" spans="1:8" x14ac:dyDescent="0.25">
      <c r="A34" s="4" t="s">
        <v>42</v>
      </c>
      <c r="B34" s="10" t="s">
        <v>146</v>
      </c>
      <c r="C34" s="10" t="s">
        <v>61</v>
      </c>
      <c r="D34" s="10">
        <v>24.77</v>
      </c>
      <c r="E34" s="91">
        <f>D34-D35</f>
        <v>0.94999999999999929</v>
      </c>
      <c r="F34" s="68">
        <f t="shared" ref="F34" si="10">AVERAGE(D34:D35)</f>
        <v>24.295000000000002</v>
      </c>
      <c r="G34" s="11">
        <v>0.218</v>
      </c>
      <c r="H34" s="80">
        <f>AVERAGE(G34:G35)</f>
        <v>0.3175</v>
      </c>
    </row>
    <row r="35" spans="1:8" x14ac:dyDescent="0.25">
      <c r="A35" s="4" t="s">
        <v>42</v>
      </c>
      <c r="B35" s="10" t="s">
        <v>147</v>
      </c>
      <c r="C35" s="10" t="s">
        <v>64</v>
      </c>
      <c r="D35" s="10">
        <v>23.82</v>
      </c>
      <c r="E35" s="92"/>
      <c r="F35" s="69"/>
      <c r="G35" s="11">
        <v>0.41699999999999998</v>
      </c>
      <c r="H35" s="81"/>
    </row>
    <row r="36" spans="1:8" x14ac:dyDescent="0.25">
      <c r="A36" s="39" t="s">
        <v>53</v>
      </c>
      <c r="B36" s="37" t="s">
        <v>150</v>
      </c>
      <c r="C36" s="37" t="s">
        <v>67</v>
      </c>
      <c r="D36" s="37">
        <v>24.15</v>
      </c>
      <c r="E36" s="105">
        <f>D36-D37</f>
        <v>-0.97000000000000242</v>
      </c>
      <c r="F36" s="89">
        <f t="shared" ref="F36" si="11">AVERAGE(D36:D37)</f>
        <v>24.634999999999998</v>
      </c>
      <c r="G36" s="38">
        <v>0.33300000000000002</v>
      </c>
      <c r="H36" s="82">
        <f>AVERAGE(G36:G37)</f>
        <v>0.2525</v>
      </c>
    </row>
    <row r="37" spans="1:8" x14ac:dyDescent="0.25">
      <c r="A37" s="39" t="s">
        <v>53</v>
      </c>
      <c r="B37" s="37" t="s">
        <v>152</v>
      </c>
      <c r="C37" s="37" t="s">
        <v>70</v>
      </c>
      <c r="D37" s="37">
        <v>25.12</v>
      </c>
      <c r="E37" s="106"/>
      <c r="F37" s="90"/>
      <c r="G37" s="38">
        <v>0.17199999999999999</v>
      </c>
      <c r="H37" s="83"/>
    </row>
    <row r="38" spans="1:8" x14ac:dyDescent="0.25">
      <c r="A38" s="4" t="s">
        <v>42</v>
      </c>
      <c r="B38" s="10" t="s">
        <v>154</v>
      </c>
      <c r="C38" s="10" t="s">
        <v>73</v>
      </c>
      <c r="D38" s="10">
        <v>24.66</v>
      </c>
      <c r="E38" s="91">
        <f>D38-D39</f>
        <v>0.85000000000000142</v>
      </c>
      <c r="F38" s="68">
        <f t="shared" ref="F38" si="12">AVERAGE(D38:D39)</f>
        <v>24.234999999999999</v>
      </c>
      <c r="G38" s="11">
        <v>0.23499999999999999</v>
      </c>
      <c r="H38" s="80">
        <f>AVERAGE(G38:G39)</f>
        <v>0.32699999999999996</v>
      </c>
    </row>
    <row r="39" spans="1:8" x14ac:dyDescent="0.25">
      <c r="A39" s="4" t="s">
        <v>42</v>
      </c>
      <c r="B39" s="10" t="s">
        <v>156</v>
      </c>
      <c r="C39" s="10" t="s">
        <v>76</v>
      </c>
      <c r="D39" s="10">
        <v>23.81</v>
      </c>
      <c r="E39" s="92"/>
      <c r="F39" s="69"/>
      <c r="G39" s="11">
        <v>0.41899999999999998</v>
      </c>
      <c r="H39" s="81"/>
    </row>
    <row r="40" spans="1:8" x14ac:dyDescent="0.25">
      <c r="A40" s="16" t="s">
        <v>53</v>
      </c>
      <c r="B40" s="10" t="s">
        <v>158</v>
      </c>
      <c r="C40" s="10" t="s">
        <v>79</v>
      </c>
      <c r="D40" s="10">
        <v>24.43</v>
      </c>
      <c r="E40" s="91">
        <f>D40-D41</f>
        <v>-0.10999999999999943</v>
      </c>
      <c r="F40" s="68">
        <f t="shared" ref="F40" si="13">AVERAGE(D40:D41)</f>
        <v>24.484999999999999</v>
      </c>
      <c r="G40" s="11">
        <v>0.27400000000000002</v>
      </c>
      <c r="H40" s="80">
        <f>AVERAGE(G40:G41)</f>
        <v>0.26450000000000001</v>
      </c>
    </row>
    <row r="41" spans="1:8" x14ac:dyDescent="0.25">
      <c r="A41" s="16" t="s">
        <v>53</v>
      </c>
      <c r="B41" s="10" t="s">
        <v>160</v>
      </c>
      <c r="C41" s="10" t="s">
        <v>82</v>
      </c>
      <c r="D41" s="10">
        <v>24.54</v>
      </c>
      <c r="E41" s="92"/>
      <c r="F41" s="69"/>
      <c r="G41" s="11">
        <v>0.255</v>
      </c>
      <c r="H41" s="81"/>
    </row>
    <row r="42" spans="1:8" x14ac:dyDescent="0.25">
      <c r="A42" s="4" t="s">
        <v>42</v>
      </c>
      <c r="B42" s="10" t="s">
        <v>162</v>
      </c>
      <c r="C42" s="10" t="s">
        <v>85</v>
      </c>
      <c r="D42" s="10">
        <v>24.12</v>
      </c>
      <c r="E42" s="94">
        <f>D42-D43</f>
        <v>-1.1999999999999993</v>
      </c>
      <c r="F42" s="68">
        <f>AVERAGE(D42:D43)</f>
        <v>24.72</v>
      </c>
      <c r="G42" s="11">
        <v>0.34</v>
      </c>
      <c r="H42" s="80">
        <f>AVERAGE(G42:G43)</f>
        <v>0.245</v>
      </c>
    </row>
    <row r="43" spans="1:8" x14ac:dyDescent="0.25">
      <c r="A43" s="4" t="s">
        <v>42</v>
      </c>
      <c r="B43" s="10" t="s">
        <v>164</v>
      </c>
      <c r="C43" s="10" t="s">
        <v>88</v>
      </c>
      <c r="D43" s="10">
        <v>25.32</v>
      </c>
      <c r="E43" s="95"/>
      <c r="F43" s="69"/>
      <c r="G43" s="11">
        <v>0.15</v>
      </c>
      <c r="H43" s="81"/>
    </row>
    <row r="44" spans="1:8" x14ac:dyDescent="0.25">
      <c r="A44" s="16" t="s">
        <v>53</v>
      </c>
      <c r="B44" s="10" t="s">
        <v>166</v>
      </c>
      <c r="C44" s="10" t="s">
        <v>91</v>
      </c>
      <c r="D44" s="10">
        <v>24.19</v>
      </c>
      <c r="E44" s="91">
        <f>D44-D45</f>
        <v>3.0000000000001137E-2</v>
      </c>
      <c r="F44" s="68">
        <f t="shared" ref="F44" si="14">AVERAGE(D44:D45)</f>
        <v>24.175000000000001</v>
      </c>
      <c r="G44" s="11">
        <v>0.32300000000000001</v>
      </c>
      <c r="H44" s="80">
        <f>AVERAGE(G44:G45)</f>
        <v>0.32700000000000001</v>
      </c>
    </row>
    <row r="45" spans="1:8" x14ac:dyDescent="0.25">
      <c r="A45" s="16" t="s">
        <v>53</v>
      </c>
      <c r="B45" s="10" t="s">
        <v>168</v>
      </c>
      <c r="C45" s="10" t="s">
        <v>94</v>
      </c>
      <c r="D45" s="10">
        <v>24.16</v>
      </c>
      <c r="E45" s="92"/>
      <c r="F45" s="69"/>
      <c r="G45" s="11">
        <v>0.33100000000000002</v>
      </c>
      <c r="H45" s="81"/>
    </row>
    <row r="46" spans="1:8" x14ac:dyDescent="0.25">
      <c r="A46" s="4" t="s">
        <v>42</v>
      </c>
      <c r="B46" s="10" t="s">
        <v>243</v>
      </c>
      <c r="C46" s="10" t="s">
        <v>97</v>
      </c>
      <c r="D46" s="10">
        <v>23.82</v>
      </c>
      <c r="E46" s="91">
        <f>D46-D47</f>
        <v>-0.14999999999999858</v>
      </c>
      <c r="F46" s="68">
        <f t="shared" ref="F46" si="15">AVERAGE(D46:D47)</f>
        <v>23.895</v>
      </c>
      <c r="G46" s="11">
        <v>0.41699999999999998</v>
      </c>
      <c r="H46" s="80">
        <f>AVERAGE(G46:G47)</f>
        <v>0.39700000000000002</v>
      </c>
    </row>
    <row r="47" spans="1:8" x14ac:dyDescent="0.25">
      <c r="A47" s="4" t="s">
        <v>42</v>
      </c>
      <c r="B47" s="10" t="s">
        <v>244</v>
      </c>
      <c r="C47" s="10" t="s">
        <v>100</v>
      </c>
      <c r="D47" s="10">
        <v>23.97</v>
      </c>
      <c r="E47" s="92"/>
      <c r="F47" s="69"/>
      <c r="G47" s="11">
        <v>0.377</v>
      </c>
      <c r="H47" s="81"/>
    </row>
    <row r="48" spans="1:8" x14ac:dyDescent="0.25">
      <c r="A48" s="16" t="s">
        <v>53</v>
      </c>
      <c r="B48" s="10" t="s">
        <v>245</v>
      </c>
      <c r="C48" s="10" t="s">
        <v>103</v>
      </c>
      <c r="D48" s="10">
        <v>24.58</v>
      </c>
      <c r="E48" s="91">
        <f>D48-D49</f>
        <v>-0.90000000000000213</v>
      </c>
      <c r="F48" s="68">
        <f t="shared" ref="F48" si="16">AVERAGE(D48:D49)</f>
        <v>25.03</v>
      </c>
      <c r="G48" s="11">
        <v>0.248</v>
      </c>
      <c r="H48" s="80">
        <f>AVERAGE(G48:G49)</f>
        <v>0.1915</v>
      </c>
    </row>
    <row r="49" spans="1:8" x14ac:dyDescent="0.25">
      <c r="A49" s="16" t="s">
        <v>53</v>
      </c>
      <c r="B49" s="10" t="s">
        <v>246</v>
      </c>
      <c r="C49" s="10" t="s">
        <v>106</v>
      </c>
      <c r="D49" s="10">
        <v>25.48</v>
      </c>
      <c r="E49" s="92"/>
      <c r="F49" s="69"/>
      <c r="G49" s="11">
        <v>0.13500000000000001</v>
      </c>
      <c r="H49" s="81"/>
    </row>
    <row r="50" spans="1:8" x14ac:dyDescent="0.25">
      <c r="A50" s="4" t="s">
        <v>42</v>
      </c>
      <c r="B50" s="10" t="s">
        <v>247</v>
      </c>
      <c r="C50" s="10" t="s">
        <v>109</v>
      </c>
      <c r="D50" s="10">
        <v>24.5</v>
      </c>
      <c r="E50" s="91">
        <f>D50-D51</f>
        <v>-7.0000000000000284E-2</v>
      </c>
      <c r="F50" s="68">
        <f t="shared" ref="F50" si="17">AVERAGE(D50:D51)</f>
        <v>24.535</v>
      </c>
      <c r="G50" s="11">
        <v>0.26200000000000001</v>
      </c>
      <c r="H50" s="80">
        <f>AVERAGE(G50:G51)</f>
        <v>0.25600000000000001</v>
      </c>
    </row>
    <row r="51" spans="1:8" x14ac:dyDescent="0.25">
      <c r="A51" s="4" t="s">
        <v>42</v>
      </c>
      <c r="B51" s="10" t="s">
        <v>248</v>
      </c>
      <c r="C51" s="10" t="s">
        <v>112</v>
      </c>
      <c r="D51" s="10">
        <v>24.57</v>
      </c>
      <c r="E51" s="92"/>
      <c r="F51" s="69"/>
      <c r="G51" s="11">
        <v>0.25</v>
      </c>
      <c r="H51" s="81"/>
    </row>
    <row r="52" spans="1:8" x14ac:dyDescent="0.25">
      <c r="A52" s="16" t="s">
        <v>53</v>
      </c>
      <c r="B52" s="10" t="s">
        <v>151</v>
      </c>
      <c r="C52" s="10" t="s">
        <v>115</v>
      </c>
      <c r="D52" s="10">
        <v>25.12</v>
      </c>
      <c r="E52" s="91">
        <f>D52-D53</f>
        <v>-0.43999999999999773</v>
      </c>
      <c r="F52" s="68">
        <f t="shared" ref="F52" si="18">AVERAGE(D52:D53)</f>
        <v>25.34</v>
      </c>
      <c r="G52" s="11">
        <v>0.17199999999999999</v>
      </c>
      <c r="H52" s="80">
        <f>AVERAGE(G52:G53)</f>
        <v>0.15</v>
      </c>
    </row>
    <row r="53" spans="1:8" x14ac:dyDescent="0.25">
      <c r="A53" s="16" t="s">
        <v>53</v>
      </c>
      <c r="B53" s="10" t="s">
        <v>153</v>
      </c>
      <c r="C53" s="10" t="s">
        <v>118</v>
      </c>
      <c r="D53" s="10">
        <v>25.56</v>
      </c>
      <c r="E53" s="92"/>
      <c r="F53" s="69"/>
      <c r="G53" s="11">
        <v>0.128</v>
      </c>
      <c r="H53" s="81"/>
    </row>
    <row r="54" spans="1:8" x14ac:dyDescent="0.25">
      <c r="A54" s="4" t="s">
        <v>42</v>
      </c>
      <c r="B54" s="10" t="s">
        <v>155</v>
      </c>
      <c r="C54" s="10" t="s">
        <v>121</v>
      </c>
      <c r="D54" s="10">
        <v>23.71</v>
      </c>
      <c r="E54" s="91">
        <f>D54-D55</f>
        <v>-0.10999999999999943</v>
      </c>
      <c r="F54" s="68">
        <f t="shared" ref="F54" si="19">AVERAGE(D54:D55)</f>
        <v>23.765000000000001</v>
      </c>
      <c r="G54" s="11">
        <v>0.44900000000000001</v>
      </c>
      <c r="H54" s="80">
        <f>AVERAGE(G54:G55)</f>
        <v>0.4325</v>
      </c>
    </row>
    <row r="55" spans="1:8" x14ac:dyDescent="0.25">
      <c r="A55" s="4" t="s">
        <v>42</v>
      </c>
      <c r="B55" s="10" t="s">
        <v>157</v>
      </c>
      <c r="C55" s="10" t="s">
        <v>124</v>
      </c>
      <c r="D55" s="10">
        <v>23.82</v>
      </c>
      <c r="E55" s="92"/>
      <c r="F55" s="69"/>
      <c r="G55" s="11">
        <v>0.41599999999999998</v>
      </c>
      <c r="H55" s="81"/>
    </row>
    <row r="56" spans="1:8" x14ac:dyDescent="0.25">
      <c r="A56" s="16" t="s">
        <v>53</v>
      </c>
      <c r="B56" s="10" t="s">
        <v>159</v>
      </c>
      <c r="C56" s="10" t="s">
        <v>127</v>
      </c>
      <c r="D56" s="10">
        <v>25.43</v>
      </c>
      <c r="E56" s="91">
        <f>D56-D57</f>
        <v>0.44999999999999929</v>
      </c>
      <c r="F56" s="68">
        <f t="shared" ref="F56" si="20">AVERAGE(D56:D57)</f>
        <v>25.204999999999998</v>
      </c>
      <c r="G56" s="11">
        <v>0.13900000000000001</v>
      </c>
      <c r="H56" s="80">
        <f>AVERAGE(G56:G57)</f>
        <v>0.16400000000000001</v>
      </c>
    </row>
    <row r="57" spans="1:8" x14ac:dyDescent="0.25">
      <c r="A57" s="16" t="s">
        <v>53</v>
      </c>
      <c r="B57" s="10" t="s">
        <v>161</v>
      </c>
      <c r="C57" s="10" t="s">
        <v>130</v>
      </c>
      <c r="D57" s="10">
        <v>24.98</v>
      </c>
      <c r="E57" s="92"/>
      <c r="F57" s="69"/>
      <c r="G57" s="11">
        <v>0.189</v>
      </c>
      <c r="H57" s="81"/>
    </row>
    <row r="58" spans="1:8" x14ac:dyDescent="0.25">
      <c r="A58" s="36" t="s">
        <v>42</v>
      </c>
      <c r="B58" s="37" t="s">
        <v>163</v>
      </c>
      <c r="C58" s="37" t="s">
        <v>133</v>
      </c>
      <c r="D58" s="37">
        <v>27.23</v>
      </c>
      <c r="E58" s="87">
        <f>D58-D59</f>
        <v>-1.4800000000000004</v>
      </c>
      <c r="F58" s="89">
        <f>AVERAGE(D58:D59)</f>
        <v>27.97</v>
      </c>
      <c r="G58" s="38">
        <v>4.1099999999999998E-2</v>
      </c>
      <c r="H58" s="82">
        <f>AVERAGE(G58:G59)</f>
        <v>2.81E-2</v>
      </c>
    </row>
    <row r="59" spans="1:8" x14ac:dyDescent="0.25">
      <c r="A59" s="36" t="s">
        <v>42</v>
      </c>
      <c r="B59" s="37" t="s">
        <v>165</v>
      </c>
      <c r="C59" s="37" t="s">
        <v>136</v>
      </c>
      <c r="D59" s="37">
        <v>28.71</v>
      </c>
      <c r="E59" s="88"/>
      <c r="F59" s="90"/>
      <c r="G59" s="38">
        <v>1.5100000000000001E-2</v>
      </c>
      <c r="H59" s="83"/>
    </row>
    <row r="60" spans="1:8" x14ac:dyDescent="0.25">
      <c r="A60" s="16" t="s">
        <v>53</v>
      </c>
      <c r="B60" s="10" t="s">
        <v>167</v>
      </c>
      <c r="C60" s="10" t="s">
        <v>139</v>
      </c>
      <c r="D60" s="10">
        <v>23.76</v>
      </c>
      <c r="E60" s="91">
        <f>D60-D61</f>
        <v>-0.18999999999999773</v>
      </c>
      <c r="F60" s="68">
        <f t="shared" ref="F60" si="21">AVERAGE(D60:D61)</f>
        <v>23.855</v>
      </c>
      <c r="G60" s="11">
        <v>0.433</v>
      </c>
      <c r="H60" s="80">
        <f>AVERAGE(G60:G61)</f>
        <v>0.40749999999999997</v>
      </c>
    </row>
    <row r="61" spans="1:8" x14ac:dyDescent="0.25">
      <c r="A61" s="16" t="s">
        <v>53</v>
      </c>
      <c r="B61" s="10" t="s">
        <v>169</v>
      </c>
      <c r="C61" s="10" t="s">
        <v>142</v>
      </c>
      <c r="D61" s="10">
        <v>23.95</v>
      </c>
      <c r="E61" s="92"/>
      <c r="F61" s="69"/>
      <c r="G61" s="11">
        <v>0.38200000000000001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J//jJtC5iONN9KTpwpzN5dn4ZWa14KXgAync4p23gwPbBwu3ymASMro6mcIAyZLbC6u4/uCTbgu2cWeJbjCm4A==" saltValue="GJBH0H+a3bFlJszigTQt8w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J93"/>
  <sheetViews>
    <sheetView topLeftCell="A28" zoomScaleNormal="100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496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214</v>
      </c>
      <c r="B6" s="10" t="s">
        <v>6</v>
      </c>
      <c r="C6" s="10">
        <v>24.56</v>
      </c>
      <c r="D6" s="96">
        <f>MAX(C6:C9)-MIN(C6:C9)</f>
        <v>3.9999999999999147E-2</v>
      </c>
      <c r="E6" s="99">
        <f>AVERAGE(C6:C9)</f>
        <v>24.5625</v>
      </c>
      <c r="F6" s="102">
        <f>E6-E10</f>
        <v>-1.0675000000000026</v>
      </c>
      <c r="H6" s="10" t="s">
        <v>208</v>
      </c>
      <c r="I6" s="10" t="s">
        <v>36</v>
      </c>
      <c r="J6" s="10"/>
    </row>
    <row r="7" spans="1:10" x14ac:dyDescent="0.25">
      <c r="A7" s="10" t="s">
        <v>215</v>
      </c>
      <c r="B7" s="10" t="s">
        <v>6</v>
      </c>
      <c r="C7" s="10">
        <v>24.55</v>
      </c>
      <c r="D7" s="97"/>
      <c r="E7" s="100"/>
      <c r="F7" s="103"/>
      <c r="H7" s="10" t="s">
        <v>209</v>
      </c>
      <c r="I7" s="10" t="s">
        <v>36</v>
      </c>
      <c r="J7" s="10"/>
    </row>
    <row r="8" spans="1:10" x14ac:dyDescent="0.25">
      <c r="A8" s="10" t="s">
        <v>216</v>
      </c>
      <c r="B8" s="10" t="s">
        <v>6</v>
      </c>
      <c r="C8" s="10">
        <v>24.55</v>
      </c>
      <c r="D8" s="97"/>
      <c r="E8" s="100"/>
      <c r="F8" s="103"/>
      <c r="H8" s="10" t="s">
        <v>210</v>
      </c>
      <c r="I8" s="10" t="s">
        <v>39</v>
      </c>
      <c r="J8" s="10"/>
    </row>
    <row r="9" spans="1:10" x14ac:dyDescent="0.25">
      <c r="A9" s="10" t="s">
        <v>217</v>
      </c>
      <c r="B9" s="10" t="s">
        <v>6</v>
      </c>
      <c r="C9" s="10">
        <v>24.59</v>
      </c>
      <c r="D9" s="98"/>
      <c r="E9" s="101"/>
      <c r="F9" s="104"/>
      <c r="H9" s="10" t="s">
        <v>211</v>
      </c>
      <c r="I9" s="10" t="s">
        <v>39</v>
      </c>
      <c r="J9" s="10"/>
    </row>
    <row r="10" spans="1:10" x14ac:dyDescent="0.25">
      <c r="A10" s="10" t="s">
        <v>218</v>
      </c>
      <c r="B10" s="10" t="s">
        <v>11</v>
      </c>
      <c r="C10" s="10">
        <v>25.61</v>
      </c>
      <c r="D10" s="96">
        <f t="shared" ref="D10" si="0">MAX(C10:C13)-MIN(C10:C13)</f>
        <v>7.0000000000000284E-2</v>
      </c>
      <c r="E10" s="99">
        <f t="shared" ref="E10" si="1">AVERAGE(C10:C13)</f>
        <v>25.630000000000003</v>
      </c>
      <c r="F10" s="102">
        <f t="shared" ref="F10" si="2">E10-E14</f>
        <v>-1.067499999999999</v>
      </c>
      <c r="H10" s="10" t="s">
        <v>212</v>
      </c>
      <c r="I10" s="10" t="s">
        <v>33</v>
      </c>
      <c r="J10" s="10">
        <v>40</v>
      </c>
    </row>
    <row r="11" spans="1:10" x14ac:dyDescent="0.25">
      <c r="A11" s="10" t="s">
        <v>219</v>
      </c>
      <c r="B11" s="10" t="s">
        <v>11</v>
      </c>
      <c r="C11" s="10">
        <v>25.61</v>
      </c>
      <c r="D11" s="97"/>
      <c r="E11" s="100"/>
      <c r="F11" s="103"/>
      <c r="H11" s="10" t="s">
        <v>213</v>
      </c>
      <c r="I11" s="10" t="s">
        <v>33</v>
      </c>
      <c r="J11" s="10"/>
    </row>
    <row r="12" spans="1:10" x14ac:dyDescent="0.25">
      <c r="A12" s="10" t="s">
        <v>220</v>
      </c>
      <c r="B12" s="10" t="s">
        <v>11</v>
      </c>
      <c r="C12" s="10">
        <v>25.62</v>
      </c>
      <c r="D12" s="97"/>
      <c r="E12" s="100"/>
      <c r="F12" s="103"/>
    </row>
    <row r="13" spans="1:10" x14ac:dyDescent="0.25">
      <c r="A13" s="10" t="s">
        <v>221</v>
      </c>
      <c r="B13" s="10" t="s">
        <v>11</v>
      </c>
      <c r="C13" s="10">
        <v>25.68</v>
      </c>
      <c r="D13" s="98"/>
      <c r="E13" s="101"/>
      <c r="F13" s="104"/>
      <c r="H13" s="1" t="s">
        <v>41</v>
      </c>
      <c r="I13" s="12">
        <v>6.5100000000000002E-3</v>
      </c>
    </row>
    <row r="14" spans="1:10" x14ac:dyDescent="0.25">
      <c r="A14" s="10" t="s">
        <v>222</v>
      </c>
      <c r="B14" s="10" t="s">
        <v>16</v>
      </c>
      <c r="C14" s="10">
        <v>26.61</v>
      </c>
      <c r="D14" s="96">
        <f t="shared" ref="D14" si="3">MAX(C14:C17)-MIN(C14:C17)</f>
        <v>0.16000000000000014</v>
      </c>
      <c r="E14" s="99">
        <f t="shared" ref="E14" si="4">AVERAGE(C14:C17)</f>
        <v>26.697500000000002</v>
      </c>
      <c r="F14" s="102">
        <f t="shared" ref="F14" si="5">E14-E18</f>
        <v>-1.0350000000000001</v>
      </c>
      <c r="H14" s="2" t="s">
        <v>472</v>
      </c>
      <c r="I14" s="54">
        <v>1.9259999999999999</v>
      </c>
    </row>
    <row r="15" spans="1:10" x14ac:dyDescent="0.25">
      <c r="A15" s="10" t="s">
        <v>223</v>
      </c>
      <c r="B15" s="10" t="s">
        <v>16</v>
      </c>
      <c r="C15" s="10">
        <v>26.77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224</v>
      </c>
      <c r="B16" s="10" t="s">
        <v>16</v>
      </c>
      <c r="C16" s="10">
        <v>26.71</v>
      </c>
      <c r="D16" s="97"/>
      <c r="E16" s="100"/>
      <c r="F16" s="103"/>
    </row>
    <row r="17" spans="1:10" x14ac:dyDescent="0.25">
      <c r="A17" s="10" t="s">
        <v>225</v>
      </c>
      <c r="B17" s="10" t="s">
        <v>16</v>
      </c>
      <c r="C17" s="10">
        <v>26.7</v>
      </c>
      <c r="D17" s="98"/>
      <c r="E17" s="101"/>
      <c r="F17" s="104"/>
    </row>
    <row r="18" spans="1:10" x14ac:dyDescent="0.25">
      <c r="A18" s="10" t="s">
        <v>226</v>
      </c>
      <c r="B18" s="10" t="s">
        <v>21</v>
      </c>
      <c r="C18" s="10">
        <v>27.68</v>
      </c>
      <c r="D18" s="96">
        <f>MAX(C18:C21)-MIN(C18:C21)</f>
        <v>0.16000000000000014</v>
      </c>
      <c r="E18" s="99">
        <f>AVERAGE(C18:C21)</f>
        <v>27.732500000000002</v>
      </c>
      <c r="F18" s="102">
        <f t="shared" ref="F18" si="6">E18-E22</f>
        <v>-1.0541666666666636</v>
      </c>
    </row>
    <row r="19" spans="1:10" x14ac:dyDescent="0.25">
      <c r="A19" s="10" t="s">
        <v>227</v>
      </c>
      <c r="B19" s="10" t="s">
        <v>21</v>
      </c>
      <c r="C19" s="10">
        <v>27.66</v>
      </c>
      <c r="D19" s="97"/>
      <c r="E19" s="100"/>
      <c r="F19" s="103"/>
    </row>
    <row r="20" spans="1:10" x14ac:dyDescent="0.25">
      <c r="A20" s="10" t="s">
        <v>228</v>
      </c>
      <c r="B20" s="10" t="s">
        <v>21</v>
      </c>
      <c r="C20" s="10">
        <v>27.77</v>
      </c>
      <c r="D20" s="97"/>
      <c r="E20" s="100"/>
      <c r="F20" s="103"/>
    </row>
    <row r="21" spans="1:10" x14ac:dyDescent="0.25">
      <c r="A21" s="10" t="s">
        <v>229</v>
      </c>
      <c r="B21" s="10" t="s">
        <v>21</v>
      </c>
      <c r="C21" s="10">
        <v>27.82</v>
      </c>
      <c r="D21" s="98"/>
      <c r="E21" s="101"/>
      <c r="F21" s="104"/>
    </row>
    <row r="22" spans="1:10" x14ac:dyDescent="0.25">
      <c r="A22" s="10" t="s">
        <v>230</v>
      </c>
      <c r="B22" s="10" t="s">
        <v>26</v>
      </c>
      <c r="C22" s="10">
        <v>28.79</v>
      </c>
      <c r="D22" s="96">
        <f t="shared" ref="D22" si="7">MAX(C22:C25)-MIN(C22:C25)</f>
        <v>0.21000000000000085</v>
      </c>
      <c r="E22" s="99">
        <f t="shared" ref="E22" si="8">AVERAGE(C22:C25)</f>
        <v>28.786666666666665</v>
      </c>
      <c r="F22" s="102"/>
    </row>
    <row r="23" spans="1:10" x14ac:dyDescent="0.25">
      <c r="A23" s="10" t="s">
        <v>231</v>
      </c>
      <c r="B23" s="10" t="s">
        <v>26</v>
      </c>
      <c r="C23" s="10">
        <v>28.68</v>
      </c>
      <c r="D23" s="97"/>
      <c r="E23" s="100"/>
      <c r="F23" s="103"/>
    </row>
    <row r="24" spans="1:10" x14ac:dyDescent="0.25">
      <c r="A24" s="10" t="s">
        <v>232</v>
      </c>
      <c r="B24" s="10" t="s">
        <v>26</v>
      </c>
      <c r="C24" s="10">
        <v>28.89</v>
      </c>
      <c r="D24" s="97"/>
      <c r="E24" s="100"/>
      <c r="F24" s="103"/>
    </row>
    <row r="25" spans="1:10" x14ac:dyDescent="0.25">
      <c r="A25" s="10" t="s">
        <v>233</v>
      </c>
      <c r="B25" s="10" t="s">
        <v>26</v>
      </c>
      <c r="D25" s="98"/>
      <c r="E25" s="101"/>
      <c r="F25" s="104"/>
      <c r="G25" s="23">
        <v>30.57</v>
      </c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5</v>
      </c>
      <c r="C30" s="10" t="s">
        <v>48</v>
      </c>
      <c r="D30" s="10">
        <v>26.79</v>
      </c>
      <c r="E30" s="66">
        <f>D30-D31</f>
        <v>0.17999999999999972</v>
      </c>
      <c r="F30" s="68">
        <f>AVERAGE(D30:D31)</f>
        <v>26.7</v>
      </c>
      <c r="G30" s="11">
        <v>0.23300000000000001</v>
      </c>
      <c r="H30" s="80">
        <f>AVERAGE(G30:G31)</f>
        <v>0.248</v>
      </c>
      <c r="I30" s="33"/>
      <c r="J30" s="33"/>
    </row>
    <row r="31" spans="1:10" x14ac:dyDescent="0.25">
      <c r="A31" s="4" t="s">
        <v>42</v>
      </c>
      <c r="B31" s="10" t="s">
        <v>8</v>
      </c>
      <c r="C31" s="10" t="s">
        <v>51</v>
      </c>
      <c r="D31" s="10">
        <v>26.61</v>
      </c>
      <c r="E31" s="67"/>
      <c r="F31" s="69"/>
      <c r="G31" s="11">
        <v>0.26300000000000001</v>
      </c>
      <c r="H31" s="81"/>
    </row>
    <row r="32" spans="1:10" x14ac:dyDescent="0.25">
      <c r="A32" s="16" t="s">
        <v>53</v>
      </c>
      <c r="B32" s="10" t="s">
        <v>10</v>
      </c>
      <c r="C32" s="10" t="s">
        <v>55</v>
      </c>
      <c r="D32" s="10">
        <v>26.25</v>
      </c>
      <c r="E32" s="66">
        <f>D32-D33</f>
        <v>-5.0000000000000711E-2</v>
      </c>
      <c r="F32" s="68">
        <f t="shared" ref="F32" si="9">AVERAGE(D32:D33)</f>
        <v>26.274999999999999</v>
      </c>
      <c r="G32" s="11">
        <v>0.33200000000000002</v>
      </c>
      <c r="H32" s="80">
        <f>AVERAGE(G32:G33)</f>
        <v>0.32650000000000001</v>
      </c>
    </row>
    <row r="33" spans="1:8" x14ac:dyDescent="0.25">
      <c r="A33" s="16" t="s">
        <v>53</v>
      </c>
      <c r="B33" s="10" t="s">
        <v>13</v>
      </c>
      <c r="C33" s="10" t="s">
        <v>58</v>
      </c>
      <c r="D33" s="10">
        <v>26.3</v>
      </c>
      <c r="E33" s="67"/>
      <c r="F33" s="69"/>
      <c r="G33" s="11">
        <v>0.32100000000000001</v>
      </c>
      <c r="H33" s="81"/>
    </row>
    <row r="34" spans="1:8" x14ac:dyDescent="0.25">
      <c r="A34" s="4" t="s">
        <v>42</v>
      </c>
      <c r="B34" s="10" t="s">
        <v>15</v>
      </c>
      <c r="C34" s="10" t="s">
        <v>61</v>
      </c>
      <c r="D34" s="10">
        <v>26.91</v>
      </c>
      <c r="E34" s="66">
        <f>D34-D35</f>
        <v>1</v>
      </c>
      <c r="F34" s="68">
        <f t="shared" ref="F34" si="10">AVERAGE(D34:D35)</f>
        <v>26.41</v>
      </c>
      <c r="G34" s="11">
        <v>0.217</v>
      </c>
      <c r="H34" s="80">
        <f>AVERAGE(G34:G35)</f>
        <v>0.315</v>
      </c>
    </row>
    <row r="35" spans="1:8" x14ac:dyDescent="0.25">
      <c r="A35" s="4" t="s">
        <v>42</v>
      </c>
      <c r="B35" s="10" t="s">
        <v>18</v>
      </c>
      <c r="C35" s="10" t="s">
        <v>64</v>
      </c>
      <c r="D35" s="10">
        <v>25.91</v>
      </c>
      <c r="E35" s="67"/>
      <c r="F35" s="69"/>
      <c r="G35" s="11">
        <v>0.41299999999999998</v>
      </c>
      <c r="H35" s="81"/>
    </row>
    <row r="36" spans="1:8" x14ac:dyDescent="0.25">
      <c r="A36" s="39" t="s">
        <v>53</v>
      </c>
      <c r="B36" s="37" t="s">
        <v>20</v>
      </c>
      <c r="C36" s="37" t="s">
        <v>67</v>
      </c>
      <c r="D36" s="37">
        <v>25.97</v>
      </c>
      <c r="E36" s="107">
        <f>D36-D37</f>
        <v>-1.5199999999999996</v>
      </c>
      <c r="F36" s="89">
        <f>AVERAGE(D36:D37)</f>
        <v>26.729999999999997</v>
      </c>
      <c r="G36" s="38">
        <v>0.39800000000000002</v>
      </c>
      <c r="H36" s="82">
        <f>AVERAGE(G36:G37)</f>
        <v>0.27300000000000002</v>
      </c>
    </row>
    <row r="37" spans="1:8" x14ac:dyDescent="0.25">
      <c r="A37" s="39" t="s">
        <v>53</v>
      </c>
      <c r="B37" s="37" t="s">
        <v>23</v>
      </c>
      <c r="C37" s="37" t="s">
        <v>70</v>
      </c>
      <c r="D37" s="37">
        <v>27.49</v>
      </c>
      <c r="E37" s="108"/>
      <c r="F37" s="90"/>
      <c r="G37" s="38">
        <v>0.14799999999999999</v>
      </c>
      <c r="H37" s="83"/>
    </row>
    <row r="38" spans="1:8" x14ac:dyDescent="0.25">
      <c r="A38" s="4" t="s">
        <v>42</v>
      </c>
      <c r="B38" s="10" t="s">
        <v>25</v>
      </c>
      <c r="C38" s="10" t="s">
        <v>73</v>
      </c>
      <c r="D38" s="10">
        <v>26.66</v>
      </c>
      <c r="E38" s="78">
        <f>D38-D39</f>
        <v>1.1700000000000017</v>
      </c>
      <c r="F38" s="68">
        <f t="shared" ref="F38" si="11">AVERAGE(D38:D39)</f>
        <v>26.074999999999999</v>
      </c>
      <c r="G38" s="11">
        <v>0.255</v>
      </c>
      <c r="H38" s="80">
        <f>AVERAGE(G38:G39)</f>
        <v>0.40050000000000002</v>
      </c>
    </row>
    <row r="39" spans="1:8" x14ac:dyDescent="0.25">
      <c r="A39" s="4" t="s">
        <v>42</v>
      </c>
      <c r="B39" s="10" t="s">
        <v>28</v>
      </c>
      <c r="C39" s="10" t="s">
        <v>76</v>
      </c>
      <c r="D39" s="10">
        <v>25.49</v>
      </c>
      <c r="E39" s="79"/>
      <c r="F39" s="69"/>
      <c r="G39" s="11">
        <v>0.54600000000000004</v>
      </c>
      <c r="H39" s="81"/>
    </row>
    <row r="40" spans="1:8" x14ac:dyDescent="0.25">
      <c r="A40" s="16" t="s">
        <v>53</v>
      </c>
      <c r="B40" s="10" t="s">
        <v>196</v>
      </c>
      <c r="C40" s="10" t="s">
        <v>79</v>
      </c>
      <c r="D40" s="10">
        <v>26.56</v>
      </c>
      <c r="E40" s="66">
        <f>D40-D41</f>
        <v>-0.17000000000000171</v>
      </c>
      <c r="F40" s="68">
        <f t="shared" ref="F40" si="12">AVERAGE(D40:D41)</f>
        <v>26.645</v>
      </c>
      <c r="G40" s="11">
        <v>0.27300000000000002</v>
      </c>
      <c r="H40" s="80">
        <f>AVERAGE(G40:G41)</f>
        <v>0.25850000000000001</v>
      </c>
    </row>
    <row r="41" spans="1:8" x14ac:dyDescent="0.25">
      <c r="A41" s="16" t="s">
        <v>53</v>
      </c>
      <c r="B41" s="10" t="s">
        <v>197</v>
      </c>
      <c r="C41" s="10" t="s">
        <v>82</v>
      </c>
      <c r="D41" s="10">
        <v>26.73</v>
      </c>
      <c r="E41" s="67"/>
      <c r="F41" s="69"/>
      <c r="G41" s="11">
        <v>0.24399999999999999</v>
      </c>
      <c r="H41" s="81"/>
    </row>
    <row r="42" spans="1:8" x14ac:dyDescent="0.25">
      <c r="A42" s="36" t="s">
        <v>42</v>
      </c>
      <c r="B42" s="37" t="s">
        <v>200</v>
      </c>
      <c r="C42" s="37" t="s">
        <v>85</v>
      </c>
      <c r="D42" s="37">
        <v>26</v>
      </c>
      <c r="E42" s="107">
        <f>D42-D43</f>
        <v>-1.8399999999999999</v>
      </c>
      <c r="F42" s="89">
        <f>AVERAGE(D42:D43)</f>
        <v>26.92</v>
      </c>
      <c r="G42" s="38">
        <v>0.39100000000000001</v>
      </c>
      <c r="H42" s="82">
        <f>AVERAGE(G42:G43)</f>
        <v>0.2545</v>
      </c>
    </row>
    <row r="43" spans="1:8" x14ac:dyDescent="0.25">
      <c r="A43" s="36" t="s">
        <v>42</v>
      </c>
      <c r="B43" s="37" t="s">
        <v>201</v>
      </c>
      <c r="C43" s="37" t="s">
        <v>88</v>
      </c>
      <c r="D43" s="37">
        <v>27.84</v>
      </c>
      <c r="E43" s="108"/>
      <c r="F43" s="90"/>
      <c r="G43" s="38">
        <v>0.11799999999999999</v>
      </c>
      <c r="H43" s="83"/>
    </row>
    <row r="44" spans="1:8" x14ac:dyDescent="0.25">
      <c r="A44" s="16" t="s">
        <v>53</v>
      </c>
      <c r="B44" s="10" t="s">
        <v>204</v>
      </c>
      <c r="C44" s="10" t="s">
        <v>91</v>
      </c>
      <c r="D44" s="10">
        <v>26.22</v>
      </c>
      <c r="E44" s="66">
        <f>D44-D45</f>
        <v>9.9999999999980105E-3</v>
      </c>
      <c r="F44" s="68">
        <f t="shared" ref="F44" si="13">AVERAGE(D44:D45)</f>
        <v>26.215</v>
      </c>
      <c r="G44" s="11">
        <v>0.34</v>
      </c>
      <c r="H44" s="80">
        <f>AVERAGE(G44:G45)</f>
        <v>0.34100000000000003</v>
      </c>
    </row>
    <row r="45" spans="1:8" x14ac:dyDescent="0.25">
      <c r="A45" s="16" t="s">
        <v>53</v>
      </c>
      <c r="B45" s="10" t="s">
        <v>205</v>
      </c>
      <c r="C45" s="10" t="s">
        <v>94</v>
      </c>
      <c r="D45" s="10">
        <v>26.21</v>
      </c>
      <c r="E45" s="67"/>
      <c r="F45" s="69"/>
      <c r="G45" s="11">
        <v>0.34200000000000003</v>
      </c>
      <c r="H45" s="81"/>
    </row>
    <row r="46" spans="1:8" x14ac:dyDescent="0.25">
      <c r="A46" s="4" t="s">
        <v>42</v>
      </c>
      <c r="B46" s="10" t="s">
        <v>7</v>
      </c>
      <c r="C46" s="10" t="s">
        <v>97</v>
      </c>
      <c r="D46" s="10">
        <v>26.14</v>
      </c>
      <c r="E46" s="66">
        <f>D46-D47</f>
        <v>-0.18999999999999773</v>
      </c>
      <c r="F46" s="68">
        <f t="shared" ref="F46" si="14">AVERAGE(D46:D47)</f>
        <v>26.234999999999999</v>
      </c>
      <c r="G46" s="11">
        <v>0.35699999999999998</v>
      </c>
      <c r="H46" s="80">
        <f>AVERAGE(G46:G47)</f>
        <v>0.33599999999999997</v>
      </c>
    </row>
    <row r="47" spans="1:8" x14ac:dyDescent="0.25">
      <c r="A47" s="4" t="s">
        <v>42</v>
      </c>
      <c r="B47" s="10" t="s">
        <v>9</v>
      </c>
      <c r="C47" s="10" t="s">
        <v>100</v>
      </c>
      <c r="D47" s="10">
        <v>26.33</v>
      </c>
      <c r="E47" s="67"/>
      <c r="F47" s="69"/>
      <c r="G47" s="11">
        <v>0.315</v>
      </c>
      <c r="H47" s="81"/>
    </row>
    <row r="48" spans="1:8" x14ac:dyDescent="0.25">
      <c r="A48" s="16" t="s">
        <v>53</v>
      </c>
      <c r="B48" s="10" t="s">
        <v>12</v>
      </c>
      <c r="C48" s="10" t="s">
        <v>103</v>
      </c>
      <c r="D48" s="10">
        <v>26.89</v>
      </c>
      <c r="E48" s="66">
        <f>D48-D49</f>
        <v>-0.98999999999999844</v>
      </c>
      <c r="F48" s="68">
        <f t="shared" ref="F48" si="15">AVERAGE(D48:D49)</f>
        <v>27.384999999999998</v>
      </c>
      <c r="G48" s="11">
        <v>0.22</v>
      </c>
      <c r="H48" s="80">
        <f>AVERAGE(G48:G49)</f>
        <v>0.16750000000000001</v>
      </c>
    </row>
    <row r="49" spans="1:8" x14ac:dyDescent="0.25">
      <c r="A49" s="16" t="s">
        <v>53</v>
      </c>
      <c r="B49" s="10" t="s">
        <v>14</v>
      </c>
      <c r="C49" s="10" t="s">
        <v>106</v>
      </c>
      <c r="D49" s="10">
        <v>27.88</v>
      </c>
      <c r="E49" s="67"/>
      <c r="F49" s="69"/>
      <c r="G49" s="11">
        <v>0.115</v>
      </c>
      <c r="H49" s="81"/>
    </row>
    <row r="50" spans="1:8" x14ac:dyDescent="0.25">
      <c r="A50" s="4" t="s">
        <v>42</v>
      </c>
      <c r="B50" s="10" t="s">
        <v>17</v>
      </c>
      <c r="C50" s="10" t="s">
        <v>109</v>
      </c>
      <c r="D50" s="10">
        <v>26.27</v>
      </c>
      <c r="E50" s="66">
        <f>D50-D51</f>
        <v>-0.21999999999999886</v>
      </c>
      <c r="F50" s="68">
        <f t="shared" ref="F50" si="16">AVERAGE(D50:D51)</f>
        <v>26.38</v>
      </c>
      <c r="G50" s="11">
        <v>0.32800000000000001</v>
      </c>
      <c r="H50" s="80">
        <f>AVERAGE(G50:G51)</f>
        <v>0.30599999999999999</v>
      </c>
    </row>
    <row r="51" spans="1:8" x14ac:dyDescent="0.25">
      <c r="A51" s="4" t="s">
        <v>42</v>
      </c>
      <c r="B51" s="10" t="s">
        <v>19</v>
      </c>
      <c r="C51" s="10" t="s">
        <v>112</v>
      </c>
      <c r="D51" s="10">
        <v>26.49</v>
      </c>
      <c r="E51" s="67"/>
      <c r="F51" s="69"/>
      <c r="G51" s="11">
        <v>0.28399999999999997</v>
      </c>
      <c r="H51" s="81"/>
    </row>
    <row r="52" spans="1:8" x14ac:dyDescent="0.25">
      <c r="A52" s="16" t="s">
        <v>53</v>
      </c>
      <c r="B52" s="10" t="s">
        <v>22</v>
      </c>
      <c r="C52" s="10" t="s">
        <v>115</v>
      </c>
      <c r="D52" s="10">
        <v>27.64</v>
      </c>
      <c r="E52" s="66">
        <f>D52-D53</f>
        <v>-0.53999999999999915</v>
      </c>
      <c r="F52" s="68">
        <f t="shared" ref="F52" si="17">AVERAGE(D52:D53)</f>
        <v>27.91</v>
      </c>
      <c r="G52" s="11">
        <v>0.13500000000000001</v>
      </c>
      <c r="H52" s="80">
        <f>AVERAGE(G52:G53)</f>
        <v>0.11485000000000001</v>
      </c>
    </row>
    <row r="53" spans="1:8" x14ac:dyDescent="0.25">
      <c r="A53" s="16" t="s">
        <v>53</v>
      </c>
      <c r="B53" s="10" t="s">
        <v>24</v>
      </c>
      <c r="C53" s="10" t="s">
        <v>118</v>
      </c>
      <c r="D53" s="10">
        <v>28.18</v>
      </c>
      <c r="E53" s="67"/>
      <c r="F53" s="69"/>
      <c r="G53" s="11">
        <v>9.4700000000000006E-2</v>
      </c>
      <c r="H53" s="81"/>
    </row>
    <row r="54" spans="1:8" x14ac:dyDescent="0.25">
      <c r="A54" s="4" t="s">
        <v>42</v>
      </c>
      <c r="B54" s="10" t="s">
        <v>27</v>
      </c>
      <c r="C54" s="10" t="s">
        <v>121</v>
      </c>
      <c r="D54" s="10">
        <v>25.88</v>
      </c>
      <c r="E54" s="66">
        <f>D54-D55</f>
        <v>-0.19000000000000128</v>
      </c>
      <c r="F54" s="68">
        <f t="shared" ref="F54" si="18">AVERAGE(D54:D55)</f>
        <v>25.975000000000001</v>
      </c>
      <c r="G54" s="11">
        <v>0.42299999999999999</v>
      </c>
      <c r="H54" s="80">
        <f>AVERAGE(G54:G55)</f>
        <v>0.39800000000000002</v>
      </c>
    </row>
    <row r="55" spans="1:8" x14ac:dyDescent="0.25">
      <c r="A55" s="4" t="s">
        <v>42</v>
      </c>
      <c r="B55" s="10" t="s">
        <v>29</v>
      </c>
      <c r="C55" s="10" t="s">
        <v>124</v>
      </c>
      <c r="D55" s="10">
        <v>26.07</v>
      </c>
      <c r="E55" s="67"/>
      <c r="F55" s="69"/>
      <c r="G55" s="11">
        <v>0.373</v>
      </c>
      <c r="H55" s="81"/>
    </row>
    <row r="56" spans="1:8" x14ac:dyDescent="0.25">
      <c r="A56" s="16" t="s">
        <v>53</v>
      </c>
      <c r="B56" s="10" t="s">
        <v>198</v>
      </c>
      <c r="C56" s="10" t="s">
        <v>127</v>
      </c>
      <c r="D56" s="10">
        <v>27.77</v>
      </c>
      <c r="E56" s="66">
        <f>D56-D57</f>
        <v>0.25999999999999801</v>
      </c>
      <c r="F56" s="68">
        <f t="shared" ref="F56" si="19">AVERAGE(D56:D57)</f>
        <v>27.64</v>
      </c>
      <c r="G56" s="11">
        <v>0.124</v>
      </c>
      <c r="H56" s="80">
        <f>AVERAGE(G56:G57)</f>
        <v>0.13500000000000001</v>
      </c>
    </row>
    <row r="57" spans="1:8" x14ac:dyDescent="0.25">
      <c r="A57" s="16" t="s">
        <v>53</v>
      </c>
      <c r="B57" s="10" t="s">
        <v>199</v>
      </c>
      <c r="C57" s="10" t="s">
        <v>130</v>
      </c>
      <c r="D57" s="10">
        <v>27.51</v>
      </c>
      <c r="E57" s="67"/>
      <c r="F57" s="69"/>
      <c r="G57" s="11">
        <v>0.14599999999999999</v>
      </c>
      <c r="H57" s="81"/>
    </row>
    <row r="58" spans="1:8" x14ac:dyDescent="0.25">
      <c r="A58" s="36" t="s">
        <v>42</v>
      </c>
      <c r="B58" s="37" t="s">
        <v>202</v>
      </c>
      <c r="C58" s="37" t="s">
        <v>133</v>
      </c>
      <c r="D58" s="37">
        <v>28.94</v>
      </c>
      <c r="E58" s="107">
        <f>D58-D59</f>
        <v>-1.3699999999999974</v>
      </c>
      <c r="F58" s="89">
        <f>AVERAGE(D58:D59)</f>
        <v>29.625</v>
      </c>
      <c r="G58" s="38">
        <v>5.8000000000000003E-2</v>
      </c>
      <c r="H58" s="82">
        <f>AVERAGE(G58:G59)</f>
        <v>4.0900000000000006E-2</v>
      </c>
    </row>
    <row r="59" spans="1:8" x14ac:dyDescent="0.25">
      <c r="A59" s="36" t="s">
        <v>42</v>
      </c>
      <c r="B59" s="37" t="s">
        <v>203</v>
      </c>
      <c r="C59" s="37" t="s">
        <v>136</v>
      </c>
      <c r="D59" s="37">
        <v>30.31</v>
      </c>
      <c r="E59" s="108"/>
      <c r="F59" s="90"/>
      <c r="G59" s="38">
        <v>2.3800000000000002E-2</v>
      </c>
      <c r="H59" s="83"/>
    </row>
    <row r="60" spans="1:8" x14ac:dyDescent="0.25">
      <c r="A60" s="16" t="s">
        <v>53</v>
      </c>
      <c r="B60" s="10" t="s">
        <v>206</v>
      </c>
      <c r="C60" s="10" t="s">
        <v>139</v>
      </c>
      <c r="D60" s="10">
        <v>26.17</v>
      </c>
      <c r="E60" s="66">
        <f>D60-D61</f>
        <v>-0.43999999999999773</v>
      </c>
      <c r="F60" s="68">
        <f t="shared" ref="F60" si="20">AVERAGE(D60:D61)</f>
        <v>26.39</v>
      </c>
      <c r="G60" s="11">
        <v>0.34899999999999998</v>
      </c>
      <c r="H60" s="80">
        <f>AVERAGE(G60:G61)</f>
        <v>0.30649999999999999</v>
      </c>
    </row>
    <row r="61" spans="1:8" x14ac:dyDescent="0.25">
      <c r="A61" s="16" t="s">
        <v>53</v>
      </c>
      <c r="B61" s="10" t="s">
        <v>207</v>
      </c>
      <c r="C61" s="10" t="s">
        <v>142</v>
      </c>
      <c r="D61" s="10">
        <v>26.61</v>
      </c>
      <c r="E61" s="67"/>
      <c r="F61" s="69"/>
      <c r="G61" s="11">
        <v>0.26400000000000001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aiyy8T6EuadhflT+GlG1Pfxi+ddvOi16f2TXlmtLFb5o2uXA4sKJ1oEoDvsdTzyzXB6oJqC2K/2KrNfUkZIr0Q==" saltValue="EcCtJ3SRDkiaCVl/NhT6Cg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J93"/>
  <sheetViews>
    <sheetView topLeftCell="A7" workbookViewId="0">
      <selection activeCell="H15" sqref="H15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495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288</v>
      </c>
      <c r="B6" s="10" t="s">
        <v>6</v>
      </c>
      <c r="C6" s="10">
        <v>22.07</v>
      </c>
      <c r="D6" s="96">
        <f>MAX(C6:C9)-MIN(C6:C9)</f>
        <v>8.0000000000001847E-2</v>
      </c>
      <c r="E6" s="99">
        <f>AVERAGE(C6:C9)</f>
        <v>22.035</v>
      </c>
      <c r="F6" s="102">
        <f>E6-E10</f>
        <v>-1.0524999999999984</v>
      </c>
      <c r="H6" s="10" t="s">
        <v>282</v>
      </c>
      <c r="I6" s="10" t="s">
        <v>36</v>
      </c>
      <c r="J6" s="10"/>
    </row>
    <row r="7" spans="1:10" x14ac:dyDescent="0.25">
      <c r="A7" s="10" t="s">
        <v>289</v>
      </c>
      <c r="B7" s="10" t="s">
        <v>6</v>
      </c>
      <c r="C7" s="10">
        <v>21.99</v>
      </c>
      <c r="D7" s="97"/>
      <c r="E7" s="100"/>
      <c r="F7" s="103"/>
      <c r="H7" s="10" t="s">
        <v>283</v>
      </c>
      <c r="I7" s="10" t="s">
        <v>36</v>
      </c>
      <c r="J7" s="10"/>
    </row>
    <row r="8" spans="1:10" x14ac:dyDescent="0.25">
      <c r="A8" s="10" t="s">
        <v>290</v>
      </c>
      <c r="B8" s="10" t="s">
        <v>6</v>
      </c>
      <c r="C8" s="10">
        <v>22.02</v>
      </c>
      <c r="D8" s="97"/>
      <c r="E8" s="100"/>
      <c r="F8" s="103"/>
      <c r="H8" s="10" t="s">
        <v>284</v>
      </c>
      <c r="I8" s="10" t="s">
        <v>39</v>
      </c>
      <c r="J8" s="10">
        <v>40</v>
      </c>
    </row>
    <row r="9" spans="1:10" x14ac:dyDescent="0.25">
      <c r="A9" s="10" t="s">
        <v>291</v>
      </c>
      <c r="B9" s="10" t="s">
        <v>6</v>
      </c>
      <c r="C9" s="10">
        <v>22.06</v>
      </c>
      <c r="D9" s="98"/>
      <c r="E9" s="101"/>
      <c r="F9" s="104"/>
      <c r="H9" s="10" t="s">
        <v>285</v>
      </c>
      <c r="I9" s="10" t="s">
        <v>39</v>
      </c>
      <c r="J9" s="10"/>
    </row>
    <row r="10" spans="1:10" x14ac:dyDescent="0.25">
      <c r="A10" s="10" t="s">
        <v>292</v>
      </c>
      <c r="B10" s="10" t="s">
        <v>11</v>
      </c>
      <c r="C10" s="10">
        <v>23.12</v>
      </c>
      <c r="D10" s="96">
        <f t="shared" ref="D10" si="0">MAX(C10:C13)-MIN(C10:C13)</f>
        <v>8.0000000000001847E-2</v>
      </c>
      <c r="E10" s="99">
        <f t="shared" ref="E10" si="1">AVERAGE(C10:C13)</f>
        <v>23.087499999999999</v>
      </c>
      <c r="F10" s="102">
        <f t="shared" ref="F10" si="2">E10-E14</f>
        <v>-1.0625</v>
      </c>
      <c r="H10" s="10" t="s">
        <v>286</v>
      </c>
      <c r="I10" s="10" t="s">
        <v>33</v>
      </c>
      <c r="J10" s="10">
        <v>40</v>
      </c>
    </row>
    <row r="11" spans="1:10" x14ac:dyDescent="0.25">
      <c r="A11" s="10" t="s">
        <v>293</v>
      </c>
      <c r="B11" s="10" t="s">
        <v>11</v>
      </c>
      <c r="C11" s="10">
        <v>23.04</v>
      </c>
      <c r="D11" s="97"/>
      <c r="E11" s="100"/>
      <c r="F11" s="103"/>
      <c r="H11" s="10" t="s">
        <v>287</v>
      </c>
      <c r="I11" s="10" t="s">
        <v>33</v>
      </c>
      <c r="J11" s="10">
        <v>40</v>
      </c>
    </row>
    <row r="12" spans="1:10" x14ac:dyDescent="0.25">
      <c r="A12" s="10" t="s">
        <v>294</v>
      </c>
      <c r="B12" s="10" t="s">
        <v>11</v>
      </c>
      <c r="C12" s="10">
        <v>23.08</v>
      </c>
      <c r="D12" s="97"/>
      <c r="E12" s="100"/>
      <c r="F12" s="103"/>
    </row>
    <row r="13" spans="1:10" x14ac:dyDescent="0.25">
      <c r="A13" s="10" t="s">
        <v>295</v>
      </c>
      <c r="B13" s="10" t="s">
        <v>11</v>
      </c>
      <c r="C13" s="10">
        <v>23.11</v>
      </c>
      <c r="D13" s="98"/>
      <c r="E13" s="101"/>
      <c r="F13" s="104"/>
      <c r="H13" s="1" t="s">
        <v>41</v>
      </c>
      <c r="I13" s="12">
        <v>9.1199999999999996E-3</v>
      </c>
    </row>
    <row r="14" spans="1:10" x14ac:dyDescent="0.25">
      <c r="A14" s="10" t="s">
        <v>296</v>
      </c>
      <c r="B14" s="10" t="s">
        <v>16</v>
      </c>
      <c r="C14" s="10">
        <v>24.06</v>
      </c>
      <c r="D14" s="96">
        <f t="shared" ref="D14" si="3">MAX(C14:C17)-MIN(C14:C17)</f>
        <v>0.15000000000000213</v>
      </c>
      <c r="E14" s="99">
        <f t="shared" ref="E14" si="4">AVERAGE(C14:C17)</f>
        <v>24.15</v>
      </c>
      <c r="F14" s="102">
        <f t="shared" ref="F14" si="5">E14-E18</f>
        <v>-1.0275000000000034</v>
      </c>
      <c r="H14" s="1" t="s">
        <v>472</v>
      </c>
      <c r="I14" s="12">
        <v>1.954</v>
      </c>
    </row>
    <row r="15" spans="1:10" x14ac:dyDescent="0.25">
      <c r="A15" s="10" t="s">
        <v>297</v>
      </c>
      <c r="B15" s="10" t="s">
        <v>16</v>
      </c>
      <c r="C15" s="10">
        <v>24.16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298</v>
      </c>
      <c r="B16" s="10" t="s">
        <v>16</v>
      </c>
      <c r="C16" s="10">
        <v>24.17</v>
      </c>
      <c r="D16" s="97"/>
      <c r="E16" s="100"/>
      <c r="F16" s="103"/>
    </row>
    <row r="17" spans="1:10" x14ac:dyDescent="0.25">
      <c r="A17" s="10" t="s">
        <v>299</v>
      </c>
      <c r="B17" s="10" t="s">
        <v>16</v>
      </c>
      <c r="C17" s="10">
        <v>24.21</v>
      </c>
      <c r="D17" s="98"/>
      <c r="E17" s="101"/>
      <c r="F17" s="104"/>
    </row>
    <row r="18" spans="1:10" x14ac:dyDescent="0.25">
      <c r="A18" s="10" t="s">
        <v>300</v>
      </c>
      <c r="B18" s="10" t="s">
        <v>21</v>
      </c>
      <c r="C18" s="10">
        <v>25.19</v>
      </c>
      <c r="D18" s="96">
        <f>MAX(C18:C21)-MIN(C18:C21)</f>
        <v>0.13000000000000256</v>
      </c>
      <c r="E18" s="99">
        <f>AVERAGE(C18:C21)</f>
        <v>25.177500000000002</v>
      </c>
      <c r="F18" s="102">
        <f t="shared" ref="F18" si="6">E18-E22</f>
        <v>-1.029166666666665</v>
      </c>
    </row>
    <row r="19" spans="1:10" x14ac:dyDescent="0.25">
      <c r="A19" s="10" t="s">
        <v>301</v>
      </c>
      <c r="B19" s="10" t="s">
        <v>21</v>
      </c>
      <c r="C19" s="10">
        <v>25.13</v>
      </c>
      <c r="D19" s="97"/>
      <c r="E19" s="100"/>
      <c r="F19" s="103"/>
    </row>
    <row r="20" spans="1:10" x14ac:dyDescent="0.25">
      <c r="A20" s="10" t="s">
        <v>302</v>
      </c>
      <c r="B20" s="10" t="s">
        <v>21</v>
      </c>
      <c r="C20" s="10">
        <v>25.13</v>
      </c>
      <c r="D20" s="97"/>
      <c r="E20" s="100"/>
      <c r="F20" s="103"/>
    </row>
    <row r="21" spans="1:10" x14ac:dyDescent="0.25">
      <c r="A21" s="10" t="s">
        <v>303</v>
      </c>
      <c r="B21" s="10" t="s">
        <v>21</v>
      </c>
      <c r="C21" s="10">
        <v>25.26</v>
      </c>
      <c r="D21" s="98"/>
      <c r="E21" s="101"/>
      <c r="F21" s="104"/>
    </row>
    <row r="22" spans="1:10" x14ac:dyDescent="0.25">
      <c r="A22" s="10" t="s">
        <v>304</v>
      </c>
      <c r="B22" s="10" t="s">
        <v>26</v>
      </c>
      <c r="C22" s="10">
        <v>26.1</v>
      </c>
      <c r="D22" s="96">
        <f t="shared" ref="D22" si="7">MAX(C22:C25)-MIN(C22:C25)</f>
        <v>0.23999999999999844</v>
      </c>
      <c r="E22" s="99">
        <f t="shared" ref="E22" si="8">AVERAGE(C22:C25)</f>
        <v>26.206666666666667</v>
      </c>
      <c r="F22" s="102"/>
    </row>
    <row r="23" spans="1:10" x14ac:dyDescent="0.25">
      <c r="A23" s="10" t="s">
        <v>305</v>
      </c>
      <c r="B23" s="10" t="s">
        <v>26</v>
      </c>
      <c r="C23" s="10">
        <v>26.18</v>
      </c>
      <c r="D23" s="97"/>
      <c r="E23" s="100"/>
      <c r="F23" s="103"/>
    </row>
    <row r="24" spans="1:10" x14ac:dyDescent="0.25">
      <c r="A24" s="10" t="s">
        <v>306</v>
      </c>
      <c r="B24" s="10" t="s">
        <v>26</v>
      </c>
      <c r="C24" s="10">
        <v>26.34</v>
      </c>
      <c r="D24" s="97"/>
      <c r="E24" s="100"/>
      <c r="F24" s="103"/>
    </row>
    <row r="25" spans="1:10" x14ac:dyDescent="0.25">
      <c r="A25" s="10" t="s">
        <v>307</v>
      </c>
      <c r="B25" s="10" t="s">
        <v>26</v>
      </c>
      <c r="D25" s="98"/>
      <c r="E25" s="101"/>
      <c r="F25" s="104"/>
      <c r="G25" s="23">
        <v>25.59</v>
      </c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  <c r="I29" s="26" t="s">
        <v>425</v>
      </c>
      <c r="J29" s="26" t="s">
        <v>426</v>
      </c>
    </row>
    <row r="30" spans="1:10" x14ac:dyDescent="0.25">
      <c r="A30" s="4" t="s">
        <v>42</v>
      </c>
      <c r="B30" s="10" t="s">
        <v>250</v>
      </c>
      <c r="C30" s="10" t="s">
        <v>48</v>
      </c>
      <c r="D30" s="10">
        <v>24.3</v>
      </c>
      <c r="E30" s="78">
        <f>D30-D31</f>
        <v>1.5</v>
      </c>
      <c r="F30" s="68">
        <f>AVERAGE(D30:D31)</f>
        <v>23.55</v>
      </c>
      <c r="G30" s="11">
        <v>0.222</v>
      </c>
      <c r="H30" s="80">
        <f>AVERAGE(G30:G31)</f>
        <v>0.41699999999999998</v>
      </c>
      <c r="I30" s="33">
        <f>AVERAGE(F30,F34,F38,F42,F46,F50,F54,F58)</f>
        <v>24.314375000000002</v>
      </c>
      <c r="J30" s="33">
        <f>AVERAGE(F32,F36,F40,F44,F48,F52,F56,F60)</f>
        <v>24.013125000000002</v>
      </c>
    </row>
    <row r="31" spans="1:10" x14ac:dyDescent="0.25">
      <c r="A31" s="4" t="s">
        <v>42</v>
      </c>
      <c r="B31" s="10" t="s">
        <v>251</v>
      </c>
      <c r="C31" s="10" t="s">
        <v>51</v>
      </c>
      <c r="D31" s="10">
        <v>22.8</v>
      </c>
      <c r="E31" s="79"/>
      <c r="F31" s="69"/>
      <c r="G31" s="11">
        <v>0.61199999999999999</v>
      </c>
      <c r="H31" s="81"/>
    </row>
    <row r="32" spans="1:10" x14ac:dyDescent="0.25">
      <c r="A32" s="16" t="s">
        <v>53</v>
      </c>
      <c r="B32" s="10" t="s">
        <v>252</v>
      </c>
      <c r="C32" s="10" t="s">
        <v>55</v>
      </c>
      <c r="D32" s="10">
        <v>23.86</v>
      </c>
      <c r="E32" s="66">
        <f>D32-D33</f>
        <v>0.96000000000000085</v>
      </c>
      <c r="F32" s="68">
        <f t="shared" ref="F32" si="9">AVERAGE(D32:D33)</f>
        <v>23.38</v>
      </c>
      <c r="G32" s="11">
        <v>0.29899999999999999</v>
      </c>
      <c r="H32" s="80">
        <f>AVERAGE(G32:G33)</f>
        <v>0.4345</v>
      </c>
    </row>
    <row r="33" spans="1:10" x14ac:dyDescent="0.25">
      <c r="A33" s="16" t="s">
        <v>53</v>
      </c>
      <c r="B33" s="10" t="s">
        <v>253</v>
      </c>
      <c r="C33" s="10" t="s">
        <v>58</v>
      </c>
      <c r="D33" s="10">
        <v>22.9</v>
      </c>
      <c r="E33" s="67"/>
      <c r="F33" s="69"/>
      <c r="G33" s="11">
        <v>0.56999999999999995</v>
      </c>
      <c r="H33" s="81"/>
    </row>
    <row r="34" spans="1:10" x14ac:dyDescent="0.25">
      <c r="A34" s="4" t="s">
        <v>42</v>
      </c>
      <c r="B34" s="10" t="s">
        <v>254</v>
      </c>
      <c r="C34" s="10" t="s">
        <v>61</v>
      </c>
      <c r="D34" s="10">
        <v>24.2</v>
      </c>
      <c r="E34" s="78">
        <f>D34-I35</f>
        <v>1.6999999999999993</v>
      </c>
      <c r="F34" s="68">
        <f t="shared" ref="F34" si="10">AVERAGE(D34:D35)</f>
        <v>24.2</v>
      </c>
      <c r="G34" s="11">
        <v>0.23599999999999999</v>
      </c>
      <c r="H34" s="80">
        <f>AVERAGE(G34:G35)</f>
        <v>0.23599999999999999</v>
      </c>
    </row>
    <row r="35" spans="1:10" x14ac:dyDescent="0.25">
      <c r="A35" s="4" t="s">
        <v>42</v>
      </c>
      <c r="B35" s="10" t="s">
        <v>255</v>
      </c>
      <c r="C35" s="10" t="s">
        <v>64</v>
      </c>
      <c r="E35" s="79"/>
      <c r="F35" s="69"/>
      <c r="H35" s="81"/>
      <c r="I35" s="10">
        <v>22.5</v>
      </c>
      <c r="J35" s="11">
        <v>0.745</v>
      </c>
    </row>
    <row r="36" spans="1:10" x14ac:dyDescent="0.25">
      <c r="A36" s="39" t="s">
        <v>53</v>
      </c>
      <c r="B36" s="37" t="s">
        <v>256</v>
      </c>
      <c r="C36" s="37" t="s">
        <v>67</v>
      </c>
      <c r="D36" s="37">
        <v>23.58</v>
      </c>
      <c r="E36" s="109">
        <f>D36-D37</f>
        <v>-0.33000000000000185</v>
      </c>
      <c r="F36" s="89">
        <f t="shared" ref="F36" si="11">AVERAGE(D36:D37)</f>
        <v>23.744999999999997</v>
      </c>
      <c r="G36" s="38">
        <v>0.36099999999999999</v>
      </c>
      <c r="H36" s="82">
        <f>AVERAGE(G36:G37)</f>
        <v>0.32450000000000001</v>
      </c>
    </row>
    <row r="37" spans="1:10" x14ac:dyDescent="0.25">
      <c r="A37" s="39" t="s">
        <v>53</v>
      </c>
      <c r="B37" s="37" t="s">
        <v>257</v>
      </c>
      <c r="C37" s="37" t="s">
        <v>70</v>
      </c>
      <c r="D37" s="37">
        <v>23.91</v>
      </c>
      <c r="E37" s="110"/>
      <c r="F37" s="90"/>
      <c r="G37" s="38">
        <v>0.28799999999999998</v>
      </c>
      <c r="H37" s="83"/>
    </row>
    <row r="38" spans="1:10" x14ac:dyDescent="0.25">
      <c r="A38" s="4" t="s">
        <v>42</v>
      </c>
      <c r="B38" s="10" t="s">
        <v>258</v>
      </c>
      <c r="C38" s="10" t="s">
        <v>73</v>
      </c>
      <c r="D38" s="10">
        <v>24.44</v>
      </c>
      <c r="E38" s="78">
        <f>D38-I39</f>
        <v>1.7300000000000004</v>
      </c>
      <c r="F38" s="68">
        <f t="shared" ref="F38" si="12">AVERAGE(D38:D39)</f>
        <v>24.44</v>
      </c>
      <c r="G38" s="11">
        <v>0.20200000000000001</v>
      </c>
      <c r="H38" s="80">
        <f>AVERAGE(G38:G39)</f>
        <v>0.20200000000000001</v>
      </c>
    </row>
    <row r="39" spans="1:10" x14ac:dyDescent="0.25">
      <c r="A39" s="4" t="s">
        <v>42</v>
      </c>
      <c r="B39" s="10" t="s">
        <v>259</v>
      </c>
      <c r="C39" s="10" t="s">
        <v>76</v>
      </c>
      <c r="E39" s="79"/>
      <c r="F39" s="69"/>
      <c r="H39" s="81"/>
      <c r="I39" s="10">
        <v>22.71</v>
      </c>
      <c r="J39" s="11">
        <v>0.65100000000000002</v>
      </c>
    </row>
    <row r="40" spans="1:10" x14ac:dyDescent="0.25">
      <c r="A40" s="16" t="s">
        <v>53</v>
      </c>
      <c r="B40" s="10" t="s">
        <v>260</v>
      </c>
      <c r="C40" s="10" t="s">
        <v>79</v>
      </c>
      <c r="D40" s="10">
        <v>23.95</v>
      </c>
      <c r="E40" s="66">
        <f>D40-D41</f>
        <v>0.80000000000000071</v>
      </c>
      <c r="F40" s="68">
        <f t="shared" ref="F40" si="13">AVERAGE(D40:D41)</f>
        <v>23.549999999999997</v>
      </c>
      <c r="G40" s="11">
        <v>0.28000000000000003</v>
      </c>
      <c r="H40" s="80">
        <f>AVERAGE(G40:G41)</f>
        <v>0.3805</v>
      </c>
    </row>
    <row r="41" spans="1:10" x14ac:dyDescent="0.25">
      <c r="A41" s="16" t="s">
        <v>53</v>
      </c>
      <c r="B41" s="10" t="s">
        <v>261</v>
      </c>
      <c r="C41" s="10" t="s">
        <v>82</v>
      </c>
      <c r="D41" s="10">
        <v>23.15</v>
      </c>
      <c r="E41" s="67"/>
      <c r="F41" s="69"/>
      <c r="G41" s="11">
        <v>0.48099999999999998</v>
      </c>
      <c r="H41" s="81"/>
    </row>
    <row r="42" spans="1:10" x14ac:dyDescent="0.25">
      <c r="A42" s="4" t="s">
        <v>42</v>
      </c>
      <c r="B42" s="10" t="s">
        <v>262</v>
      </c>
      <c r="C42" s="10" t="s">
        <v>85</v>
      </c>
      <c r="D42" s="10">
        <v>23.68</v>
      </c>
      <c r="E42" s="66">
        <f>D42-D43</f>
        <v>-0.57000000000000028</v>
      </c>
      <c r="F42" s="68">
        <f t="shared" ref="F42" si="14">AVERAGE(D42:D43)</f>
        <v>23.965</v>
      </c>
      <c r="G42" s="11">
        <v>0.33600000000000002</v>
      </c>
      <c r="H42" s="80">
        <f>AVERAGE(G42:G43)</f>
        <v>0.28300000000000003</v>
      </c>
    </row>
    <row r="43" spans="1:10" x14ac:dyDescent="0.25">
      <c r="A43" s="4" t="s">
        <v>42</v>
      </c>
      <c r="B43" s="10" t="s">
        <v>263</v>
      </c>
      <c r="C43" s="10" t="s">
        <v>88</v>
      </c>
      <c r="D43" s="10">
        <v>24.25</v>
      </c>
      <c r="E43" s="67"/>
      <c r="F43" s="69"/>
      <c r="G43" s="11">
        <v>0.23</v>
      </c>
      <c r="H43" s="81"/>
    </row>
    <row r="44" spans="1:10" x14ac:dyDescent="0.25">
      <c r="A44" s="16" t="s">
        <v>53</v>
      </c>
      <c r="B44" s="10" t="s">
        <v>264</v>
      </c>
      <c r="C44" s="10" t="s">
        <v>91</v>
      </c>
      <c r="D44" s="10">
        <v>23.78</v>
      </c>
      <c r="E44" s="66">
        <f>D44-D45</f>
        <v>0.7900000000000027</v>
      </c>
      <c r="F44" s="68">
        <f t="shared" ref="F44" si="15">AVERAGE(D44:D45)</f>
        <v>23.384999999999998</v>
      </c>
      <c r="G44" s="11">
        <v>0.315</v>
      </c>
      <c r="H44" s="80">
        <f>AVERAGE(G44:G45)</f>
        <v>0.42500000000000004</v>
      </c>
    </row>
    <row r="45" spans="1:10" x14ac:dyDescent="0.25">
      <c r="A45" s="16" t="s">
        <v>53</v>
      </c>
      <c r="B45" s="10" t="s">
        <v>265</v>
      </c>
      <c r="C45" s="10" t="s">
        <v>94</v>
      </c>
      <c r="D45" s="10">
        <v>22.99</v>
      </c>
      <c r="E45" s="67"/>
      <c r="F45" s="69"/>
      <c r="G45" s="11">
        <v>0.53500000000000003</v>
      </c>
      <c r="H45" s="81"/>
    </row>
    <row r="46" spans="1:10" x14ac:dyDescent="0.25">
      <c r="A46" s="4" t="s">
        <v>42</v>
      </c>
      <c r="B46" s="10" t="s">
        <v>266</v>
      </c>
      <c r="C46" s="10" t="s">
        <v>97</v>
      </c>
      <c r="D46" s="10">
        <v>23.72</v>
      </c>
      <c r="E46" s="66">
        <f>D46-D47</f>
        <v>-0.17000000000000171</v>
      </c>
      <c r="F46" s="68">
        <f t="shared" ref="F46" si="16">AVERAGE(D46:D47)</f>
        <v>23.805</v>
      </c>
      <c r="G46" s="11">
        <v>0.32900000000000001</v>
      </c>
      <c r="H46" s="80">
        <f>AVERAGE(G46:G47)</f>
        <v>0.3105</v>
      </c>
    </row>
    <row r="47" spans="1:10" x14ac:dyDescent="0.25">
      <c r="A47" s="4" t="s">
        <v>42</v>
      </c>
      <c r="B47" s="10" t="s">
        <v>267</v>
      </c>
      <c r="C47" s="10" t="s">
        <v>100</v>
      </c>
      <c r="D47" s="10">
        <v>23.89</v>
      </c>
      <c r="E47" s="67"/>
      <c r="F47" s="69"/>
      <c r="G47" s="11">
        <v>0.29199999999999998</v>
      </c>
      <c r="H47" s="81"/>
    </row>
    <row r="48" spans="1:10" x14ac:dyDescent="0.25">
      <c r="A48" s="16" t="s">
        <v>53</v>
      </c>
      <c r="B48" s="10" t="s">
        <v>268</v>
      </c>
      <c r="C48" s="10" t="s">
        <v>103</v>
      </c>
      <c r="D48" s="10">
        <v>23.97</v>
      </c>
      <c r="E48" s="66">
        <f>D48-D49</f>
        <v>-0.99000000000000199</v>
      </c>
      <c r="F48" s="68">
        <f t="shared" ref="F48" si="17">AVERAGE(D48:D49)</f>
        <v>24.465</v>
      </c>
      <c r="G48" s="11">
        <v>0.27800000000000002</v>
      </c>
      <c r="H48" s="80">
        <f>AVERAGE(G48:G49)</f>
        <v>0.21000000000000002</v>
      </c>
    </row>
    <row r="49" spans="1:8" x14ac:dyDescent="0.25">
      <c r="A49" s="16" t="s">
        <v>53</v>
      </c>
      <c r="B49" s="10" t="s">
        <v>269</v>
      </c>
      <c r="C49" s="10" t="s">
        <v>106</v>
      </c>
      <c r="D49" s="10">
        <v>24.96</v>
      </c>
      <c r="E49" s="67"/>
      <c r="F49" s="69"/>
      <c r="G49" s="11">
        <v>0.14199999999999999</v>
      </c>
      <c r="H49" s="81"/>
    </row>
    <row r="50" spans="1:8" x14ac:dyDescent="0.25">
      <c r="A50" s="4" t="s">
        <v>42</v>
      </c>
      <c r="B50" s="10" t="s">
        <v>270</v>
      </c>
      <c r="C50" s="10" t="s">
        <v>109</v>
      </c>
      <c r="D50" s="10">
        <v>23.82</v>
      </c>
      <c r="E50" s="66">
        <f>D50-D51</f>
        <v>-0.12000000000000099</v>
      </c>
      <c r="F50" s="68">
        <f t="shared" ref="F50" si="18">AVERAGE(D50:D51)</f>
        <v>23.880000000000003</v>
      </c>
      <c r="G50" s="11">
        <v>0.307</v>
      </c>
      <c r="H50" s="80">
        <f>AVERAGE(G50:G51)</f>
        <v>0.29449999999999998</v>
      </c>
    </row>
    <row r="51" spans="1:8" x14ac:dyDescent="0.25">
      <c r="A51" s="4" t="s">
        <v>42</v>
      </c>
      <c r="B51" s="10" t="s">
        <v>271</v>
      </c>
      <c r="C51" s="10" t="s">
        <v>112</v>
      </c>
      <c r="D51" s="10">
        <v>23.94</v>
      </c>
      <c r="E51" s="67"/>
      <c r="F51" s="69"/>
      <c r="G51" s="11">
        <v>0.28199999999999997</v>
      </c>
      <c r="H51" s="81"/>
    </row>
    <row r="52" spans="1:8" x14ac:dyDescent="0.25">
      <c r="A52" s="16" t="s">
        <v>53</v>
      </c>
      <c r="B52" s="10" t="s">
        <v>272</v>
      </c>
      <c r="C52" s="10" t="s">
        <v>115</v>
      </c>
      <c r="D52" s="10">
        <v>24.84</v>
      </c>
      <c r="E52" s="66">
        <f>D52-D53</f>
        <v>-0.32000000000000028</v>
      </c>
      <c r="F52" s="68">
        <f t="shared" ref="F52" si="19">AVERAGE(D52:D53)</f>
        <v>25</v>
      </c>
      <c r="G52" s="11">
        <v>0.154</v>
      </c>
      <c r="H52" s="80">
        <f>AVERAGE(G52:G53)</f>
        <v>0.13900000000000001</v>
      </c>
    </row>
    <row r="53" spans="1:8" x14ac:dyDescent="0.25">
      <c r="A53" s="16" t="s">
        <v>53</v>
      </c>
      <c r="B53" s="10" t="s">
        <v>273</v>
      </c>
      <c r="C53" s="10" t="s">
        <v>118</v>
      </c>
      <c r="D53" s="10">
        <v>25.16</v>
      </c>
      <c r="E53" s="67"/>
      <c r="F53" s="69"/>
      <c r="G53" s="11">
        <v>0.124</v>
      </c>
      <c r="H53" s="81"/>
    </row>
    <row r="54" spans="1:8" x14ac:dyDescent="0.25">
      <c r="A54" s="4" t="s">
        <v>42</v>
      </c>
      <c r="B54" s="10" t="s">
        <v>274</v>
      </c>
      <c r="C54" s="10" t="s">
        <v>121</v>
      </c>
      <c r="D54" s="10">
        <v>23.46</v>
      </c>
      <c r="E54" s="66">
        <f>D54-D55</f>
        <v>-0.10999999999999943</v>
      </c>
      <c r="F54" s="68">
        <f t="shared" ref="F54" si="20">AVERAGE(D54:D55)</f>
        <v>23.515000000000001</v>
      </c>
      <c r="G54" s="11">
        <v>0.39100000000000001</v>
      </c>
      <c r="H54" s="80">
        <f>AVERAGE(G54:G55)</f>
        <v>0.377</v>
      </c>
    </row>
    <row r="55" spans="1:8" x14ac:dyDescent="0.25">
      <c r="A55" s="4" t="s">
        <v>42</v>
      </c>
      <c r="B55" s="10" t="s">
        <v>275</v>
      </c>
      <c r="C55" s="10" t="s">
        <v>124</v>
      </c>
      <c r="D55" s="10">
        <v>23.57</v>
      </c>
      <c r="E55" s="67"/>
      <c r="F55" s="69"/>
      <c r="G55" s="11">
        <v>0.36299999999999999</v>
      </c>
      <c r="H55" s="81"/>
    </row>
    <row r="56" spans="1:8" x14ac:dyDescent="0.25">
      <c r="A56" s="16" t="s">
        <v>53</v>
      </c>
      <c r="B56" s="10" t="s">
        <v>276</v>
      </c>
      <c r="C56" s="10" t="s">
        <v>127</v>
      </c>
      <c r="D56" s="10">
        <v>24.94</v>
      </c>
      <c r="E56" s="66">
        <f>D56-D57</f>
        <v>0.12000000000000099</v>
      </c>
      <c r="F56" s="68">
        <f t="shared" ref="F56" si="21">AVERAGE(D56:D57)</f>
        <v>24.880000000000003</v>
      </c>
      <c r="G56" s="11">
        <v>0.14399999999999999</v>
      </c>
      <c r="H56" s="80">
        <f>AVERAGE(G56:G57)</f>
        <v>0.15</v>
      </c>
    </row>
    <row r="57" spans="1:8" x14ac:dyDescent="0.25">
      <c r="A57" s="16" t="s">
        <v>53</v>
      </c>
      <c r="B57" s="10" t="s">
        <v>277</v>
      </c>
      <c r="C57" s="10" t="s">
        <v>130</v>
      </c>
      <c r="D57" s="10">
        <v>24.82</v>
      </c>
      <c r="E57" s="67"/>
      <c r="F57" s="69"/>
      <c r="G57" s="11">
        <v>0.156</v>
      </c>
      <c r="H57" s="81"/>
    </row>
    <row r="58" spans="1:8" x14ac:dyDescent="0.25">
      <c r="A58" s="36" t="s">
        <v>42</v>
      </c>
      <c r="B58" s="37" t="s">
        <v>278</v>
      </c>
      <c r="C58" s="37" t="s">
        <v>133</v>
      </c>
      <c r="D58" s="37">
        <v>26.57</v>
      </c>
      <c r="E58" s="107">
        <f>D58-D59</f>
        <v>-1.1799999999999997</v>
      </c>
      <c r="F58" s="89">
        <f>AVERAGE(D58:D59)</f>
        <v>27.16</v>
      </c>
      <c r="G58" s="38">
        <v>4.7699999999999999E-2</v>
      </c>
      <c r="H58" s="82">
        <f>AVERAGE(G58:G59)</f>
        <v>3.465E-2</v>
      </c>
    </row>
    <row r="59" spans="1:8" x14ac:dyDescent="0.25">
      <c r="A59" s="36" t="s">
        <v>42</v>
      </c>
      <c r="B59" s="37" t="s">
        <v>279</v>
      </c>
      <c r="C59" s="37" t="s">
        <v>136</v>
      </c>
      <c r="D59" s="37">
        <v>27.75</v>
      </c>
      <c r="E59" s="108"/>
      <c r="F59" s="90"/>
      <c r="G59" s="38">
        <v>2.1600000000000001E-2</v>
      </c>
      <c r="H59" s="83"/>
    </row>
    <row r="60" spans="1:8" x14ac:dyDescent="0.25">
      <c r="A60" s="16" t="s">
        <v>53</v>
      </c>
      <c r="B60" s="10" t="s">
        <v>280</v>
      </c>
      <c r="C60" s="10" t="s">
        <v>139</v>
      </c>
      <c r="D60" s="10">
        <v>23.51</v>
      </c>
      <c r="E60" s="66">
        <f>D60-D61</f>
        <v>-0.37999999999999901</v>
      </c>
      <c r="F60" s="68">
        <f t="shared" ref="F60" si="22">AVERAGE(D60:D61)</f>
        <v>23.700000000000003</v>
      </c>
      <c r="G60" s="11">
        <v>0.379</v>
      </c>
      <c r="H60" s="80">
        <f>AVERAGE(G60:G61)</f>
        <v>0.33550000000000002</v>
      </c>
    </row>
    <row r="61" spans="1:8" x14ac:dyDescent="0.25">
      <c r="A61" s="16" t="s">
        <v>53</v>
      </c>
      <c r="B61" s="10" t="s">
        <v>281</v>
      </c>
      <c r="C61" s="10" t="s">
        <v>142</v>
      </c>
      <c r="D61" s="10">
        <v>23.89</v>
      </c>
      <c r="E61" s="67"/>
      <c r="F61" s="69"/>
      <c r="G61" s="11">
        <v>0.29199999999999998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J93"/>
  <sheetViews>
    <sheetView workbookViewId="0">
      <selection activeCell="H30" sqref="H30:H61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494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182</v>
      </c>
      <c r="B6" s="10" t="s">
        <v>6</v>
      </c>
      <c r="C6" s="10">
        <v>22.07</v>
      </c>
      <c r="D6" s="96">
        <f>MAX(C6:C9)-MIN(C6:C9)</f>
        <v>5.0000000000000711E-2</v>
      </c>
      <c r="E6" s="99">
        <f>AVERAGE(C6:C9)</f>
        <v>22.0975</v>
      </c>
      <c r="F6" s="102">
        <f>E6-E10</f>
        <v>-1.110000000000003</v>
      </c>
      <c r="H6" s="10" t="s">
        <v>170</v>
      </c>
      <c r="I6" s="10" t="s">
        <v>36</v>
      </c>
      <c r="J6" s="10"/>
    </row>
    <row r="7" spans="1:10" x14ac:dyDescent="0.25">
      <c r="A7" s="10" t="s">
        <v>184</v>
      </c>
      <c r="B7" s="10" t="s">
        <v>6</v>
      </c>
      <c r="C7" s="10">
        <v>22.12</v>
      </c>
      <c r="D7" s="97"/>
      <c r="E7" s="100"/>
      <c r="F7" s="103"/>
      <c r="H7" s="10" t="s">
        <v>171</v>
      </c>
      <c r="I7" s="10" t="s">
        <v>36</v>
      </c>
      <c r="J7" s="10"/>
    </row>
    <row r="8" spans="1:10" x14ac:dyDescent="0.25">
      <c r="A8" s="10" t="s">
        <v>183</v>
      </c>
      <c r="B8" s="10" t="s">
        <v>6</v>
      </c>
      <c r="C8" s="10">
        <v>22.11</v>
      </c>
      <c r="D8" s="97"/>
      <c r="E8" s="100"/>
      <c r="F8" s="103"/>
      <c r="H8" s="10" t="s">
        <v>178</v>
      </c>
      <c r="I8" s="10" t="s">
        <v>39</v>
      </c>
      <c r="J8" s="10"/>
    </row>
    <row r="9" spans="1:10" x14ac:dyDescent="0.25">
      <c r="A9" s="10" t="s">
        <v>185</v>
      </c>
      <c r="B9" s="10" t="s">
        <v>6</v>
      </c>
      <c r="C9" s="10">
        <v>22.09</v>
      </c>
      <c r="D9" s="98"/>
      <c r="E9" s="101"/>
      <c r="F9" s="104"/>
      <c r="H9" s="10" t="s">
        <v>179</v>
      </c>
      <c r="I9" s="10" t="s">
        <v>39</v>
      </c>
      <c r="J9" s="10"/>
    </row>
    <row r="10" spans="1:10" x14ac:dyDescent="0.25">
      <c r="A10" s="10" t="s">
        <v>32</v>
      </c>
      <c r="B10" s="10" t="s">
        <v>11</v>
      </c>
      <c r="C10" s="10">
        <v>23.12</v>
      </c>
      <c r="D10" s="96">
        <f t="shared" ref="D10" si="0">MAX(C10:C13)-MIN(C10:C13)</f>
        <v>0.19999999999999929</v>
      </c>
      <c r="E10" s="99">
        <f t="shared" ref="E10" si="1">AVERAGE(C10:C13)</f>
        <v>23.207500000000003</v>
      </c>
      <c r="F10" s="102">
        <f t="shared" ref="F10" si="2">E10-E14</f>
        <v>-1.0399999999999956</v>
      </c>
      <c r="H10" s="10" t="s">
        <v>174</v>
      </c>
      <c r="I10" s="10" t="s">
        <v>33</v>
      </c>
      <c r="J10" s="10"/>
    </row>
    <row r="11" spans="1:10" x14ac:dyDescent="0.25">
      <c r="A11" s="10" t="s">
        <v>186</v>
      </c>
      <c r="B11" s="10" t="s">
        <v>11</v>
      </c>
      <c r="C11" s="10">
        <v>23.14</v>
      </c>
      <c r="D11" s="97"/>
      <c r="E11" s="100"/>
      <c r="F11" s="103"/>
      <c r="H11" s="10" t="s">
        <v>175</v>
      </c>
      <c r="I11" s="10" t="s">
        <v>33</v>
      </c>
      <c r="J11" s="10">
        <v>38.31</v>
      </c>
    </row>
    <row r="12" spans="1:10" x14ac:dyDescent="0.25">
      <c r="A12" s="10" t="s">
        <v>34</v>
      </c>
      <c r="B12" s="10" t="s">
        <v>11</v>
      </c>
      <c r="C12" s="10">
        <v>23.25</v>
      </c>
      <c r="D12" s="97"/>
      <c r="E12" s="100"/>
      <c r="F12" s="103"/>
    </row>
    <row r="13" spans="1:10" x14ac:dyDescent="0.25">
      <c r="A13" s="10" t="s">
        <v>187</v>
      </c>
      <c r="B13" s="10" t="s">
        <v>11</v>
      </c>
      <c r="C13" s="10">
        <v>23.32</v>
      </c>
      <c r="D13" s="98"/>
      <c r="E13" s="101"/>
      <c r="F13" s="104"/>
      <c r="H13" s="1" t="s">
        <v>41</v>
      </c>
      <c r="I13" s="12"/>
    </row>
    <row r="14" spans="1:10" x14ac:dyDescent="0.25">
      <c r="A14" s="10" t="s">
        <v>35</v>
      </c>
      <c r="B14" s="10" t="s">
        <v>16</v>
      </c>
      <c r="C14" s="10">
        <v>24.23</v>
      </c>
      <c r="D14" s="96">
        <f t="shared" ref="D14" si="3">MAX(C14:C17)-MIN(C14:C17)</f>
        <v>0.16999999999999815</v>
      </c>
      <c r="E14" s="99">
        <f t="shared" ref="E14" si="4">AVERAGE(C14:C17)</f>
        <v>24.247499999999999</v>
      </c>
      <c r="F14" s="102">
        <f t="shared" ref="F14" si="5">E14-E18</f>
        <v>-1.1975000000000016</v>
      </c>
      <c r="H14" s="2" t="s">
        <v>472</v>
      </c>
      <c r="I14" s="12"/>
    </row>
    <row r="15" spans="1:10" x14ac:dyDescent="0.25">
      <c r="A15" s="10" t="s">
        <v>188</v>
      </c>
      <c r="B15" s="10" t="s">
        <v>16</v>
      </c>
      <c r="C15" s="10">
        <v>24.16</v>
      </c>
      <c r="D15" s="97"/>
      <c r="E15" s="100"/>
      <c r="F15" s="103"/>
      <c r="H15" s="1" t="s">
        <v>43</v>
      </c>
      <c r="I15" s="12"/>
    </row>
    <row r="16" spans="1:10" x14ac:dyDescent="0.25">
      <c r="A16" s="10" t="s">
        <v>37</v>
      </c>
      <c r="B16" s="10" t="s">
        <v>16</v>
      </c>
      <c r="C16" s="10">
        <v>24.27</v>
      </c>
      <c r="D16" s="97"/>
      <c r="E16" s="100"/>
      <c r="F16" s="103"/>
    </row>
    <row r="17" spans="1:10" x14ac:dyDescent="0.25">
      <c r="A17" s="10" t="s">
        <v>189</v>
      </c>
      <c r="B17" s="10" t="s">
        <v>16</v>
      </c>
      <c r="C17" s="10">
        <v>24.33</v>
      </c>
      <c r="D17" s="98"/>
      <c r="E17" s="101"/>
      <c r="F17" s="104"/>
    </row>
    <row r="18" spans="1:10" x14ac:dyDescent="0.25">
      <c r="A18" s="10" t="s">
        <v>38</v>
      </c>
      <c r="B18" s="10" t="s">
        <v>21</v>
      </c>
      <c r="C18" s="10">
        <v>25.31</v>
      </c>
      <c r="D18" s="96">
        <f>MAX(C18:C21)-MIN(C18:C21)</f>
        <v>0.24000000000000199</v>
      </c>
      <c r="E18" s="99">
        <f>AVERAGE(C18:C21)</f>
        <v>25.445</v>
      </c>
      <c r="F18" s="102">
        <f t="shared" ref="F18" si="6">E18-E22</f>
        <v>-0.84166666666666501</v>
      </c>
    </row>
    <row r="19" spans="1:10" x14ac:dyDescent="0.25">
      <c r="A19" s="10" t="s">
        <v>190</v>
      </c>
      <c r="B19" s="10" t="s">
        <v>21</v>
      </c>
      <c r="C19" s="10">
        <v>25.55</v>
      </c>
      <c r="D19" s="97"/>
      <c r="E19" s="100"/>
      <c r="F19" s="103"/>
    </row>
    <row r="20" spans="1:10" x14ac:dyDescent="0.25">
      <c r="A20" s="10" t="s">
        <v>40</v>
      </c>
      <c r="B20" s="10" t="s">
        <v>21</v>
      </c>
      <c r="C20" s="10">
        <v>25.49</v>
      </c>
      <c r="D20" s="97"/>
      <c r="E20" s="100"/>
      <c r="F20" s="103"/>
    </row>
    <row r="21" spans="1:10" x14ac:dyDescent="0.25">
      <c r="A21" s="10" t="s">
        <v>191</v>
      </c>
      <c r="B21" s="10" t="s">
        <v>21</v>
      </c>
      <c r="C21" s="10">
        <v>25.43</v>
      </c>
      <c r="D21" s="98"/>
      <c r="E21" s="101"/>
      <c r="F21" s="104"/>
    </row>
    <row r="22" spans="1:10" x14ac:dyDescent="0.25">
      <c r="A22" s="10" t="s">
        <v>192</v>
      </c>
      <c r="B22" s="10" t="s">
        <v>26</v>
      </c>
      <c r="C22" s="10">
        <v>26.22</v>
      </c>
      <c r="D22" s="96">
        <f>MAX(C22:C25)-MIN(C22:C25)</f>
        <v>0.10999999999999943</v>
      </c>
      <c r="E22" s="99">
        <f>AVERAGE(C22:C25)</f>
        <v>26.286666666666665</v>
      </c>
      <c r="F22" s="102"/>
    </row>
    <row r="23" spans="1:10" x14ac:dyDescent="0.25">
      <c r="A23" s="10" t="s">
        <v>194</v>
      </c>
      <c r="B23" s="10" t="s">
        <v>26</v>
      </c>
      <c r="C23" s="10">
        <v>26.31</v>
      </c>
      <c r="D23" s="97"/>
      <c r="E23" s="100"/>
      <c r="F23" s="103"/>
    </row>
    <row r="24" spans="1:10" x14ac:dyDescent="0.25">
      <c r="A24" s="10" t="s">
        <v>193</v>
      </c>
      <c r="B24" s="10" t="s">
        <v>26</v>
      </c>
      <c r="C24" s="10">
        <v>26.33</v>
      </c>
      <c r="D24" s="97"/>
      <c r="E24" s="100"/>
      <c r="F24" s="103"/>
    </row>
    <row r="25" spans="1:10" x14ac:dyDescent="0.25">
      <c r="A25" s="10" t="s">
        <v>195</v>
      </c>
      <c r="B25" s="10" t="s">
        <v>26</v>
      </c>
      <c r="C25" s="10"/>
      <c r="D25" s="98"/>
      <c r="E25" s="101"/>
      <c r="F25" s="104"/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144</v>
      </c>
      <c r="C30" s="10" t="s">
        <v>48</v>
      </c>
      <c r="D30" s="10">
        <v>24.04</v>
      </c>
      <c r="E30" s="66">
        <f>D30-D31</f>
        <v>0.25999999999999801</v>
      </c>
      <c r="F30" s="68">
        <f>AVERAGE(D30:D31)</f>
        <v>23.91</v>
      </c>
      <c r="G30" s="11">
        <v>0.29599999999999999</v>
      </c>
      <c r="H30" s="80">
        <f>AVERAGE(G30:G31)</f>
        <v>0.32199999999999995</v>
      </c>
      <c r="I30" s="33"/>
      <c r="J30" s="33"/>
    </row>
    <row r="31" spans="1:10" x14ac:dyDescent="0.25">
      <c r="A31" s="4" t="s">
        <v>42</v>
      </c>
      <c r="B31" s="10" t="s">
        <v>145</v>
      </c>
      <c r="C31" s="10" t="s">
        <v>51</v>
      </c>
      <c r="D31" s="10">
        <v>23.78</v>
      </c>
      <c r="E31" s="67"/>
      <c r="F31" s="69"/>
      <c r="G31" s="11">
        <v>0.34799999999999998</v>
      </c>
      <c r="H31" s="81"/>
    </row>
    <row r="32" spans="1:10" x14ac:dyDescent="0.25">
      <c r="A32" s="16" t="s">
        <v>53</v>
      </c>
      <c r="B32" s="10" t="s">
        <v>148</v>
      </c>
      <c r="C32" s="10" t="s">
        <v>55</v>
      </c>
      <c r="D32" s="10">
        <v>23.96</v>
      </c>
      <c r="E32" s="66">
        <f>D32-D33</f>
        <v>0.10000000000000142</v>
      </c>
      <c r="F32" s="68">
        <f t="shared" ref="F32" si="7">AVERAGE(D32:D33)</f>
        <v>23.91</v>
      </c>
      <c r="G32" s="11">
        <v>0.31</v>
      </c>
      <c r="H32" s="80">
        <f>AVERAGE(G32:G33)</f>
        <v>0.32050000000000001</v>
      </c>
    </row>
    <row r="33" spans="1:8" x14ac:dyDescent="0.25">
      <c r="A33" s="16" t="s">
        <v>53</v>
      </c>
      <c r="B33" s="10" t="s">
        <v>149</v>
      </c>
      <c r="C33" s="10" t="s">
        <v>58</v>
      </c>
      <c r="D33" s="10">
        <v>23.86</v>
      </c>
      <c r="E33" s="67"/>
      <c r="F33" s="69"/>
      <c r="G33" s="11">
        <v>0.33100000000000002</v>
      </c>
      <c r="H33" s="81"/>
    </row>
    <row r="34" spans="1:8" x14ac:dyDescent="0.25">
      <c r="A34" s="4" t="s">
        <v>42</v>
      </c>
      <c r="B34" s="10" t="s">
        <v>146</v>
      </c>
      <c r="C34" s="10" t="s">
        <v>61</v>
      </c>
      <c r="D34" s="10">
        <v>24.65</v>
      </c>
      <c r="E34" s="78">
        <f>D34-D35</f>
        <v>1.1699999999999982</v>
      </c>
      <c r="F34" s="68">
        <f>AVERAGE(D34:D35)</f>
        <v>24.064999999999998</v>
      </c>
      <c r="G34" s="11">
        <v>0.20300000000000001</v>
      </c>
      <c r="H34" s="80">
        <f>AVERAGE(G34:G35)</f>
        <v>0.311</v>
      </c>
    </row>
    <row r="35" spans="1:8" x14ac:dyDescent="0.25">
      <c r="A35" s="4" t="s">
        <v>42</v>
      </c>
      <c r="B35" s="10" t="s">
        <v>147</v>
      </c>
      <c r="C35" s="10" t="s">
        <v>64</v>
      </c>
      <c r="D35" s="10">
        <v>23.48</v>
      </c>
      <c r="E35" s="79"/>
      <c r="F35" s="69"/>
      <c r="G35" s="11">
        <v>0.41899999999999998</v>
      </c>
      <c r="H35" s="81"/>
    </row>
    <row r="36" spans="1:8" x14ac:dyDescent="0.25">
      <c r="A36" s="39" t="s">
        <v>53</v>
      </c>
      <c r="B36" s="37" t="s">
        <v>150</v>
      </c>
      <c r="C36" s="37" t="s">
        <v>67</v>
      </c>
      <c r="D36" s="37">
        <v>23.81</v>
      </c>
      <c r="E36" s="109">
        <f>D36-D37</f>
        <v>-1.0899999999999999</v>
      </c>
      <c r="F36" s="89">
        <f t="shared" ref="F36" si="8">AVERAGE(D36:D37)</f>
        <v>24.354999999999997</v>
      </c>
      <c r="G36" s="38">
        <v>0.34100000000000003</v>
      </c>
      <c r="H36" s="82">
        <f>AVERAGE(G36:G37)</f>
        <v>0.25700000000000001</v>
      </c>
    </row>
    <row r="37" spans="1:8" x14ac:dyDescent="0.25">
      <c r="A37" s="39" t="s">
        <v>53</v>
      </c>
      <c r="B37" s="37" t="s">
        <v>152</v>
      </c>
      <c r="C37" s="37" t="s">
        <v>70</v>
      </c>
      <c r="D37" s="37">
        <v>24.9</v>
      </c>
      <c r="E37" s="110"/>
      <c r="F37" s="90"/>
      <c r="G37" s="38">
        <v>0.17299999999999999</v>
      </c>
      <c r="H37" s="83"/>
    </row>
    <row r="38" spans="1:8" x14ac:dyDescent="0.25">
      <c r="A38" s="4" t="s">
        <v>42</v>
      </c>
      <c r="B38" s="10" t="s">
        <v>154</v>
      </c>
      <c r="C38" s="10" t="s">
        <v>73</v>
      </c>
      <c r="D38" s="10">
        <v>24.65</v>
      </c>
      <c r="E38" s="66">
        <f>D38-D39</f>
        <v>0.97999999999999687</v>
      </c>
      <c r="F38" s="68">
        <f>AVERAGE(D38:D39)</f>
        <v>24.16</v>
      </c>
      <c r="G38" s="11">
        <v>0.20300000000000001</v>
      </c>
      <c r="H38" s="80">
        <f>AVERAGE(G38:G39)</f>
        <v>0.28800000000000003</v>
      </c>
    </row>
    <row r="39" spans="1:8" x14ac:dyDescent="0.25">
      <c r="A39" s="4" t="s">
        <v>42</v>
      </c>
      <c r="B39" s="10" t="s">
        <v>156</v>
      </c>
      <c r="C39" s="10" t="s">
        <v>76</v>
      </c>
      <c r="D39" s="10">
        <v>23.67</v>
      </c>
      <c r="E39" s="67"/>
      <c r="F39" s="69"/>
      <c r="G39" s="11">
        <v>0.373</v>
      </c>
      <c r="H39" s="81"/>
    </row>
    <row r="40" spans="1:8" x14ac:dyDescent="0.25">
      <c r="A40" s="16" t="s">
        <v>53</v>
      </c>
      <c r="B40" s="10" t="s">
        <v>158</v>
      </c>
      <c r="C40" s="10" t="s">
        <v>79</v>
      </c>
      <c r="D40" s="10">
        <v>24.22</v>
      </c>
      <c r="E40" s="66">
        <f>D40-D41</f>
        <v>0.11999999999999744</v>
      </c>
      <c r="F40" s="68">
        <f t="shared" ref="F40" si="9">AVERAGE(D40:D41)</f>
        <v>24.16</v>
      </c>
      <c r="G40" s="11">
        <v>0.26500000000000001</v>
      </c>
      <c r="H40" s="80">
        <f>AVERAGE(G40:G41)</f>
        <v>0.27549999999999997</v>
      </c>
    </row>
    <row r="41" spans="1:8" x14ac:dyDescent="0.25">
      <c r="A41" s="16" t="s">
        <v>53</v>
      </c>
      <c r="B41" s="10" t="s">
        <v>160</v>
      </c>
      <c r="C41" s="10" t="s">
        <v>82</v>
      </c>
      <c r="D41" s="10">
        <v>24.1</v>
      </c>
      <c r="E41" s="67"/>
      <c r="F41" s="69"/>
      <c r="G41" s="11">
        <v>0.28599999999999998</v>
      </c>
      <c r="H41" s="81"/>
    </row>
    <row r="42" spans="1:8" x14ac:dyDescent="0.25">
      <c r="A42" s="4" t="s">
        <v>42</v>
      </c>
      <c r="B42" s="10" t="s">
        <v>162</v>
      </c>
      <c r="C42" s="10" t="s">
        <v>85</v>
      </c>
      <c r="D42" s="10">
        <v>23.9</v>
      </c>
      <c r="E42" s="66">
        <f>D42-D43</f>
        <v>-1.3000000000000007</v>
      </c>
      <c r="F42" s="68">
        <f t="shared" ref="F42" si="10">AVERAGE(D42:D43)</f>
        <v>24.549999999999997</v>
      </c>
      <c r="G42" s="11">
        <v>0.32300000000000001</v>
      </c>
      <c r="H42" s="80">
        <f>AVERAGE(G42:G43)</f>
        <v>0.23349999999999999</v>
      </c>
    </row>
    <row r="43" spans="1:8" x14ac:dyDescent="0.25">
      <c r="A43" s="4" t="s">
        <v>42</v>
      </c>
      <c r="B43" s="10" t="s">
        <v>164</v>
      </c>
      <c r="C43" s="10" t="s">
        <v>88</v>
      </c>
      <c r="D43" s="10">
        <v>25.2</v>
      </c>
      <c r="E43" s="67"/>
      <c r="F43" s="69"/>
      <c r="G43" s="11">
        <v>0.14399999999999999</v>
      </c>
      <c r="H43" s="81"/>
    </row>
    <row r="44" spans="1:8" x14ac:dyDescent="0.25">
      <c r="A44" s="16" t="s">
        <v>53</v>
      </c>
      <c r="B44" s="10" t="s">
        <v>166</v>
      </c>
      <c r="C44" s="10" t="s">
        <v>91</v>
      </c>
      <c r="D44" s="10">
        <v>23.95</v>
      </c>
      <c r="E44" s="66">
        <f>D44-D45</f>
        <v>9.9999999999980105E-3</v>
      </c>
      <c r="F44" s="68">
        <f t="shared" ref="F44" si="11">AVERAGE(D44:D45)</f>
        <v>23.945</v>
      </c>
      <c r="G44" s="11">
        <v>0.313</v>
      </c>
      <c r="H44" s="80">
        <f>AVERAGE(G44:G45)</f>
        <v>0.314</v>
      </c>
    </row>
    <row r="45" spans="1:8" x14ac:dyDescent="0.25">
      <c r="A45" s="16" t="s">
        <v>53</v>
      </c>
      <c r="B45" s="10" t="s">
        <v>168</v>
      </c>
      <c r="C45" s="10" t="s">
        <v>94</v>
      </c>
      <c r="D45" s="10">
        <v>23.94</v>
      </c>
      <c r="E45" s="67"/>
      <c r="F45" s="69"/>
      <c r="G45" s="11">
        <v>0.315</v>
      </c>
      <c r="H45" s="81"/>
    </row>
    <row r="46" spans="1:8" x14ac:dyDescent="0.25">
      <c r="A46" s="4" t="s">
        <v>42</v>
      </c>
      <c r="B46" s="10" t="s">
        <v>243</v>
      </c>
      <c r="C46" s="10" t="s">
        <v>97</v>
      </c>
      <c r="D46" s="10">
        <v>23.97</v>
      </c>
      <c r="E46" s="66">
        <f>D46-D47</f>
        <v>-0.21000000000000085</v>
      </c>
      <c r="F46" s="68">
        <f t="shared" ref="F46" si="12">AVERAGE(D46:D47)</f>
        <v>24.074999999999999</v>
      </c>
      <c r="G46" s="11">
        <v>0.309</v>
      </c>
      <c r="H46" s="80">
        <f>AVERAGE(G46:G47)</f>
        <v>0.29000000000000004</v>
      </c>
    </row>
    <row r="47" spans="1:8" x14ac:dyDescent="0.25">
      <c r="A47" s="4" t="s">
        <v>42</v>
      </c>
      <c r="B47" s="10" t="s">
        <v>244</v>
      </c>
      <c r="C47" s="10" t="s">
        <v>100</v>
      </c>
      <c r="D47" s="10">
        <v>24.18</v>
      </c>
      <c r="E47" s="67"/>
      <c r="F47" s="69"/>
      <c r="G47" s="11">
        <v>0.27100000000000002</v>
      </c>
      <c r="H47" s="81"/>
    </row>
    <row r="48" spans="1:8" x14ac:dyDescent="0.25">
      <c r="A48" s="16" t="s">
        <v>53</v>
      </c>
      <c r="B48" s="10" t="s">
        <v>245</v>
      </c>
      <c r="C48" s="10" t="s">
        <v>103</v>
      </c>
      <c r="D48" s="10">
        <v>24.17</v>
      </c>
      <c r="E48" s="66">
        <f>D48-D49</f>
        <v>-1.009999999999998</v>
      </c>
      <c r="F48" s="68">
        <f t="shared" ref="F48" si="13">AVERAGE(D48:D49)</f>
        <v>24.675000000000001</v>
      </c>
      <c r="G48" s="11">
        <v>0.27300000000000002</v>
      </c>
      <c r="H48" s="80">
        <f>AVERAGE(G48:G49)</f>
        <v>0.20900000000000002</v>
      </c>
    </row>
    <row r="49" spans="1:8" x14ac:dyDescent="0.25">
      <c r="A49" s="16" t="s">
        <v>53</v>
      </c>
      <c r="B49" s="10" t="s">
        <v>246</v>
      </c>
      <c r="C49" s="10" t="s">
        <v>106</v>
      </c>
      <c r="D49" s="10">
        <v>25.18</v>
      </c>
      <c r="E49" s="67"/>
      <c r="F49" s="69"/>
      <c r="G49" s="11">
        <v>0.14499999999999999</v>
      </c>
      <c r="H49" s="81"/>
    </row>
    <row r="50" spans="1:8" x14ac:dyDescent="0.25">
      <c r="A50" s="4" t="s">
        <v>42</v>
      </c>
      <c r="B50" s="10" t="s">
        <v>247</v>
      </c>
      <c r="C50" s="10" t="s">
        <v>109</v>
      </c>
      <c r="D50" s="10">
        <v>24.17</v>
      </c>
      <c r="E50" s="66">
        <f>D50-D51</f>
        <v>-0.10999999999999943</v>
      </c>
      <c r="F50" s="68">
        <f t="shared" ref="F50" si="14">AVERAGE(D50:D51)</f>
        <v>24.225000000000001</v>
      </c>
      <c r="G50" s="11">
        <v>0.27300000000000002</v>
      </c>
      <c r="H50" s="80">
        <f>AVERAGE(G50:G51)</f>
        <v>0.26350000000000001</v>
      </c>
    </row>
    <row r="51" spans="1:8" x14ac:dyDescent="0.25">
      <c r="A51" s="4" t="s">
        <v>42</v>
      </c>
      <c r="B51" s="10" t="s">
        <v>248</v>
      </c>
      <c r="C51" s="10" t="s">
        <v>112</v>
      </c>
      <c r="D51" s="10">
        <v>24.28</v>
      </c>
      <c r="E51" s="67"/>
      <c r="F51" s="69"/>
      <c r="G51" s="11">
        <v>0.254</v>
      </c>
      <c r="H51" s="81"/>
    </row>
    <row r="52" spans="1:8" x14ac:dyDescent="0.25">
      <c r="A52" s="16" t="s">
        <v>53</v>
      </c>
      <c r="B52" s="10" t="s">
        <v>151</v>
      </c>
      <c r="C52" s="10" t="s">
        <v>115</v>
      </c>
      <c r="D52" s="10">
        <v>25.13</v>
      </c>
      <c r="E52" s="66">
        <f>D52-D53</f>
        <v>-0.15000000000000213</v>
      </c>
      <c r="F52" s="68">
        <f t="shared" ref="F52" si="15">AVERAGE(D52:D53)</f>
        <v>25.204999999999998</v>
      </c>
      <c r="G52" s="11">
        <v>0.15</v>
      </c>
      <c r="H52" s="80">
        <f>AVERAGE(G52:G53)</f>
        <v>0.14350000000000002</v>
      </c>
    </row>
    <row r="53" spans="1:8" x14ac:dyDescent="0.25">
      <c r="A53" s="16" t="s">
        <v>53</v>
      </c>
      <c r="B53" s="10" t="s">
        <v>153</v>
      </c>
      <c r="C53" s="10" t="s">
        <v>118</v>
      </c>
      <c r="D53" s="10">
        <v>25.28</v>
      </c>
      <c r="E53" s="67"/>
      <c r="F53" s="69"/>
      <c r="G53" s="11">
        <v>0.13700000000000001</v>
      </c>
      <c r="H53" s="81"/>
    </row>
    <row r="54" spans="1:8" x14ac:dyDescent="0.25">
      <c r="A54" s="4" t="s">
        <v>42</v>
      </c>
      <c r="B54" s="10" t="s">
        <v>155</v>
      </c>
      <c r="C54" s="10" t="s">
        <v>121</v>
      </c>
      <c r="D54" s="10">
        <v>23.67</v>
      </c>
      <c r="E54" s="66">
        <f>D54-D55</f>
        <v>-0.27999999999999758</v>
      </c>
      <c r="F54" s="68">
        <f t="shared" ref="F54" si="16">AVERAGE(D54:D55)</f>
        <v>23.810000000000002</v>
      </c>
      <c r="G54" s="11">
        <v>0.373</v>
      </c>
      <c r="H54" s="80">
        <f>AVERAGE(G54:G55)</f>
        <v>0.34250000000000003</v>
      </c>
    </row>
    <row r="55" spans="1:8" x14ac:dyDescent="0.25">
      <c r="A55" s="4" t="s">
        <v>42</v>
      </c>
      <c r="B55" s="10" t="s">
        <v>157</v>
      </c>
      <c r="C55" s="10" t="s">
        <v>124</v>
      </c>
      <c r="D55" s="10">
        <v>23.95</v>
      </c>
      <c r="E55" s="67"/>
      <c r="F55" s="69"/>
      <c r="G55" s="11">
        <v>0.312</v>
      </c>
      <c r="H55" s="81"/>
    </row>
    <row r="56" spans="1:8" x14ac:dyDescent="0.25">
      <c r="A56" s="16" t="s">
        <v>53</v>
      </c>
      <c r="B56" s="10" t="s">
        <v>159</v>
      </c>
      <c r="C56" s="10" t="s">
        <v>127</v>
      </c>
      <c r="D56" s="10">
        <v>25.19</v>
      </c>
      <c r="E56" s="66">
        <f>D56-D57</f>
        <v>0.26000000000000156</v>
      </c>
      <c r="F56" s="68">
        <f t="shared" ref="F56" si="17">AVERAGE(D56:D57)</f>
        <v>25.060000000000002</v>
      </c>
      <c r="G56" s="11">
        <v>0.14399999999999999</v>
      </c>
      <c r="H56" s="80">
        <f>AVERAGE(G56:G57)</f>
        <v>0.157</v>
      </c>
    </row>
    <row r="57" spans="1:8" x14ac:dyDescent="0.25">
      <c r="A57" s="16" t="s">
        <v>53</v>
      </c>
      <c r="B57" s="10" t="s">
        <v>161</v>
      </c>
      <c r="C57" s="10" t="s">
        <v>130</v>
      </c>
      <c r="D57" s="10">
        <v>24.93</v>
      </c>
      <c r="E57" s="67"/>
      <c r="F57" s="69"/>
      <c r="G57" s="11">
        <v>0.17</v>
      </c>
      <c r="H57" s="81"/>
    </row>
    <row r="58" spans="1:8" x14ac:dyDescent="0.25">
      <c r="A58" s="36" t="s">
        <v>42</v>
      </c>
      <c r="B58" s="37" t="s">
        <v>163</v>
      </c>
      <c r="C58" s="37" t="s">
        <v>133</v>
      </c>
      <c r="D58" s="37">
        <v>26.77</v>
      </c>
      <c r="E58" s="107">
        <f>D58-D59</f>
        <v>26.77</v>
      </c>
      <c r="F58" s="89">
        <f>AVERAGE(D58:D59)</f>
        <v>26.77</v>
      </c>
      <c r="G58" s="38">
        <v>3.8399999999999997E-2</v>
      </c>
      <c r="H58" s="82">
        <f>AVERAGE(G58:G59)</f>
        <v>3.8399999999999997E-2</v>
      </c>
    </row>
    <row r="59" spans="1:8" x14ac:dyDescent="0.25">
      <c r="A59" s="36" t="s">
        <v>42</v>
      </c>
      <c r="B59" s="37" t="s">
        <v>165</v>
      </c>
      <c r="C59" s="37" t="s">
        <v>136</v>
      </c>
      <c r="D59" s="37"/>
      <c r="E59" s="108"/>
      <c r="F59" s="90"/>
      <c r="G59" s="37"/>
      <c r="H59" s="83"/>
    </row>
    <row r="60" spans="1:8" x14ac:dyDescent="0.25">
      <c r="A60" s="16" t="s">
        <v>53</v>
      </c>
      <c r="B60" s="10" t="s">
        <v>167</v>
      </c>
      <c r="C60" s="10" t="s">
        <v>139</v>
      </c>
      <c r="D60" s="10">
        <v>23.6</v>
      </c>
      <c r="E60" s="66">
        <f>D60-D61</f>
        <v>-0.57000000000000028</v>
      </c>
      <c r="F60" s="68">
        <f t="shared" ref="F60" si="18">AVERAGE(D60:D61)</f>
        <v>23.885000000000002</v>
      </c>
      <c r="G60" s="11">
        <v>0.38900000000000001</v>
      </c>
      <c r="H60" s="80">
        <f>AVERAGE(G60:G61)</f>
        <v>0.33150000000000002</v>
      </c>
    </row>
    <row r="61" spans="1:8" x14ac:dyDescent="0.25">
      <c r="A61" s="16" t="s">
        <v>53</v>
      </c>
      <c r="B61" s="10" t="s">
        <v>169</v>
      </c>
      <c r="C61" s="10" t="s">
        <v>142</v>
      </c>
      <c r="D61" s="10">
        <v>24.17</v>
      </c>
      <c r="E61" s="67"/>
      <c r="F61" s="69"/>
      <c r="G61" s="11">
        <v>0.27400000000000002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vCa473MrM637p0yEdkfAfFwQCrghDyS0852yFTUcLLsyMWn/DGyA1vrWpWm1PROvyGB7TdqCvsXPS2DH4JPMtA==" saltValue="c0ohUXgBDU0dNqk2eHC5aw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J93"/>
  <sheetViews>
    <sheetView topLeftCell="A7" workbookViewId="0">
      <selection activeCell="B31" sqref="B31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502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346</v>
      </c>
      <c r="B6" s="10" t="s">
        <v>6</v>
      </c>
      <c r="C6" s="10">
        <v>24.59</v>
      </c>
      <c r="D6" s="96">
        <f>MAX(C6:C9)-MIN(C6:C9)</f>
        <v>7.9999999999998295E-2</v>
      </c>
      <c r="E6" s="99">
        <f>AVERAGE(C6:C9)</f>
        <v>24.5975</v>
      </c>
      <c r="F6" s="102">
        <f>E6-E10</f>
        <v>-1.0150000000000041</v>
      </c>
      <c r="H6" s="10" t="s">
        <v>340</v>
      </c>
      <c r="I6" s="10" t="s">
        <v>36</v>
      </c>
      <c r="J6" s="10"/>
    </row>
    <row r="7" spans="1:10" x14ac:dyDescent="0.25">
      <c r="A7" s="10" t="s">
        <v>347</v>
      </c>
      <c r="B7" s="10" t="s">
        <v>6</v>
      </c>
      <c r="C7" s="10">
        <v>24.65</v>
      </c>
      <c r="D7" s="97"/>
      <c r="E7" s="100"/>
      <c r="F7" s="103"/>
      <c r="H7" s="10" t="s">
        <v>341</v>
      </c>
      <c r="I7" s="10" t="s">
        <v>36</v>
      </c>
      <c r="J7" s="10"/>
    </row>
    <row r="8" spans="1:10" x14ac:dyDescent="0.25">
      <c r="A8" s="10" t="s">
        <v>348</v>
      </c>
      <c r="B8" s="10" t="s">
        <v>6</v>
      </c>
      <c r="C8" s="10">
        <v>24.57</v>
      </c>
      <c r="D8" s="97"/>
      <c r="E8" s="100"/>
      <c r="F8" s="103"/>
      <c r="H8" s="10" t="s">
        <v>342</v>
      </c>
      <c r="I8" s="10" t="s">
        <v>39</v>
      </c>
      <c r="J8" s="10"/>
    </row>
    <row r="9" spans="1:10" x14ac:dyDescent="0.25">
      <c r="A9" s="10" t="s">
        <v>349</v>
      </c>
      <c r="B9" s="10" t="s">
        <v>6</v>
      </c>
      <c r="C9" s="10">
        <v>24.58</v>
      </c>
      <c r="D9" s="98"/>
      <c r="E9" s="101"/>
      <c r="F9" s="104"/>
      <c r="H9" s="10" t="s">
        <v>343</v>
      </c>
      <c r="I9" s="10" t="s">
        <v>39</v>
      </c>
      <c r="J9" s="10"/>
    </row>
    <row r="10" spans="1:10" x14ac:dyDescent="0.25">
      <c r="A10" s="10" t="s">
        <v>350</v>
      </c>
      <c r="B10" s="10" t="s">
        <v>11</v>
      </c>
      <c r="C10" s="10">
        <v>25.59</v>
      </c>
      <c r="D10" s="96">
        <f t="shared" ref="D10" si="0">MAX(C10:C13)-MIN(C10:C13)</f>
        <v>0.19999999999999929</v>
      </c>
      <c r="E10" s="99">
        <f t="shared" ref="E10" si="1">AVERAGE(C10:C13)</f>
        <v>25.612500000000004</v>
      </c>
      <c r="F10" s="102">
        <f t="shared" ref="F10" si="2">E10-E14</f>
        <v>-1.0699999999999967</v>
      </c>
      <c r="H10" s="10" t="s">
        <v>344</v>
      </c>
      <c r="I10" s="10" t="s">
        <v>33</v>
      </c>
      <c r="J10" s="10"/>
    </row>
    <row r="11" spans="1:10" x14ac:dyDescent="0.25">
      <c r="A11" s="10" t="s">
        <v>351</v>
      </c>
      <c r="B11" s="10" t="s">
        <v>11</v>
      </c>
      <c r="C11" s="10">
        <v>25.64</v>
      </c>
      <c r="D11" s="97"/>
      <c r="E11" s="100"/>
      <c r="F11" s="103"/>
      <c r="H11" s="10" t="s">
        <v>345</v>
      </c>
      <c r="I11" s="10" t="s">
        <v>33</v>
      </c>
      <c r="J11" s="10"/>
    </row>
    <row r="12" spans="1:10" x14ac:dyDescent="0.25">
      <c r="A12" s="10" t="s">
        <v>352</v>
      </c>
      <c r="B12" s="10" t="s">
        <v>11</v>
      </c>
      <c r="C12" s="10">
        <v>25.51</v>
      </c>
      <c r="D12" s="97"/>
      <c r="E12" s="100"/>
      <c r="F12" s="103"/>
    </row>
    <row r="13" spans="1:10" x14ac:dyDescent="0.25">
      <c r="A13" s="10" t="s">
        <v>353</v>
      </c>
      <c r="B13" s="10" t="s">
        <v>11</v>
      </c>
      <c r="C13" s="10">
        <v>25.71</v>
      </c>
      <c r="D13" s="98"/>
      <c r="E13" s="101"/>
      <c r="F13" s="104"/>
      <c r="H13" s="1" t="s">
        <v>41</v>
      </c>
      <c r="I13" s="12">
        <v>8.5000000000000006E-3</v>
      </c>
    </row>
    <row r="14" spans="1:10" x14ac:dyDescent="0.25">
      <c r="A14" s="10" t="s">
        <v>354</v>
      </c>
      <c r="B14" s="10" t="s">
        <v>16</v>
      </c>
      <c r="C14" s="10">
        <v>26.63</v>
      </c>
      <c r="D14" s="96">
        <f t="shared" ref="D14" si="3">MAX(C14:C17)-MIN(C14:C17)</f>
        <v>0.10000000000000142</v>
      </c>
      <c r="E14" s="99">
        <f t="shared" ref="E14" si="4">AVERAGE(C14:C17)</f>
        <v>26.682500000000001</v>
      </c>
      <c r="F14" s="102">
        <f t="shared" ref="F14" si="5">E14-E18</f>
        <v>-1.014999999999997</v>
      </c>
      <c r="H14" s="2" t="s">
        <v>472</v>
      </c>
      <c r="I14" s="54">
        <v>1.9630000000000001</v>
      </c>
    </row>
    <row r="15" spans="1:10" x14ac:dyDescent="0.25">
      <c r="A15" s="10" t="s">
        <v>355</v>
      </c>
      <c r="B15" s="10" t="s">
        <v>16</v>
      </c>
      <c r="C15" s="10">
        <v>26.7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356</v>
      </c>
      <c r="B16" s="10" t="s">
        <v>16</v>
      </c>
      <c r="C16" s="10">
        <v>26.67</v>
      </c>
      <c r="D16" s="97"/>
      <c r="E16" s="100"/>
      <c r="F16" s="103"/>
    </row>
    <row r="17" spans="1:10" x14ac:dyDescent="0.25">
      <c r="A17" s="10" t="s">
        <v>357</v>
      </c>
      <c r="B17" s="10" t="s">
        <v>16</v>
      </c>
      <c r="C17" s="10">
        <v>26.73</v>
      </c>
      <c r="D17" s="98"/>
      <c r="E17" s="101"/>
      <c r="F17" s="104"/>
    </row>
    <row r="18" spans="1:10" x14ac:dyDescent="0.25">
      <c r="A18" s="10" t="s">
        <v>358</v>
      </c>
      <c r="B18" s="10" t="s">
        <v>21</v>
      </c>
      <c r="C18" s="10">
        <v>27.67</v>
      </c>
      <c r="D18" s="96">
        <f>MAX(C18:C21)-MIN(C18:C21)</f>
        <v>0.22000000000000242</v>
      </c>
      <c r="E18" s="99">
        <f>AVERAGE(C18:C21)</f>
        <v>27.697499999999998</v>
      </c>
      <c r="F18" s="102">
        <f t="shared" ref="F18" si="6">E18-E22</f>
        <v>-0.99583333333333357</v>
      </c>
    </row>
    <row r="19" spans="1:10" x14ac:dyDescent="0.25">
      <c r="A19" s="10" t="s">
        <v>359</v>
      </c>
      <c r="B19" s="10" t="s">
        <v>21</v>
      </c>
      <c r="C19" s="10">
        <v>27.63</v>
      </c>
      <c r="D19" s="97"/>
      <c r="E19" s="100"/>
      <c r="F19" s="103"/>
    </row>
    <row r="20" spans="1:10" x14ac:dyDescent="0.25">
      <c r="A20" s="10" t="s">
        <v>360</v>
      </c>
      <c r="B20" s="10" t="s">
        <v>21</v>
      </c>
      <c r="C20" s="10">
        <v>27.64</v>
      </c>
      <c r="D20" s="97"/>
      <c r="E20" s="100"/>
      <c r="F20" s="103"/>
    </row>
    <row r="21" spans="1:10" x14ac:dyDescent="0.25">
      <c r="A21" s="10" t="s">
        <v>361</v>
      </c>
      <c r="B21" s="10" t="s">
        <v>21</v>
      </c>
      <c r="C21" s="10">
        <v>27.85</v>
      </c>
      <c r="D21" s="98"/>
      <c r="E21" s="101"/>
      <c r="F21" s="104"/>
    </row>
    <row r="22" spans="1:10" x14ac:dyDescent="0.25">
      <c r="A22" s="10" t="s">
        <v>362</v>
      </c>
      <c r="B22" s="10" t="s">
        <v>26</v>
      </c>
      <c r="C22" s="10">
        <v>28.7</v>
      </c>
      <c r="D22" s="96">
        <f t="shared" ref="D22" si="7">MAX(C22:C25)-MIN(C22:C25)</f>
        <v>0.19999999999999929</v>
      </c>
      <c r="E22" s="99">
        <f t="shared" ref="E22" si="8">AVERAGE(C22:C25)</f>
        <v>28.693333333333332</v>
      </c>
      <c r="F22" s="102"/>
    </row>
    <row r="23" spans="1:10" x14ac:dyDescent="0.25">
      <c r="A23" s="10" t="s">
        <v>363</v>
      </c>
      <c r="B23" s="10" t="s">
        <v>26</v>
      </c>
      <c r="C23" s="10">
        <v>28.79</v>
      </c>
      <c r="D23" s="97"/>
      <c r="E23" s="100"/>
      <c r="F23" s="103"/>
    </row>
    <row r="24" spans="1:10" x14ac:dyDescent="0.25">
      <c r="A24" s="10" t="s">
        <v>364</v>
      </c>
      <c r="B24" s="10" t="s">
        <v>26</v>
      </c>
      <c r="C24" s="10">
        <v>28.59</v>
      </c>
      <c r="D24" s="97"/>
      <c r="E24" s="100"/>
      <c r="F24" s="103"/>
    </row>
    <row r="25" spans="1:10" x14ac:dyDescent="0.25">
      <c r="A25" s="10" t="s">
        <v>365</v>
      </c>
      <c r="B25" s="10" t="s">
        <v>26</v>
      </c>
      <c r="D25" s="98"/>
      <c r="E25" s="101"/>
      <c r="F25" s="104"/>
      <c r="G25" s="23">
        <v>27.5</v>
      </c>
    </row>
    <row r="29" spans="1:10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10" x14ac:dyDescent="0.25">
      <c r="A30" s="4" t="s">
        <v>42</v>
      </c>
      <c r="B30" s="10" t="s">
        <v>308</v>
      </c>
      <c r="C30" s="10" t="s">
        <v>48</v>
      </c>
      <c r="D30" s="10">
        <v>26.15</v>
      </c>
      <c r="E30" s="66">
        <f>D30-D31</f>
        <v>0.50999999999999801</v>
      </c>
      <c r="F30" s="68">
        <f>AVERAGE(D30:D31)</f>
        <v>25.895</v>
      </c>
      <c r="G30" s="11">
        <v>0.35399999999999998</v>
      </c>
      <c r="H30" s="80">
        <f>AVERAGE(G30:G31)</f>
        <v>0.42499999999999999</v>
      </c>
      <c r="I30" s="33"/>
      <c r="J30" s="33"/>
    </row>
    <row r="31" spans="1:10" x14ac:dyDescent="0.25">
      <c r="A31" s="4" t="s">
        <v>42</v>
      </c>
      <c r="B31" s="10" t="s">
        <v>309</v>
      </c>
      <c r="C31" s="10" t="s">
        <v>51</v>
      </c>
      <c r="D31" s="10">
        <v>25.64</v>
      </c>
      <c r="E31" s="67"/>
      <c r="F31" s="69"/>
      <c r="G31" s="11">
        <v>0.496</v>
      </c>
      <c r="H31" s="81"/>
    </row>
    <row r="32" spans="1:10" x14ac:dyDescent="0.25">
      <c r="A32" s="16" t="s">
        <v>53</v>
      </c>
      <c r="B32" s="10" t="s">
        <v>310</v>
      </c>
      <c r="C32" s="10" t="s">
        <v>55</v>
      </c>
      <c r="D32" s="10">
        <v>25.97</v>
      </c>
      <c r="E32" s="66">
        <f>D32-D33</f>
        <v>-0.76000000000000156</v>
      </c>
      <c r="F32" s="68">
        <f t="shared" ref="F32" si="9">AVERAGE(D32:D33)</f>
        <v>26.35</v>
      </c>
      <c r="G32" s="11">
        <v>0.39800000000000002</v>
      </c>
      <c r="H32" s="80">
        <f>AVERAGE(G32:G33)</f>
        <v>0.31950000000000001</v>
      </c>
    </row>
    <row r="33" spans="1:8" x14ac:dyDescent="0.25">
      <c r="A33" s="16" t="s">
        <v>53</v>
      </c>
      <c r="B33" s="10" t="s">
        <v>311</v>
      </c>
      <c r="C33" s="10" t="s">
        <v>58</v>
      </c>
      <c r="D33" s="10">
        <v>26.73</v>
      </c>
      <c r="E33" s="67"/>
      <c r="F33" s="69"/>
      <c r="G33" s="11">
        <v>0.24099999999999999</v>
      </c>
      <c r="H33" s="81"/>
    </row>
    <row r="34" spans="1:8" x14ac:dyDescent="0.25">
      <c r="A34" s="4" t="s">
        <v>42</v>
      </c>
      <c r="B34" s="10" t="s">
        <v>312</v>
      </c>
      <c r="C34" s="10" t="s">
        <v>61</v>
      </c>
      <c r="D34" s="10">
        <v>26.93</v>
      </c>
      <c r="E34" s="66">
        <f>D34-D35</f>
        <v>0.64999999999999858</v>
      </c>
      <c r="F34" s="68">
        <f t="shared" ref="F34" si="10">AVERAGE(D34:D35)</f>
        <v>26.605</v>
      </c>
      <c r="G34" s="11">
        <v>0.21099999999999999</v>
      </c>
      <c r="H34" s="80">
        <f>AVERAGE(G34:G35)</f>
        <v>0.26750000000000002</v>
      </c>
    </row>
    <row r="35" spans="1:8" x14ac:dyDescent="0.25">
      <c r="A35" s="4" t="s">
        <v>42</v>
      </c>
      <c r="B35" s="10" t="s">
        <v>313</v>
      </c>
      <c r="C35" s="10" t="s">
        <v>64</v>
      </c>
      <c r="D35" s="10">
        <v>26.28</v>
      </c>
      <c r="E35" s="67"/>
      <c r="F35" s="69"/>
      <c r="G35" s="11">
        <v>0.32400000000000001</v>
      </c>
      <c r="H35" s="81"/>
    </row>
    <row r="36" spans="1:8" x14ac:dyDescent="0.25">
      <c r="A36" s="39" t="s">
        <v>53</v>
      </c>
      <c r="B36" s="37" t="s">
        <v>314</v>
      </c>
      <c r="C36" s="37" t="s">
        <v>67</v>
      </c>
      <c r="D36" s="37">
        <v>26.44</v>
      </c>
      <c r="E36" s="107">
        <f>D36-D37</f>
        <v>-1.1999999999999993</v>
      </c>
      <c r="F36" s="89">
        <f>AVERAGE(D36:D37)</f>
        <v>27.04</v>
      </c>
      <c r="G36" s="38">
        <v>0.29099999999999998</v>
      </c>
      <c r="H36" s="82">
        <f>AVERAGE(G36:G37)</f>
        <v>0.21149999999999999</v>
      </c>
    </row>
    <row r="37" spans="1:8" x14ac:dyDescent="0.25">
      <c r="A37" s="39" t="s">
        <v>53</v>
      </c>
      <c r="B37" s="37" t="s">
        <v>315</v>
      </c>
      <c r="C37" s="37" t="s">
        <v>70</v>
      </c>
      <c r="D37" s="37">
        <v>27.64</v>
      </c>
      <c r="E37" s="108"/>
      <c r="F37" s="90"/>
      <c r="G37" s="38">
        <v>0.13200000000000001</v>
      </c>
      <c r="H37" s="83"/>
    </row>
    <row r="38" spans="1:8" x14ac:dyDescent="0.25">
      <c r="A38" s="4" t="s">
        <v>42</v>
      </c>
      <c r="B38" s="10" t="s">
        <v>316</v>
      </c>
      <c r="C38" s="10" t="s">
        <v>73</v>
      </c>
      <c r="D38" s="10">
        <v>27.14</v>
      </c>
      <c r="E38" s="66">
        <f>D38-D39</f>
        <v>0.53000000000000114</v>
      </c>
      <c r="F38" s="68">
        <f t="shared" ref="F38" si="11">AVERAGE(D38:D39)</f>
        <v>26.875</v>
      </c>
      <c r="G38" s="11">
        <v>0.184</v>
      </c>
      <c r="H38" s="80">
        <f>AVERAGE(G38:G39)</f>
        <v>0.223</v>
      </c>
    </row>
    <row r="39" spans="1:8" x14ac:dyDescent="0.25">
      <c r="A39" s="4" t="s">
        <v>42</v>
      </c>
      <c r="B39" s="10" t="s">
        <v>317</v>
      </c>
      <c r="C39" s="10" t="s">
        <v>76</v>
      </c>
      <c r="D39" s="10">
        <v>26.61</v>
      </c>
      <c r="E39" s="67"/>
      <c r="F39" s="69"/>
      <c r="G39" s="11">
        <v>0.26200000000000001</v>
      </c>
      <c r="H39" s="81"/>
    </row>
    <row r="40" spans="1:8" x14ac:dyDescent="0.25">
      <c r="A40" s="16" t="s">
        <v>53</v>
      </c>
      <c r="B40" s="10" t="s">
        <v>318</v>
      </c>
      <c r="C40" s="10" t="s">
        <v>79</v>
      </c>
      <c r="D40" s="10">
        <v>26.55</v>
      </c>
      <c r="E40" s="66">
        <f>D40-D41</f>
        <v>-7.0000000000000284E-2</v>
      </c>
      <c r="F40" s="68">
        <f t="shared" ref="F40" si="12">AVERAGE(D40:D41)</f>
        <v>26.585000000000001</v>
      </c>
      <c r="G40" s="11">
        <v>0.27200000000000002</v>
      </c>
      <c r="H40" s="80">
        <f>AVERAGE(G40:G41)</f>
        <v>0.26550000000000001</v>
      </c>
    </row>
    <row r="41" spans="1:8" x14ac:dyDescent="0.25">
      <c r="A41" s="16" t="s">
        <v>53</v>
      </c>
      <c r="B41" s="10" t="s">
        <v>319</v>
      </c>
      <c r="C41" s="10" t="s">
        <v>82</v>
      </c>
      <c r="D41" s="10">
        <v>26.62</v>
      </c>
      <c r="E41" s="67"/>
      <c r="F41" s="69"/>
      <c r="G41" s="11">
        <v>0.25900000000000001</v>
      </c>
      <c r="H41" s="81"/>
    </row>
    <row r="42" spans="1:8" x14ac:dyDescent="0.25">
      <c r="A42" s="36" t="s">
        <v>42</v>
      </c>
      <c r="B42" s="37" t="s">
        <v>320</v>
      </c>
      <c r="C42" s="37" t="s">
        <v>85</v>
      </c>
      <c r="D42" s="37">
        <v>26.1</v>
      </c>
      <c r="E42" s="107">
        <f>D42-D43</f>
        <v>-2.16</v>
      </c>
      <c r="F42" s="89">
        <f>AVERAGE(D42:D43)</f>
        <v>27.18</v>
      </c>
      <c r="G42" s="38">
        <v>0.36499999999999999</v>
      </c>
      <c r="H42" s="82">
        <f>AVERAGE(G42:G43)</f>
        <v>0.22649999999999998</v>
      </c>
    </row>
    <row r="43" spans="1:8" x14ac:dyDescent="0.25">
      <c r="A43" s="36" t="s">
        <v>42</v>
      </c>
      <c r="B43" s="37" t="s">
        <v>321</v>
      </c>
      <c r="C43" s="37" t="s">
        <v>88</v>
      </c>
      <c r="D43" s="37">
        <v>28.26</v>
      </c>
      <c r="E43" s="108"/>
      <c r="F43" s="90"/>
      <c r="G43" s="38">
        <v>8.7999999999999995E-2</v>
      </c>
      <c r="H43" s="83"/>
    </row>
    <row r="44" spans="1:8" x14ac:dyDescent="0.25">
      <c r="A44" s="16" t="s">
        <v>53</v>
      </c>
      <c r="B44" s="10" t="s">
        <v>322</v>
      </c>
      <c r="C44" s="10" t="s">
        <v>91</v>
      </c>
      <c r="D44" s="10">
        <v>26.49</v>
      </c>
      <c r="E44" s="66">
        <f>D44-D45</f>
        <v>1.9999999999999574E-2</v>
      </c>
      <c r="F44" s="68">
        <f t="shared" ref="F44" si="13">AVERAGE(D44:D45)</f>
        <v>26.479999999999997</v>
      </c>
      <c r="G44" s="11">
        <v>0.28299999999999997</v>
      </c>
      <c r="H44" s="80">
        <f>AVERAGE(G44:G45)</f>
        <v>0.28499999999999998</v>
      </c>
    </row>
    <row r="45" spans="1:8" x14ac:dyDescent="0.25">
      <c r="A45" s="16" t="s">
        <v>53</v>
      </c>
      <c r="B45" s="10" t="s">
        <v>323</v>
      </c>
      <c r="C45" s="10" t="s">
        <v>94</v>
      </c>
      <c r="D45" s="10">
        <v>26.47</v>
      </c>
      <c r="E45" s="67"/>
      <c r="F45" s="69"/>
      <c r="G45" s="11">
        <v>0.28699999999999998</v>
      </c>
      <c r="H45" s="81"/>
    </row>
    <row r="46" spans="1:8" x14ac:dyDescent="0.25">
      <c r="A46" s="4" t="s">
        <v>42</v>
      </c>
      <c r="B46" s="10" t="s">
        <v>324</v>
      </c>
      <c r="C46" s="10" t="s">
        <v>97</v>
      </c>
      <c r="D46" s="10">
        <v>25.96</v>
      </c>
      <c r="E46" s="66">
        <f>D46-D47</f>
        <v>1.0000000000001563E-2</v>
      </c>
      <c r="F46" s="68">
        <f t="shared" ref="F46" si="14">AVERAGE(D46:D47)</f>
        <v>25.954999999999998</v>
      </c>
      <c r="G46" s="11">
        <v>0.40200000000000002</v>
      </c>
      <c r="H46" s="80">
        <f>AVERAGE(G46:G47)</f>
        <v>0.40350000000000003</v>
      </c>
    </row>
    <row r="47" spans="1:8" x14ac:dyDescent="0.25">
      <c r="A47" s="4" t="s">
        <v>42</v>
      </c>
      <c r="B47" s="10" t="s">
        <v>325</v>
      </c>
      <c r="C47" s="10" t="s">
        <v>100</v>
      </c>
      <c r="D47" s="10">
        <v>25.95</v>
      </c>
      <c r="E47" s="67"/>
      <c r="F47" s="69"/>
      <c r="G47" s="11">
        <v>0.40500000000000003</v>
      </c>
      <c r="H47" s="81"/>
    </row>
    <row r="48" spans="1:8" x14ac:dyDescent="0.25">
      <c r="A48" s="16" t="s">
        <v>53</v>
      </c>
      <c r="B48" s="10" t="s">
        <v>326</v>
      </c>
      <c r="C48" s="10" t="s">
        <v>103</v>
      </c>
      <c r="D48" s="10">
        <v>26.66</v>
      </c>
      <c r="E48" s="66">
        <f>D48-D49</f>
        <v>-0.85999999999999943</v>
      </c>
      <c r="F48" s="68">
        <f t="shared" ref="F48" si="15">AVERAGE(D48:D49)</f>
        <v>27.09</v>
      </c>
      <c r="G48" s="11">
        <v>0.253</v>
      </c>
      <c r="H48" s="80">
        <f>AVERAGE(G48:G49)</f>
        <v>0.19800000000000001</v>
      </c>
    </row>
    <row r="49" spans="1:8" x14ac:dyDescent="0.25">
      <c r="A49" s="16" t="s">
        <v>53</v>
      </c>
      <c r="B49" s="10" t="s">
        <v>327</v>
      </c>
      <c r="C49" s="10" t="s">
        <v>106</v>
      </c>
      <c r="D49" s="10">
        <v>27.52</v>
      </c>
      <c r="E49" s="67"/>
      <c r="F49" s="69"/>
      <c r="G49" s="11">
        <v>0.14299999999999999</v>
      </c>
      <c r="H49" s="81"/>
    </row>
    <row r="50" spans="1:8" x14ac:dyDescent="0.25">
      <c r="A50" s="4" t="s">
        <v>42</v>
      </c>
      <c r="B50" s="10" t="s">
        <v>328</v>
      </c>
      <c r="C50" s="10" t="s">
        <v>109</v>
      </c>
      <c r="D50" s="10">
        <v>26.84</v>
      </c>
      <c r="E50" s="66">
        <f>D50-D51</f>
        <v>-1.9999999999999574E-2</v>
      </c>
      <c r="F50" s="68">
        <f t="shared" ref="F50" si="16">AVERAGE(D50:D51)</f>
        <v>26.85</v>
      </c>
      <c r="G50" s="11">
        <v>0.22500000000000001</v>
      </c>
      <c r="H50" s="80">
        <f>AVERAGE(G50:G51)</f>
        <v>0.223</v>
      </c>
    </row>
    <row r="51" spans="1:8" x14ac:dyDescent="0.25">
      <c r="A51" s="4" t="s">
        <v>42</v>
      </c>
      <c r="B51" s="10" t="s">
        <v>329</v>
      </c>
      <c r="C51" s="10" t="s">
        <v>112</v>
      </c>
      <c r="D51" s="10">
        <v>26.86</v>
      </c>
      <c r="E51" s="67"/>
      <c r="F51" s="69"/>
      <c r="G51" s="11">
        <v>0.221</v>
      </c>
      <c r="H51" s="81"/>
    </row>
    <row r="52" spans="1:8" x14ac:dyDescent="0.25">
      <c r="A52" s="16" t="s">
        <v>53</v>
      </c>
      <c r="B52" s="10" t="s">
        <v>330</v>
      </c>
      <c r="C52" s="10" t="s">
        <v>115</v>
      </c>
      <c r="D52" s="10">
        <v>26.75</v>
      </c>
      <c r="E52" s="66">
        <f>D52-D53</f>
        <v>-0.26999999999999957</v>
      </c>
      <c r="F52" s="68">
        <f t="shared" ref="F52" si="17">AVERAGE(D52:D53)</f>
        <v>26.884999999999998</v>
      </c>
      <c r="G52" s="11">
        <v>0.23899999999999999</v>
      </c>
      <c r="H52" s="80">
        <f>AVERAGE(G52:G53)</f>
        <v>0.2195</v>
      </c>
    </row>
    <row r="53" spans="1:8" x14ac:dyDescent="0.25">
      <c r="A53" s="16" t="s">
        <v>53</v>
      </c>
      <c r="B53" s="10" t="s">
        <v>331</v>
      </c>
      <c r="C53" s="10" t="s">
        <v>118</v>
      </c>
      <c r="D53" s="10">
        <v>27.02</v>
      </c>
      <c r="E53" s="67"/>
      <c r="F53" s="69"/>
      <c r="G53" s="11">
        <v>0.2</v>
      </c>
      <c r="H53" s="81"/>
    </row>
    <row r="54" spans="1:8" x14ac:dyDescent="0.25">
      <c r="A54" s="4" t="s">
        <v>42</v>
      </c>
      <c r="B54" s="10" t="s">
        <v>332</v>
      </c>
      <c r="C54" s="10" t="s">
        <v>121</v>
      </c>
      <c r="D54" s="10">
        <v>25.95</v>
      </c>
      <c r="E54" s="66">
        <f>D54-D55</f>
        <v>-0.12000000000000099</v>
      </c>
      <c r="F54" s="68">
        <f t="shared" ref="F54" si="18">AVERAGE(D54:D55)</f>
        <v>26.009999999999998</v>
      </c>
      <c r="G54" s="11">
        <v>0.40500000000000003</v>
      </c>
      <c r="H54" s="80">
        <f>AVERAGE(G54:G55)</f>
        <v>0.38900000000000001</v>
      </c>
    </row>
    <row r="55" spans="1:8" x14ac:dyDescent="0.25">
      <c r="A55" s="4" t="s">
        <v>42</v>
      </c>
      <c r="B55" s="10" t="s">
        <v>333</v>
      </c>
      <c r="C55" s="10" t="s">
        <v>124</v>
      </c>
      <c r="D55" s="10">
        <v>26.07</v>
      </c>
      <c r="E55" s="67"/>
      <c r="F55" s="69"/>
      <c r="G55" s="11">
        <v>0.373</v>
      </c>
      <c r="H55" s="81"/>
    </row>
    <row r="56" spans="1:8" x14ac:dyDescent="0.25">
      <c r="A56" s="16" t="s">
        <v>53</v>
      </c>
      <c r="B56" s="10" t="s">
        <v>334</v>
      </c>
      <c r="C56" s="10" t="s">
        <v>127</v>
      </c>
      <c r="D56" s="10">
        <v>27.17</v>
      </c>
      <c r="E56" s="66">
        <f>D56-D57</f>
        <v>0.27000000000000313</v>
      </c>
      <c r="F56" s="68">
        <f t="shared" ref="F56" si="19">AVERAGE(D56:D57)</f>
        <v>27.035</v>
      </c>
      <c r="G56" s="11">
        <v>0.18099999999999999</v>
      </c>
      <c r="H56" s="80">
        <f>AVERAGE(G56:G57)</f>
        <v>0.19850000000000001</v>
      </c>
    </row>
    <row r="57" spans="1:8" x14ac:dyDescent="0.25">
      <c r="A57" s="16" t="s">
        <v>53</v>
      </c>
      <c r="B57" s="10" t="s">
        <v>335</v>
      </c>
      <c r="C57" s="10" t="s">
        <v>130</v>
      </c>
      <c r="D57" s="10">
        <v>26.9</v>
      </c>
      <c r="E57" s="67"/>
      <c r="F57" s="69"/>
      <c r="G57" s="11">
        <v>0.216</v>
      </c>
      <c r="H57" s="81"/>
    </row>
    <row r="58" spans="1:8" x14ac:dyDescent="0.25">
      <c r="A58" s="36" t="s">
        <v>42</v>
      </c>
      <c r="B58" s="37" t="s">
        <v>336</v>
      </c>
      <c r="C58" s="37" t="s">
        <v>133</v>
      </c>
      <c r="D58" s="37">
        <v>29.49</v>
      </c>
      <c r="E58" s="107">
        <f>D58-D59</f>
        <v>-1.2700000000000031</v>
      </c>
      <c r="F58" s="89">
        <f>AVERAGE(D58:D59)</f>
        <v>30.125</v>
      </c>
      <c r="G58" s="38">
        <v>3.8899999999999997E-2</v>
      </c>
      <c r="H58" s="82">
        <f>AVERAGE(G58:G59)</f>
        <v>2.785E-2</v>
      </c>
    </row>
    <row r="59" spans="1:8" x14ac:dyDescent="0.25">
      <c r="A59" s="36" t="s">
        <v>42</v>
      </c>
      <c r="B59" s="37" t="s">
        <v>337</v>
      </c>
      <c r="C59" s="37" t="s">
        <v>136</v>
      </c>
      <c r="D59" s="37">
        <v>30.76</v>
      </c>
      <c r="E59" s="108"/>
      <c r="F59" s="90"/>
      <c r="G59" s="38">
        <v>1.6799999999999999E-2</v>
      </c>
      <c r="H59" s="83"/>
    </row>
    <row r="60" spans="1:8" x14ac:dyDescent="0.25">
      <c r="A60" s="16" t="s">
        <v>53</v>
      </c>
      <c r="B60" s="10" t="s">
        <v>338</v>
      </c>
      <c r="C60" s="10" t="s">
        <v>139</v>
      </c>
      <c r="D60" s="10">
        <v>26.01</v>
      </c>
      <c r="E60" s="66">
        <f>D60-D61</f>
        <v>-0.10999999999999943</v>
      </c>
      <c r="F60" s="68">
        <f t="shared" ref="F60" si="20">AVERAGE(D60:D61)</f>
        <v>26.065000000000001</v>
      </c>
      <c r="G60" s="11">
        <v>0.38700000000000001</v>
      </c>
      <c r="H60" s="80">
        <f>AVERAGE(G60:G61)</f>
        <v>0.374</v>
      </c>
    </row>
    <row r="61" spans="1:8" x14ac:dyDescent="0.25">
      <c r="A61" s="16" t="s">
        <v>53</v>
      </c>
      <c r="B61" s="10" t="s">
        <v>339</v>
      </c>
      <c r="C61" s="10" t="s">
        <v>142</v>
      </c>
      <c r="D61" s="10">
        <v>26.12</v>
      </c>
      <c r="E61" s="67"/>
      <c r="F61" s="69"/>
      <c r="G61" s="11">
        <v>0.36099999999999999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kOX8kDB8ewPYMu2BZ9NS+c3wXOfh/B3ajOOYpla4MatgOkSU4Y9MLcedq4QkJ6bZtphfKP/6VBUnto8U10wCEg==" saltValue="JwoV837G4kIINTnTXXJSH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J93"/>
  <sheetViews>
    <sheetView topLeftCell="A49" workbookViewId="0">
      <selection activeCell="K30" sqref="K30"/>
    </sheetView>
  </sheetViews>
  <sheetFormatPr defaultColWidth="11.42578125" defaultRowHeight="15" x14ac:dyDescent="0.25"/>
  <cols>
    <col min="1" max="4" width="11.42578125" style="26"/>
    <col min="5" max="5" width="12.140625" style="26" customWidth="1"/>
    <col min="6" max="6" width="11.42578125" style="26"/>
    <col min="7" max="7" width="12.85546875" style="26" customWidth="1"/>
    <col min="8" max="8" width="12.7109375" style="26" customWidth="1"/>
    <col min="9" max="9" width="13.5703125" style="26" customWidth="1"/>
    <col min="10" max="16384" width="11.42578125" style="26"/>
  </cols>
  <sheetData>
    <row r="1" spans="1:10" ht="18.75" x14ac:dyDescent="0.25">
      <c r="A1" s="19" t="s">
        <v>0</v>
      </c>
      <c r="B1" s="20"/>
      <c r="C1" s="20"/>
      <c r="D1" s="20"/>
      <c r="E1" s="20"/>
      <c r="F1" s="24"/>
      <c r="G1" s="25"/>
    </row>
    <row r="2" spans="1:10" ht="18.75" x14ac:dyDescent="0.3">
      <c r="A2" s="75" t="s">
        <v>493</v>
      </c>
      <c r="B2" s="76"/>
      <c r="C2" s="76"/>
      <c r="D2" s="76"/>
      <c r="E2" s="76"/>
      <c r="F2" s="76"/>
      <c r="G2" s="77"/>
    </row>
    <row r="3" spans="1:10" ht="18.75" x14ac:dyDescent="0.3">
      <c r="A3" s="6"/>
      <c r="B3" s="6"/>
      <c r="C3" s="6"/>
      <c r="D3" s="6"/>
      <c r="E3" s="6"/>
      <c r="F3" s="27"/>
      <c r="G3" s="27"/>
    </row>
    <row r="5" spans="1:10" x14ac:dyDescent="0.25">
      <c r="A5" s="1" t="s">
        <v>1</v>
      </c>
      <c r="B5" s="1" t="s">
        <v>2</v>
      </c>
      <c r="C5" s="1" t="s">
        <v>3</v>
      </c>
      <c r="D5" s="1" t="s">
        <v>4</v>
      </c>
      <c r="E5" s="1" t="s">
        <v>465</v>
      </c>
      <c r="F5" s="1" t="s">
        <v>466</v>
      </c>
      <c r="H5" s="1" t="s">
        <v>30</v>
      </c>
      <c r="I5" s="1" t="s">
        <v>2</v>
      </c>
      <c r="J5" s="1" t="s">
        <v>31</v>
      </c>
    </row>
    <row r="6" spans="1:10" x14ac:dyDescent="0.25">
      <c r="A6" s="10" t="s">
        <v>398</v>
      </c>
      <c r="B6" s="10" t="s">
        <v>6</v>
      </c>
      <c r="C6" s="10">
        <v>23.19</v>
      </c>
      <c r="D6" s="96">
        <f>MAX(C6:C9)-MIN(C6:C9)</f>
        <v>0.32000000000000028</v>
      </c>
      <c r="E6" s="99">
        <f>AVERAGE(C6:C9)</f>
        <v>23.360000000000003</v>
      </c>
      <c r="F6" s="102">
        <f>E6-E10</f>
        <v>-1.1474999999999937</v>
      </c>
      <c r="H6" s="10" t="s">
        <v>418</v>
      </c>
      <c r="I6" s="10" t="s">
        <v>36</v>
      </c>
      <c r="J6" s="10"/>
    </row>
    <row r="7" spans="1:10" x14ac:dyDescent="0.25">
      <c r="A7" s="10" t="s">
        <v>399</v>
      </c>
      <c r="B7" s="10" t="s">
        <v>6</v>
      </c>
      <c r="C7" s="10">
        <v>23.3</v>
      </c>
      <c r="D7" s="97"/>
      <c r="E7" s="100"/>
      <c r="F7" s="103"/>
      <c r="H7" s="10" t="s">
        <v>419</v>
      </c>
      <c r="I7" s="10" t="s">
        <v>36</v>
      </c>
      <c r="J7" s="10"/>
    </row>
    <row r="8" spans="1:10" x14ac:dyDescent="0.25">
      <c r="A8" s="10" t="s">
        <v>400</v>
      </c>
      <c r="B8" s="10" t="s">
        <v>6</v>
      </c>
      <c r="C8" s="10">
        <v>23.44</v>
      </c>
      <c r="D8" s="97"/>
      <c r="E8" s="100"/>
      <c r="F8" s="103"/>
      <c r="H8" s="10" t="s">
        <v>420</v>
      </c>
      <c r="I8" s="10" t="s">
        <v>39</v>
      </c>
      <c r="J8" s="10"/>
    </row>
    <row r="9" spans="1:10" x14ac:dyDescent="0.25">
      <c r="A9" s="10" t="s">
        <v>401</v>
      </c>
      <c r="B9" s="10" t="s">
        <v>6</v>
      </c>
      <c r="C9" s="10">
        <v>23.51</v>
      </c>
      <c r="D9" s="98"/>
      <c r="E9" s="101"/>
      <c r="F9" s="104"/>
      <c r="H9" s="10" t="s">
        <v>421</v>
      </c>
      <c r="I9" s="10" t="s">
        <v>39</v>
      </c>
      <c r="J9" s="10"/>
    </row>
    <row r="10" spans="1:10" x14ac:dyDescent="0.25">
      <c r="A10" s="10" t="s">
        <v>402</v>
      </c>
      <c r="B10" s="10" t="s">
        <v>11</v>
      </c>
      <c r="C10" s="10">
        <v>24.31</v>
      </c>
      <c r="D10" s="96">
        <f t="shared" ref="D10" si="0">MAX(C10:C13)-MIN(C10:C13)</f>
        <v>0.2900000000000027</v>
      </c>
      <c r="E10" s="99">
        <f t="shared" ref="E10" si="1">AVERAGE(C10:C13)</f>
        <v>24.507499999999997</v>
      </c>
      <c r="F10" s="102">
        <f t="shared" ref="F10" si="2">E10-E14</f>
        <v>-1.115000000000002</v>
      </c>
      <c r="H10" s="10" t="s">
        <v>422</v>
      </c>
      <c r="I10" s="10" t="s">
        <v>33</v>
      </c>
      <c r="J10" s="10"/>
    </row>
    <row r="11" spans="1:10" x14ac:dyDescent="0.25">
      <c r="A11" s="10" t="s">
        <v>403</v>
      </c>
      <c r="B11" s="10" t="s">
        <v>11</v>
      </c>
      <c r="C11" s="10">
        <v>24.54</v>
      </c>
      <c r="D11" s="97"/>
      <c r="E11" s="100"/>
      <c r="F11" s="103"/>
      <c r="H11" s="10" t="s">
        <v>423</v>
      </c>
      <c r="I11" s="10" t="s">
        <v>33</v>
      </c>
      <c r="J11" s="10">
        <v>38.25</v>
      </c>
    </row>
    <row r="12" spans="1:10" x14ac:dyDescent="0.25">
      <c r="A12" s="10" t="s">
        <v>404</v>
      </c>
      <c r="B12" s="10" t="s">
        <v>11</v>
      </c>
      <c r="C12" s="10">
        <v>24.6</v>
      </c>
      <c r="D12" s="97"/>
      <c r="E12" s="100"/>
      <c r="F12" s="103"/>
    </row>
    <row r="13" spans="1:10" x14ac:dyDescent="0.25">
      <c r="A13" s="10" t="s">
        <v>405</v>
      </c>
      <c r="B13" s="10" t="s">
        <v>11</v>
      </c>
      <c r="C13" s="10">
        <v>24.58</v>
      </c>
      <c r="D13" s="98"/>
      <c r="E13" s="101"/>
      <c r="F13" s="104"/>
      <c r="H13" s="1" t="s">
        <v>41</v>
      </c>
      <c r="I13" s="12">
        <v>1.6199999999999999E-2</v>
      </c>
    </row>
    <row r="14" spans="1:10" x14ac:dyDescent="0.25">
      <c r="A14" s="10" t="s">
        <v>406</v>
      </c>
      <c r="B14" s="10" t="s">
        <v>16</v>
      </c>
      <c r="C14" s="10">
        <v>25.47</v>
      </c>
      <c r="D14" s="96">
        <f t="shared" ref="D14" si="3">MAX(C14:C17)-MIN(C14:C17)</f>
        <v>0.25</v>
      </c>
      <c r="E14" s="99">
        <f t="shared" ref="E14" si="4">AVERAGE(C14:C17)</f>
        <v>25.622499999999999</v>
      </c>
      <c r="F14" s="102">
        <f t="shared" ref="F14" si="5">E14-E18</f>
        <v>-1.067499999999999</v>
      </c>
      <c r="H14" s="2" t="s">
        <v>472</v>
      </c>
      <c r="I14" s="54">
        <v>1.883</v>
      </c>
    </row>
    <row r="15" spans="1:10" x14ac:dyDescent="0.25">
      <c r="A15" s="10" t="s">
        <v>407</v>
      </c>
      <c r="B15" s="10" t="s">
        <v>16</v>
      </c>
      <c r="C15" s="10">
        <v>25.63</v>
      </c>
      <c r="D15" s="97"/>
      <c r="E15" s="100"/>
      <c r="F15" s="103"/>
      <c r="H15" s="1" t="s">
        <v>43</v>
      </c>
      <c r="I15" s="12">
        <v>0</v>
      </c>
    </row>
    <row r="16" spans="1:10" x14ac:dyDescent="0.25">
      <c r="A16" s="10" t="s">
        <v>408</v>
      </c>
      <c r="B16" s="10" t="s">
        <v>16</v>
      </c>
      <c r="C16" s="10">
        <v>25.72</v>
      </c>
      <c r="D16" s="97"/>
      <c r="E16" s="100"/>
      <c r="F16" s="103"/>
    </row>
    <row r="17" spans="1:9" x14ac:dyDescent="0.25">
      <c r="A17" s="10" t="s">
        <v>409</v>
      </c>
      <c r="B17" s="10" t="s">
        <v>16</v>
      </c>
      <c r="C17" s="10">
        <v>25.67</v>
      </c>
      <c r="D17" s="98"/>
      <c r="E17" s="101"/>
      <c r="F17" s="104"/>
    </row>
    <row r="18" spans="1:9" x14ac:dyDescent="0.25">
      <c r="A18" s="10" t="s">
        <v>410</v>
      </c>
      <c r="B18" s="10" t="s">
        <v>21</v>
      </c>
      <c r="C18" s="10">
        <v>26.57</v>
      </c>
      <c r="D18" s="96">
        <f>MAX(C18:C21)-MIN(C18:C21)</f>
        <v>0.21999999999999886</v>
      </c>
      <c r="E18" s="99">
        <f>AVERAGE(C18:C21)</f>
        <v>26.689999999999998</v>
      </c>
      <c r="F18" s="102">
        <f t="shared" ref="F18" si="6">E18-E22</f>
        <v>-1.0874999999999986</v>
      </c>
    </row>
    <row r="19" spans="1:9" x14ac:dyDescent="0.25">
      <c r="A19" s="10" t="s">
        <v>411</v>
      </c>
      <c r="B19" s="10" t="s">
        <v>21</v>
      </c>
      <c r="C19" s="10">
        <v>26.79</v>
      </c>
      <c r="D19" s="97"/>
      <c r="E19" s="100"/>
      <c r="F19" s="103"/>
    </row>
    <row r="20" spans="1:9" x14ac:dyDescent="0.25">
      <c r="A20" s="10" t="s">
        <v>412</v>
      </c>
      <c r="B20" s="10" t="s">
        <v>21</v>
      </c>
      <c r="C20" s="10">
        <v>26.69</v>
      </c>
      <c r="D20" s="97"/>
      <c r="E20" s="100"/>
      <c r="F20" s="103"/>
    </row>
    <row r="21" spans="1:9" x14ac:dyDescent="0.25">
      <c r="A21" s="10" t="s">
        <v>413</v>
      </c>
      <c r="B21" s="10" t="s">
        <v>21</v>
      </c>
      <c r="C21" s="10">
        <v>26.71</v>
      </c>
      <c r="D21" s="98"/>
      <c r="E21" s="101"/>
      <c r="F21" s="104"/>
    </row>
    <row r="22" spans="1:9" x14ac:dyDescent="0.25">
      <c r="A22" s="10" t="s">
        <v>414</v>
      </c>
      <c r="B22" s="10" t="s">
        <v>26</v>
      </c>
      <c r="C22" s="10">
        <v>27.67</v>
      </c>
      <c r="D22" s="96">
        <f t="shared" ref="D22" si="7">MAX(C22:C25)-MIN(C22:C25)</f>
        <v>0.2099999999999973</v>
      </c>
      <c r="E22" s="99">
        <f t="shared" ref="E22" si="8">AVERAGE(C22:C25)</f>
        <v>27.777499999999996</v>
      </c>
      <c r="F22" s="102"/>
    </row>
    <row r="23" spans="1:9" x14ac:dyDescent="0.25">
      <c r="A23" s="10" t="s">
        <v>415</v>
      </c>
      <c r="B23" s="10" t="s">
        <v>26</v>
      </c>
      <c r="C23" s="10">
        <v>27.88</v>
      </c>
      <c r="D23" s="97"/>
      <c r="E23" s="100"/>
      <c r="F23" s="103"/>
    </row>
    <row r="24" spans="1:9" x14ac:dyDescent="0.25">
      <c r="A24" s="10" t="s">
        <v>416</v>
      </c>
      <c r="B24" s="10" t="s">
        <v>26</v>
      </c>
      <c r="C24" s="10">
        <v>27.77</v>
      </c>
      <c r="D24" s="97"/>
      <c r="E24" s="100"/>
      <c r="F24" s="103"/>
    </row>
    <row r="25" spans="1:9" x14ac:dyDescent="0.25">
      <c r="A25" s="10" t="s">
        <v>417</v>
      </c>
      <c r="B25" s="10" t="s">
        <v>26</v>
      </c>
      <c r="C25" s="10">
        <v>27.79</v>
      </c>
      <c r="D25" s="98"/>
      <c r="E25" s="101"/>
      <c r="F25" s="104"/>
    </row>
    <row r="29" spans="1:9" x14ac:dyDescent="0.25">
      <c r="A29" s="1" t="s">
        <v>44</v>
      </c>
      <c r="B29" s="1" t="s">
        <v>30</v>
      </c>
      <c r="C29" s="1" t="s">
        <v>2</v>
      </c>
      <c r="D29" s="1" t="s">
        <v>31</v>
      </c>
      <c r="E29" s="1" t="s">
        <v>45</v>
      </c>
      <c r="F29" s="1" t="s">
        <v>476</v>
      </c>
      <c r="G29" s="1" t="s">
        <v>46</v>
      </c>
      <c r="H29" s="1" t="s">
        <v>465</v>
      </c>
    </row>
    <row r="30" spans="1:9" x14ac:dyDescent="0.25">
      <c r="A30" s="4" t="s">
        <v>42</v>
      </c>
      <c r="B30" s="10" t="s">
        <v>366</v>
      </c>
      <c r="C30" s="10" t="s">
        <v>48</v>
      </c>
      <c r="D30" s="10">
        <v>25.05</v>
      </c>
      <c r="E30" s="66">
        <f>D30-D31</f>
        <v>0.10999999999999943</v>
      </c>
      <c r="F30" s="68">
        <f>AVERAGE(D30:D31)</f>
        <v>24.995000000000001</v>
      </c>
      <c r="G30" s="11">
        <v>0.35699999999999998</v>
      </c>
      <c r="H30" s="80">
        <f>AVERAGE(G30:G31)</f>
        <v>0.3695</v>
      </c>
      <c r="I30" s="33"/>
    </row>
    <row r="31" spans="1:9" x14ac:dyDescent="0.25">
      <c r="A31" s="4" t="s">
        <v>42</v>
      </c>
      <c r="B31" s="10" t="s">
        <v>367</v>
      </c>
      <c r="C31" s="10" t="s">
        <v>51</v>
      </c>
      <c r="D31" s="10">
        <v>24.94</v>
      </c>
      <c r="E31" s="67"/>
      <c r="F31" s="69"/>
      <c r="G31" s="11">
        <v>0.38200000000000001</v>
      </c>
      <c r="H31" s="81"/>
    </row>
    <row r="32" spans="1:9" x14ac:dyDescent="0.25">
      <c r="A32" s="16" t="s">
        <v>53</v>
      </c>
      <c r="B32" s="10" t="s">
        <v>368</v>
      </c>
      <c r="C32" s="10" t="s">
        <v>55</v>
      </c>
      <c r="D32" s="10">
        <v>25.13</v>
      </c>
      <c r="E32" s="66">
        <f>D32-D33</f>
        <v>-5.0000000000000711E-2</v>
      </c>
      <c r="F32" s="68">
        <f t="shared" ref="F32" si="9">AVERAGE(D32:D33)</f>
        <v>25.155000000000001</v>
      </c>
      <c r="G32" s="11">
        <v>0.34</v>
      </c>
      <c r="H32" s="80">
        <f>AVERAGE(G32:G33)</f>
        <v>0.33350000000000002</v>
      </c>
    </row>
    <row r="33" spans="1:8" x14ac:dyDescent="0.25">
      <c r="A33" s="16" t="s">
        <v>53</v>
      </c>
      <c r="B33" s="10" t="s">
        <v>369</v>
      </c>
      <c r="C33" s="10" t="s">
        <v>58</v>
      </c>
      <c r="D33" s="10">
        <v>25.18</v>
      </c>
      <c r="E33" s="67"/>
      <c r="F33" s="69"/>
      <c r="G33" s="11">
        <v>0.32700000000000001</v>
      </c>
      <c r="H33" s="81"/>
    </row>
    <row r="34" spans="1:8" x14ac:dyDescent="0.25">
      <c r="A34" s="4" t="s">
        <v>42</v>
      </c>
      <c r="B34" s="10" t="s">
        <v>370</v>
      </c>
      <c r="C34" s="10" t="s">
        <v>61</v>
      </c>
      <c r="D34" s="10">
        <v>25.73</v>
      </c>
      <c r="E34" s="66">
        <f>D34-D35</f>
        <v>0.96999999999999886</v>
      </c>
      <c r="F34" s="68">
        <f t="shared" ref="F34" si="10">AVERAGE(D34:D35)</f>
        <v>25.245000000000001</v>
      </c>
      <c r="G34" s="11">
        <v>0.23100000000000001</v>
      </c>
      <c r="H34" s="80">
        <f>AVERAGE(G34:G35)</f>
        <v>0.33</v>
      </c>
    </row>
    <row r="35" spans="1:8" x14ac:dyDescent="0.25">
      <c r="A35" s="4" t="s">
        <v>42</v>
      </c>
      <c r="B35" s="10" t="s">
        <v>371</v>
      </c>
      <c r="C35" s="10" t="s">
        <v>64</v>
      </c>
      <c r="D35" s="10">
        <v>24.76</v>
      </c>
      <c r="E35" s="67"/>
      <c r="F35" s="69"/>
      <c r="G35" s="11">
        <v>0.42899999999999999</v>
      </c>
      <c r="H35" s="81"/>
    </row>
    <row r="36" spans="1:8" x14ac:dyDescent="0.25">
      <c r="A36" s="39" t="s">
        <v>53</v>
      </c>
      <c r="B36" s="37" t="s">
        <v>372</v>
      </c>
      <c r="C36" s="37" t="s">
        <v>67</v>
      </c>
      <c r="D36" s="37">
        <v>24.91</v>
      </c>
      <c r="E36" s="107">
        <f>D36-D37</f>
        <v>-1.1900000000000013</v>
      </c>
      <c r="F36" s="89">
        <f>AVERAGE(D36:D37)</f>
        <v>25.505000000000003</v>
      </c>
      <c r="G36" s="38">
        <v>0.39</v>
      </c>
      <c r="H36" s="82">
        <f>AVERAGE(G36:G37)</f>
        <v>0.28649999999999998</v>
      </c>
    </row>
    <row r="37" spans="1:8" x14ac:dyDescent="0.25">
      <c r="A37" s="39" t="s">
        <v>53</v>
      </c>
      <c r="B37" s="37" t="s">
        <v>373</v>
      </c>
      <c r="C37" s="37" t="s">
        <v>70</v>
      </c>
      <c r="D37" s="37">
        <v>26.1</v>
      </c>
      <c r="E37" s="108"/>
      <c r="F37" s="90"/>
      <c r="G37" s="38">
        <v>0.183</v>
      </c>
      <c r="H37" s="83"/>
    </row>
    <row r="38" spans="1:8" x14ac:dyDescent="0.25">
      <c r="A38" s="4" t="s">
        <v>42</v>
      </c>
      <c r="B38" s="10" t="s">
        <v>374</v>
      </c>
      <c r="C38" s="10" t="s">
        <v>73</v>
      </c>
      <c r="D38" s="10">
        <v>25.51</v>
      </c>
      <c r="E38" s="66">
        <f>D38-D39</f>
        <v>0.51000000000000156</v>
      </c>
      <c r="F38" s="68">
        <f t="shared" ref="F38" si="11">AVERAGE(D38:D39)</f>
        <v>25.255000000000003</v>
      </c>
      <c r="G38" s="11">
        <v>0.26600000000000001</v>
      </c>
      <c r="H38" s="80">
        <f>AVERAGE(G38:G39)</f>
        <v>0.3165</v>
      </c>
    </row>
    <row r="39" spans="1:8" x14ac:dyDescent="0.25">
      <c r="A39" s="4" t="s">
        <v>42</v>
      </c>
      <c r="B39" s="10" t="s">
        <v>375</v>
      </c>
      <c r="C39" s="10" t="s">
        <v>76</v>
      </c>
      <c r="D39" s="10">
        <v>25</v>
      </c>
      <c r="E39" s="67"/>
      <c r="F39" s="69"/>
      <c r="G39" s="11">
        <v>0.36699999999999999</v>
      </c>
      <c r="H39" s="81"/>
    </row>
    <row r="40" spans="1:8" x14ac:dyDescent="0.25">
      <c r="A40" s="16" t="s">
        <v>53</v>
      </c>
      <c r="B40" s="10" t="s">
        <v>376</v>
      </c>
      <c r="C40" s="10" t="s">
        <v>79</v>
      </c>
      <c r="D40" s="10">
        <v>25.17</v>
      </c>
      <c r="E40" s="66">
        <f>D40-D41</f>
        <v>-0.41999999999999815</v>
      </c>
      <c r="F40" s="68">
        <f t="shared" ref="F40" si="12">AVERAGE(D40:D41)</f>
        <v>25.380000000000003</v>
      </c>
      <c r="G40" s="11">
        <v>0.33</v>
      </c>
      <c r="H40" s="80">
        <f>AVERAGE(G40:G41)</f>
        <v>0.29200000000000004</v>
      </c>
    </row>
    <row r="41" spans="1:8" x14ac:dyDescent="0.25">
      <c r="A41" s="16" t="s">
        <v>53</v>
      </c>
      <c r="B41" s="10" t="s">
        <v>377</v>
      </c>
      <c r="C41" s="10" t="s">
        <v>82</v>
      </c>
      <c r="D41" s="10">
        <v>25.59</v>
      </c>
      <c r="E41" s="67"/>
      <c r="F41" s="69"/>
      <c r="G41" s="11">
        <v>0.254</v>
      </c>
      <c r="H41" s="81"/>
    </row>
    <row r="42" spans="1:8" x14ac:dyDescent="0.25">
      <c r="A42" s="36" t="s">
        <v>42</v>
      </c>
      <c r="B42" s="37" t="s">
        <v>378</v>
      </c>
      <c r="C42" s="37" t="s">
        <v>85</v>
      </c>
      <c r="D42" s="37">
        <v>24.73</v>
      </c>
      <c r="E42" s="107">
        <f>D42-D43</f>
        <v>-1.7699999999999996</v>
      </c>
      <c r="F42" s="89">
        <f>AVERAGE(D42:D43)</f>
        <v>25.615000000000002</v>
      </c>
      <c r="G42" s="38">
        <v>0.437</v>
      </c>
      <c r="H42" s="82">
        <f>AVERAGE(G42:G43)</f>
        <v>0.28999999999999998</v>
      </c>
    </row>
    <row r="43" spans="1:8" x14ac:dyDescent="0.25">
      <c r="A43" s="36" t="s">
        <v>42</v>
      </c>
      <c r="B43" s="37" t="s">
        <v>379</v>
      </c>
      <c r="C43" s="37" t="s">
        <v>88</v>
      </c>
      <c r="D43" s="37">
        <v>26.5</v>
      </c>
      <c r="E43" s="108"/>
      <c r="F43" s="90"/>
      <c r="G43" s="38">
        <v>0.14299999999999999</v>
      </c>
      <c r="H43" s="83"/>
    </row>
    <row r="44" spans="1:8" x14ac:dyDescent="0.25">
      <c r="A44" s="16" t="s">
        <v>53</v>
      </c>
      <c r="B44" s="10" t="s">
        <v>380</v>
      </c>
      <c r="C44" s="10" t="s">
        <v>91</v>
      </c>
      <c r="D44" s="10">
        <v>24.98</v>
      </c>
      <c r="E44" s="66">
        <f>D44-D45</f>
        <v>-0.28000000000000114</v>
      </c>
      <c r="F44" s="68">
        <f t="shared" ref="F44" si="13">AVERAGE(D44:D45)</f>
        <v>25.12</v>
      </c>
      <c r="G44" s="11">
        <v>0.372</v>
      </c>
      <c r="H44" s="80">
        <f>AVERAGE(G44:G45)</f>
        <v>0.34199999999999997</v>
      </c>
    </row>
    <row r="45" spans="1:8" x14ac:dyDescent="0.25">
      <c r="A45" s="16" t="s">
        <v>53</v>
      </c>
      <c r="B45" s="10" t="s">
        <v>381</v>
      </c>
      <c r="C45" s="10" t="s">
        <v>94</v>
      </c>
      <c r="D45" s="10">
        <v>25.26</v>
      </c>
      <c r="E45" s="67"/>
      <c r="F45" s="69"/>
      <c r="G45" s="11">
        <v>0.312</v>
      </c>
      <c r="H45" s="81"/>
    </row>
    <row r="46" spans="1:8" x14ac:dyDescent="0.25">
      <c r="A46" s="4" t="s">
        <v>42</v>
      </c>
      <c r="B46" s="10" t="s">
        <v>382</v>
      </c>
      <c r="C46" s="10" t="s">
        <v>97</v>
      </c>
      <c r="D46" s="10">
        <v>25.23</v>
      </c>
      <c r="E46" s="66">
        <f>D46-D47</f>
        <v>-0.21999999999999886</v>
      </c>
      <c r="F46" s="68">
        <f t="shared" ref="F46" si="14">AVERAGE(D46:D47)</f>
        <v>25.34</v>
      </c>
      <c r="G46" s="11">
        <v>0.317</v>
      </c>
      <c r="H46" s="80">
        <f>AVERAGE(G46:G47)</f>
        <v>0.29649999999999999</v>
      </c>
    </row>
    <row r="47" spans="1:8" x14ac:dyDescent="0.25">
      <c r="A47" s="4" t="s">
        <v>42</v>
      </c>
      <c r="B47" s="10" t="s">
        <v>383</v>
      </c>
      <c r="C47" s="10" t="s">
        <v>100</v>
      </c>
      <c r="D47" s="10">
        <v>25.45</v>
      </c>
      <c r="E47" s="67"/>
      <c r="F47" s="69"/>
      <c r="G47" s="11">
        <v>0.27600000000000002</v>
      </c>
      <c r="H47" s="81"/>
    </row>
    <row r="48" spans="1:8" x14ac:dyDescent="0.25">
      <c r="A48" s="16" t="s">
        <v>53</v>
      </c>
      <c r="B48" s="10" t="s">
        <v>384</v>
      </c>
      <c r="C48" s="10" t="s">
        <v>103</v>
      </c>
      <c r="D48" s="10">
        <v>25.63</v>
      </c>
      <c r="E48" s="66">
        <f>D48-D49</f>
        <v>-1</v>
      </c>
      <c r="F48" s="68">
        <f t="shared" ref="F48" si="15">AVERAGE(D48:D49)</f>
        <v>26.13</v>
      </c>
      <c r="G48" s="11">
        <v>0.247</v>
      </c>
      <c r="H48" s="80">
        <f>AVERAGE(G48:G49)</f>
        <v>0.189</v>
      </c>
    </row>
    <row r="49" spans="1:8" x14ac:dyDescent="0.25">
      <c r="A49" s="16" t="s">
        <v>53</v>
      </c>
      <c r="B49" s="10" t="s">
        <v>385</v>
      </c>
      <c r="C49" s="10" t="s">
        <v>106</v>
      </c>
      <c r="D49" s="10">
        <v>26.63</v>
      </c>
      <c r="E49" s="67"/>
      <c r="F49" s="69"/>
      <c r="G49" s="11">
        <v>0.13100000000000001</v>
      </c>
      <c r="H49" s="81"/>
    </row>
    <row r="50" spans="1:8" x14ac:dyDescent="0.25">
      <c r="A50" s="4" t="s">
        <v>42</v>
      </c>
      <c r="B50" s="10" t="s">
        <v>386</v>
      </c>
      <c r="C50" s="10" t="s">
        <v>109</v>
      </c>
      <c r="D50" s="10">
        <v>25.31</v>
      </c>
      <c r="E50" s="66">
        <f>D50-D51</f>
        <v>-0.17999999999999972</v>
      </c>
      <c r="F50" s="68">
        <f t="shared" ref="F50" si="16">AVERAGE(D50:D51)</f>
        <v>25.4</v>
      </c>
      <c r="G50" s="11">
        <v>0.30199999999999999</v>
      </c>
      <c r="H50" s="80">
        <f>AVERAGE(G50:G51)</f>
        <v>0.28600000000000003</v>
      </c>
    </row>
    <row r="51" spans="1:8" x14ac:dyDescent="0.25">
      <c r="A51" s="4" t="s">
        <v>42</v>
      </c>
      <c r="B51" s="10" t="s">
        <v>387</v>
      </c>
      <c r="C51" s="10" t="s">
        <v>112</v>
      </c>
      <c r="D51" s="10">
        <v>25.49</v>
      </c>
      <c r="E51" s="67"/>
      <c r="F51" s="69"/>
      <c r="G51" s="11">
        <v>0.27</v>
      </c>
      <c r="H51" s="81"/>
    </row>
    <row r="52" spans="1:8" x14ac:dyDescent="0.25">
      <c r="A52" s="16" t="s">
        <v>53</v>
      </c>
      <c r="B52" s="10" t="s">
        <v>388</v>
      </c>
      <c r="C52" s="10" t="s">
        <v>115</v>
      </c>
      <c r="D52" s="10">
        <v>26.01</v>
      </c>
      <c r="E52" s="66">
        <f>D52-D53</f>
        <v>-0.59999999999999787</v>
      </c>
      <c r="F52" s="68">
        <f t="shared" ref="F52" si="17">AVERAGE(D52:D53)</f>
        <v>26.310000000000002</v>
      </c>
      <c r="G52" s="11">
        <v>0.19400000000000001</v>
      </c>
      <c r="H52" s="80">
        <f>AVERAGE(G52:G53)</f>
        <v>0.16350000000000001</v>
      </c>
    </row>
    <row r="53" spans="1:8" x14ac:dyDescent="0.25">
      <c r="A53" s="16" t="s">
        <v>53</v>
      </c>
      <c r="B53" s="10" t="s">
        <v>389</v>
      </c>
      <c r="C53" s="10" t="s">
        <v>118</v>
      </c>
      <c r="D53" s="10">
        <v>26.61</v>
      </c>
      <c r="E53" s="67"/>
      <c r="F53" s="69"/>
      <c r="G53" s="11">
        <v>0.13300000000000001</v>
      </c>
      <c r="H53" s="81"/>
    </row>
    <row r="54" spans="1:8" x14ac:dyDescent="0.25">
      <c r="A54" s="4" t="s">
        <v>42</v>
      </c>
      <c r="B54" s="10" t="s">
        <v>390</v>
      </c>
      <c r="C54" s="10" t="s">
        <v>121</v>
      </c>
      <c r="D54" s="10">
        <v>24.61</v>
      </c>
      <c r="E54" s="66">
        <f>D54-D55</f>
        <v>-0.26000000000000156</v>
      </c>
      <c r="F54" s="68">
        <f t="shared" ref="F54" si="18">AVERAGE(D54:D55)</f>
        <v>24.740000000000002</v>
      </c>
      <c r="G54" s="11">
        <v>0.47199999999999998</v>
      </c>
      <c r="H54" s="80">
        <f>AVERAGE(G54:G55)</f>
        <v>0.4365</v>
      </c>
    </row>
    <row r="55" spans="1:8" x14ac:dyDescent="0.25">
      <c r="A55" s="4" t="s">
        <v>42</v>
      </c>
      <c r="B55" s="10" t="s">
        <v>391</v>
      </c>
      <c r="C55" s="10" t="s">
        <v>124</v>
      </c>
      <c r="D55" s="10">
        <v>24.87</v>
      </c>
      <c r="E55" s="67"/>
      <c r="F55" s="69"/>
      <c r="G55" s="11">
        <v>0.40100000000000002</v>
      </c>
      <c r="H55" s="81"/>
    </row>
    <row r="56" spans="1:8" x14ac:dyDescent="0.25">
      <c r="A56" s="16" t="s">
        <v>53</v>
      </c>
      <c r="B56" s="10" t="s">
        <v>392</v>
      </c>
      <c r="C56" s="10" t="s">
        <v>127</v>
      </c>
      <c r="D56" s="10">
        <v>26.62</v>
      </c>
      <c r="E56" s="66">
        <f>D56-D57</f>
        <v>0.38000000000000256</v>
      </c>
      <c r="F56" s="68">
        <f t="shared" ref="F56" si="19">AVERAGE(D56:D57)</f>
        <v>26.43</v>
      </c>
      <c r="G56" s="11">
        <v>0.13200000000000001</v>
      </c>
      <c r="H56" s="80">
        <f>AVERAGE(G56:G57)</f>
        <v>0.15000000000000002</v>
      </c>
    </row>
    <row r="57" spans="1:8" x14ac:dyDescent="0.25">
      <c r="A57" s="16" t="s">
        <v>53</v>
      </c>
      <c r="B57" s="10" t="s">
        <v>393</v>
      </c>
      <c r="C57" s="10" t="s">
        <v>130</v>
      </c>
      <c r="D57" s="10">
        <v>26.24</v>
      </c>
      <c r="E57" s="67"/>
      <c r="F57" s="69"/>
      <c r="G57" s="11">
        <v>0.16800000000000001</v>
      </c>
      <c r="H57" s="81"/>
    </row>
    <row r="58" spans="1:8" x14ac:dyDescent="0.25">
      <c r="A58" s="36" t="s">
        <v>42</v>
      </c>
      <c r="B58" s="37" t="s">
        <v>394</v>
      </c>
      <c r="C58" s="37" t="s">
        <v>133</v>
      </c>
      <c r="D58" s="37">
        <v>27.79</v>
      </c>
      <c r="E58" s="107">
        <f>D58-D59</f>
        <v>-1.6600000000000001</v>
      </c>
      <c r="F58" s="89">
        <f>AVERAGE(D58:D59)</f>
        <v>28.619999999999997</v>
      </c>
      <c r="G58" s="38">
        <v>6.2799999999999995E-2</v>
      </c>
      <c r="H58" s="82">
        <f>AVERAGE(G58:G59)</f>
        <v>4.2399999999999993E-2</v>
      </c>
    </row>
    <row r="59" spans="1:8" x14ac:dyDescent="0.25">
      <c r="A59" s="36" t="s">
        <v>42</v>
      </c>
      <c r="B59" s="37" t="s">
        <v>395</v>
      </c>
      <c r="C59" s="37" t="s">
        <v>136</v>
      </c>
      <c r="D59" s="37">
        <v>29.45</v>
      </c>
      <c r="E59" s="108"/>
      <c r="F59" s="90"/>
      <c r="G59" s="38">
        <v>2.1999999999999999E-2</v>
      </c>
      <c r="H59" s="83"/>
    </row>
    <row r="60" spans="1:8" x14ac:dyDescent="0.25">
      <c r="A60" s="16" t="s">
        <v>53</v>
      </c>
      <c r="B60" s="10" t="s">
        <v>396</v>
      </c>
      <c r="C60" s="10" t="s">
        <v>139</v>
      </c>
      <c r="D60" s="10">
        <v>24.59</v>
      </c>
      <c r="E60" s="66">
        <f>D60-D61</f>
        <v>-0.62999999999999901</v>
      </c>
      <c r="F60" s="68">
        <f t="shared" ref="F60" si="20">AVERAGE(D60:D61)</f>
        <v>24.905000000000001</v>
      </c>
      <c r="G60" s="11">
        <v>0.47599999999999998</v>
      </c>
      <c r="H60" s="80">
        <f>AVERAGE(G60:G61)</f>
        <v>0.39800000000000002</v>
      </c>
    </row>
    <row r="61" spans="1:8" x14ac:dyDescent="0.25">
      <c r="A61" s="16" t="s">
        <v>53</v>
      </c>
      <c r="B61" s="10" t="s">
        <v>397</v>
      </c>
      <c r="C61" s="10" t="s">
        <v>142</v>
      </c>
      <c r="D61" s="10">
        <v>25.22</v>
      </c>
      <c r="E61" s="67"/>
      <c r="F61" s="69"/>
      <c r="G61" s="11">
        <v>0.32</v>
      </c>
      <c r="H61" s="93"/>
    </row>
    <row r="62" spans="1:8" x14ac:dyDescent="0.25">
      <c r="A62" s="13"/>
      <c r="B62" s="28"/>
      <c r="C62" s="28"/>
      <c r="D62" s="28"/>
      <c r="E62" s="84"/>
      <c r="F62" s="85"/>
      <c r="G62" s="29"/>
      <c r="H62" s="86"/>
    </row>
    <row r="63" spans="1:8" x14ac:dyDescent="0.25">
      <c r="A63" s="13"/>
      <c r="B63" s="28"/>
      <c r="C63" s="28"/>
      <c r="D63" s="28"/>
      <c r="E63" s="84"/>
      <c r="F63" s="85"/>
      <c r="G63" s="29"/>
      <c r="H63" s="86"/>
    </row>
    <row r="64" spans="1:8" x14ac:dyDescent="0.25">
      <c r="A64" s="13"/>
      <c r="B64" s="28"/>
      <c r="C64" s="28"/>
      <c r="D64" s="28"/>
      <c r="E64" s="84"/>
      <c r="F64" s="85"/>
      <c r="G64" s="29"/>
      <c r="H64" s="86"/>
    </row>
    <row r="65" spans="1:8" x14ac:dyDescent="0.25">
      <c r="A65" s="13"/>
      <c r="B65" s="28"/>
      <c r="C65" s="28"/>
      <c r="D65" s="28"/>
      <c r="E65" s="84"/>
      <c r="F65" s="85"/>
      <c r="G65" s="29"/>
      <c r="H65" s="86"/>
    </row>
    <row r="66" spans="1:8" x14ac:dyDescent="0.25">
      <c r="A66" s="30"/>
      <c r="B66" s="28"/>
      <c r="C66" s="28"/>
      <c r="D66" s="28"/>
      <c r="E66" s="84"/>
      <c r="F66" s="85"/>
      <c r="G66" s="29"/>
      <c r="H66" s="86"/>
    </row>
    <row r="67" spans="1:8" x14ac:dyDescent="0.25">
      <c r="A67" s="30"/>
      <c r="B67" s="28"/>
      <c r="C67" s="28"/>
      <c r="D67" s="28"/>
      <c r="E67" s="84"/>
      <c r="F67" s="85"/>
      <c r="G67" s="29"/>
      <c r="H67" s="86"/>
    </row>
    <row r="68" spans="1:8" x14ac:dyDescent="0.25">
      <c r="A68" s="30"/>
      <c r="B68" s="28"/>
      <c r="C68" s="28"/>
      <c r="D68" s="28"/>
      <c r="E68" s="84"/>
      <c r="F68" s="85"/>
      <c r="G68" s="29"/>
      <c r="H68" s="86"/>
    </row>
    <row r="69" spans="1:8" x14ac:dyDescent="0.25">
      <c r="A69" s="30"/>
      <c r="B69" s="28"/>
      <c r="C69" s="28"/>
      <c r="D69" s="28"/>
      <c r="E69" s="84"/>
      <c r="F69" s="85"/>
      <c r="G69" s="29"/>
      <c r="H69" s="86"/>
    </row>
    <row r="70" spans="1:8" x14ac:dyDescent="0.25">
      <c r="A70" s="13"/>
      <c r="B70" s="28"/>
      <c r="C70" s="28"/>
      <c r="D70" s="28"/>
      <c r="E70" s="84"/>
      <c r="F70" s="85"/>
      <c r="G70" s="29"/>
      <c r="H70" s="86"/>
    </row>
    <row r="71" spans="1:8" x14ac:dyDescent="0.25">
      <c r="A71" s="13"/>
      <c r="B71" s="28"/>
      <c r="C71" s="28"/>
      <c r="D71" s="28"/>
      <c r="E71" s="84"/>
      <c r="F71" s="85"/>
      <c r="G71" s="29"/>
      <c r="H71" s="86"/>
    </row>
    <row r="72" spans="1:8" x14ac:dyDescent="0.25">
      <c r="A72" s="13"/>
      <c r="B72" s="28"/>
      <c r="C72" s="28"/>
      <c r="D72" s="28"/>
      <c r="E72" s="84"/>
      <c r="F72" s="85"/>
      <c r="G72" s="29"/>
      <c r="H72" s="86"/>
    </row>
    <row r="73" spans="1:8" x14ac:dyDescent="0.25">
      <c r="A73" s="13"/>
      <c r="B73" s="28"/>
      <c r="C73" s="28"/>
      <c r="D73" s="28"/>
      <c r="E73" s="84"/>
      <c r="F73" s="85"/>
      <c r="G73" s="29"/>
      <c r="H73" s="86"/>
    </row>
    <row r="74" spans="1:8" x14ac:dyDescent="0.25">
      <c r="A74" s="30"/>
      <c r="B74" s="28"/>
      <c r="C74" s="28"/>
      <c r="D74" s="28"/>
      <c r="E74" s="84"/>
      <c r="F74" s="85"/>
      <c r="G74" s="29"/>
      <c r="H74" s="86"/>
    </row>
    <row r="75" spans="1:8" x14ac:dyDescent="0.25">
      <c r="A75" s="30"/>
      <c r="B75" s="28"/>
      <c r="C75" s="28"/>
      <c r="D75" s="28"/>
      <c r="E75" s="84"/>
      <c r="F75" s="85"/>
      <c r="G75" s="29"/>
      <c r="H75" s="86"/>
    </row>
    <row r="76" spans="1:8" x14ac:dyDescent="0.25">
      <c r="A76" s="30"/>
      <c r="B76" s="28"/>
      <c r="C76" s="28"/>
      <c r="D76" s="28"/>
      <c r="E76" s="84"/>
      <c r="F76" s="85"/>
      <c r="G76" s="29"/>
      <c r="H76" s="86"/>
    </row>
    <row r="77" spans="1:8" x14ac:dyDescent="0.25">
      <c r="A77" s="30"/>
      <c r="B77" s="28"/>
      <c r="C77" s="28"/>
      <c r="D77" s="28"/>
      <c r="E77" s="84"/>
      <c r="F77" s="85"/>
      <c r="G77" s="29"/>
      <c r="H77" s="86"/>
    </row>
    <row r="78" spans="1:8" x14ac:dyDescent="0.25">
      <c r="A78" s="13"/>
      <c r="B78" s="28"/>
      <c r="C78" s="28"/>
      <c r="D78" s="28"/>
      <c r="E78" s="84"/>
      <c r="F78" s="85"/>
      <c r="G78" s="29"/>
      <c r="H78" s="86"/>
    </row>
    <row r="79" spans="1:8" x14ac:dyDescent="0.25">
      <c r="A79" s="13"/>
      <c r="B79" s="28"/>
      <c r="C79" s="28"/>
      <c r="D79" s="28"/>
      <c r="E79" s="84"/>
      <c r="F79" s="85"/>
      <c r="G79" s="29"/>
      <c r="H79" s="86"/>
    </row>
    <row r="80" spans="1:8" x14ac:dyDescent="0.25">
      <c r="A80" s="13"/>
      <c r="B80" s="28"/>
      <c r="C80" s="28"/>
      <c r="D80" s="28"/>
      <c r="E80" s="84"/>
      <c r="F80" s="85"/>
      <c r="G80" s="29"/>
      <c r="H80" s="86"/>
    </row>
    <row r="81" spans="1:8" x14ac:dyDescent="0.25">
      <c r="A81" s="13"/>
      <c r="B81" s="28"/>
      <c r="C81" s="28"/>
      <c r="D81" s="28"/>
      <c r="E81" s="84"/>
      <c r="F81" s="85"/>
      <c r="G81" s="29"/>
      <c r="H81" s="86"/>
    </row>
    <row r="82" spans="1:8" x14ac:dyDescent="0.25">
      <c r="A82" s="30"/>
      <c r="B82" s="28"/>
      <c r="C82" s="28"/>
      <c r="D82" s="28"/>
      <c r="E82" s="84"/>
      <c r="F82" s="85"/>
      <c r="G82" s="29"/>
      <c r="H82" s="86"/>
    </row>
    <row r="83" spans="1:8" x14ac:dyDescent="0.25">
      <c r="A83" s="30"/>
      <c r="B83" s="28"/>
      <c r="C83" s="28"/>
      <c r="D83" s="28"/>
      <c r="E83" s="84"/>
      <c r="F83" s="85"/>
      <c r="G83" s="29"/>
      <c r="H83" s="86"/>
    </row>
    <row r="84" spans="1:8" x14ac:dyDescent="0.25">
      <c r="A84" s="30"/>
      <c r="B84" s="28"/>
      <c r="C84" s="28"/>
      <c r="D84" s="28"/>
      <c r="E84" s="84"/>
      <c r="F84" s="85"/>
      <c r="G84" s="29"/>
      <c r="H84" s="86"/>
    </row>
    <row r="85" spans="1:8" x14ac:dyDescent="0.25">
      <c r="A85" s="30"/>
      <c r="B85" s="28"/>
      <c r="C85" s="28"/>
      <c r="D85" s="28"/>
      <c r="E85" s="84"/>
      <c r="F85" s="85"/>
      <c r="G85" s="29"/>
      <c r="H85" s="86"/>
    </row>
    <row r="86" spans="1:8" x14ac:dyDescent="0.25">
      <c r="A86" s="13"/>
      <c r="B86" s="28"/>
      <c r="C86" s="28"/>
      <c r="D86" s="28"/>
      <c r="E86" s="84"/>
      <c r="F86" s="85"/>
      <c r="G86" s="29"/>
      <c r="H86" s="86"/>
    </row>
    <row r="87" spans="1:8" x14ac:dyDescent="0.25">
      <c r="A87" s="13"/>
      <c r="B87" s="28"/>
      <c r="C87" s="28"/>
      <c r="D87" s="28"/>
      <c r="E87" s="84"/>
      <c r="F87" s="85"/>
      <c r="G87" s="29"/>
      <c r="H87" s="86"/>
    </row>
    <row r="88" spans="1:8" x14ac:dyDescent="0.25">
      <c r="A88" s="13"/>
      <c r="B88" s="28"/>
      <c r="C88" s="28"/>
      <c r="D88" s="28"/>
      <c r="E88" s="84"/>
      <c r="F88" s="85"/>
      <c r="G88" s="29"/>
      <c r="H88" s="86"/>
    </row>
    <row r="89" spans="1:8" x14ac:dyDescent="0.25">
      <c r="A89" s="13"/>
      <c r="B89" s="28"/>
      <c r="C89" s="28"/>
      <c r="D89" s="28"/>
      <c r="E89" s="84"/>
      <c r="F89" s="85"/>
      <c r="G89" s="29"/>
      <c r="H89" s="86"/>
    </row>
    <row r="90" spans="1:8" x14ac:dyDescent="0.25">
      <c r="A90" s="30"/>
      <c r="B90" s="28"/>
      <c r="C90" s="28"/>
      <c r="D90" s="28"/>
      <c r="E90" s="84"/>
      <c r="F90" s="85"/>
      <c r="G90" s="29"/>
      <c r="H90" s="86"/>
    </row>
    <row r="91" spans="1:8" x14ac:dyDescent="0.25">
      <c r="A91" s="30"/>
      <c r="B91" s="28"/>
      <c r="C91" s="28"/>
      <c r="D91" s="28"/>
      <c r="E91" s="84"/>
      <c r="F91" s="85"/>
      <c r="G91" s="29"/>
      <c r="H91" s="86"/>
    </row>
    <row r="92" spans="1:8" x14ac:dyDescent="0.25">
      <c r="A92" s="30"/>
      <c r="B92" s="28"/>
      <c r="C92" s="28"/>
      <c r="D92" s="28"/>
      <c r="E92" s="84"/>
      <c r="F92" s="85"/>
      <c r="G92" s="29"/>
      <c r="H92" s="86"/>
    </row>
    <row r="93" spans="1:8" x14ac:dyDescent="0.25">
      <c r="A93" s="30"/>
      <c r="B93" s="28"/>
      <c r="C93" s="28"/>
      <c r="D93" s="28"/>
      <c r="E93" s="84"/>
      <c r="F93" s="85"/>
      <c r="G93" s="29"/>
      <c r="H93" s="86"/>
    </row>
  </sheetData>
  <sheetProtection algorithmName="SHA-512" hashValue="yQlLCqQexEajQL1AL6kt1oNUpIgpfURkKsQXdZk2cmZuaek0HCZwf11elZgOf2VLi50QSD6W77rk3aSTiPsrWg==" saltValue="4eD3JQvQIw6qgQGfmgV6wQ==" spinCount="100000" sheet="1" formatCells="0" formatColumns="0" formatRows="0" insertColumns="0" insertRows="0" insertHyperlinks="0" deleteColumns="0" deleteRows="0" sort="0" autoFilter="0" pivotTables="0"/>
  <mergeCells count="112">
    <mergeCell ref="A2:G2"/>
    <mergeCell ref="D6:D9"/>
    <mergeCell ref="E6:E9"/>
    <mergeCell ref="F6:F9"/>
    <mergeCell ref="D10:D13"/>
    <mergeCell ref="E10:E13"/>
    <mergeCell ref="F10:F13"/>
    <mergeCell ref="D22:D25"/>
    <mergeCell ref="E22:E25"/>
    <mergeCell ref="F22:F25"/>
    <mergeCell ref="E30:E31"/>
    <mergeCell ref="F30:F31"/>
    <mergeCell ref="H30:H31"/>
    <mergeCell ref="D14:D17"/>
    <mergeCell ref="E14:E17"/>
    <mergeCell ref="F14:F17"/>
    <mergeCell ref="D18:D21"/>
    <mergeCell ref="E18:E21"/>
    <mergeCell ref="F18:F21"/>
    <mergeCell ref="E36:E37"/>
    <mergeCell ref="F36:F37"/>
    <mergeCell ref="H36:H37"/>
    <mergeCell ref="E38:E39"/>
    <mergeCell ref="F38:F39"/>
    <mergeCell ref="H38:H39"/>
    <mergeCell ref="E32:E33"/>
    <mergeCell ref="F32:F33"/>
    <mergeCell ref="H32:H33"/>
    <mergeCell ref="E34:E35"/>
    <mergeCell ref="F34:F35"/>
    <mergeCell ref="H34:H35"/>
    <mergeCell ref="E44:E45"/>
    <mergeCell ref="F44:F45"/>
    <mergeCell ref="H44:H45"/>
    <mergeCell ref="E46:E47"/>
    <mergeCell ref="F46:F47"/>
    <mergeCell ref="H46:H47"/>
    <mergeCell ref="E40:E41"/>
    <mergeCell ref="F40:F41"/>
    <mergeCell ref="H40:H41"/>
    <mergeCell ref="E42:E43"/>
    <mergeCell ref="F42:F43"/>
    <mergeCell ref="H42:H43"/>
    <mergeCell ref="E52:E53"/>
    <mergeCell ref="F52:F53"/>
    <mergeCell ref="H52:H53"/>
    <mergeCell ref="E54:E55"/>
    <mergeCell ref="F54:F55"/>
    <mergeCell ref="H54:H55"/>
    <mergeCell ref="E48:E49"/>
    <mergeCell ref="F48:F49"/>
    <mergeCell ref="H48:H49"/>
    <mergeCell ref="E50:E51"/>
    <mergeCell ref="F50:F51"/>
    <mergeCell ref="H50:H51"/>
    <mergeCell ref="E60:E61"/>
    <mergeCell ref="F60:F61"/>
    <mergeCell ref="H60:H61"/>
    <mergeCell ref="E62:E63"/>
    <mergeCell ref="F62:F63"/>
    <mergeCell ref="H62:H63"/>
    <mergeCell ref="E56:E57"/>
    <mergeCell ref="F56:F57"/>
    <mergeCell ref="H56:H57"/>
    <mergeCell ref="E58:E59"/>
    <mergeCell ref="F58:F59"/>
    <mergeCell ref="H58:H59"/>
    <mergeCell ref="E68:E69"/>
    <mergeCell ref="F68:F69"/>
    <mergeCell ref="H68:H69"/>
    <mergeCell ref="E70:E71"/>
    <mergeCell ref="F70:F71"/>
    <mergeCell ref="H70:H71"/>
    <mergeCell ref="E64:E65"/>
    <mergeCell ref="F64:F65"/>
    <mergeCell ref="H64:H65"/>
    <mergeCell ref="E66:E67"/>
    <mergeCell ref="F66:F67"/>
    <mergeCell ref="H66:H67"/>
    <mergeCell ref="E76:E77"/>
    <mergeCell ref="F76:F77"/>
    <mergeCell ref="H76:H77"/>
    <mergeCell ref="E78:E79"/>
    <mergeCell ref="F78:F79"/>
    <mergeCell ref="H78:H79"/>
    <mergeCell ref="E72:E73"/>
    <mergeCell ref="F72:F73"/>
    <mergeCell ref="H72:H73"/>
    <mergeCell ref="E74:E75"/>
    <mergeCell ref="F74:F75"/>
    <mergeCell ref="H74:H75"/>
    <mergeCell ref="E84:E85"/>
    <mergeCell ref="F84:F85"/>
    <mergeCell ref="H84:H85"/>
    <mergeCell ref="E86:E87"/>
    <mergeCell ref="F86:F87"/>
    <mergeCell ref="H86:H87"/>
    <mergeCell ref="E80:E81"/>
    <mergeCell ref="F80:F81"/>
    <mergeCell ref="H80:H81"/>
    <mergeCell ref="E82:E83"/>
    <mergeCell ref="F82:F83"/>
    <mergeCell ref="H82:H83"/>
    <mergeCell ref="E92:E93"/>
    <mergeCell ref="F92:F93"/>
    <mergeCell ref="H92:H93"/>
    <mergeCell ref="E88:E89"/>
    <mergeCell ref="F88:F89"/>
    <mergeCell ref="H88:H89"/>
    <mergeCell ref="E90:E91"/>
    <mergeCell ref="F90:F91"/>
    <mergeCell ref="H90:H91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29</vt:i4>
      </vt:variant>
    </vt:vector>
  </HeadingPairs>
  <TitlesOfParts>
    <vt:vector size="29" baseType="lpstr">
      <vt:lpstr>EF1 </vt:lpstr>
      <vt:lpstr>Luciferase</vt:lpstr>
      <vt:lpstr>PEPCK</vt:lpstr>
      <vt:lpstr>FBP</vt:lpstr>
      <vt:lpstr>LDH</vt:lpstr>
      <vt:lpstr>PK non exploit</vt:lpstr>
      <vt:lpstr>PK (2)</vt:lpstr>
      <vt:lpstr>HK</vt:lpstr>
      <vt:lpstr>COXa</vt:lpstr>
      <vt:lpstr>COXb</vt:lpstr>
      <vt:lpstr>COXc</vt:lpstr>
      <vt:lpstr>ATPb</vt:lpstr>
      <vt:lpstr>ATPa</vt:lpstr>
      <vt:lpstr>ATPa (2)</vt:lpstr>
      <vt:lpstr>GLUT2</vt:lpstr>
      <vt:lpstr>GLUT2 (2)</vt:lpstr>
      <vt:lpstr>GLUT1</vt:lpstr>
      <vt:lpstr>GDH</vt:lpstr>
      <vt:lpstr>GS</vt:lpstr>
      <vt:lpstr>CHYTRY</vt:lpstr>
      <vt:lpstr>LIPASE</vt:lpstr>
      <vt:lpstr>TRYP</vt:lpstr>
      <vt:lpstr>TRYP (2)</vt:lpstr>
      <vt:lpstr>AMY</vt:lpstr>
      <vt:lpstr>CHH</vt:lpstr>
      <vt:lpstr>FAS</vt:lpstr>
      <vt:lpstr>Analyzes stats</vt:lpstr>
      <vt:lpstr>Plan2</vt:lpstr>
      <vt:lpstr>Plan3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mserusier</dc:creator>
  <cp:lastModifiedBy>Luis Paulo Araujo</cp:lastModifiedBy>
  <cp:lastPrinted>2017-07-25T10:00:35Z</cp:lastPrinted>
  <dcterms:created xsi:type="dcterms:W3CDTF">2017-07-20T08:06:10Z</dcterms:created>
  <dcterms:modified xsi:type="dcterms:W3CDTF">2019-10-22T18:48:52Z</dcterms:modified>
</cp:coreProperties>
</file>