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so Sánchez\Dropbox\INVESTIGACIÓN\BAREFOOT RUNNING 2017-2018\ARTICULO 3\ENVIADO A PEERJ\"/>
    </mc:Choice>
  </mc:AlternateContent>
  <xr:revisionPtr revIDLastSave="0" documentId="13_ncr:1_{6A73FC01-7D0F-4948-983C-92325C9B1A32}" xr6:coauthVersionLast="45" xr6:coauthVersionMax="45" xr10:uidLastSave="{00000000-0000-0000-0000-000000000000}"/>
  <bookViews>
    <workbookView xWindow="-120" yWindow="-120" windowWidth="20730" windowHeight="11160" xr2:uid="{2D16EFC1-2124-4975-B566-C71B9AA33A62}"/>
  </bookViews>
  <sheets>
    <sheet name="DINÁMICA" sheetId="1" r:id="rId1"/>
  </sheets>
  <definedNames>
    <definedName name="_xlnm._FilterDatabase" localSheetId="0" hidden="1">DINÁMICA!$A$7:$CW$37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W35" i="1" l="1"/>
  <c r="CT35" i="1"/>
  <c r="CQ35" i="1"/>
  <c r="CN35" i="1"/>
  <c r="CK35" i="1"/>
  <c r="CH35" i="1"/>
  <c r="CE35" i="1"/>
  <c r="CB35" i="1"/>
  <c r="BY35" i="1"/>
  <c r="BV35" i="1"/>
  <c r="BS35" i="1"/>
  <c r="BP35" i="1"/>
  <c r="BM35" i="1"/>
  <c r="BJ35" i="1"/>
  <c r="BG35" i="1"/>
  <c r="BD35" i="1"/>
  <c r="BA35" i="1"/>
  <c r="AX35" i="1"/>
  <c r="AU35" i="1"/>
  <c r="AR35" i="1"/>
  <c r="AO35" i="1"/>
  <c r="AK35" i="1"/>
  <c r="AJ35" i="1"/>
  <c r="AH35" i="1"/>
  <c r="AI35" i="1" s="1"/>
  <c r="AG35" i="1"/>
  <c r="AE35" i="1"/>
  <c r="AD35" i="1"/>
  <c r="AC35" i="1"/>
  <c r="Z35" i="1"/>
  <c r="W35" i="1"/>
  <c r="T35" i="1"/>
  <c r="Q35" i="1"/>
  <c r="N35" i="1"/>
  <c r="CW34" i="1"/>
  <c r="CT34" i="1"/>
  <c r="CQ34" i="1"/>
  <c r="CN34" i="1"/>
  <c r="CK34" i="1"/>
  <c r="CH34" i="1"/>
  <c r="CE34" i="1"/>
  <c r="CB34" i="1"/>
  <c r="BY34" i="1"/>
  <c r="BV34" i="1"/>
  <c r="BS34" i="1"/>
  <c r="BP34" i="1"/>
  <c r="BM34" i="1"/>
  <c r="BJ34" i="1"/>
  <c r="BG34" i="1"/>
  <c r="BD34" i="1"/>
  <c r="BA34" i="1"/>
  <c r="AX34" i="1"/>
  <c r="AU34" i="1"/>
  <c r="AR34" i="1"/>
  <c r="AO34" i="1"/>
  <c r="AK34" i="1"/>
  <c r="AJ34" i="1"/>
  <c r="AH34" i="1"/>
  <c r="AG34" i="1"/>
  <c r="AE34" i="1"/>
  <c r="AD34" i="1"/>
  <c r="AC34" i="1"/>
  <c r="Z34" i="1"/>
  <c r="W34" i="1"/>
  <c r="T34" i="1"/>
  <c r="Q34" i="1"/>
  <c r="N34" i="1"/>
  <c r="CW33" i="1"/>
  <c r="CT33" i="1"/>
  <c r="CQ33" i="1"/>
  <c r="CN33" i="1"/>
  <c r="CK33" i="1"/>
  <c r="CH33" i="1"/>
  <c r="CE33" i="1"/>
  <c r="CB33" i="1"/>
  <c r="BY33" i="1"/>
  <c r="BV33" i="1"/>
  <c r="BS33" i="1"/>
  <c r="BP33" i="1"/>
  <c r="BM33" i="1"/>
  <c r="BJ33" i="1"/>
  <c r="BG33" i="1"/>
  <c r="BD33" i="1"/>
  <c r="BA33" i="1"/>
  <c r="AX33" i="1"/>
  <c r="AU33" i="1"/>
  <c r="AR33" i="1"/>
  <c r="AO33" i="1"/>
  <c r="AK33" i="1"/>
  <c r="AJ33" i="1"/>
  <c r="AH33" i="1"/>
  <c r="AG33" i="1"/>
  <c r="AE33" i="1"/>
  <c r="AD33" i="1"/>
  <c r="AC33" i="1"/>
  <c r="Z33" i="1"/>
  <c r="W33" i="1"/>
  <c r="T33" i="1"/>
  <c r="Q33" i="1"/>
  <c r="N33" i="1"/>
  <c r="CW32" i="1"/>
  <c r="CT32" i="1"/>
  <c r="CQ32" i="1"/>
  <c r="CN32" i="1"/>
  <c r="CK32" i="1"/>
  <c r="CH32" i="1"/>
  <c r="CE32" i="1"/>
  <c r="CB32" i="1"/>
  <c r="BY32" i="1"/>
  <c r="BV32" i="1"/>
  <c r="BS32" i="1"/>
  <c r="BP32" i="1"/>
  <c r="BM32" i="1"/>
  <c r="BJ32" i="1"/>
  <c r="BG32" i="1"/>
  <c r="BD32" i="1"/>
  <c r="BA32" i="1"/>
  <c r="AX32" i="1"/>
  <c r="AU32" i="1"/>
  <c r="AR32" i="1"/>
  <c r="AO32" i="1"/>
  <c r="AK32" i="1"/>
  <c r="AJ32" i="1"/>
  <c r="AH32" i="1"/>
  <c r="AG32" i="1"/>
  <c r="AE32" i="1"/>
  <c r="AD32" i="1"/>
  <c r="AF32" i="1" s="1"/>
  <c r="AC32" i="1"/>
  <c r="Z32" i="1"/>
  <c r="W32" i="1"/>
  <c r="T32" i="1"/>
  <c r="Q32" i="1"/>
  <c r="N32" i="1"/>
  <c r="CW31" i="1"/>
  <c r="CT31" i="1"/>
  <c r="CQ31" i="1"/>
  <c r="CN31" i="1"/>
  <c r="CK31" i="1"/>
  <c r="CH31" i="1"/>
  <c r="CE31" i="1"/>
  <c r="CB31" i="1"/>
  <c r="BY31" i="1"/>
  <c r="BV31" i="1"/>
  <c r="BS31" i="1"/>
  <c r="BP31" i="1"/>
  <c r="BM31" i="1"/>
  <c r="BJ31" i="1"/>
  <c r="BG31" i="1"/>
  <c r="BD31" i="1"/>
  <c r="BA31" i="1"/>
  <c r="AX31" i="1"/>
  <c r="AU31" i="1"/>
  <c r="AR31" i="1"/>
  <c r="AO31" i="1"/>
  <c r="AK31" i="1"/>
  <c r="AJ31" i="1"/>
  <c r="AH31" i="1"/>
  <c r="AG31" i="1"/>
  <c r="AE31" i="1"/>
  <c r="AD31" i="1"/>
  <c r="AC31" i="1"/>
  <c r="Z31" i="1"/>
  <c r="W31" i="1"/>
  <c r="T31" i="1"/>
  <c r="Q31" i="1"/>
  <c r="N31" i="1"/>
  <c r="CW30" i="1"/>
  <c r="CT30" i="1"/>
  <c r="CQ30" i="1"/>
  <c r="CN30" i="1"/>
  <c r="CK30" i="1"/>
  <c r="CH30" i="1"/>
  <c r="CE30" i="1"/>
  <c r="CB30" i="1"/>
  <c r="BY30" i="1"/>
  <c r="BV30" i="1"/>
  <c r="BS30" i="1"/>
  <c r="BP30" i="1"/>
  <c r="BM30" i="1"/>
  <c r="BJ30" i="1"/>
  <c r="BG30" i="1"/>
  <c r="BD30" i="1"/>
  <c r="BA30" i="1"/>
  <c r="AX30" i="1"/>
  <c r="AU30" i="1"/>
  <c r="AR30" i="1"/>
  <c r="AO30" i="1"/>
  <c r="AK30" i="1"/>
  <c r="AJ30" i="1"/>
  <c r="AH30" i="1"/>
  <c r="AG30" i="1"/>
  <c r="AE30" i="1"/>
  <c r="AD30" i="1"/>
  <c r="AC30" i="1"/>
  <c r="Z30" i="1"/>
  <c r="W30" i="1"/>
  <c r="T30" i="1"/>
  <c r="Q30" i="1"/>
  <c r="N30" i="1"/>
  <c r="CW29" i="1"/>
  <c r="CT29" i="1"/>
  <c r="CQ29" i="1"/>
  <c r="CN29" i="1"/>
  <c r="CK29" i="1"/>
  <c r="CH29" i="1"/>
  <c r="CE29" i="1"/>
  <c r="CB29" i="1"/>
  <c r="BY29" i="1"/>
  <c r="BV29" i="1"/>
  <c r="BS29" i="1"/>
  <c r="BP29" i="1"/>
  <c r="BM29" i="1"/>
  <c r="BJ29" i="1"/>
  <c r="BG29" i="1"/>
  <c r="BD29" i="1"/>
  <c r="BA29" i="1"/>
  <c r="AX29" i="1"/>
  <c r="AU29" i="1"/>
  <c r="AR29" i="1"/>
  <c r="AO29" i="1"/>
  <c r="AK29" i="1"/>
  <c r="AJ29" i="1"/>
  <c r="AH29" i="1"/>
  <c r="AG29" i="1"/>
  <c r="AE29" i="1"/>
  <c r="AD29" i="1"/>
  <c r="AC29" i="1"/>
  <c r="Z29" i="1"/>
  <c r="W29" i="1"/>
  <c r="T29" i="1"/>
  <c r="Q29" i="1"/>
  <c r="N29" i="1"/>
  <c r="CW28" i="1"/>
  <c r="CT28" i="1"/>
  <c r="CQ28" i="1"/>
  <c r="CN28" i="1"/>
  <c r="CK28" i="1"/>
  <c r="CH28" i="1"/>
  <c r="CE28" i="1"/>
  <c r="CB28" i="1"/>
  <c r="BY28" i="1"/>
  <c r="BV28" i="1"/>
  <c r="BS28" i="1"/>
  <c r="BP28" i="1"/>
  <c r="BM28" i="1"/>
  <c r="BJ28" i="1"/>
  <c r="BG28" i="1"/>
  <c r="BD28" i="1"/>
  <c r="BA28" i="1"/>
  <c r="AX28" i="1"/>
  <c r="AU28" i="1"/>
  <c r="AR28" i="1"/>
  <c r="AO28" i="1"/>
  <c r="AK28" i="1"/>
  <c r="AJ28" i="1"/>
  <c r="AH28" i="1"/>
  <c r="AG28" i="1"/>
  <c r="AE28" i="1"/>
  <c r="AD28" i="1"/>
  <c r="AC28" i="1"/>
  <c r="Z28" i="1"/>
  <c r="W28" i="1"/>
  <c r="T28" i="1"/>
  <c r="Q28" i="1"/>
  <c r="N28" i="1"/>
  <c r="CW27" i="1"/>
  <c r="CT27" i="1"/>
  <c r="CQ27" i="1"/>
  <c r="CN27" i="1"/>
  <c r="CK27" i="1"/>
  <c r="CH27" i="1"/>
  <c r="CE27" i="1"/>
  <c r="CB27" i="1"/>
  <c r="BY27" i="1"/>
  <c r="BV27" i="1"/>
  <c r="BS27" i="1"/>
  <c r="BP27" i="1"/>
  <c r="BM27" i="1"/>
  <c r="BJ27" i="1"/>
  <c r="BG27" i="1"/>
  <c r="BD27" i="1"/>
  <c r="BA27" i="1"/>
  <c r="AX27" i="1"/>
  <c r="AU27" i="1"/>
  <c r="AR27" i="1"/>
  <c r="AO27" i="1"/>
  <c r="AK27" i="1"/>
  <c r="AJ27" i="1"/>
  <c r="AH27" i="1"/>
  <c r="AG27" i="1"/>
  <c r="AE27" i="1"/>
  <c r="AD27" i="1"/>
  <c r="AC27" i="1"/>
  <c r="Z27" i="1"/>
  <c r="W27" i="1"/>
  <c r="T27" i="1"/>
  <c r="Q27" i="1"/>
  <c r="N27" i="1"/>
  <c r="CW26" i="1"/>
  <c r="CT26" i="1"/>
  <c r="CQ26" i="1"/>
  <c r="CN26" i="1"/>
  <c r="CK26" i="1"/>
  <c r="CH26" i="1"/>
  <c r="CE26" i="1"/>
  <c r="CB26" i="1"/>
  <c r="BY26" i="1"/>
  <c r="BV26" i="1"/>
  <c r="BS26" i="1"/>
  <c r="BP26" i="1"/>
  <c r="BM26" i="1"/>
  <c r="BJ26" i="1"/>
  <c r="BG26" i="1"/>
  <c r="BD26" i="1"/>
  <c r="BA26" i="1"/>
  <c r="AX26" i="1"/>
  <c r="AU26" i="1"/>
  <c r="AR26" i="1"/>
  <c r="AO26" i="1"/>
  <c r="AK26" i="1"/>
  <c r="AJ26" i="1"/>
  <c r="AH26" i="1"/>
  <c r="AG26" i="1"/>
  <c r="AE26" i="1"/>
  <c r="AD26" i="1"/>
  <c r="AC26" i="1"/>
  <c r="Z26" i="1"/>
  <c r="W26" i="1"/>
  <c r="T26" i="1"/>
  <c r="Q26" i="1"/>
  <c r="N26" i="1"/>
  <c r="CW25" i="1"/>
  <c r="CT25" i="1"/>
  <c r="CQ25" i="1"/>
  <c r="CN25" i="1"/>
  <c r="CK25" i="1"/>
  <c r="CH25" i="1"/>
  <c r="CE25" i="1"/>
  <c r="CB25" i="1"/>
  <c r="BY25" i="1"/>
  <c r="BV25" i="1"/>
  <c r="BS25" i="1"/>
  <c r="BP25" i="1"/>
  <c r="BM25" i="1"/>
  <c r="BJ25" i="1"/>
  <c r="BG25" i="1"/>
  <c r="BD25" i="1"/>
  <c r="BA25" i="1"/>
  <c r="AX25" i="1"/>
  <c r="AU25" i="1"/>
  <c r="AR25" i="1"/>
  <c r="AO25" i="1"/>
  <c r="AK25" i="1"/>
  <c r="AJ25" i="1"/>
  <c r="AH25" i="1"/>
  <c r="AG25" i="1"/>
  <c r="AE25" i="1"/>
  <c r="AD25" i="1"/>
  <c r="AF25" i="1" s="1"/>
  <c r="AC25" i="1"/>
  <c r="Z25" i="1"/>
  <c r="W25" i="1"/>
  <c r="T25" i="1"/>
  <c r="Q25" i="1"/>
  <c r="N25" i="1"/>
  <c r="CW24" i="1"/>
  <c r="CT24" i="1"/>
  <c r="CQ24" i="1"/>
  <c r="CN24" i="1"/>
  <c r="CK24" i="1"/>
  <c r="CH24" i="1"/>
  <c r="CE24" i="1"/>
  <c r="CB24" i="1"/>
  <c r="BY24" i="1"/>
  <c r="BV24" i="1"/>
  <c r="BS24" i="1"/>
  <c r="BP24" i="1"/>
  <c r="BM24" i="1"/>
  <c r="BJ24" i="1"/>
  <c r="BG24" i="1"/>
  <c r="BD24" i="1"/>
  <c r="BA24" i="1"/>
  <c r="AX24" i="1"/>
  <c r="AU24" i="1"/>
  <c r="AR24" i="1"/>
  <c r="AO24" i="1"/>
  <c r="AK24" i="1"/>
  <c r="AJ24" i="1"/>
  <c r="AH24" i="1"/>
  <c r="AG24" i="1"/>
  <c r="AI24" i="1" s="1"/>
  <c r="AE24" i="1"/>
  <c r="AD24" i="1"/>
  <c r="AC24" i="1"/>
  <c r="Z24" i="1"/>
  <c r="W24" i="1"/>
  <c r="T24" i="1"/>
  <c r="Q24" i="1"/>
  <c r="N24" i="1"/>
  <c r="CW23" i="1"/>
  <c r="CT23" i="1"/>
  <c r="CQ23" i="1"/>
  <c r="CN23" i="1"/>
  <c r="CK23" i="1"/>
  <c r="CH23" i="1"/>
  <c r="CE23" i="1"/>
  <c r="CB23" i="1"/>
  <c r="BY23" i="1"/>
  <c r="BV23" i="1"/>
  <c r="BS23" i="1"/>
  <c r="BP23" i="1"/>
  <c r="BM23" i="1"/>
  <c r="BJ23" i="1"/>
  <c r="BG23" i="1"/>
  <c r="BD23" i="1"/>
  <c r="BA23" i="1"/>
  <c r="AX23" i="1"/>
  <c r="AU23" i="1"/>
  <c r="AR23" i="1"/>
  <c r="AO23" i="1"/>
  <c r="AK23" i="1"/>
  <c r="AJ23" i="1"/>
  <c r="AH23" i="1"/>
  <c r="AG23" i="1"/>
  <c r="AE23" i="1"/>
  <c r="AD23" i="1"/>
  <c r="AC23" i="1"/>
  <c r="Z23" i="1"/>
  <c r="W23" i="1"/>
  <c r="T23" i="1"/>
  <c r="Q23" i="1"/>
  <c r="N23" i="1"/>
  <c r="CW22" i="1"/>
  <c r="CT22" i="1"/>
  <c r="CQ22" i="1"/>
  <c r="CN22" i="1"/>
  <c r="CK22" i="1"/>
  <c r="CH22" i="1"/>
  <c r="CE22" i="1"/>
  <c r="CB22" i="1"/>
  <c r="BY22" i="1"/>
  <c r="BV22" i="1"/>
  <c r="BS22" i="1"/>
  <c r="BP22" i="1"/>
  <c r="BM22" i="1"/>
  <c r="BJ22" i="1"/>
  <c r="BG22" i="1"/>
  <c r="BD22" i="1"/>
  <c r="BA22" i="1"/>
  <c r="AX22" i="1"/>
  <c r="AU22" i="1"/>
  <c r="AR22" i="1"/>
  <c r="AO22" i="1"/>
  <c r="AK22" i="1"/>
  <c r="AJ22" i="1"/>
  <c r="AH22" i="1"/>
  <c r="AG22" i="1"/>
  <c r="AE22" i="1"/>
  <c r="AD22" i="1"/>
  <c r="AC22" i="1"/>
  <c r="Z22" i="1"/>
  <c r="W22" i="1"/>
  <c r="T22" i="1"/>
  <c r="Q22" i="1"/>
  <c r="N22" i="1"/>
  <c r="CW21" i="1"/>
  <c r="CT21" i="1"/>
  <c r="CQ21" i="1"/>
  <c r="CN21" i="1"/>
  <c r="CK21" i="1"/>
  <c r="CH21" i="1"/>
  <c r="CE21" i="1"/>
  <c r="CB21" i="1"/>
  <c r="BY21" i="1"/>
  <c r="BV21" i="1"/>
  <c r="BS21" i="1"/>
  <c r="BP21" i="1"/>
  <c r="BM21" i="1"/>
  <c r="BJ21" i="1"/>
  <c r="BG21" i="1"/>
  <c r="BD21" i="1"/>
  <c r="BA21" i="1"/>
  <c r="AX21" i="1"/>
  <c r="AU21" i="1"/>
  <c r="AR21" i="1"/>
  <c r="AO21" i="1"/>
  <c r="AK21" i="1"/>
  <c r="AJ21" i="1"/>
  <c r="AL21" i="1" s="1"/>
  <c r="AH21" i="1"/>
  <c r="AG21" i="1"/>
  <c r="AE21" i="1"/>
  <c r="AD21" i="1"/>
  <c r="AF21" i="1" s="1"/>
  <c r="AC21" i="1"/>
  <c r="Z21" i="1"/>
  <c r="W21" i="1"/>
  <c r="T21" i="1"/>
  <c r="Q21" i="1"/>
  <c r="N21" i="1"/>
  <c r="CW20" i="1"/>
  <c r="CT20" i="1"/>
  <c r="CQ20" i="1"/>
  <c r="CN20" i="1"/>
  <c r="CK20" i="1"/>
  <c r="CH20" i="1"/>
  <c r="CE20" i="1"/>
  <c r="CB20" i="1"/>
  <c r="BY20" i="1"/>
  <c r="BV20" i="1"/>
  <c r="BS20" i="1"/>
  <c r="BP20" i="1"/>
  <c r="BM20" i="1"/>
  <c r="BJ20" i="1"/>
  <c r="BG20" i="1"/>
  <c r="BD20" i="1"/>
  <c r="BA20" i="1"/>
  <c r="AX20" i="1"/>
  <c r="AU20" i="1"/>
  <c r="AR20" i="1"/>
  <c r="AO20" i="1"/>
  <c r="AK20" i="1"/>
  <c r="AJ20" i="1"/>
  <c r="AH20" i="1"/>
  <c r="AG20" i="1"/>
  <c r="AI20" i="1" s="1"/>
  <c r="AE20" i="1"/>
  <c r="AD20" i="1"/>
  <c r="AC20" i="1"/>
  <c r="Z20" i="1"/>
  <c r="W20" i="1"/>
  <c r="T20" i="1"/>
  <c r="Q20" i="1"/>
  <c r="N20" i="1"/>
  <c r="CW19" i="1"/>
  <c r="CT19" i="1"/>
  <c r="CQ19" i="1"/>
  <c r="CN19" i="1"/>
  <c r="CK19" i="1"/>
  <c r="CH19" i="1"/>
  <c r="CE19" i="1"/>
  <c r="CB19" i="1"/>
  <c r="BY19" i="1"/>
  <c r="BV19" i="1"/>
  <c r="BS19" i="1"/>
  <c r="BP19" i="1"/>
  <c r="BM19" i="1"/>
  <c r="BJ19" i="1"/>
  <c r="BG19" i="1"/>
  <c r="BD19" i="1"/>
  <c r="BA19" i="1"/>
  <c r="AX19" i="1"/>
  <c r="AU19" i="1"/>
  <c r="AR19" i="1"/>
  <c r="AO19" i="1"/>
  <c r="AK19" i="1"/>
  <c r="AJ19" i="1"/>
  <c r="AH19" i="1"/>
  <c r="AG19" i="1"/>
  <c r="AE19" i="1"/>
  <c r="AD19" i="1"/>
  <c r="AC19" i="1"/>
  <c r="Z19" i="1"/>
  <c r="W19" i="1"/>
  <c r="T19" i="1"/>
  <c r="Q19" i="1"/>
  <c r="N19" i="1"/>
  <c r="CW18" i="1"/>
  <c r="CT18" i="1"/>
  <c r="CQ18" i="1"/>
  <c r="CN18" i="1"/>
  <c r="CK18" i="1"/>
  <c r="CH18" i="1"/>
  <c r="CE18" i="1"/>
  <c r="CB18" i="1"/>
  <c r="BY18" i="1"/>
  <c r="BV18" i="1"/>
  <c r="BS18" i="1"/>
  <c r="BP18" i="1"/>
  <c r="BM18" i="1"/>
  <c r="BJ18" i="1"/>
  <c r="BG18" i="1"/>
  <c r="BD18" i="1"/>
  <c r="BA18" i="1"/>
  <c r="AX18" i="1"/>
  <c r="AU18" i="1"/>
  <c r="AR18" i="1"/>
  <c r="AO18" i="1"/>
  <c r="AK18" i="1"/>
  <c r="AJ18" i="1"/>
  <c r="AH18" i="1"/>
  <c r="AG18" i="1"/>
  <c r="AE18" i="1"/>
  <c r="AD18" i="1"/>
  <c r="AC18" i="1"/>
  <c r="Z18" i="1"/>
  <c r="W18" i="1"/>
  <c r="T18" i="1"/>
  <c r="Q18" i="1"/>
  <c r="N18" i="1"/>
  <c r="CW17" i="1"/>
  <c r="CT17" i="1"/>
  <c r="CQ17" i="1"/>
  <c r="CN17" i="1"/>
  <c r="CK17" i="1"/>
  <c r="CH17" i="1"/>
  <c r="CE17" i="1"/>
  <c r="CB17" i="1"/>
  <c r="BY17" i="1"/>
  <c r="BV17" i="1"/>
  <c r="BS17" i="1"/>
  <c r="BP17" i="1"/>
  <c r="BM17" i="1"/>
  <c r="BJ17" i="1"/>
  <c r="BG17" i="1"/>
  <c r="BD17" i="1"/>
  <c r="BA17" i="1"/>
  <c r="AX17" i="1"/>
  <c r="AU17" i="1"/>
  <c r="AR17" i="1"/>
  <c r="AO17" i="1"/>
  <c r="AK17" i="1"/>
  <c r="AJ17" i="1"/>
  <c r="AH17" i="1"/>
  <c r="AG17" i="1"/>
  <c r="AE17" i="1"/>
  <c r="AD17" i="1"/>
  <c r="AC17" i="1"/>
  <c r="Z17" i="1"/>
  <c r="W17" i="1"/>
  <c r="T17" i="1"/>
  <c r="Q17" i="1"/>
  <c r="N17" i="1"/>
  <c r="CW16" i="1"/>
  <c r="CT16" i="1"/>
  <c r="CQ16" i="1"/>
  <c r="CN16" i="1"/>
  <c r="CK16" i="1"/>
  <c r="CH16" i="1"/>
  <c r="CE16" i="1"/>
  <c r="CB16" i="1"/>
  <c r="BY16" i="1"/>
  <c r="BV16" i="1"/>
  <c r="BS16" i="1"/>
  <c r="BP16" i="1"/>
  <c r="BM16" i="1"/>
  <c r="BJ16" i="1"/>
  <c r="BG16" i="1"/>
  <c r="BD16" i="1"/>
  <c r="BA16" i="1"/>
  <c r="AX16" i="1"/>
  <c r="AU16" i="1"/>
  <c r="AR16" i="1"/>
  <c r="AO16" i="1"/>
  <c r="AK16" i="1"/>
  <c r="AJ16" i="1"/>
  <c r="AH16" i="1"/>
  <c r="AG16" i="1"/>
  <c r="AE16" i="1"/>
  <c r="AD16" i="1"/>
  <c r="AC16" i="1"/>
  <c r="Z16" i="1"/>
  <c r="W16" i="1"/>
  <c r="T16" i="1"/>
  <c r="Q16" i="1"/>
  <c r="N16" i="1"/>
  <c r="CW15" i="1"/>
  <c r="CT15" i="1"/>
  <c r="CQ15" i="1"/>
  <c r="CN15" i="1"/>
  <c r="CK15" i="1"/>
  <c r="CH15" i="1"/>
  <c r="CE15" i="1"/>
  <c r="CB15" i="1"/>
  <c r="BY15" i="1"/>
  <c r="BV15" i="1"/>
  <c r="BS15" i="1"/>
  <c r="BP15" i="1"/>
  <c r="BM15" i="1"/>
  <c r="BJ15" i="1"/>
  <c r="BG15" i="1"/>
  <c r="BD15" i="1"/>
  <c r="BA15" i="1"/>
  <c r="AX15" i="1"/>
  <c r="AU15" i="1"/>
  <c r="AR15" i="1"/>
  <c r="AO15" i="1"/>
  <c r="AK15" i="1"/>
  <c r="AJ15" i="1"/>
  <c r="AH15" i="1"/>
  <c r="AG15" i="1"/>
  <c r="AE15" i="1"/>
  <c r="AD15" i="1"/>
  <c r="AC15" i="1"/>
  <c r="Z15" i="1"/>
  <c r="W15" i="1"/>
  <c r="T15" i="1"/>
  <c r="Q15" i="1"/>
  <c r="N15" i="1"/>
  <c r="CW14" i="1"/>
  <c r="CT14" i="1"/>
  <c r="CQ14" i="1"/>
  <c r="CN14" i="1"/>
  <c r="CK14" i="1"/>
  <c r="CH14" i="1"/>
  <c r="CE14" i="1"/>
  <c r="CB14" i="1"/>
  <c r="BY14" i="1"/>
  <c r="BV14" i="1"/>
  <c r="BS14" i="1"/>
  <c r="BP14" i="1"/>
  <c r="BM14" i="1"/>
  <c r="BJ14" i="1"/>
  <c r="BG14" i="1"/>
  <c r="BD14" i="1"/>
  <c r="BA14" i="1"/>
  <c r="AX14" i="1"/>
  <c r="AU14" i="1"/>
  <c r="AR14" i="1"/>
  <c r="AO14" i="1"/>
  <c r="AK14" i="1"/>
  <c r="AJ14" i="1"/>
  <c r="AH14" i="1"/>
  <c r="AG14" i="1"/>
  <c r="AE14" i="1"/>
  <c r="AD14" i="1"/>
  <c r="AC14" i="1"/>
  <c r="Z14" i="1"/>
  <c r="W14" i="1"/>
  <c r="T14" i="1"/>
  <c r="Q14" i="1"/>
  <c r="N14" i="1"/>
  <c r="CW13" i="1"/>
  <c r="CT13" i="1"/>
  <c r="CQ13" i="1"/>
  <c r="CN13" i="1"/>
  <c r="CK13" i="1"/>
  <c r="CH13" i="1"/>
  <c r="CE13" i="1"/>
  <c r="CB13" i="1"/>
  <c r="BY13" i="1"/>
  <c r="BV13" i="1"/>
  <c r="BS13" i="1"/>
  <c r="BP13" i="1"/>
  <c r="BM13" i="1"/>
  <c r="BJ13" i="1"/>
  <c r="BG13" i="1"/>
  <c r="BD13" i="1"/>
  <c r="BA13" i="1"/>
  <c r="AX13" i="1"/>
  <c r="AU13" i="1"/>
  <c r="AR13" i="1"/>
  <c r="AO13" i="1"/>
  <c r="AK13" i="1"/>
  <c r="AJ13" i="1"/>
  <c r="AL13" i="1" s="1"/>
  <c r="AH13" i="1"/>
  <c r="AG13" i="1"/>
  <c r="AE13" i="1"/>
  <c r="AD13" i="1"/>
  <c r="AF13" i="1" s="1"/>
  <c r="AC13" i="1"/>
  <c r="Z13" i="1"/>
  <c r="W13" i="1"/>
  <c r="T13" i="1"/>
  <c r="Q13" i="1"/>
  <c r="N13" i="1"/>
  <c r="CW12" i="1"/>
  <c r="CT12" i="1"/>
  <c r="CQ12" i="1"/>
  <c r="CN12" i="1"/>
  <c r="CK12" i="1"/>
  <c r="CH12" i="1"/>
  <c r="CE12" i="1"/>
  <c r="CB12" i="1"/>
  <c r="BY12" i="1"/>
  <c r="BV12" i="1"/>
  <c r="BS12" i="1"/>
  <c r="BP12" i="1"/>
  <c r="BM12" i="1"/>
  <c r="BJ12" i="1"/>
  <c r="BG12" i="1"/>
  <c r="BD12" i="1"/>
  <c r="BA12" i="1"/>
  <c r="AX12" i="1"/>
  <c r="AU12" i="1"/>
  <c r="AR12" i="1"/>
  <c r="AO12" i="1"/>
  <c r="AK12" i="1"/>
  <c r="AJ12" i="1"/>
  <c r="AH12" i="1"/>
  <c r="AG12" i="1"/>
  <c r="AE12" i="1"/>
  <c r="AD12" i="1"/>
  <c r="AC12" i="1"/>
  <c r="Z12" i="1"/>
  <c r="W12" i="1"/>
  <c r="T12" i="1"/>
  <c r="Q12" i="1"/>
  <c r="N12" i="1"/>
  <c r="CW11" i="1"/>
  <c r="CT11" i="1"/>
  <c r="CQ11" i="1"/>
  <c r="CN11" i="1"/>
  <c r="CK11" i="1"/>
  <c r="CH11" i="1"/>
  <c r="CE11" i="1"/>
  <c r="CB11" i="1"/>
  <c r="BY11" i="1"/>
  <c r="BV11" i="1"/>
  <c r="BS11" i="1"/>
  <c r="BP11" i="1"/>
  <c r="BM11" i="1"/>
  <c r="BJ11" i="1"/>
  <c r="BG11" i="1"/>
  <c r="BD11" i="1"/>
  <c r="BA11" i="1"/>
  <c r="AX11" i="1"/>
  <c r="AU11" i="1"/>
  <c r="AR11" i="1"/>
  <c r="AO11" i="1"/>
  <c r="AK11" i="1"/>
  <c r="AJ11" i="1"/>
  <c r="AH11" i="1"/>
  <c r="AG11" i="1"/>
  <c r="AE11" i="1"/>
  <c r="AD11" i="1"/>
  <c r="AC11" i="1"/>
  <c r="Z11" i="1"/>
  <c r="W11" i="1"/>
  <c r="T11" i="1"/>
  <c r="Q11" i="1"/>
  <c r="N11" i="1"/>
  <c r="CW10" i="1"/>
  <c r="CT10" i="1"/>
  <c r="CQ10" i="1"/>
  <c r="CN10" i="1"/>
  <c r="CK10" i="1"/>
  <c r="CH10" i="1"/>
  <c r="CE10" i="1"/>
  <c r="CB10" i="1"/>
  <c r="BY10" i="1"/>
  <c r="BV10" i="1"/>
  <c r="BS10" i="1"/>
  <c r="BP10" i="1"/>
  <c r="BM10" i="1"/>
  <c r="BJ10" i="1"/>
  <c r="BG10" i="1"/>
  <c r="BD10" i="1"/>
  <c r="BA10" i="1"/>
  <c r="AX10" i="1"/>
  <c r="AU10" i="1"/>
  <c r="AR10" i="1"/>
  <c r="AO10" i="1"/>
  <c r="AK10" i="1"/>
  <c r="AJ10" i="1"/>
  <c r="AH10" i="1"/>
  <c r="AG10" i="1"/>
  <c r="AE10" i="1"/>
  <c r="AD10" i="1"/>
  <c r="AC10" i="1"/>
  <c r="Z10" i="1"/>
  <c r="W10" i="1"/>
  <c r="T10" i="1"/>
  <c r="Q10" i="1"/>
  <c r="N10" i="1"/>
  <c r="CW9" i="1"/>
  <c r="CT9" i="1"/>
  <c r="CQ9" i="1"/>
  <c r="CN9" i="1"/>
  <c r="CK9" i="1"/>
  <c r="CH9" i="1"/>
  <c r="CE9" i="1"/>
  <c r="CB9" i="1"/>
  <c r="BY9" i="1"/>
  <c r="BV9" i="1"/>
  <c r="BS9" i="1"/>
  <c r="BP9" i="1"/>
  <c r="BM9" i="1"/>
  <c r="BJ9" i="1"/>
  <c r="BG9" i="1"/>
  <c r="BD9" i="1"/>
  <c r="BA9" i="1"/>
  <c r="AX9" i="1"/>
  <c r="AU9" i="1"/>
  <c r="AR9" i="1"/>
  <c r="AO9" i="1"/>
  <c r="AK9" i="1"/>
  <c r="AJ9" i="1"/>
  <c r="AH9" i="1"/>
  <c r="AG9" i="1"/>
  <c r="AE9" i="1"/>
  <c r="AD9" i="1"/>
  <c r="AF9" i="1" s="1"/>
  <c r="AC9" i="1"/>
  <c r="Z9" i="1"/>
  <c r="W9" i="1"/>
  <c r="T9" i="1"/>
  <c r="Q9" i="1"/>
  <c r="N9" i="1"/>
  <c r="CW8" i="1"/>
  <c r="CT8" i="1"/>
  <c r="CQ8" i="1"/>
  <c r="CN8" i="1"/>
  <c r="CK8" i="1"/>
  <c r="CH8" i="1"/>
  <c r="CE8" i="1"/>
  <c r="CB8" i="1"/>
  <c r="BY8" i="1"/>
  <c r="BV8" i="1"/>
  <c r="BS8" i="1"/>
  <c r="BP8" i="1"/>
  <c r="BM8" i="1"/>
  <c r="BJ8" i="1"/>
  <c r="BG8" i="1"/>
  <c r="BD8" i="1"/>
  <c r="BA8" i="1"/>
  <c r="AX8" i="1"/>
  <c r="AU8" i="1"/>
  <c r="AR8" i="1"/>
  <c r="AO8" i="1"/>
  <c r="AK8" i="1"/>
  <c r="AJ8" i="1"/>
  <c r="AH8" i="1"/>
  <c r="AG8" i="1"/>
  <c r="AI8" i="1" s="1"/>
  <c r="AE8" i="1"/>
  <c r="AD8" i="1"/>
  <c r="AC8" i="1"/>
  <c r="Z8" i="1"/>
  <c r="W8" i="1"/>
  <c r="T8" i="1"/>
  <c r="Q8" i="1"/>
  <c r="N8" i="1"/>
  <c r="AF17" i="1" l="1"/>
  <c r="AF30" i="1"/>
  <c r="AI9" i="1"/>
  <c r="AF11" i="1"/>
  <c r="AL11" i="1"/>
  <c r="AF14" i="1"/>
  <c r="AI16" i="1"/>
  <c r="AF19" i="1"/>
  <c r="AL19" i="1"/>
  <c r="AI25" i="1"/>
  <c r="AF27" i="1"/>
  <c r="AI14" i="1"/>
  <c r="AF16" i="1"/>
  <c r="AF28" i="1"/>
  <c r="AI15" i="1"/>
  <c r="AI23" i="1"/>
  <c r="AI13" i="1"/>
  <c r="AI32" i="1"/>
  <c r="AF34" i="1"/>
  <c r="AF35" i="1"/>
  <c r="AI29" i="1"/>
  <c r="AF10" i="1"/>
  <c r="AI12" i="1"/>
  <c r="AI22" i="1"/>
  <c r="AF24" i="1"/>
  <c r="AF26" i="1"/>
  <c r="AI27" i="1"/>
  <c r="AF29" i="1"/>
  <c r="AF8" i="1"/>
  <c r="AI33" i="1"/>
  <c r="AF18" i="1"/>
  <c r="AI30" i="1"/>
  <c r="AI10" i="1"/>
  <c r="AF12" i="1"/>
  <c r="AI17" i="1"/>
  <c r="AI18" i="1"/>
  <c r="AF20" i="1"/>
  <c r="AF22" i="1"/>
  <c r="AI26" i="1"/>
  <c r="AI28" i="1"/>
  <c r="AI31" i="1"/>
  <c r="AF33" i="1"/>
  <c r="AL9" i="1"/>
  <c r="AI11" i="1"/>
  <c r="AF15" i="1"/>
  <c r="AL15" i="1"/>
  <c r="AL17" i="1"/>
  <c r="AI19" i="1"/>
  <c r="AI21" i="1"/>
  <c r="AF23" i="1"/>
  <c r="AL23" i="1"/>
  <c r="AL25" i="1"/>
  <c r="AF31" i="1"/>
  <c r="AI34" i="1"/>
  <c r="AL8" i="1"/>
  <c r="AL12" i="1"/>
  <c r="AL16" i="1"/>
  <c r="AL20" i="1"/>
  <c r="AL24" i="1"/>
  <c r="AL27" i="1"/>
  <c r="AL29" i="1"/>
  <c r="AL31" i="1"/>
  <c r="AL33" i="1"/>
  <c r="AL35" i="1"/>
  <c r="AL10" i="1"/>
  <c r="AL14" i="1"/>
  <c r="AL18" i="1"/>
  <c r="AL22" i="1"/>
  <c r="AL26" i="1"/>
  <c r="AL28" i="1"/>
  <c r="AL30" i="1"/>
  <c r="AL32" i="1"/>
  <c r="AL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Celso Sánchez</author>
  </authors>
  <commentList>
    <comment ref="I6" authorId="0" shapeId="0" xr:uid="{31D4732F-4A35-4C76-B43F-A09EFAE6A82E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 = Hindfoot
M = Midfooot
A = Forefoot</t>
        </r>
      </text>
    </comment>
    <comment ref="G7" authorId="1" shapeId="0" xr:uid="{EAE0B718-02CA-4E62-83A3-CDE6EA213C3A}">
      <text>
        <r>
          <rPr>
            <b/>
            <sz val="9"/>
            <color indexed="81"/>
            <rFont val="Tahoma"/>
            <family val="2"/>
          </rPr>
          <t>Celso Sánchez:</t>
        </r>
        <r>
          <rPr>
            <sz val="9"/>
            <color indexed="81"/>
            <rFont val="Tahoma"/>
            <family val="2"/>
          </rPr>
          <t xml:space="preserve">
1 = Right
2 = Left</t>
        </r>
      </text>
    </comment>
  </commentList>
</comments>
</file>

<file path=xl/sharedStrings.xml><?xml version="1.0" encoding="utf-8"?>
<sst xmlns="http://schemas.openxmlformats.org/spreadsheetml/2006/main" count="254" uniqueCount="35">
  <si>
    <t>DURATION OF STANCE (ms)</t>
  </si>
  <si>
    <t>MOMENT IN WHICH THE FLATFOOT PHASE OCCURS (ms)</t>
  </si>
  <si>
    <t>% MOMENT IN WHICH THE FLATFOOT PHASE OCCURS RESPECT DURATION OF STANCE (%)</t>
  </si>
  <si>
    <t>TOTAL FOOT CONTACT (DE COCK, 2005) O MAXIMUM SURFACE OF THE STANCE  (cm2)</t>
  </si>
  <si>
    <t>MAXIMUM SURFACE OF THE FLAT FOOT PHASE (cm2)</t>
  </si>
  <si>
    <t>PEAK PRESSURE OF THE STANCE</t>
  </si>
  <si>
    <t>PEAK PRESSURE OF THE FLAT FOOT PHASE</t>
  </si>
  <si>
    <t>PRESSURE MEDIA OF THE PHASE</t>
  </si>
  <si>
    <t>% FORCE</t>
  </si>
  <si>
    <t>SPEED CENTER PRESSURE</t>
  </si>
  <si>
    <t>BASELINE</t>
  </si>
  <si>
    <t>POST 20 MIN RUN</t>
  </si>
  <si>
    <t>POST 8 WEEK TRAINING</t>
  </si>
  <si>
    <t>N°</t>
  </si>
  <si>
    <t>AGE</t>
  </si>
  <si>
    <t>WEIGHT</t>
  </si>
  <si>
    <t>HEIGHT</t>
  </si>
  <si>
    <t>BMI</t>
  </si>
  <si>
    <t>GROUP</t>
  </si>
  <si>
    <t>POST20</t>
  </si>
  <si>
    <t>POST8W</t>
  </si>
  <si>
    <t>SI</t>
  </si>
  <si>
    <t>DF</t>
  </si>
  <si>
    <t>NDF</t>
  </si>
  <si>
    <t>BFRGr</t>
  </si>
  <si>
    <t>R</t>
  </si>
  <si>
    <t>M</t>
  </si>
  <si>
    <t>A</t>
  </si>
  <si>
    <t>SHGr</t>
  </si>
  <si>
    <t>SEX</t>
  </si>
  <si>
    <t>DOMINANT FOOT</t>
  </si>
  <si>
    <t>Dominant Foot</t>
  </si>
  <si>
    <t>Non Dominant Foot</t>
  </si>
  <si>
    <t>Symmetry Index</t>
  </si>
  <si>
    <t>FOOT STRIKE PATTERN DOMINANT 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</si>
</sst>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5A836-7B88-43FF-992B-DFF1F06D98DD}">
  <dimension ref="A5:CW37"/>
  <sheetViews>
    <sheetView showGridLines="0" tabSelected="1" topLeftCell="AZ34" zoomScale="140" zoomScaleNormal="140" workbookViewId="0">
      <selection activeCell="K13" sqref="K13"/>
    </sheetView>
  </sheetViews>
  <sheetFormatPr baseColWidth="10" defaultRowHeight="15" x14ac:dyDescent="0.25"/>
  <cols>
    <col min="1" max="1" width="2.7109375" bestFit="1" customWidth="1"/>
    <col min="2" max="3" width="4.7109375" customWidth="1"/>
    <col min="4" max="4" width="6.42578125" customWidth="1"/>
    <col min="5" max="5" width="6" customWidth="1"/>
    <col min="6" max="6" width="5.28515625" customWidth="1"/>
    <col min="7" max="7" width="5.140625" style="1" customWidth="1"/>
    <col min="8" max="8" width="5.7109375" style="1" bestFit="1" customWidth="1"/>
    <col min="9" max="11" width="5.7109375" style="1" customWidth="1"/>
    <col min="12" max="20" width="6" customWidth="1"/>
    <col min="21" max="29" width="5.7109375" hidden="1" customWidth="1"/>
    <col min="30" max="74" width="5.7109375" style="29" customWidth="1"/>
    <col min="75" max="101" width="5.7109375" style="29" hidden="1" customWidth="1"/>
  </cols>
  <sheetData>
    <row r="5" spans="1:101" ht="40.5" customHeight="1" x14ac:dyDescent="0.25">
      <c r="L5" s="30" t="s">
        <v>0</v>
      </c>
      <c r="M5" s="30"/>
      <c r="N5" s="30"/>
      <c r="O5" s="30"/>
      <c r="P5" s="30"/>
      <c r="Q5" s="30"/>
      <c r="R5" s="30"/>
      <c r="S5" s="30"/>
      <c r="T5" s="30"/>
      <c r="U5" s="30" t="s">
        <v>1</v>
      </c>
      <c r="V5" s="30"/>
      <c r="W5" s="30"/>
      <c r="X5" s="30"/>
      <c r="Y5" s="30"/>
      <c r="Z5" s="30"/>
      <c r="AA5" s="30"/>
      <c r="AB5" s="30"/>
      <c r="AC5" s="30"/>
      <c r="AD5" s="30" t="s">
        <v>2</v>
      </c>
      <c r="AE5" s="30"/>
      <c r="AF5" s="30"/>
      <c r="AG5" s="30"/>
      <c r="AH5" s="30"/>
      <c r="AI5" s="30"/>
      <c r="AJ5" s="30"/>
      <c r="AK5" s="30"/>
      <c r="AL5" s="30"/>
      <c r="AM5" s="30" t="s">
        <v>3</v>
      </c>
      <c r="AN5" s="30"/>
      <c r="AO5" s="30"/>
      <c r="AP5" s="30"/>
      <c r="AQ5" s="30"/>
      <c r="AR5" s="30"/>
      <c r="AS5" s="30"/>
      <c r="AT5" s="30"/>
      <c r="AU5" s="30"/>
      <c r="AV5" s="30" t="s">
        <v>4</v>
      </c>
      <c r="AW5" s="30"/>
      <c r="AX5" s="30"/>
      <c r="AY5" s="30"/>
      <c r="AZ5" s="30"/>
      <c r="BA5" s="30"/>
      <c r="BB5" s="30"/>
      <c r="BC5" s="30"/>
      <c r="BD5" s="30"/>
      <c r="BE5" s="30" t="s">
        <v>5</v>
      </c>
      <c r="BF5" s="30"/>
      <c r="BG5" s="30"/>
      <c r="BH5" s="30"/>
      <c r="BI5" s="30"/>
      <c r="BJ5" s="30"/>
      <c r="BK5" s="30"/>
      <c r="BL5" s="30"/>
      <c r="BM5" s="30"/>
      <c r="BN5" s="30" t="s">
        <v>6</v>
      </c>
      <c r="BO5" s="30"/>
      <c r="BP5" s="30"/>
      <c r="BQ5" s="30"/>
      <c r="BR5" s="30"/>
      <c r="BS5" s="30"/>
      <c r="BT5" s="30"/>
      <c r="BU5" s="30"/>
      <c r="BV5" s="30"/>
      <c r="BW5" s="30" t="s">
        <v>7</v>
      </c>
      <c r="BX5" s="30"/>
      <c r="BY5" s="30"/>
      <c r="BZ5" s="30"/>
      <c r="CA5" s="30"/>
      <c r="CB5" s="30"/>
      <c r="CC5" s="30"/>
      <c r="CD5" s="30"/>
      <c r="CE5" s="30"/>
      <c r="CF5" s="30" t="s">
        <v>8</v>
      </c>
      <c r="CG5" s="30"/>
      <c r="CH5" s="30"/>
      <c r="CI5" s="30"/>
      <c r="CJ5" s="30"/>
      <c r="CK5" s="30"/>
      <c r="CL5" s="30"/>
      <c r="CM5" s="30"/>
      <c r="CN5" s="30"/>
      <c r="CO5" s="30" t="s">
        <v>9</v>
      </c>
      <c r="CP5" s="30"/>
      <c r="CQ5" s="30"/>
      <c r="CR5" s="30"/>
      <c r="CS5" s="30"/>
      <c r="CT5" s="30"/>
      <c r="CU5" s="30"/>
      <c r="CV5" s="30"/>
      <c r="CW5" s="30"/>
    </row>
    <row r="6" spans="1:101" ht="30" customHeight="1" x14ac:dyDescent="0.35">
      <c r="A6" s="2"/>
      <c r="I6" s="31" t="s">
        <v>34</v>
      </c>
      <c r="J6" s="32"/>
      <c r="K6" s="33"/>
      <c r="L6" s="30" t="s">
        <v>10</v>
      </c>
      <c r="M6" s="30"/>
      <c r="N6" s="30"/>
      <c r="O6" s="30" t="s">
        <v>11</v>
      </c>
      <c r="P6" s="30"/>
      <c r="Q6" s="30"/>
      <c r="R6" s="30" t="s">
        <v>12</v>
      </c>
      <c r="S6" s="30"/>
      <c r="T6" s="30"/>
      <c r="U6" s="30" t="s">
        <v>10</v>
      </c>
      <c r="V6" s="30"/>
      <c r="W6" s="30"/>
      <c r="X6" s="30" t="s">
        <v>11</v>
      </c>
      <c r="Y6" s="30"/>
      <c r="Z6" s="30"/>
      <c r="AA6" s="30" t="s">
        <v>12</v>
      </c>
      <c r="AB6" s="30"/>
      <c r="AC6" s="30"/>
      <c r="AD6" s="30" t="s">
        <v>10</v>
      </c>
      <c r="AE6" s="30"/>
      <c r="AF6" s="30"/>
      <c r="AG6" s="30" t="s">
        <v>11</v>
      </c>
      <c r="AH6" s="30"/>
      <c r="AI6" s="30"/>
      <c r="AJ6" s="30" t="s">
        <v>12</v>
      </c>
      <c r="AK6" s="30"/>
      <c r="AL6" s="30"/>
      <c r="AM6" s="30" t="s">
        <v>10</v>
      </c>
      <c r="AN6" s="30"/>
      <c r="AO6" s="30"/>
      <c r="AP6" s="30" t="s">
        <v>11</v>
      </c>
      <c r="AQ6" s="30"/>
      <c r="AR6" s="30"/>
      <c r="AS6" s="30" t="s">
        <v>12</v>
      </c>
      <c r="AT6" s="30"/>
      <c r="AU6" s="30"/>
      <c r="AV6" s="30" t="s">
        <v>10</v>
      </c>
      <c r="AW6" s="30"/>
      <c r="AX6" s="30"/>
      <c r="AY6" s="30" t="s">
        <v>11</v>
      </c>
      <c r="AZ6" s="30"/>
      <c r="BA6" s="30"/>
      <c r="BB6" s="30" t="s">
        <v>12</v>
      </c>
      <c r="BC6" s="30"/>
      <c r="BD6" s="30"/>
      <c r="BE6" s="30" t="s">
        <v>10</v>
      </c>
      <c r="BF6" s="30"/>
      <c r="BG6" s="30"/>
      <c r="BH6" s="30" t="s">
        <v>11</v>
      </c>
      <c r="BI6" s="30"/>
      <c r="BJ6" s="30"/>
      <c r="BK6" s="30" t="s">
        <v>12</v>
      </c>
      <c r="BL6" s="30"/>
      <c r="BM6" s="30"/>
      <c r="BN6" s="30" t="s">
        <v>10</v>
      </c>
      <c r="BO6" s="30"/>
      <c r="BP6" s="30"/>
      <c r="BQ6" s="30" t="s">
        <v>11</v>
      </c>
      <c r="BR6" s="30"/>
      <c r="BS6" s="30"/>
      <c r="BT6" s="30" t="s">
        <v>12</v>
      </c>
      <c r="BU6" s="30"/>
      <c r="BV6" s="30"/>
      <c r="BW6" s="30" t="s">
        <v>10</v>
      </c>
      <c r="BX6" s="30"/>
      <c r="BY6" s="30"/>
      <c r="BZ6" s="30" t="s">
        <v>11</v>
      </c>
      <c r="CA6" s="30"/>
      <c r="CB6" s="30"/>
      <c r="CC6" s="30" t="s">
        <v>12</v>
      </c>
      <c r="CD6" s="30"/>
      <c r="CE6" s="30"/>
      <c r="CF6" s="30" t="s">
        <v>10</v>
      </c>
      <c r="CG6" s="30"/>
      <c r="CH6" s="30"/>
      <c r="CI6" s="30" t="s">
        <v>11</v>
      </c>
      <c r="CJ6" s="30"/>
      <c r="CK6" s="30"/>
      <c r="CL6" s="30" t="s">
        <v>12</v>
      </c>
      <c r="CM6" s="30"/>
      <c r="CN6" s="30"/>
      <c r="CO6" s="30" t="s">
        <v>10</v>
      </c>
      <c r="CP6" s="30"/>
      <c r="CQ6" s="30"/>
      <c r="CR6" s="30" t="s">
        <v>11</v>
      </c>
      <c r="CS6" s="30"/>
      <c r="CT6" s="30"/>
      <c r="CU6" s="30" t="s">
        <v>12</v>
      </c>
      <c r="CV6" s="30"/>
      <c r="CW6" s="30"/>
    </row>
    <row r="7" spans="1:101" s="7" customFormat="1" ht="18.75" customHeight="1" x14ac:dyDescent="0.25">
      <c r="A7" s="3" t="s">
        <v>13</v>
      </c>
      <c r="B7" s="3" t="s">
        <v>29</v>
      </c>
      <c r="C7" s="3" t="s">
        <v>14</v>
      </c>
      <c r="D7" s="3" t="s">
        <v>15</v>
      </c>
      <c r="E7" s="3" t="s">
        <v>16</v>
      </c>
      <c r="F7" s="3" t="s">
        <v>17</v>
      </c>
      <c r="G7" s="4" t="s">
        <v>30</v>
      </c>
      <c r="H7" s="5" t="s">
        <v>18</v>
      </c>
      <c r="I7" s="5" t="s">
        <v>10</v>
      </c>
      <c r="J7" s="5" t="s">
        <v>19</v>
      </c>
      <c r="K7" s="5" t="s">
        <v>20</v>
      </c>
      <c r="L7" s="6" t="s">
        <v>31</v>
      </c>
      <c r="M7" s="6" t="s">
        <v>32</v>
      </c>
      <c r="N7" s="6" t="s">
        <v>33</v>
      </c>
      <c r="O7" s="6" t="s">
        <v>31</v>
      </c>
      <c r="P7" s="6" t="s">
        <v>32</v>
      </c>
      <c r="Q7" s="6" t="s">
        <v>33</v>
      </c>
      <c r="R7" s="6" t="s">
        <v>31</v>
      </c>
      <c r="S7" s="6" t="s">
        <v>32</v>
      </c>
      <c r="T7" s="6" t="s">
        <v>33</v>
      </c>
      <c r="U7" s="6" t="s">
        <v>22</v>
      </c>
      <c r="V7" s="6" t="s">
        <v>23</v>
      </c>
      <c r="W7" s="6" t="s">
        <v>21</v>
      </c>
      <c r="X7" s="6" t="s">
        <v>22</v>
      </c>
      <c r="Y7" s="6" t="s">
        <v>23</v>
      </c>
      <c r="Z7" s="6" t="s">
        <v>21</v>
      </c>
      <c r="AA7" s="6" t="s">
        <v>22</v>
      </c>
      <c r="AB7" s="6" t="s">
        <v>23</v>
      </c>
      <c r="AC7" s="6" t="s">
        <v>21</v>
      </c>
      <c r="AD7" s="6" t="s">
        <v>31</v>
      </c>
      <c r="AE7" s="6" t="s">
        <v>32</v>
      </c>
      <c r="AF7" s="6" t="s">
        <v>33</v>
      </c>
      <c r="AG7" s="6" t="s">
        <v>31</v>
      </c>
      <c r="AH7" s="6" t="s">
        <v>32</v>
      </c>
      <c r="AI7" s="6" t="s">
        <v>33</v>
      </c>
      <c r="AJ7" s="6" t="s">
        <v>31</v>
      </c>
      <c r="AK7" s="6" t="s">
        <v>32</v>
      </c>
      <c r="AL7" s="6" t="s">
        <v>33</v>
      </c>
      <c r="AM7" s="6" t="s">
        <v>31</v>
      </c>
      <c r="AN7" s="6" t="s">
        <v>32</v>
      </c>
      <c r="AO7" s="6" t="s">
        <v>33</v>
      </c>
      <c r="AP7" s="6" t="s">
        <v>31</v>
      </c>
      <c r="AQ7" s="6" t="s">
        <v>32</v>
      </c>
      <c r="AR7" s="6" t="s">
        <v>33</v>
      </c>
      <c r="AS7" s="6" t="s">
        <v>31</v>
      </c>
      <c r="AT7" s="6" t="s">
        <v>32</v>
      </c>
      <c r="AU7" s="6" t="s">
        <v>33</v>
      </c>
      <c r="AV7" s="6" t="s">
        <v>31</v>
      </c>
      <c r="AW7" s="6" t="s">
        <v>32</v>
      </c>
      <c r="AX7" s="6" t="s">
        <v>33</v>
      </c>
      <c r="AY7" s="6" t="s">
        <v>31</v>
      </c>
      <c r="AZ7" s="6" t="s">
        <v>32</v>
      </c>
      <c r="BA7" s="6" t="s">
        <v>33</v>
      </c>
      <c r="BB7" s="6" t="s">
        <v>31</v>
      </c>
      <c r="BC7" s="6" t="s">
        <v>32</v>
      </c>
      <c r="BD7" s="6" t="s">
        <v>33</v>
      </c>
      <c r="BE7" s="6" t="s">
        <v>31</v>
      </c>
      <c r="BF7" s="6" t="s">
        <v>32</v>
      </c>
      <c r="BG7" s="6" t="s">
        <v>33</v>
      </c>
      <c r="BH7" s="6" t="s">
        <v>31</v>
      </c>
      <c r="BI7" s="6" t="s">
        <v>32</v>
      </c>
      <c r="BJ7" s="6" t="s">
        <v>33</v>
      </c>
      <c r="BK7" s="6" t="s">
        <v>31</v>
      </c>
      <c r="BL7" s="6" t="s">
        <v>32</v>
      </c>
      <c r="BM7" s="6" t="s">
        <v>33</v>
      </c>
      <c r="BN7" s="6" t="s">
        <v>31</v>
      </c>
      <c r="BO7" s="6" t="s">
        <v>32</v>
      </c>
      <c r="BP7" s="6" t="s">
        <v>33</v>
      </c>
      <c r="BQ7" s="6" t="s">
        <v>31</v>
      </c>
      <c r="BR7" s="6" t="s">
        <v>32</v>
      </c>
      <c r="BS7" s="6" t="s">
        <v>33</v>
      </c>
      <c r="BT7" s="6" t="s">
        <v>31</v>
      </c>
      <c r="BU7" s="6" t="s">
        <v>32</v>
      </c>
      <c r="BV7" s="6" t="s">
        <v>33</v>
      </c>
      <c r="BW7" s="6" t="s">
        <v>22</v>
      </c>
      <c r="BX7" s="6" t="s">
        <v>23</v>
      </c>
      <c r="BY7" s="6" t="s">
        <v>21</v>
      </c>
      <c r="BZ7" s="6" t="s">
        <v>22</v>
      </c>
      <c r="CA7" s="6" t="s">
        <v>23</v>
      </c>
      <c r="CB7" s="6" t="s">
        <v>21</v>
      </c>
      <c r="CC7" s="6" t="s">
        <v>22</v>
      </c>
      <c r="CD7" s="6" t="s">
        <v>23</v>
      </c>
      <c r="CE7" s="6" t="s">
        <v>21</v>
      </c>
      <c r="CF7" s="6" t="s">
        <v>22</v>
      </c>
      <c r="CG7" s="6" t="s">
        <v>23</v>
      </c>
      <c r="CH7" s="6" t="s">
        <v>21</v>
      </c>
      <c r="CI7" s="6" t="s">
        <v>22</v>
      </c>
      <c r="CJ7" s="6" t="s">
        <v>23</v>
      </c>
      <c r="CK7" s="6" t="s">
        <v>21</v>
      </c>
      <c r="CL7" s="6" t="s">
        <v>22</v>
      </c>
      <c r="CM7" s="6" t="s">
        <v>23</v>
      </c>
      <c r="CN7" s="6" t="s">
        <v>21</v>
      </c>
      <c r="CO7" s="6" t="s">
        <v>22</v>
      </c>
      <c r="CP7" s="6" t="s">
        <v>23</v>
      </c>
      <c r="CQ7" s="6" t="s">
        <v>21</v>
      </c>
      <c r="CR7" s="6" t="s">
        <v>22</v>
      </c>
      <c r="CS7" s="6" t="s">
        <v>23</v>
      </c>
      <c r="CT7" s="6" t="s">
        <v>21</v>
      </c>
      <c r="CU7" s="6" t="s">
        <v>22</v>
      </c>
      <c r="CV7" s="6" t="s">
        <v>23</v>
      </c>
      <c r="CW7" s="6" t="s">
        <v>21</v>
      </c>
    </row>
    <row r="8" spans="1:101" s="14" customFormat="1" ht="11.25" x14ac:dyDescent="0.25">
      <c r="A8" s="8">
        <v>1</v>
      </c>
      <c r="B8" s="8">
        <v>1</v>
      </c>
      <c r="C8" s="8">
        <v>21</v>
      </c>
      <c r="D8" s="9">
        <v>69.5</v>
      </c>
      <c r="E8" s="9">
        <v>1.79</v>
      </c>
      <c r="F8" s="9">
        <v>21.690958459473798</v>
      </c>
      <c r="G8" s="10">
        <v>1</v>
      </c>
      <c r="H8" s="11" t="s">
        <v>24</v>
      </c>
      <c r="I8" s="11" t="s">
        <v>25</v>
      </c>
      <c r="J8" s="11" t="s">
        <v>26</v>
      </c>
      <c r="K8" s="11" t="s">
        <v>25</v>
      </c>
      <c r="L8" s="12">
        <v>200</v>
      </c>
      <c r="M8" s="12">
        <v>200</v>
      </c>
      <c r="N8" s="13">
        <f>((L8-M8)/((L8+M8)*0.5))*100</f>
        <v>0</v>
      </c>
      <c r="O8" s="12">
        <v>200</v>
      </c>
      <c r="P8" s="12">
        <v>217</v>
      </c>
      <c r="Q8" s="13">
        <f>((O8-P8)/((O8+P8)*0.5))*100</f>
        <v>-8.1534772182254205</v>
      </c>
      <c r="R8" s="12">
        <v>283</v>
      </c>
      <c r="S8" s="12">
        <v>267</v>
      </c>
      <c r="T8" s="13">
        <f>((R8-S8)/((R8+S8)*0.5))*100</f>
        <v>5.8181818181818183</v>
      </c>
      <c r="U8" s="12">
        <v>83</v>
      </c>
      <c r="V8" s="12">
        <v>83</v>
      </c>
      <c r="W8" s="13">
        <f>((U8-V8)/((U8+V8)*0.5))*100</f>
        <v>0</v>
      </c>
      <c r="X8" s="12">
        <v>83</v>
      </c>
      <c r="Y8" s="12">
        <v>83</v>
      </c>
      <c r="Z8" s="13">
        <f>((X8-Y8)/((X8+Y8)*0.5))*100</f>
        <v>0</v>
      </c>
      <c r="AA8" s="12">
        <v>117</v>
      </c>
      <c r="AB8" s="12">
        <v>117</v>
      </c>
      <c r="AC8" s="13">
        <f>((AA8-AB8)/((AA8+AB8)*0.5))*100</f>
        <v>0</v>
      </c>
      <c r="AD8" s="12">
        <f>(U8*100)/L8</f>
        <v>41.5</v>
      </c>
      <c r="AE8" s="12">
        <f>(V8*100)/M8</f>
        <v>41.5</v>
      </c>
      <c r="AF8" s="13">
        <f>((AD8-AE8)/((AD8+AE8)*0.5))*100</f>
        <v>0</v>
      </c>
      <c r="AG8" s="12">
        <f>(X8*100)/O8</f>
        <v>41.5</v>
      </c>
      <c r="AH8" s="12">
        <f>(Y8*100)/P8</f>
        <v>38.248847926267281</v>
      </c>
      <c r="AI8" s="13">
        <f>((AG8-AH8)/((AG8+AH8)*0.5))*100</f>
        <v>8.1534772182254205</v>
      </c>
      <c r="AJ8" s="12">
        <f>(AA8*100)/R8</f>
        <v>41.342756183745585</v>
      </c>
      <c r="AK8" s="12">
        <f>(AB8*100)/S8</f>
        <v>43.820224719101127</v>
      </c>
      <c r="AL8" s="13">
        <f>((AJ8-AK8)/((AJ8+AK8)*0.5))*100</f>
        <v>-5.8181818181818192</v>
      </c>
      <c r="AM8" s="12">
        <v>70</v>
      </c>
      <c r="AN8" s="12">
        <v>85</v>
      </c>
      <c r="AO8" s="13">
        <f>((AM8-AN8)/((AM8+AN8)*0.5))*100</f>
        <v>-19.35483870967742</v>
      </c>
      <c r="AP8" s="12">
        <v>96</v>
      </c>
      <c r="AQ8" s="12">
        <v>120</v>
      </c>
      <c r="AR8" s="13">
        <f>((AP8-AQ8)/((AP8+AQ8)*0.5))*100</f>
        <v>-22.222222222222221</v>
      </c>
      <c r="AS8" s="12">
        <v>137</v>
      </c>
      <c r="AT8" s="12">
        <v>138</v>
      </c>
      <c r="AU8" s="13">
        <f>((AS8-AT8)/((AS8+AT8)*0.5))*100</f>
        <v>-0.72727272727272729</v>
      </c>
      <c r="AV8" s="12">
        <v>52</v>
      </c>
      <c r="AW8" s="12">
        <v>62</v>
      </c>
      <c r="AX8" s="13">
        <f>((AV8-AW8)/((AV8+AW8)*0.5))*100</f>
        <v>-17.543859649122805</v>
      </c>
      <c r="AY8" s="12">
        <v>66</v>
      </c>
      <c r="AZ8" s="12">
        <v>84</v>
      </c>
      <c r="BA8" s="13">
        <f>((AY8-AZ8)/((AY8+AZ8)*0.5))*100</f>
        <v>-24</v>
      </c>
      <c r="BB8" s="12">
        <v>115</v>
      </c>
      <c r="BC8" s="12">
        <v>106</v>
      </c>
      <c r="BD8" s="13">
        <f>((BB8-BC8)/((BB8+BC8)*0.5))*100</f>
        <v>8.1447963800904972</v>
      </c>
      <c r="BE8" s="12">
        <v>2175</v>
      </c>
      <c r="BF8" s="12">
        <v>2341</v>
      </c>
      <c r="BG8" s="13">
        <f>((BE8-BF8)/((BE8+BF8)*0.5))*100</f>
        <v>-7.351638618246235</v>
      </c>
      <c r="BH8" s="12">
        <v>1936</v>
      </c>
      <c r="BI8" s="12">
        <v>1936</v>
      </c>
      <c r="BJ8" s="13">
        <f>((BH8-BI8)/((BH8+BI8)*0.5))*100</f>
        <v>0</v>
      </c>
      <c r="BK8" s="12">
        <v>1663</v>
      </c>
      <c r="BL8" s="12">
        <v>1591</v>
      </c>
      <c r="BM8" s="13">
        <f>((BK8-BL8)/((BK8+BL8)*0.5))*100</f>
        <v>4.4253226797787333</v>
      </c>
      <c r="BN8" s="12">
        <v>1606</v>
      </c>
      <c r="BO8" s="12">
        <v>1927</v>
      </c>
      <c r="BP8" s="13">
        <f>((BN8-BO8)/((BN8+BO8)*0.5))*100</f>
        <v>-18.171525615624116</v>
      </c>
      <c r="BQ8" s="12">
        <v>1746</v>
      </c>
      <c r="BR8" s="12">
        <v>1564</v>
      </c>
      <c r="BS8" s="13">
        <f>((BQ8-BR8)/((BQ8+BR8)*0.5))*100</f>
        <v>10.996978851963746</v>
      </c>
      <c r="BT8" s="12">
        <v>1219</v>
      </c>
      <c r="BU8" s="12">
        <v>1330</v>
      </c>
      <c r="BV8" s="13">
        <f>((BT8-BU8)/((BT8+BU8)*0.5))*100</f>
        <v>-8.7092977638289515</v>
      </c>
      <c r="BW8" s="12">
        <v>1889</v>
      </c>
      <c r="BX8" s="12">
        <v>2178</v>
      </c>
      <c r="BY8" s="13">
        <f>((BW8-BX8)/((BW8+BX8)*0.5))*100</f>
        <v>-14.211949840177034</v>
      </c>
      <c r="BZ8" s="12">
        <v>2159</v>
      </c>
      <c r="CA8" s="12">
        <v>1954</v>
      </c>
      <c r="CB8" s="13">
        <f>((BZ8-CA8)/((BZ8+CA8)*0.5))*100</f>
        <v>9.9683929005592038</v>
      </c>
      <c r="CC8" s="12">
        <v>1602</v>
      </c>
      <c r="CD8" s="12">
        <v>1607</v>
      </c>
      <c r="CE8" s="13">
        <f>((CC8-CD8)/((CC8+CD8)*0.5))*100</f>
        <v>-0.31162355874104081</v>
      </c>
      <c r="CF8" s="12">
        <v>68.900000000000006</v>
      </c>
      <c r="CG8" s="12">
        <v>94.7</v>
      </c>
      <c r="CH8" s="13">
        <f>((CF8-CG8)/((CF8+CG8)*0.5))*100</f>
        <v>-31.540342298288497</v>
      </c>
      <c r="CI8" s="12">
        <v>84.39</v>
      </c>
      <c r="CJ8" s="12">
        <v>97.22</v>
      </c>
      <c r="CK8" s="13">
        <f>((CI8-CJ8)/((CI8+CJ8)*0.5))*100</f>
        <v>-14.129177908705465</v>
      </c>
      <c r="CL8" s="12">
        <v>100</v>
      </c>
      <c r="CM8" s="12">
        <v>92.48</v>
      </c>
      <c r="CN8" s="13">
        <f>((CL8-CM8)/((CL8+CM8)*0.5))*100</f>
        <v>7.8137988362427215</v>
      </c>
      <c r="CO8" s="12">
        <v>1606.21</v>
      </c>
      <c r="CP8" s="12">
        <v>310.33999999999997</v>
      </c>
      <c r="CQ8" s="13">
        <f>((CO8-CP8)/((CO8+CP8)*0.5))*100</f>
        <v>135.22944874905431</v>
      </c>
      <c r="CR8" s="12">
        <v>144.38999999999999</v>
      </c>
      <c r="CS8" s="12">
        <v>74.56</v>
      </c>
      <c r="CT8" s="13">
        <f>((CR8-CS8)/((CR8+CS8)*0.5))*100</f>
        <v>63.786252569079679</v>
      </c>
      <c r="CU8" s="12">
        <v>280.07</v>
      </c>
      <c r="CV8" s="12">
        <v>88.95</v>
      </c>
      <c r="CW8" s="13">
        <f>((CU8-CV8)/((CU8+CV8)*0.5))*100</f>
        <v>103.58246165519485</v>
      </c>
    </row>
    <row r="9" spans="1:101" s="14" customFormat="1" ht="11.25" x14ac:dyDescent="0.25">
      <c r="A9" s="8">
        <v>2</v>
      </c>
      <c r="B9" s="8">
        <v>1</v>
      </c>
      <c r="C9" s="8">
        <v>20</v>
      </c>
      <c r="D9" s="9">
        <v>66.599999999999994</v>
      </c>
      <c r="E9" s="9">
        <v>1.68</v>
      </c>
      <c r="F9" s="9">
        <v>23.596938775510207</v>
      </c>
      <c r="G9" s="10">
        <v>1</v>
      </c>
      <c r="H9" s="11" t="s">
        <v>24</v>
      </c>
      <c r="I9" s="11" t="s">
        <v>27</v>
      </c>
      <c r="J9" s="11" t="s">
        <v>27</v>
      </c>
      <c r="K9" s="11" t="s">
        <v>25</v>
      </c>
      <c r="L9" s="12">
        <v>150</v>
      </c>
      <c r="M9" s="12">
        <v>150</v>
      </c>
      <c r="N9" s="13">
        <f t="shared" ref="N9:N35" si="0">((L9-M9)/((L9+M9)*0.5))*100</f>
        <v>0</v>
      </c>
      <c r="O9" s="12">
        <v>117</v>
      </c>
      <c r="P9" s="12">
        <v>133</v>
      </c>
      <c r="Q9" s="13">
        <f t="shared" ref="Q9:Q35" si="1">((O9-P9)/((O9+P9)*0.5))*100</f>
        <v>-12.8</v>
      </c>
      <c r="R9" s="12">
        <v>233</v>
      </c>
      <c r="S9" s="12">
        <v>217</v>
      </c>
      <c r="T9" s="13">
        <f t="shared" ref="T9:T35" si="2">((R9-S9)/((R9+S9)*0.5))*100</f>
        <v>7.1111111111111107</v>
      </c>
      <c r="U9" s="15">
        <v>83</v>
      </c>
      <c r="V9" s="15">
        <v>83</v>
      </c>
      <c r="W9" s="13">
        <f t="shared" ref="W9:W35" si="3">((U9-V9)/((U9+V9)*0.5))*100</f>
        <v>0</v>
      </c>
      <c r="X9" s="15">
        <v>67</v>
      </c>
      <c r="Y9" s="15">
        <v>50</v>
      </c>
      <c r="Z9" s="16">
        <f t="shared" ref="Z9:Z35" si="4">((X9-Y9)/((X9+Y9)*0.5))*100</f>
        <v>29.059829059829063</v>
      </c>
      <c r="AA9" s="15">
        <v>83</v>
      </c>
      <c r="AB9" s="15">
        <v>67</v>
      </c>
      <c r="AC9" s="16">
        <f t="shared" ref="AC9:AC35" si="5">((AA9-AB9)/((AA9+AB9)*0.5))*100</f>
        <v>21.333333333333336</v>
      </c>
      <c r="AD9" s="12">
        <f>(U9*100)/L9</f>
        <v>55.333333333333336</v>
      </c>
      <c r="AE9" s="12">
        <f t="shared" ref="AE9:AE35" si="6">(V9*100)/M9</f>
        <v>55.333333333333336</v>
      </c>
      <c r="AF9" s="13">
        <f t="shared" ref="AF9:AF35" si="7">((AD9-AE9)/((AD9+AE9)*0.5))*100</f>
        <v>0</v>
      </c>
      <c r="AG9" s="12">
        <f t="shared" ref="AG9:AH35" si="8">(X9*100)/O9</f>
        <v>57.264957264957268</v>
      </c>
      <c r="AH9" s="12">
        <f t="shared" si="8"/>
        <v>37.593984962406012</v>
      </c>
      <c r="AI9" s="16">
        <f t="shared" ref="AI9:AI35" si="9">((AG9-AH9)/((AG9+AH9)*0.5))*100</f>
        <v>41.474154867556408</v>
      </c>
      <c r="AJ9" s="12">
        <f t="shared" ref="AJ9:AK35" si="10">(AA9*100)/R9</f>
        <v>35.622317596566525</v>
      </c>
      <c r="AK9" s="12">
        <f t="shared" si="10"/>
        <v>30.875576036866359</v>
      </c>
      <c r="AL9" s="16">
        <f t="shared" ref="AL9:AL35" si="11">((AJ9-AK9)/((AJ9+AK9)*0.5))*100</f>
        <v>14.276366664683843</v>
      </c>
      <c r="AM9" s="12">
        <v>53</v>
      </c>
      <c r="AN9" s="12">
        <v>61</v>
      </c>
      <c r="AO9" s="13">
        <f t="shared" ref="AO9:AO35" si="12">((AM9-AN9)/((AM9+AN9)*0.5))*100</f>
        <v>-14.035087719298245</v>
      </c>
      <c r="AP9" s="12">
        <v>69</v>
      </c>
      <c r="AQ9" s="12">
        <v>56</v>
      </c>
      <c r="AR9" s="13">
        <f t="shared" ref="AR9:AR35" si="13">((AP9-AQ9)/((AP9+AQ9)*0.5))*100</f>
        <v>20.8</v>
      </c>
      <c r="AS9" s="12">
        <v>136</v>
      </c>
      <c r="AT9" s="12">
        <v>118</v>
      </c>
      <c r="AU9" s="13">
        <f t="shared" ref="AU9:AU35" si="14">((AS9-AT9)/((AS9+AT9)*0.5))*100</f>
        <v>14.173228346456693</v>
      </c>
      <c r="AV9" s="12">
        <v>47</v>
      </c>
      <c r="AW9" s="12">
        <v>54</v>
      </c>
      <c r="AX9" s="13">
        <f t="shared" ref="AX9:AX35" si="15">((AV9-AW9)/((AV9+AW9)*0.5))*100</f>
        <v>-13.861386138613863</v>
      </c>
      <c r="AY9" s="12">
        <v>50</v>
      </c>
      <c r="AZ9" s="12">
        <v>52</v>
      </c>
      <c r="BA9" s="13">
        <f t="shared" ref="BA9:BA35" si="16">((AY9-AZ9)/((AY9+AZ9)*0.5))*100</f>
        <v>-3.9215686274509802</v>
      </c>
      <c r="BB9" s="12">
        <v>88</v>
      </c>
      <c r="BC9" s="12">
        <v>87</v>
      </c>
      <c r="BD9" s="13">
        <f t="shared" ref="BD9:BD35" si="17">((BB9-BC9)/((BB9+BC9)*0.5))*100</f>
        <v>1.1428571428571428</v>
      </c>
      <c r="BE9" s="12">
        <v>2433</v>
      </c>
      <c r="BF9" s="12">
        <v>2433</v>
      </c>
      <c r="BG9" s="13">
        <f t="shared" ref="BG9:BG35" si="18">((BE9-BF9)/((BE9+BF9)*0.5))*100</f>
        <v>0</v>
      </c>
      <c r="BH9" s="12">
        <v>1771</v>
      </c>
      <c r="BI9" s="12">
        <v>1771</v>
      </c>
      <c r="BJ9" s="13">
        <f t="shared" ref="BJ9:BJ35" si="19">((BH9-BI9)/((BH9+BI9)*0.5))*100</f>
        <v>0</v>
      </c>
      <c r="BK9" s="12">
        <v>1670</v>
      </c>
      <c r="BL9" s="12">
        <v>1480</v>
      </c>
      <c r="BM9" s="13">
        <f t="shared" ref="BM9:BM35" si="20">((BK9-BL9)/((BK9+BL9)*0.5))*100</f>
        <v>12.063492063492063</v>
      </c>
      <c r="BN9" s="12">
        <v>2433</v>
      </c>
      <c r="BO9" s="12">
        <v>2223</v>
      </c>
      <c r="BP9" s="13">
        <f t="shared" ref="BP9:BP35" si="21">((BN9-BO9)/((BN9+BO9)*0.5))*100</f>
        <v>9.0206185567010309</v>
      </c>
      <c r="BQ9" s="12">
        <v>1771</v>
      </c>
      <c r="BR9" s="12">
        <v>1737</v>
      </c>
      <c r="BS9" s="13">
        <f t="shared" ref="BS9:BS35" si="22">((BQ9-BR9)/((BQ9+BR9)*0.5))*100</f>
        <v>1.9384264538198404</v>
      </c>
      <c r="BT9" s="12">
        <v>1094</v>
      </c>
      <c r="BU9" s="12">
        <v>904</v>
      </c>
      <c r="BV9" s="13">
        <f t="shared" ref="BV9:BV35" si="23">((BT9-BU9)/((BT9+BU9)*0.5))*100</f>
        <v>19.019019019019019</v>
      </c>
      <c r="BW9" s="12">
        <v>3023</v>
      </c>
      <c r="BX9" s="12">
        <v>2813</v>
      </c>
      <c r="BY9" s="13">
        <f t="shared" ref="BY9:BY35" si="24">((BW9-BX9)/((BW9+BX9)*0.5))*100</f>
        <v>7.1967100753941056</v>
      </c>
      <c r="BZ9" s="12">
        <v>1958</v>
      </c>
      <c r="CA9" s="12">
        <v>1718</v>
      </c>
      <c r="CB9" s="13">
        <f t="shared" ref="CB9:CB35" si="25">((BZ9-CA9)/((BZ9+CA9)*0.5))*100</f>
        <v>13.057671381936888</v>
      </c>
      <c r="CC9" s="12">
        <v>1421</v>
      </c>
      <c r="CD9" s="12">
        <v>1469</v>
      </c>
      <c r="CE9" s="13">
        <f t="shared" ref="CE9:CE35" si="26">((CC9-CD9)/((CC9+CD9)*0.5))*100</f>
        <v>-3.3217993079584778</v>
      </c>
      <c r="CF9" s="12">
        <v>93.55</v>
      </c>
      <c r="CG9" s="12">
        <v>100</v>
      </c>
      <c r="CH9" s="13">
        <f t="shared" ref="CH9:CH35" si="27">((CF9-CG9)/((CF9+CG9)*0.5))*100</f>
        <v>-6.664944458796179</v>
      </c>
      <c r="CI9" s="12">
        <v>100</v>
      </c>
      <c r="CJ9" s="12">
        <v>91.25</v>
      </c>
      <c r="CK9" s="13">
        <f t="shared" ref="CK9:CK35" si="28">((CI9-CJ9)/((CI9+CJ9)*0.5))*100</f>
        <v>9.1503267973856204</v>
      </c>
      <c r="CL9" s="12">
        <v>79.709999999999994</v>
      </c>
      <c r="CM9" s="12">
        <v>81.34</v>
      </c>
      <c r="CN9" s="13">
        <f t="shared" ref="CN9:CN35" si="29">((CL9-CM9)/((CL9+CM9)*0.5))*100</f>
        <v>-2.0242160819621358</v>
      </c>
      <c r="CO9" s="12">
        <v>703.79</v>
      </c>
      <c r="CP9" s="12">
        <v>507.36</v>
      </c>
      <c r="CQ9" s="13">
        <f t="shared" ref="CQ9:CQ35" si="30">((CO9-CP9)/((CO9+CP9)*0.5))*100</f>
        <v>32.436940098253714</v>
      </c>
      <c r="CR9" s="12">
        <v>290.47000000000003</v>
      </c>
      <c r="CS9" s="12">
        <v>57.54</v>
      </c>
      <c r="CT9" s="13">
        <f t="shared" ref="CT9:CT35" si="31">((CR9-CS9)/((CR9+CS9)*0.5))*100</f>
        <v>133.86396942616591</v>
      </c>
      <c r="CU9" s="12">
        <v>128.80000000000001</v>
      </c>
      <c r="CV9" s="12">
        <v>202.88</v>
      </c>
      <c r="CW9" s="13">
        <f t="shared" ref="CW9:CW35" si="32">((CU9-CV9)/((CU9+CV9)*0.5))*100</f>
        <v>-44.669561022672447</v>
      </c>
    </row>
    <row r="10" spans="1:101" s="14" customFormat="1" ht="11.25" x14ac:dyDescent="0.25">
      <c r="A10" s="8">
        <v>3</v>
      </c>
      <c r="B10" s="8">
        <v>1</v>
      </c>
      <c r="C10" s="8">
        <v>23</v>
      </c>
      <c r="D10" s="9">
        <v>86</v>
      </c>
      <c r="E10" s="9">
        <v>1.69</v>
      </c>
      <c r="F10" s="9">
        <v>30.110990511536716</v>
      </c>
      <c r="G10" s="10">
        <v>1</v>
      </c>
      <c r="H10" s="11" t="s">
        <v>24</v>
      </c>
      <c r="I10" s="11" t="s">
        <v>26</v>
      </c>
      <c r="J10" s="11" t="s">
        <v>27</v>
      </c>
      <c r="K10" s="11" t="s">
        <v>25</v>
      </c>
      <c r="L10" s="12">
        <v>183</v>
      </c>
      <c r="M10" s="12">
        <v>150</v>
      </c>
      <c r="N10" s="13">
        <f t="shared" si="0"/>
        <v>19.81981981981982</v>
      </c>
      <c r="O10" s="12">
        <v>183</v>
      </c>
      <c r="P10" s="12">
        <v>150</v>
      </c>
      <c r="Q10" s="13">
        <f t="shared" si="1"/>
        <v>19.81981981981982</v>
      </c>
      <c r="R10" s="12">
        <v>250</v>
      </c>
      <c r="S10" s="12">
        <v>233</v>
      </c>
      <c r="T10" s="13">
        <f t="shared" si="2"/>
        <v>7.0393374741200834</v>
      </c>
      <c r="U10" s="15">
        <v>67</v>
      </c>
      <c r="V10" s="15">
        <v>83</v>
      </c>
      <c r="W10" s="13">
        <f t="shared" si="3"/>
        <v>-21.333333333333336</v>
      </c>
      <c r="X10" s="15">
        <v>83</v>
      </c>
      <c r="Y10" s="15">
        <v>67</v>
      </c>
      <c r="Z10" s="16">
        <f t="shared" si="4"/>
        <v>21.333333333333336</v>
      </c>
      <c r="AA10" s="15">
        <v>100</v>
      </c>
      <c r="AB10" s="15">
        <v>100</v>
      </c>
      <c r="AC10" s="16">
        <f t="shared" si="5"/>
        <v>0</v>
      </c>
      <c r="AD10" s="12">
        <f t="shared" ref="AD10:AD35" si="33">(U10*100)/L10</f>
        <v>36.612021857923494</v>
      </c>
      <c r="AE10" s="12">
        <f t="shared" si="6"/>
        <v>55.333333333333336</v>
      </c>
      <c r="AF10" s="13">
        <f t="shared" si="7"/>
        <v>-40.722691073338893</v>
      </c>
      <c r="AG10" s="12">
        <f t="shared" si="8"/>
        <v>45.355191256830601</v>
      </c>
      <c r="AH10" s="12">
        <f t="shared" si="8"/>
        <v>44.666666666666664</v>
      </c>
      <c r="AI10" s="16">
        <f t="shared" si="9"/>
        <v>1.5296831370644699</v>
      </c>
      <c r="AJ10" s="12">
        <f t="shared" si="10"/>
        <v>40</v>
      </c>
      <c r="AK10" s="12">
        <f t="shared" si="10"/>
        <v>42.918454935622314</v>
      </c>
      <c r="AL10" s="16">
        <f t="shared" si="11"/>
        <v>-7.0393374741200745</v>
      </c>
      <c r="AM10" s="12">
        <v>95</v>
      </c>
      <c r="AN10" s="12">
        <v>65</v>
      </c>
      <c r="AO10" s="13">
        <f t="shared" si="12"/>
        <v>37.5</v>
      </c>
      <c r="AP10" s="12">
        <v>74</v>
      </c>
      <c r="AQ10" s="12">
        <v>76</v>
      </c>
      <c r="AR10" s="13">
        <f t="shared" si="13"/>
        <v>-2.666666666666667</v>
      </c>
      <c r="AS10" s="12">
        <v>137</v>
      </c>
      <c r="AT10" s="12">
        <v>144</v>
      </c>
      <c r="AU10" s="13">
        <f t="shared" si="14"/>
        <v>-4.9822064056939501</v>
      </c>
      <c r="AV10" s="12">
        <v>74</v>
      </c>
      <c r="AW10" s="12">
        <v>55</v>
      </c>
      <c r="AX10" s="13">
        <f t="shared" si="15"/>
        <v>29.457364341085274</v>
      </c>
      <c r="AY10" s="12">
        <v>67</v>
      </c>
      <c r="AZ10" s="12">
        <v>63</v>
      </c>
      <c r="BA10" s="13">
        <f t="shared" si="16"/>
        <v>6.1538461538461542</v>
      </c>
      <c r="BB10" s="12">
        <v>95</v>
      </c>
      <c r="BC10" s="12">
        <v>103</v>
      </c>
      <c r="BD10" s="13">
        <f t="shared" si="17"/>
        <v>-8.0808080808080813</v>
      </c>
      <c r="BE10" s="12">
        <v>2283</v>
      </c>
      <c r="BF10" s="12">
        <v>2283</v>
      </c>
      <c r="BG10" s="13">
        <f t="shared" si="18"/>
        <v>0</v>
      </c>
      <c r="BH10" s="12">
        <v>2852</v>
      </c>
      <c r="BI10" s="12">
        <v>2852</v>
      </c>
      <c r="BJ10" s="13">
        <f t="shared" si="19"/>
        <v>0</v>
      </c>
      <c r="BK10" s="12">
        <v>2559</v>
      </c>
      <c r="BL10" s="12">
        <v>2218</v>
      </c>
      <c r="BM10" s="13">
        <f t="shared" si="20"/>
        <v>14.276742725559973</v>
      </c>
      <c r="BN10" s="12">
        <v>2247</v>
      </c>
      <c r="BO10" s="12">
        <v>2283</v>
      </c>
      <c r="BP10" s="13">
        <f t="shared" si="21"/>
        <v>-1.5894039735099337</v>
      </c>
      <c r="BQ10" s="12">
        <v>2852</v>
      </c>
      <c r="BR10" s="12">
        <v>2483</v>
      </c>
      <c r="BS10" s="13">
        <f t="shared" si="22"/>
        <v>13.833177132146204</v>
      </c>
      <c r="BT10" s="12">
        <v>1314</v>
      </c>
      <c r="BU10" s="12">
        <v>1314</v>
      </c>
      <c r="BV10" s="13">
        <f t="shared" si="23"/>
        <v>0</v>
      </c>
      <c r="BW10" s="12">
        <v>3208</v>
      </c>
      <c r="BX10" s="12">
        <v>3534</v>
      </c>
      <c r="BY10" s="13">
        <f t="shared" si="24"/>
        <v>-9.6707208543458911</v>
      </c>
      <c r="BZ10" s="12">
        <v>4979</v>
      </c>
      <c r="CA10" s="12">
        <v>4284</v>
      </c>
      <c r="CB10" s="13">
        <f t="shared" si="25"/>
        <v>15.005937601209112</v>
      </c>
      <c r="CC10" s="12">
        <v>2374</v>
      </c>
      <c r="CD10" s="12">
        <v>2264</v>
      </c>
      <c r="CE10" s="13">
        <f t="shared" si="26"/>
        <v>4.7434238896075893</v>
      </c>
      <c r="CF10" s="12">
        <v>98.49</v>
      </c>
      <c r="CG10" s="12">
        <v>80.63</v>
      </c>
      <c r="CH10" s="13">
        <f t="shared" si="27"/>
        <v>19.94193836534167</v>
      </c>
      <c r="CI10" s="12">
        <v>100</v>
      </c>
      <c r="CJ10" s="12">
        <v>80.89</v>
      </c>
      <c r="CK10" s="13">
        <f t="shared" si="28"/>
        <v>21.12886284482282</v>
      </c>
      <c r="CL10" s="12">
        <v>91.76</v>
      </c>
      <c r="CM10" s="12">
        <v>94.91</v>
      </c>
      <c r="CN10" s="13">
        <f t="shared" si="29"/>
        <v>-3.3749397332190401</v>
      </c>
      <c r="CO10" s="12">
        <v>86.42</v>
      </c>
      <c r="CP10" s="12">
        <v>392.23</v>
      </c>
      <c r="CQ10" s="13">
        <f t="shared" si="30"/>
        <v>-127.78021518855111</v>
      </c>
      <c r="CR10" s="12">
        <v>174.9</v>
      </c>
      <c r="CS10" s="12">
        <v>94.85</v>
      </c>
      <c r="CT10" s="13">
        <f t="shared" si="31"/>
        <v>59.351251158480082</v>
      </c>
      <c r="CU10" s="12">
        <v>352.56</v>
      </c>
      <c r="CV10" s="12">
        <v>238.72</v>
      </c>
      <c r="CW10" s="13">
        <f t="shared" si="32"/>
        <v>38.506291435529697</v>
      </c>
    </row>
    <row r="11" spans="1:101" s="14" customFormat="1" ht="11.25" x14ac:dyDescent="0.25">
      <c r="A11" s="8">
        <v>4</v>
      </c>
      <c r="B11" s="8">
        <v>1</v>
      </c>
      <c r="C11" s="8">
        <v>18</v>
      </c>
      <c r="D11" s="9">
        <v>60.6</v>
      </c>
      <c r="E11" s="9">
        <v>1.68</v>
      </c>
      <c r="F11" s="9">
        <v>21.471088435374153</v>
      </c>
      <c r="G11" s="10">
        <v>1</v>
      </c>
      <c r="H11" s="11" t="s">
        <v>24</v>
      </c>
      <c r="I11" s="11" t="s">
        <v>27</v>
      </c>
      <c r="J11" s="11" t="s">
        <v>27</v>
      </c>
      <c r="K11" s="11" t="s">
        <v>25</v>
      </c>
      <c r="L11" s="12">
        <v>117</v>
      </c>
      <c r="M11" s="12">
        <v>117</v>
      </c>
      <c r="N11" s="13">
        <f t="shared" si="0"/>
        <v>0</v>
      </c>
      <c r="O11" s="12">
        <v>100</v>
      </c>
      <c r="P11" s="12">
        <v>117</v>
      </c>
      <c r="Q11" s="13">
        <f t="shared" si="1"/>
        <v>-15.668202764976957</v>
      </c>
      <c r="R11" s="12">
        <v>167</v>
      </c>
      <c r="S11" s="12">
        <v>200</v>
      </c>
      <c r="T11" s="13">
        <f t="shared" si="2"/>
        <v>-17.983651226158038</v>
      </c>
      <c r="U11" s="15">
        <v>67</v>
      </c>
      <c r="V11" s="15">
        <v>50</v>
      </c>
      <c r="W11" s="13">
        <f t="shared" si="3"/>
        <v>29.059829059829063</v>
      </c>
      <c r="X11" s="15">
        <v>50</v>
      </c>
      <c r="Y11" s="15">
        <v>67</v>
      </c>
      <c r="Z11" s="16">
        <f t="shared" si="4"/>
        <v>-29.059829059829063</v>
      </c>
      <c r="AA11" s="15">
        <v>83</v>
      </c>
      <c r="AB11" s="15">
        <v>83</v>
      </c>
      <c r="AC11" s="16">
        <f t="shared" si="5"/>
        <v>0</v>
      </c>
      <c r="AD11" s="12">
        <f t="shared" si="33"/>
        <v>57.264957264957268</v>
      </c>
      <c r="AE11" s="12">
        <f t="shared" si="6"/>
        <v>42.735042735042732</v>
      </c>
      <c r="AF11" s="13">
        <f t="shared" si="7"/>
        <v>29.059829059829067</v>
      </c>
      <c r="AG11" s="12">
        <f t="shared" si="8"/>
        <v>50</v>
      </c>
      <c r="AH11" s="12">
        <f t="shared" si="8"/>
        <v>57.264957264957268</v>
      </c>
      <c r="AI11" s="16">
        <f t="shared" si="9"/>
        <v>-13.545816733067733</v>
      </c>
      <c r="AJ11" s="12">
        <f t="shared" si="10"/>
        <v>49.700598802395213</v>
      </c>
      <c r="AK11" s="12">
        <f t="shared" si="10"/>
        <v>41.5</v>
      </c>
      <c r="AL11" s="16">
        <f t="shared" si="11"/>
        <v>17.983651226158045</v>
      </c>
      <c r="AM11" s="12">
        <v>44</v>
      </c>
      <c r="AN11" s="12">
        <v>44</v>
      </c>
      <c r="AO11" s="13">
        <f t="shared" si="12"/>
        <v>0</v>
      </c>
      <c r="AP11" s="12">
        <v>41</v>
      </c>
      <c r="AQ11" s="12">
        <v>57</v>
      </c>
      <c r="AR11" s="13">
        <f t="shared" si="13"/>
        <v>-32.653061224489797</v>
      </c>
      <c r="AS11" s="12">
        <v>109</v>
      </c>
      <c r="AT11" s="12">
        <v>123</v>
      </c>
      <c r="AU11" s="13">
        <f t="shared" si="14"/>
        <v>-12.068965517241379</v>
      </c>
      <c r="AV11" s="12">
        <v>39</v>
      </c>
      <c r="AW11" s="12">
        <v>34</v>
      </c>
      <c r="AX11" s="13">
        <f t="shared" si="15"/>
        <v>13.698630136986301</v>
      </c>
      <c r="AY11" s="12">
        <v>32</v>
      </c>
      <c r="AZ11" s="12">
        <v>34</v>
      </c>
      <c r="BA11" s="13">
        <f t="shared" si="16"/>
        <v>-6.0606060606060606</v>
      </c>
      <c r="BB11" s="12">
        <v>68</v>
      </c>
      <c r="BC11" s="12">
        <v>73</v>
      </c>
      <c r="BD11" s="13">
        <f t="shared" si="17"/>
        <v>-7.0921985815602842</v>
      </c>
      <c r="BE11" s="12">
        <v>3078</v>
      </c>
      <c r="BF11" s="12">
        <v>2691</v>
      </c>
      <c r="BG11" s="13">
        <f t="shared" si="18"/>
        <v>13.416536661466457</v>
      </c>
      <c r="BH11" s="12">
        <v>3238</v>
      </c>
      <c r="BI11" s="12">
        <v>2616</v>
      </c>
      <c r="BJ11" s="13">
        <f t="shared" si="19"/>
        <v>21.250427058421593</v>
      </c>
      <c r="BK11" s="12">
        <v>1791</v>
      </c>
      <c r="BL11" s="12">
        <v>1685</v>
      </c>
      <c r="BM11" s="13">
        <f t="shared" si="20"/>
        <v>6.0989643268124283</v>
      </c>
      <c r="BN11" s="12">
        <v>3078</v>
      </c>
      <c r="BO11" s="12">
        <v>2691</v>
      </c>
      <c r="BP11" s="13">
        <f t="shared" si="21"/>
        <v>13.416536661466457</v>
      </c>
      <c r="BQ11" s="12">
        <v>3073</v>
      </c>
      <c r="BR11" s="12">
        <v>2159</v>
      </c>
      <c r="BS11" s="13">
        <f t="shared" si="22"/>
        <v>34.938837920489298</v>
      </c>
      <c r="BT11" s="12">
        <v>1587</v>
      </c>
      <c r="BU11" s="12">
        <v>1180</v>
      </c>
      <c r="BV11" s="13">
        <f t="shared" si="23"/>
        <v>29.418142392482832</v>
      </c>
      <c r="BW11" s="12">
        <v>3773</v>
      </c>
      <c r="BX11" s="12">
        <v>3545</v>
      </c>
      <c r="BY11" s="13">
        <f t="shared" si="24"/>
        <v>6.2312107133096477</v>
      </c>
      <c r="BZ11" s="12">
        <v>4350</v>
      </c>
      <c r="CA11" s="12">
        <v>3117</v>
      </c>
      <c r="CB11" s="13">
        <f t="shared" si="25"/>
        <v>33.025311370028128</v>
      </c>
      <c r="CC11" s="12">
        <v>1283</v>
      </c>
      <c r="CD11" s="12">
        <v>1265</v>
      </c>
      <c r="CE11" s="13">
        <f t="shared" si="26"/>
        <v>1.4128728414442702</v>
      </c>
      <c r="CF11" s="12">
        <v>100</v>
      </c>
      <c r="CG11" s="12">
        <v>81.92</v>
      </c>
      <c r="CH11" s="13">
        <f t="shared" si="27"/>
        <v>19.876868953386101</v>
      </c>
      <c r="CI11" s="12">
        <v>99.94</v>
      </c>
      <c r="CJ11" s="12">
        <v>76.09</v>
      </c>
      <c r="CK11" s="13">
        <f t="shared" si="28"/>
        <v>27.09765380900982</v>
      </c>
      <c r="CL11" s="12">
        <v>83.66</v>
      </c>
      <c r="CM11" s="12">
        <v>88.58</v>
      </c>
      <c r="CN11" s="13">
        <f t="shared" si="29"/>
        <v>-5.7129586623316317</v>
      </c>
      <c r="CO11" s="12">
        <v>632.72</v>
      </c>
      <c r="CP11" s="12">
        <v>39.130000000000003</v>
      </c>
      <c r="CQ11" s="13">
        <f t="shared" si="30"/>
        <v>176.70313313983777</v>
      </c>
      <c r="CR11" s="12">
        <v>178.11</v>
      </c>
      <c r="CS11" s="12">
        <v>91.39</v>
      </c>
      <c r="CT11" s="13">
        <f t="shared" si="31"/>
        <v>64.356215213358084</v>
      </c>
      <c r="CU11" s="12">
        <v>390.85</v>
      </c>
      <c r="CV11" s="12">
        <v>211.42</v>
      </c>
      <c r="CW11" s="13">
        <f t="shared" si="32"/>
        <v>59.584571703720933</v>
      </c>
    </row>
    <row r="12" spans="1:101" s="14" customFormat="1" ht="11.25" x14ac:dyDescent="0.25">
      <c r="A12" s="8">
        <v>5</v>
      </c>
      <c r="B12" s="8">
        <v>1</v>
      </c>
      <c r="C12" s="8">
        <v>19</v>
      </c>
      <c r="D12" s="9">
        <v>66.8</v>
      </c>
      <c r="E12" s="9">
        <v>1.67</v>
      </c>
      <c r="F12" s="9">
        <v>23.952095808383234</v>
      </c>
      <c r="G12" s="10">
        <v>1</v>
      </c>
      <c r="H12" s="11" t="s">
        <v>24</v>
      </c>
      <c r="I12" s="11" t="s">
        <v>26</v>
      </c>
      <c r="J12" s="11" t="s">
        <v>26</v>
      </c>
      <c r="K12" s="11" t="s">
        <v>27</v>
      </c>
      <c r="L12" s="12">
        <v>117</v>
      </c>
      <c r="M12" s="12">
        <v>133</v>
      </c>
      <c r="N12" s="13">
        <f t="shared" si="0"/>
        <v>-12.8</v>
      </c>
      <c r="O12" s="12">
        <v>117</v>
      </c>
      <c r="P12" s="12">
        <v>100</v>
      </c>
      <c r="Q12" s="13">
        <f t="shared" si="1"/>
        <v>15.668202764976957</v>
      </c>
      <c r="R12" s="12">
        <v>183</v>
      </c>
      <c r="S12" s="12">
        <v>167</v>
      </c>
      <c r="T12" s="13">
        <f t="shared" si="2"/>
        <v>9.1428571428571423</v>
      </c>
      <c r="U12" s="15">
        <v>33</v>
      </c>
      <c r="V12" s="15">
        <v>50</v>
      </c>
      <c r="W12" s="13">
        <f t="shared" si="3"/>
        <v>-40.963855421686745</v>
      </c>
      <c r="X12" s="15">
        <v>50</v>
      </c>
      <c r="Y12" s="15">
        <v>33</v>
      </c>
      <c r="Z12" s="16">
        <f t="shared" si="4"/>
        <v>40.963855421686745</v>
      </c>
      <c r="AA12" s="15">
        <v>83</v>
      </c>
      <c r="AB12" s="15">
        <v>50</v>
      </c>
      <c r="AC12" s="16">
        <f t="shared" si="5"/>
        <v>49.624060150375939</v>
      </c>
      <c r="AD12" s="12">
        <f t="shared" si="33"/>
        <v>28.205128205128204</v>
      </c>
      <c r="AE12" s="12">
        <f t="shared" si="6"/>
        <v>37.593984962406012</v>
      </c>
      <c r="AF12" s="13">
        <f t="shared" si="7"/>
        <v>-28.53794315851157</v>
      </c>
      <c r="AG12" s="12">
        <f t="shared" si="8"/>
        <v>42.735042735042732</v>
      </c>
      <c r="AH12" s="12">
        <f t="shared" si="8"/>
        <v>33</v>
      </c>
      <c r="AI12" s="16">
        <f t="shared" si="9"/>
        <v>25.708159349960496</v>
      </c>
      <c r="AJ12" s="12">
        <f t="shared" si="10"/>
        <v>45.355191256830601</v>
      </c>
      <c r="AK12" s="12">
        <f t="shared" si="10"/>
        <v>29.940119760479043</v>
      </c>
      <c r="AL12" s="16">
        <f t="shared" si="11"/>
        <v>40.945634696449524</v>
      </c>
      <c r="AM12" s="12">
        <v>64</v>
      </c>
      <c r="AN12" s="12">
        <v>58</v>
      </c>
      <c r="AO12" s="13">
        <f t="shared" si="12"/>
        <v>9.8360655737704921</v>
      </c>
      <c r="AP12" s="12">
        <v>60</v>
      </c>
      <c r="AQ12" s="12">
        <v>58</v>
      </c>
      <c r="AR12" s="13">
        <f t="shared" si="13"/>
        <v>3.3898305084745761</v>
      </c>
      <c r="AS12" s="12">
        <v>91</v>
      </c>
      <c r="AT12" s="12">
        <v>96</v>
      </c>
      <c r="AU12" s="13">
        <f t="shared" si="14"/>
        <v>-5.3475935828877006</v>
      </c>
      <c r="AV12" s="12">
        <v>45</v>
      </c>
      <c r="AW12" s="12">
        <v>48</v>
      </c>
      <c r="AX12" s="13">
        <f t="shared" si="15"/>
        <v>-6.4516129032258061</v>
      </c>
      <c r="AY12" s="12">
        <v>45</v>
      </c>
      <c r="AZ12" s="12">
        <v>39</v>
      </c>
      <c r="BA12" s="13">
        <f t="shared" si="16"/>
        <v>14.285714285714285</v>
      </c>
      <c r="BB12" s="12">
        <v>75</v>
      </c>
      <c r="BC12" s="12">
        <v>73</v>
      </c>
      <c r="BD12" s="13">
        <f t="shared" si="17"/>
        <v>2.7027027027027026</v>
      </c>
      <c r="BE12" s="12">
        <v>2410</v>
      </c>
      <c r="BF12" s="12">
        <v>2410</v>
      </c>
      <c r="BG12" s="13">
        <f t="shared" si="18"/>
        <v>0</v>
      </c>
      <c r="BH12" s="12">
        <v>2782</v>
      </c>
      <c r="BI12" s="12">
        <v>2782</v>
      </c>
      <c r="BJ12" s="13">
        <f t="shared" si="19"/>
        <v>0</v>
      </c>
      <c r="BK12" s="12">
        <v>2059</v>
      </c>
      <c r="BL12" s="12">
        <v>1776</v>
      </c>
      <c r="BM12" s="13">
        <f t="shared" si="20"/>
        <v>14.758800521512386</v>
      </c>
      <c r="BN12" s="12">
        <v>1390</v>
      </c>
      <c r="BO12" s="12">
        <v>1909</v>
      </c>
      <c r="BP12" s="13">
        <f t="shared" si="21"/>
        <v>-31.464080024249775</v>
      </c>
      <c r="BQ12" s="12">
        <v>2193</v>
      </c>
      <c r="BR12" s="12">
        <v>1899</v>
      </c>
      <c r="BS12" s="13">
        <f t="shared" si="22"/>
        <v>14.369501466275661</v>
      </c>
      <c r="BT12" s="12">
        <v>1445</v>
      </c>
      <c r="BU12" s="12">
        <v>1114</v>
      </c>
      <c r="BV12" s="13">
        <f t="shared" si="23"/>
        <v>25.8694802657288</v>
      </c>
      <c r="BW12" s="12">
        <v>1694</v>
      </c>
      <c r="BX12" s="12">
        <v>2088</v>
      </c>
      <c r="BY12" s="13">
        <f t="shared" si="24"/>
        <v>-20.835536753040721</v>
      </c>
      <c r="BZ12" s="12">
        <v>3425</v>
      </c>
      <c r="CA12" s="12">
        <v>3209</v>
      </c>
      <c r="CB12" s="13">
        <f t="shared" si="25"/>
        <v>6.5119083509195059</v>
      </c>
      <c r="CC12" s="12">
        <v>2301</v>
      </c>
      <c r="CD12" s="12">
        <v>1793</v>
      </c>
      <c r="CE12" s="13">
        <f t="shared" si="26"/>
        <v>24.816805080605764</v>
      </c>
      <c r="CF12" s="12">
        <v>70</v>
      </c>
      <c r="CG12" s="12">
        <v>92.02</v>
      </c>
      <c r="CH12" s="13">
        <f t="shared" si="27"/>
        <v>-27.181829403777307</v>
      </c>
      <c r="CI12" s="12">
        <v>97.91</v>
      </c>
      <c r="CJ12" s="12">
        <v>79.5</v>
      </c>
      <c r="CK12" s="13">
        <f t="shared" si="28"/>
        <v>20.754185220675268</v>
      </c>
      <c r="CL12" s="12">
        <v>100</v>
      </c>
      <c r="CM12" s="12">
        <v>85.85</v>
      </c>
      <c r="CN12" s="13">
        <f t="shared" si="29"/>
        <v>15.227333871401674</v>
      </c>
      <c r="CO12" s="12"/>
      <c r="CP12" s="12">
        <v>289.56</v>
      </c>
      <c r="CQ12" s="13">
        <f t="shared" si="30"/>
        <v>-200</v>
      </c>
      <c r="CR12" s="12">
        <v>163.47</v>
      </c>
      <c r="CS12" s="12"/>
      <c r="CT12" s="13">
        <f t="shared" si="31"/>
        <v>200</v>
      </c>
      <c r="CU12" s="12">
        <v>302.62</v>
      </c>
      <c r="CV12" s="12">
        <v>68.11</v>
      </c>
      <c r="CW12" s="13">
        <f t="shared" si="32"/>
        <v>126.51255630782509</v>
      </c>
    </row>
    <row r="13" spans="1:101" s="14" customFormat="1" ht="11.25" x14ac:dyDescent="0.25">
      <c r="A13" s="8">
        <v>6</v>
      </c>
      <c r="B13" s="8">
        <v>1</v>
      </c>
      <c r="C13" s="8">
        <v>18</v>
      </c>
      <c r="D13" s="9">
        <v>56.4</v>
      </c>
      <c r="E13" s="9">
        <v>1.65</v>
      </c>
      <c r="F13" s="9">
        <v>20.716253443526174</v>
      </c>
      <c r="G13" s="10">
        <v>1</v>
      </c>
      <c r="H13" s="11" t="s">
        <v>24</v>
      </c>
      <c r="I13" s="11" t="s">
        <v>25</v>
      </c>
      <c r="J13" s="11" t="s">
        <v>25</v>
      </c>
      <c r="K13" s="11" t="s">
        <v>25</v>
      </c>
      <c r="L13" s="12">
        <v>233</v>
      </c>
      <c r="M13" s="12">
        <v>250</v>
      </c>
      <c r="N13" s="13">
        <f t="shared" si="0"/>
        <v>-7.0393374741200834</v>
      </c>
      <c r="O13" s="12">
        <v>200</v>
      </c>
      <c r="P13" s="12">
        <v>233</v>
      </c>
      <c r="Q13" s="13">
        <f t="shared" si="1"/>
        <v>-15.242494226327944</v>
      </c>
      <c r="R13" s="12">
        <v>250</v>
      </c>
      <c r="S13" s="12">
        <v>233</v>
      </c>
      <c r="T13" s="13">
        <f t="shared" si="2"/>
        <v>7.0393374741200834</v>
      </c>
      <c r="U13" s="15">
        <v>117</v>
      </c>
      <c r="V13" s="15">
        <v>117</v>
      </c>
      <c r="W13" s="13">
        <f t="shared" si="3"/>
        <v>0</v>
      </c>
      <c r="X13" s="15">
        <v>100</v>
      </c>
      <c r="Y13" s="15">
        <v>100</v>
      </c>
      <c r="Z13" s="16">
        <f t="shared" si="4"/>
        <v>0</v>
      </c>
      <c r="AA13" s="15">
        <v>117</v>
      </c>
      <c r="AB13" s="15">
        <v>133</v>
      </c>
      <c r="AC13" s="16">
        <f t="shared" si="5"/>
        <v>-12.8</v>
      </c>
      <c r="AD13" s="12">
        <f t="shared" si="33"/>
        <v>50.214592274678111</v>
      </c>
      <c r="AE13" s="12">
        <f t="shared" si="6"/>
        <v>46.8</v>
      </c>
      <c r="AF13" s="13">
        <f t="shared" si="7"/>
        <v>7.0393374741200869</v>
      </c>
      <c r="AG13" s="12">
        <f t="shared" si="8"/>
        <v>50</v>
      </c>
      <c r="AH13" s="12">
        <f t="shared" si="8"/>
        <v>42.918454935622314</v>
      </c>
      <c r="AI13" s="16">
        <f t="shared" si="9"/>
        <v>15.242494226327953</v>
      </c>
      <c r="AJ13" s="12">
        <f t="shared" si="10"/>
        <v>46.8</v>
      </c>
      <c r="AK13" s="12">
        <f t="shared" si="10"/>
        <v>57.081545064377686</v>
      </c>
      <c r="AL13" s="16">
        <f t="shared" si="11"/>
        <v>-19.794748062335785</v>
      </c>
      <c r="AM13" s="12">
        <v>96</v>
      </c>
      <c r="AN13" s="12">
        <v>109</v>
      </c>
      <c r="AO13" s="13">
        <f t="shared" si="12"/>
        <v>-12.682926829268293</v>
      </c>
      <c r="AP13" s="12">
        <v>102</v>
      </c>
      <c r="AQ13" s="12">
        <v>106</v>
      </c>
      <c r="AR13" s="13">
        <f t="shared" si="13"/>
        <v>-3.8461538461538463</v>
      </c>
      <c r="AS13" s="12">
        <v>118</v>
      </c>
      <c r="AT13" s="12">
        <v>122</v>
      </c>
      <c r="AU13" s="13">
        <f t="shared" si="14"/>
        <v>-3.3333333333333335</v>
      </c>
      <c r="AV13" s="12">
        <v>63</v>
      </c>
      <c r="AW13" s="12">
        <v>70</v>
      </c>
      <c r="AX13" s="13">
        <f t="shared" si="15"/>
        <v>-10.526315789473683</v>
      </c>
      <c r="AY13" s="12">
        <v>80</v>
      </c>
      <c r="AZ13" s="12">
        <v>72</v>
      </c>
      <c r="BA13" s="13">
        <f t="shared" si="16"/>
        <v>10.526315789473683</v>
      </c>
      <c r="BB13" s="12">
        <v>98</v>
      </c>
      <c r="BC13" s="12">
        <v>81</v>
      </c>
      <c r="BD13" s="13">
        <f t="shared" si="17"/>
        <v>18.994413407821227</v>
      </c>
      <c r="BE13" s="12">
        <v>2115</v>
      </c>
      <c r="BF13" s="12">
        <v>2023</v>
      </c>
      <c r="BG13" s="13">
        <f t="shared" si="18"/>
        <v>4.4465925567907201</v>
      </c>
      <c r="BH13" s="12">
        <v>1538</v>
      </c>
      <c r="BI13" s="12">
        <v>1720</v>
      </c>
      <c r="BJ13" s="13">
        <f t="shared" si="19"/>
        <v>-11.172498465316146</v>
      </c>
      <c r="BK13" s="12">
        <v>1550</v>
      </c>
      <c r="BL13" s="12">
        <v>1325</v>
      </c>
      <c r="BM13" s="13">
        <f t="shared" si="20"/>
        <v>15.65217391304348</v>
      </c>
      <c r="BN13" s="12">
        <v>1352</v>
      </c>
      <c r="BO13" s="12">
        <v>1435</v>
      </c>
      <c r="BP13" s="13">
        <f t="shared" si="21"/>
        <v>-5.9562253318980982</v>
      </c>
      <c r="BQ13" s="12">
        <v>985</v>
      </c>
      <c r="BR13" s="12">
        <v>1039</v>
      </c>
      <c r="BS13" s="13">
        <f t="shared" si="22"/>
        <v>-5.3359683794466397</v>
      </c>
      <c r="BT13" s="12">
        <v>906</v>
      </c>
      <c r="BU13" s="12">
        <v>1143</v>
      </c>
      <c r="BV13" s="13">
        <f t="shared" si="23"/>
        <v>-23.133235724743777</v>
      </c>
      <c r="BW13" s="12">
        <v>1775</v>
      </c>
      <c r="BX13" s="12">
        <v>1733</v>
      </c>
      <c r="BY13" s="13">
        <f t="shared" si="24"/>
        <v>2.3945267958950969</v>
      </c>
      <c r="BZ13" s="12">
        <v>2256</v>
      </c>
      <c r="CA13" s="12">
        <v>2218</v>
      </c>
      <c r="CB13" s="13">
        <f t="shared" si="25"/>
        <v>1.6987036209208761</v>
      </c>
      <c r="CC13" s="12">
        <v>1628</v>
      </c>
      <c r="CD13" s="12">
        <v>1816</v>
      </c>
      <c r="CE13" s="13">
        <f t="shared" si="26"/>
        <v>-10.91753774680604</v>
      </c>
      <c r="CF13" s="12">
        <v>91.8</v>
      </c>
      <c r="CG13" s="12">
        <v>99.54</v>
      </c>
      <c r="CH13" s="13">
        <f t="shared" si="27"/>
        <v>-8.090310442144883</v>
      </c>
      <c r="CI13" s="12">
        <v>89.85</v>
      </c>
      <c r="CJ13" s="12">
        <v>79.510000000000005</v>
      </c>
      <c r="CK13" s="13">
        <f t="shared" si="28"/>
        <v>12.210675484175706</v>
      </c>
      <c r="CL13" s="12">
        <v>95.85</v>
      </c>
      <c r="CM13" s="12">
        <v>88.39</v>
      </c>
      <c r="CN13" s="13">
        <f t="shared" si="29"/>
        <v>8.0981328701693371</v>
      </c>
      <c r="CO13" s="12">
        <v>507.35</v>
      </c>
      <c r="CP13" s="12">
        <v>169.18</v>
      </c>
      <c r="CQ13" s="13">
        <f t="shared" si="30"/>
        <v>99.971915510029135</v>
      </c>
      <c r="CR13" s="12">
        <v>343.71</v>
      </c>
      <c r="CS13" s="12">
        <v>234.87</v>
      </c>
      <c r="CT13" s="13">
        <f t="shared" si="31"/>
        <v>37.623146323758164</v>
      </c>
      <c r="CU13" s="12">
        <v>267.36</v>
      </c>
      <c r="CV13" s="12">
        <v>177.27</v>
      </c>
      <c r="CW13" s="13">
        <f t="shared" si="32"/>
        <v>40.523581404763512</v>
      </c>
    </row>
    <row r="14" spans="1:101" s="25" customFormat="1" ht="11.25" x14ac:dyDescent="0.25">
      <c r="A14" s="17">
        <v>7</v>
      </c>
      <c r="B14" s="17">
        <v>1</v>
      </c>
      <c r="C14" s="17">
        <v>19</v>
      </c>
      <c r="D14" s="18">
        <v>73.2</v>
      </c>
      <c r="E14" s="18">
        <v>1.76</v>
      </c>
      <c r="F14" s="18">
        <v>23.631198347107439</v>
      </c>
      <c r="G14" s="19">
        <v>2</v>
      </c>
      <c r="H14" s="20" t="s">
        <v>24</v>
      </c>
      <c r="I14" s="20" t="s">
        <v>25</v>
      </c>
      <c r="J14" s="20" t="s">
        <v>25</v>
      </c>
      <c r="K14" s="20" t="s">
        <v>25</v>
      </c>
      <c r="L14" s="21">
        <v>200</v>
      </c>
      <c r="M14" s="21">
        <v>200</v>
      </c>
      <c r="N14" s="22">
        <f t="shared" si="0"/>
        <v>0</v>
      </c>
      <c r="O14" s="21">
        <v>183</v>
      </c>
      <c r="P14" s="21">
        <v>200</v>
      </c>
      <c r="Q14" s="22">
        <f t="shared" si="1"/>
        <v>-8.8772845953002602</v>
      </c>
      <c r="R14" s="21">
        <v>217</v>
      </c>
      <c r="S14" s="21">
        <v>200</v>
      </c>
      <c r="T14" s="22">
        <f t="shared" si="2"/>
        <v>8.1534772182254205</v>
      </c>
      <c r="U14" s="23">
        <v>100</v>
      </c>
      <c r="V14" s="23">
        <v>117</v>
      </c>
      <c r="W14" s="22">
        <f t="shared" si="3"/>
        <v>-15.668202764976957</v>
      </c>
      <c r="X14" s="23">
        <v>100</v>
      </c>
      <c r="Y14" s="23">
        <v>100</v>
      </c>
      <c r="Z14" s="24">
        <f t="shared" si="4"/>
        <v>0</v>
      </c>
      <c r="AA14" s="23">
        <v>117</v>
      </c>
      <c r="AB14" s="23">
        <v>100</v>
      </c>
      <c r="AC14" s="24">
        <f t="shared" si="5"/>
        <v>15.668202764976957</v>
      </c>
      <c r="AD14" s="21">
        <f t="shared" si="33"/>
        <v>50</v>
      </c>
      <c r="AE14" s="21">
        <f t="shared" si="6"/>
        <v>58.5</v>
      </c>
      <c r="AF14" s="22">
        <f t="shared" si="7"/>
        <v>-15.668202764976957</v>
      </c>
      <c r="AG14" s="21">
        <f t="shared" si="8"/>
        <v>54.644808743169399</v>
      </c>
      <c r="AH14" s="21">
        <f t="shared" si="8"/>
        <v>50</v>
      </c>
      <c r="AI14" s="24">
        <f t="shared" si="9"/>
        <v>8.8772845953002619</v>
      </c>
      <c r="AJ14" s="21">
        <f t="shared" si="10"/>
        <v>53.917050691244242</v>
      </c>
      <c r="AK14" s="21">
        <f t="shared" si="10"/>
        <v>50</v>
      </c>
      <c r="AL14" s="24">
        <f t="shared" si="11"/>
        <v>7.5388026607538849</v>
      </c>
      <c r="AM14" s="21">
        <v>115</v>
      </c>
      <c r="AN14" s="21">
        <v>124</v>
      </c>
      <c r="AO14" s="22">
        <f t="shared" si="12"/>
        <v>-7.5313807531380759</v>
      </c>
      <c r="AP14" s="21">
        <v>132</v>
      </c>
      <c r="AQ14" s="21">
        <v>111</v>
      </c>
      <c r="AR14" s="22">
        <f t="shared" si="13"/>
        <v>17.283950617283949</v>
      </c>
      <c r="AS14" s="21">
        <v>135</v>
      </c>
      <c r="AT14" s="21">
        <v>133</v>
      </c>
      <c r="AU14" s="22">
        <f t="shared" si="14"/>
        <v>1.4925373134328357</v>
      </c>
      <c r="AV14" s="21">
        <v>59</v>
      </c>
      <c r="AW14" s="21">
        <v>81</v>
      </c>
      <c r="AX14" s="22">
        <f t="shared" si="15"/>
        <v>-31.428571428571427</v>
      </c>
      <c r="AY14" s="21">
        <v>76</v>
      </c>
      <c r="AZ14" s="21">
        <v>72</v>
      </c>
      <c r="BA14" s="22">
        <f t="shared" si="16"/>
        <v>5.4054054054054053</v>
      </c>
      <c r="BB14" s="21">
        <v>101</v>
      </c>
      <c r="BC14" s="21">
        <v>90</v>
      </c>
      <c r="BD14" s="22">
        <f t="shared" si="17"/>
        <v>11.518324607329843</v>
      </c>
      <c r="BE14" s="21">
        <v>2171</v>
      </c>
      <c r="BF14" s="21">
        <v>1975</v>
      </c>
      <c r="BG14" s="22">
        <f t="shared" si="18"/>
        <v>9.45489628557646</v>
      </c>
      <c r="BH14" s="21">
        <v>1525</v>
      </c>
      <c r="BI14" s="21">
        <v>1525</v>
      </c>
      <c r="BJ14" s="22">
        <f t="shared" si="19"/>
        <v>0</v>
      </c>
      <c r="BK14" s="21">
        <v>2140</v>
      </c>
      <c r="BL14" s="21">
        <v>1880</v>
      </c>
      <c r="BM14" s="22">
        <f t="shared" si="20"/>
        <v>12.935323383084576</v>
      </c>
      <c r="BN14" s="21">
        <v>1413</v>
      </c>
      <c r="BO14" s="21">
        <v>1218</v>
      </c>
      <c r="BP14" s="22">
        <f t="shared" si="21"/>
        <v>14.823261117445838</v>
      </c>
      <c r="BQ14" s="21">
        <v>1298</v>
      </c>
      <c r="BR14" s="21">
        <v>1495</v>
      </c>
      <c r="BS14" s="22">
        <f t="shared" si="22"/>
        <v>-14.106695309702829</v>
      </c>
      <c r="BT14" s="21">
        <v>1452</v>
      </c>
      <c r="BU14" s="21">
        <v>1007</v>
      </c>
      <c r="BV14" s="22">
        <f t="shared" si="23"/>
        <v>36.193574623830827</v>
      </c>
      <c r="BW14" s="21">
        <v>2068</v>
      </c>
      <c r="BX14" s="21">
        <v>2121</v>
      </c>
      <c r="BY14" s="22">
        <f t="shared" si="24"/>
        <v>-2.530436858438768</v>
      </c>
      <c r="BZ14" s="21">
        <v>1588</v>
      </c>
      <c r="CA14" s="21">
        <v>1672</v>
      </c>
      <c r="CB14" s="22">
        <f t="shared" si="25"/>
        <v>-5.1533742331288348</v>
      </c>
      <c r="CC14" s="21">
        <v>1760</v>
      </c>
      <c r="CD14" s="21">
        <v>1654</v>
      </c>
      <c r="CE14" s="22">
        <f t="shared" si="26"/>
        <v>6.2097246631517287</v>
      </c>
      <c r="CF14" s="21">
        <v>71.040000000000006</v>
      </c>
      <c r="CG14" s="21">
        <v>100</v>
      </c>
      <c r="CH14" s="22">
        <f t="shared" si="27"/>
        <v>-33.863423760523844</v>
      </c>
      <c r="CI14" s="21">
        <v>96.29</v>
      </c>
      <c r="CJ14" s="21">
        <v>96.05</v>
      </c>
      <c r="CK14" s="22">
        <f t="shared" si="28"/>
        <v>0.24955807424353652</v>
      </c>
      <c r="CL14" s="21">
        <v>100</v>
      </c>
      <c r="CM14" s="21">
        <v>83.74</v>
      </c>
      <c r="CN14" s="22">
        <f t="shared" si="29"/>
        <v>17.698922390334175</v>
      </c>
      <c r="CO14" s="21">
        <v>587.9</v>
      </c>
      <c r="CP14" s="21">
        <v>662.73</v>
      </c>
      <c r="CQ14" s="22">
        <f t="shared" si="30"/>
        <v>-11.966768748550736</v>
      </c>
      <c r="CR14" s="21">
        <v>237.19</v>
      </c>
      <c r="CS14" s="21">
        <v>125.01</v>
      </c>
      <c r="CT14" s="22">
        <f t="shared" si="31"/>
        <v>61.943677526228605</v>
      </c>
      <c r="CU14" s="21">
        <v>95.54</v>
      </c>
      <c r="CV14" s="21">
        <v>244.08</v>
      </c>
      <c r="CW14" s="22">
        <f t="shared" si="32"/>
        <v>-87.474235910723763</v>
      </c>
    </row>
    <row r="15" spans="1:101" s="14" customFormat="1" ht="11.25" x14ac:dyDescent="0.25">
      <c r="A15" s="8">
        <v>8</v>
      </c>
      <c r="B15" s="8">
        <v>1</v>
      </c>
      <c r="C15" s="8">
        <v>19</v>
      </c>
      <c r="D15" s="9">
        <v>68.599999999999994</v>
      </c>
      <c r="E15" s="9">
        <v>1.72</v>
      </c>
      <c r="F15" s="9">
        <v>23.188209843158464</v>
      </c>
      <c r="G15" s="10">
        <v>1</v>
      </c>
      <c r="H15" s="11" t="s">
        <v>24</v>
      </c>
      <c r="I15" s="11" t="s">
        <v>25</v>
      </c>
      <c r="J15" s="11" t="s">
        <v>25</v>
      </c>
      <c r="K15" s="11" t="s">
        <v>27</v>
      </c>
      <c r="L15" s="12">
        <v>167</v>
      </c>
      <c r="M15" s="12">
        <v>167</v>
      </c>
      <c r="N15" s="13">
        <f t="shared" si="0"/>
        <v>0</v>
      </c>
      <c r="O15" s="12">
        <v>200</v>
      </c>
      <c r="P15" s="12">
        <v>200</v>
      </c>
      <c r="Q15" s="13">
        <f t="shared" si="1"/>
        <v>0</v>
      </c>
      <c r="R15" s="12">
        <v>217</v>
      </c>
      <c r="S15" s="12">
        <v>167</v>
      </c>
      <c r="T15" s="13">
        <f t="shared" si="2"/>
        <v>26.041666666666668</v>
      </c>
      <c r="U15" s="15">
        <v>83</v>
      </c>
      <c r="V15" s="15">
        <v>100</v>
      </c>
      <c r="W15" s="13">
        <f t="shared" si="3"/>
        <v>-18.579234972677597</v>
      </c>
      <c r="X15" s="15">
        <v>100</v>
      </c>
      <c r="Y15" s="15">
        <v>100</v>
      </c>
      <c r="Z15" s="16">
        <f t="shared" si="4"/>
        <v>0</v>
      </c>
      <c r="AA15" s="15">
        <v>83</v>
      </c>
      <c r="AB15" s="15">
        <v>67</v>
      </c>
      <c r="AC15" s="16">
        <f t="shared" si="5"/>
        <v>21.333333333333336</v>
      </c>
      <c r="AD15" s="12">
        <f t="shared" si="33"/>
        <v>49.700598802395213</v>
      </c>
      <c r="AE15" s="12">
        <f t="shared" si="6"/>
        <v>59.880239520958085</v>
      </c>
      <c r="AF15" s="13">
        <f t="shared" si="7"/>
        <v>-18.57923497267759</v>
      </c>
      <c r="AG15" s="12">
        <f t="shared" si="8"/>
        <v>50</v>
      </c>
      <c r="AH15" s="12">
        <f t="shared" si="8"/>
        <v>50</v>
      </c>
      <c r="AI15" s="16">
        <f t="shared" si="9"/>
        <v>0</v>
      </c>
      <c r="AJ15" s="12">
        <f t="shared" si="10"/>
        <v>38.248847926267281</v>
      </c>
      <c r="AK15" s="12">
        <f t="shared" si="10"/>
        <v>40.119760479041915</v>
      </c>
      <c r="AL15" s="16">
        <f t="shared" si="11"/>
        <v>-4.7746478873239395</v>
      </c>
      <c r="AM15" s="12">
        <v>75</v>
      </c>
      <c r="AN15" s="12">
        <v>87</v>
      </c>
      <c r="AO15" s="13">
        <f t="shared" si="12"/>
        <v>-14.814814814814813</v>
      </c>
      <c r="AP15" s="12">
        <v>102</v>
      </c>
      <c r="AQ15" s="12">
        <v>110</v>
      </c>
      <c r="AR15" s="13">
        <f t="shared" si="13"/>
        <v>-7.5471698113207548</v>
      </c>
      <c r="AS15" s="12">
        <v>93</v>
      </c>
      <c r="AT15" s="12">
        <v>96</v>
      </c>
      <c r="AU15" s="13">
        <f t="shared" si="14"/>
        <v>-3.1746031746031744</v>
      </c>
      <c r="AV15" s="12">
        <v>51</v>
      </c>
      <c r="AW15" s="12">
        <v>56</v>
      </c>
      <c r="AX15" s="13">
        <f t="shared" si="15"/>
        <v>-9.3457943925233646</v>
      </c>
      <c r="AY15" s="12">
        <v>67</v>
      </c>
      <c r="AZ15" s="12">
        <v>68</v>
      </c>
      <c r="BA15" s="13">
        <f t="shared" si="16"/>
        <v>-1.4814814814814816</v>
      </c>
      <c r="BB15" s="12">
        <v>83</v>
      </c>
      <c r="BC15" s="12">
        <v>89</v>
      </c>
      <c r="BD15" s="13">
        <f t="shared" si="17"/>
        <v>-6.9767441860465116</v>
      </c>
      <c r="BE15" s="12">
        <v>2484</v>
      </c>
      <c r="BF15" s="12">
        <v>2484</v>
      </c>
      <c r="BG15" s="13">
        <f t="shared" si="18"/>
        <v>0</v>
      </c>
      <c r="BH15" s="12">
        <v>2073</v>
      </c>
      <c r="BI15" s="12">
        <v>2249</v>
      </c>
      <c r="BJ15" s="13">
        <f t="shared" si="19"/>
        <v>-8.1443776029615922</v>
      </c>
      <c r="BK15" s="12">
        <v>1635</v>
      </c>
      <c r="BL15" s="12">
        <v>1526</v>
      </c>
      <c r="BM15" s="13">
        <f t="shared" si="20"/>
        <v>6.8965517241379306</v>
      </c>
      <c r="BN15" s="12">
        <v>1773</v>
      </c>
      <c r="BO15" s="12">
        <v>2484</v>
      </c>
      <c r="BP15" s="13">
        <f t="shared" si="21"/>
        <v>-33.403805496828753</v>
      </c>
      <c r="BQ15" s="12">
        <v>1349</v>
      </c>
      <c r="BR15" s="12">
        <v>1261</v>
      </c>
      <c r="BS15" s="13">
        <f t="shared" si="22"/>
        <v>6.7432950191570873</v>
      </c>
      <c r="BT15" s="12">
        <v>1526</v>
      </c>
      <c r="BU15" s="12">
        <v>1526</v>
      </c>
      <c r="BV15" s="13">
        <f t="shared" si="23"/>
        <v>0</v>
      </c>
      <c r="BW15" s="12">
        <v>2575</v>
      </c>
      <c r="BX15" s="12">
        <v>2698</v>
      </c>
      <c r="BY15" s="13">
        <f t="shared" si="24"/>
        <v>-4.6652759340034136</v>
      </c>
      <c r="BZ15" s="12">
        <v>2193</v>
      </c>
      <c r="CA15" s="12">
        <v>2231</v>
      </c>
      <c r="CB15" s="13">
        <f t="shared" si="25"/>
        <v>-1.7179023508137432</v>
      </c>
      <c r="CC15" s="12">
        <v>3206</v>
      </c>
      <c r="CD15" s="12">
        <v>3121</v>
      </c>
      <c r="CE15" s="13">
        <f t="shared" si="26"/>
        <v>2.6868974237395293</v>
      </c>
      <c r="CF15" s="12">
        <v>86.91</v>
      </c>
      <c r="CG15" s="12">
        <v>100</v>
      </c>
      <c r="CH15" s="13">
        <f t="shared" si="27"/>
        <v>-14.006741212348192</v>
      </c>
      <c r="CI15" s="12">
        <v>80.38</v>
      </c>
      <c r="CJ15" s="12">
        <v>83</v>
      </c>
      <c r="CK15" s="13">
        <f t="shared" si="28"/>
        <v>-3.2072469090464004</v>
      </c>
      <c r="CL15" s="12">
        <v>91.4</v>
      </c>
      <c r="CM15" s="12">
        <v>95.53</v>
      </c>
      <c r="CN15" s="13">
        <f t="shared" si="29"/>
        <v>-4.4187663831380686</v>
      </c>
      <c r="CO15" s="12">
        <v>2078.19</v>
      </c>
      <c r="CP15" s="12">
        <v>641.67999999999995</v>
      </c>
      <c r="CQ15" s="13">
        <f t="shared" si="30"/>
        <v>105.63078382422691</v>
      </c>
      <c r="CR15" s="12">
        <v>776.89</v>
      </c>
      <c r="CS15" s="12">
        <v>128.06</v>
      </c>
      <c r="CT15" s="13">
        <f t="shared" si="31"/>
        <v>143.39576772197358</v>
      </c>
      <c r="CU15" s="12">
        <v>295</v>
      </c>
      <c r="CV15" s="12">
        <v>127.52</v>
      </c>
      <c r="CW15" s="13">
        <f t="shared" si="32"/>
        <v>79.276720628609311</v>
      </c>
    </row>
    <row r="16" spans="1:101" s="14" customFormat="1" ht="11.25" x14ac:dyDescent="0.25">
      <c r="A16" s="8">
        <v>9</v>
      </c>
      <c r="B16" s="8">
        <v>2</v>
      </c>
      <c r="C16" s="8">
        <v>21</v>
      </c>
      <c r="D16" s="9">
        <v>52.4</v>
      </c>
      <c r="E16" s="9">
        <v>1.59</v>
      </c>
      <c r="F16" s="9">
        <v>20.727028202998298</v>
      </c>
      <c r="G16" s="10">
        <v>1</v>
      </c>
      <c r="H16" s="11" t="s">
        <v>24</v>
      </c>
      <c r="I16" s="11" t="s">
        <v>27</v>
      </c>
      <c r="J16" s="11" t="s">
        <v>27</v>
      </c>
      <c r="K16" s="11" t="s">
        <v>27</v>
      </c>
      <c r="L16" s="12">
        <v>150</v>
      </c>
      <c r="M16" s="12">
        <v>167</v>
      </c>
      <c r="N16" s="13">
        <f t="shared" si="0"/>
        <v>-10.725552050473187</v>
      </c>
      <c r="O16" s="12">
        <v>150</v>
      </c>
      <c r="P16" s="12">
        <v>167</v>
      </c>
      <c r="Q16" s="13">
        <f t="shared" si="1"/>
        <v>-10.725552050473187</v>
      </c>
      <c r="R16" s="12">
        <v>200</v>
      </c>
      <c r="S16" s="12">
        <v>217</v>
      </c>
      <c r="T16" s="13">
        <f t="shared" si="2"/>
        <v>-8.1534772182254205</v>
      </c>
      <c r="U16" s="15">
        <v>67</v>
      </c>
      <c r="V16" s="15">
        <v>83</v>
      </c>
      <c r="W16" s="13">
        <f t="shared" si="3"/>
        <v>-21.333333333333336</v>
      </c>
      <c r="X16" s="15">
        <v>67</v>
      </c>
      <c r="Y16" s="15">
        <v>83</v>
      </c>
      <c r="Z16" s="16">
        <f t="shared" si="4"/>
        <v>-21.333333333333336</v>
      </c>
      <c r="AA16" s="15">
        <v>117</v>
      </c>
      <c r="AB16" s="15">
        <v>117</v>
      </c>
      <c r="AC16" s="16">
        <f t="shared" si="5"/>
        <v>0</v>
      </c>
      <c r="AD16" s="12">
        <f t="shared" si="33"/>
        <v>44.666666666666664</v>
      </c>
      <c r="AE16" s="12">
        <f t="shared" si="6"/>
        <v>49.700598802395213</v>
      </c>
      <c r="AF16" s="13">
        <f t="shared" si="7"/>
        <v>-10.668810017344232</v>
      </c>
      <c r="AG16" s="12">
        <f t="shared" si="8"/>
        <v>44.666666666666664</v>
      </c>
      <c r="AH16" s="12">
        <f t="shared" si="8"/>
        <v>49.700598802395213</v>
      </c>
      <c r="AI16" s="16">
        <f t="shared" si="9"/>
        <v>-10.668810017344232</v>
      </c>
      <c r="AJ16" s="12">
        <f t="shared" si="10"/>
        <v>58.5</v>
      </c>
      <c r="AK16" s="12">
        <f t="shared" si="10"/>
        <v>53.917050691244242</v>
      </c>
      <c r="AL16" s="16">
        <f t="shared" si="11"/>
        <v>8.1534772182254152</v>
      </c>
      <c r="AM16" s="12">
        <v>50</v>
      </c>
      <c r="AN16" s="12">
        <v>49</v>
      </c>
      <c r="AO16" s="13">
        <f t="shared" si="12"/>
        <v>2.0202020202020203</v>
      </c>
      <c r="AP16" s="12">
        <v>51</v>
      </c>
      <c r="AQ16" s="12">
        <v>51</v>
      </c>
      <c r="AR16" s="13">
        <f t="shared" si="13"/>
        <v>0</v>
      </c>
      <c r="AS16" s="12">
        <v>96</v>
      </c>
      <c r="AT16" s="12">
        <v>77</v>
      </c>
      <c r="AU16" s="13">
        <f t="shared" si="14"/>
        <v>21.965317919075144</v>
      </c>
      <c r="AV16" s="12">
        <v>44</v>
      </c>
      <c r="AW16" s="12">
        <v>44</v>
      </c>
      <c r="AX16" s="13">
        <f t="shared" si="15"/>
        <v>0</v>
      </c>
      <c r="AY16" s="12">
        <v>44</v>
      </c>
      <c r="AZ16" s="12">
        <v>44</v>
      </c>
      <c r="BA16" s="13">
        <f t="shared" si="16"/>
        <v>0</v>
      </c>
      <c r="BB16" s="12">
        <v>69</v>
      </c>
      <c r="BC16" s="12">
        <v>62</v>
      </c>
      <c r="BD16" s="13">
        <f t="shared" si="17"/>
        <v>10.687022900763358</v>
      </c>
      <c r="BE16" s="12">
        <v>2198</v>
      </c>
      <c r="BF16" s="12">
        <v>2365</v>
      </c>
      <c r="BG16" s="13">
        <f t="shared" si="18"/>
        <v>-7.3197457812842428</v>
      </c>
      <c r="BH16" s="12">
        <v>2077</v>
      </c>
      <c r="BI16" s="12">
        <v>2153</v>
      </c>
      <c r="BJ16" s="13">
        <f t="shared" si="19"/>
        <v>-3.5933806146572107</v>
      </c>
      <c r="BK16" s="12">
        <v>1460</v>
      </c>
      <c r="BL16" s="12">
        <v>1501</v>
      </c>
      <c r="BM16" s="13">
        <f t="shared" si="20"/>
        <v>-2.7693346842283013</v>
      </c>
      <c r="BN16" s="12">
        <v>2022</v>
      </c>
      <c r="BO16" s="12">
        <v>2282</v>
      </c>
      <c r="BP16" s="13">
        <f t="shared" si="21"/>
        <v>-12.0817843866171</v>
      </c>
      <c r="BQ16" s="12">
        <v>1748</v>
      </c>
      <c r="BR16" s="12">
        <v>1916</v>
      </c>
      <c r="BS16" s="13">
        <f t="shared" si="22"/>
        <v>-9.1703056768558966</v>
      </c>
      <c r="BT16" s="12">
        <v>1419</v>
      </c>
      <c r="BU16" s="12">
        <v>1460</v>
      </c>
      <c r="BV16" s="13">
        <f t="shared" si="23"/>
        <v>-2.8482111844390414</v>
      </c>
      <c r="BW16" s="12">
        <v>2036</v>
      </c>
      <c r="BX16" s="12">
        <v>2317</v>
      </c>
      <c r="BY16" s="13">
        <f t="shared" si="24"/>
        <v>-12.910636342752124</v>
      </c>
      <c r="BZ16" s="12">
        <v>1549</v>
      </c>
      <c r="CA16" s="12">
        <v>1779</v>
      </c>
      <c r="CB16" s="13">
        <f t="shared" si="25"/>
        <v>-13.822115384615385</v>
      </c>
      <c r="CC16" s="12">
        <v>1628</v>
      </c>
      <c r="CD16" s="12">
        <v>1575</v>
      </c>
      <c r="CE16" s="13">
        <f t="shared" si="26"/>
        <v>3.3093974399000934</v>
      </c>
      <c r="CF16" s="12">
        <v>87.87</v>
      </c>
      <c r="CG16" s="12">
        <v>100</v>
      </c>
      <c r="CH16" s="13">
        <f t="shared" si="27"/>
        <v>-12.91318464895938</v>
      </c>
      <c r="CI16" s="12">
        <v>85.64</v>
      </c>
      <c r="CJ16" s="12">
        <v>98.45</v>
      </c>
      <c r="CK16" s="13">
        <f t="shared" si="28"/>
        <v>-13.917105763485255</v>
      </c>
      <c r="CL16" s="12">
        <v>100</v>
      </c>
      <c r="CM16" s="12">
        <v>86.89</v>
      </c>
      <c r="CN16" s="13">
        <f t="shared" si="29"/>
        <v>14.029643105570122</v>
      </c>
      <c r="CO16" s="12">
        <v>212.31</v>
      </c>
      <c r="CP16" s="12">
        <v>73.55</v>
      </c>
      <c r="CQ16" s="13">
        <f t="shared" si="30"/>
        <v>97.0824879311551</v>
      </c>
      <c r="CR16" s="12">
        <v>190.03</v>
      </c>
      <c r="CS16" s="12">
        <v>321.31</v>
      </c>
      <c r="CT16" s="13">
        <f t="shared" si="31"/>
        <v>-51.347440059451635</v>
      </c>
      <c r="CU16" s="12">
        <v>121.38</v>
      </c>
      <c r="CV16" s="12">
        <v>192.97</v>
      </c>
      <c r="CW16" s="13">
        <f t="shared" si="32"/>
        <v>-45.547956099888658</v>
      </c>
    </row>
    <row r="17" spans="1:101" s="25" customFormat="1" ht="11.25" x14ac:dyDescent="0.25">
      <c r="A17" s="17">
        <v>10</v>
      </c>
      <c r="B17" s="17">
        <v>1</v>
      </c>
      <c r="C17" s="17">
        <v>18</v>
      </c>
      <c r="D17" s="18">
        <v>72.2</v>
      </c>
      <c r="E17" s="18">
        <v>1.78</v>
      </c>
      <c r="F17" s="18">
        <v>22.787526827420781</v>
      </c>
      <c r="G17" s="19">
        <v>2</v>
      </c>
      <c r="H17" s="20" t="s">
        <v>24</v>
      </c>
      <c r="I17" s="20" t="s">
        <v>27</v>
      </c>
      <c r="J17" s="20" t="s">
        <v>25</v>
      </c>
      <c r="K17" s="20" t="s">
        <v>25</v>
      </c>
      <c r="L17" s="21">
        <v>150</v>
      </c>
      <c r="M17" s="21">
        <v>183</v>
      </c>
      <c r="N17" s="22">
        <f t="shared" si="0"/>
        <v>-19.81981981981982</v>
      </c>
      <c r="O17" s="21">
        <v>183</v>
      </c>
      <c r="P17" s="21">
        <v>183</v>
      </c>
      <c r="Q17" s="22">
        <f t="shared" si="1"/>
        <v>0</v>
      </c>
      <c r="R17" s="21">
        <v>200</v>
      </c>
      <c r="S17" s="21">
        <v>167</v>
      </c>
      <c r="T17" s="22">
        <f t="shared" si="2"/>
        <v>17.983651226158038</v>
      </c>
      <c r="U17" s="23">
        <v>83</v>
      </c>
      <c r="V17" s="23">
        <v>117</v>
      </c>
      <c r="W17" s="22">
        <f t="shared" si="3"/>
        <v>-34</v>
      </c>
      <c r="X17" s="23">
        <v>83</v>
      </c>
      <c r="Y17" s="23">
        <v>83</v>
      </c>
      <c r="Z17" s="24">
        <f t="shared" si="4"/>
        <v>0</v>
      </c>
      <c r="AA17" s="23">
        <v>67</v>
      </c>
      <c r="AB17" s="23">
        <v>67</v>
      </c>
      <c r="AC17" s="24">
        <f t="shared" si="5"/>
        <v>0</v>
      </c>
      <c r="AD17" s="21">
        <f t="shared" si="33"/>
        <v>55.333333333333336</v>
      </c>
      <c r="AE17" s="21">
        <f t="shared" si="6"/>
        <v>63.934426229508198</v>
      </c>
      <c r="AF17" s="22">
        <f t="shared" si="7"/>
        <v>-14.423165032530008</v>
      </c>
      <c r="AG17" s="21">
        <f t="shared" si="8"/>
        <v>45.355191256830601</v>
      </c>
      <c r="AH17" s="21">
        <f t="shared" si="8"/>
        <v>45.355191256830601</v>
      </c>
      <c r="AI17" s="24">
        <f t="shared" si="9"/>
        <v>0</v>
      </c>
      <c r="AJ17" s="21">
        <f t="shared" si="10"/>
        <v>33.5</v>
      </c>
      <c r="AK17" s="21">
        <f t="shared" si="10"/>
        <v>40.119760479041915</v>
      </c>
      <c r="AL17" s="24">
        <f t="shared" si="11"/>
        <v>-17.983651226158035</v>
      </c>
      <c r="AM17" s="21">
        <v>71</v>
      </c>
      <c r="AN17" s="21">
        <v>78</v>
      </c>
      <c r="AO17" s="22">
        <f t="shared" si="12"/>
        <v>-9.3959731543624159</v>
      </c>
      <c r="AP17" s="21">
        <v>89</v>
      </c>
      <c r="AQ17" s="21">
        <v>96</v>
      </c>
      <c r="AR17" s="22">
        <f t="shared" si="13"/>
        <v>-7.5675675675675684</v>
      </c>
      <c r="AS17" s="21">
        <v>117</v>
      </c>
      <c r="AT17" s="21">
        <v>118</v>
      </c>
      <c r="AU17" s="22">
        <f t="shared" si="14"/>
        <v>-0.85106382978723405</v>
      </c>
      <c r="AV17" s="21">
        <v>62</v>
      </c>
      <c r="AW17" s="21">
        <v>57</v>
      </c>
      <c r="AX17" s="22">
        <f t="shared" si="15"/>
        <v>8.4033613445378155</v>
      </c>
      <c r="AY17" s="21">
        <v>53</v>
      </c>
      <c r="AZ17" s="21">
        <v>54</v>
      </c>
      <c r="BA17" s="22">
        <f t="shared" si="16"/>
        <v>-1.8691588785046727</v>
      </c>
      <c r="BB17" s="21">
        <v>86</v>
      </c>
      <c r="BC17" s="21">
        <v>75</v>
      </c>
      <c r="BD17" s="22">
        <f t="shared" si="17"/>
        <v>13.664596273291925</v>
      </c>
      <c r="BE17" s="21">
        <v>1996</v>
      </c>
      <c r="BF17" s="21">
        <v>2345</v>
      </c>
      <c r="BG17" s="22">
        <f t="shared" si="18"/>
        <v>-16.079244413729555</v>
      </c>
      <c r="BH17" s="21">
        <v>2508</v>
      </c>
      <c r="BI17" s="21">
        <v>1957</v>
      </c>
      <c r="BJ17" s="22">
        <f t="shared" si="19"/>
        <v>24.680851063829788</v>
      </c>
      <c r="BK17" s="21">
        <v>1901</v>
      </c>
      <c r="BL17" s="21">
        <v>1797</v>
      </c>
      <c r="BM17" s="22">
        <f t="shared" si="20"/>
        <v>5.6246619794483506</v>
      </c>
      <c r="BN17" s="21">
        <v>1996</v>
      </c>
      <c r="BO17" s="21">
        <v>2345</v>
      </c>
      <c r="BP17" s="22">
        <f t="shared" si="21"/>
        <v>-16.079244413729555</v>
      </c>
      <c r="BQ17" s="21">
        <v>1416</v>
      </c>
      <c r="BR17" s="21">
        <v>1416</v>
      </c>
      <c r="BS17" s="22">
        <f t="shared" si="22"/>
        <v>0</v>
      </c>
      <c r="BT17" s="21">
        <v>1357</v>
      </c>
      <c r="BU17" s="21">
        <v>1462</v>
      </c>
      <c r="BV17" s="22">
        <f t="shared" si="23"/>
        <v>-7.4494501596310752</v>
      </c>
      <c r="BW17" s="21">
        <v>3473</v>
      </c>
      <c r="BX17" s="21">
        <v>3607</v>
      </c>
      <c r="BY17" s="22">
        <f t="shared" si="24"/>
        <v>-3.7853107344632773</v>
      </c>
      <c r="BZ17" s="21">
        <v>1589</v>
      </c>
      <c r="CA17" s="21">
        <v>1640</v>
      </c>
      <c r="CB17" s="22">
        <f t="shared" si="25"/>
        <v>-3.1588727160111492</v>
      </c>
      <c r="CC17" s="21">
        <v>1435</v>
      </c>
      <c r="CD17" s="21">
        <v>1442</v>
      </c>
      <c r="CE17" s="22">
        <f t="shared" si="26"/>
        <v>-0.48661800486618007</v>
      </c>
      <c r="CF17" s="21">
        <v>100</v>
      </c>
      <c r="CG17" s="21">
        <v>73</v>
      </c>
      <c r="CH17" s="22">
        <f t="shared" si="27"/>
        <v>31.213872832369944</v>
      </c>
      <c r="CI17" s="21">
        <v>74.19</v>
      </c>
      <c r="CJ17" s="21">
        <v>78.040000000000006</v>
      </c>
      <c r="CK17" s="22">
        <f t="shared" si="28"/>
        <v>-5.0581357156933695</v>
      </c>
      <c r="CL17" s="21">
        <v>79.59</v>
      </c>
      <c r="CM17" s="21">
        <v>69.77</v>
      </c>
      <c r="CN17" s="22">
        <f t="shared" si="29"/>
        <v>13.149437600428504</v>
      </c>
      <c r="CO17" s="21">
        <v>706.85</v>
      </c>
      <c r="CP17" s="21">
        <v>397.7</v>
      </c>
      <c r="CQ17" s="22">
        <f t="shared" si="30"/>
        <v>55.977547417500354</v>
      </c>
      <c r="CR17" s="21">
        <v>677.79</v>
      </c>
      <c r="CS17" s="21">
        <v>314.45999999999998</v>
      </c>
      <c r="CT17" s="22">
        <f t="shared" si="31"/>
        <v>73.233560090702937</v>
      </c>
      <c r="CU17" s="21">
        <v>208.64</v>
      </c>
      <c r="CV17" s="21">
        <v>86.54</v>
      </c>
      <c r="CW17" s="22">
        <f t="shared" si="32"/>
        <v>82.729182193915562</v>
      </c>
    </row>
    <row r="18" spans="1:101" s="14" customFormat="1" ht="11.25" x14ac:dyDescent="0.25">
      <c r="A18" s="8">
        <v>11</v>
      </c>
      <c r="B18" s="8">
        <v>1</v>
      </c>
      <c r="C18" s="8">
        <v>18</v>
      </c>
      <c r="D18" s="9">
        <v>77.599999999999994</v>
      </c>
      <c r="E18" s="9">
        <v>1.73</v>
      </c>
      <c r="F18" s="9">
        <v>25.928029670219516</v>
      </c>
      <c r="G18" s="10">
        <v>1</v>
      </c>
      <c r="H18" s="11" t="s">
        <v>24</v>
      </c>
      <c r="I18" s="11" t="s">
        <v>27</v>
      </c>
      <c r="J18" s="11" t="s">
        <v>25</v>
      </c>
      <c r="K18" s="11" t="s">
        <v>25</v>
      </c>
      <c r="L18" s="12">
        <v>150</v>
      </c>
      <c r="M18" s="12">
        <v>150</v>
      </c>
      <c r="N18" s="13">
        <f t="shared" si="0"/>
        <v>0</v>
      </c>
      <c r="O18" s="12">
        <v>200</v>
      </c>
      <c r="P18" s="12">
        <v>183</v>
      </c>
      <c r="Q18" s="13">
        <f t="shared" si="1"/>
        <v>8.8772845953002602</v>
      </c>
      <c r="R18" s="12">
        <v>200</v>
      </c>
      <c r="S18" s="12">
        <v>217</v>
      </c>
      <c r="T18" s="13">
        <f t="shared" si="2"/>
        <v>-8.1534772182254205</v>
      </c>
      <c r="U18" s="15">
        <v>50</v>
      </c>
      <c r="V18" s="15">
        <v>50</v>
      </c>
      <c r="W18" s="13">
        <f t="shared" si="3"/>
        <v>0</v>
      </c>
      <c r="X18" s="15">
        <v>133</v>
      </c>
      <c r="Y18" s="15">
        <v>100</v>
      </c>
      <c r="Z18" s="16">
        <f t="shared" si="4"/>
        <v>28.326180257510732</v>
      </c>
      <c r="AA18" s="15">
        <v>83</v>
      </c>
      <c r="AB18" s="15">
        <v>117</v>
      </c>
      <c r="AC18" s="16">
        <f t="shared" si="5"/>
        <v>-34</v>
      </c>
      <c r="AD18" s="12">
        <f t="shared" si="33"/>
        <v>33.333333333333336</v>
      </c>
      <c r="AE18" s="12">
        <f t="shared" si="6"/>
        <v>33.333333333333336</v>
      </c>
      <c r="AF18" s="13">
        <f t="shared" si="7"/>
        <v>0</v>
      </c>
      <c r="AG18" s="12">
        <f t="shared" si="8"/>
        <v>66.5</v>
      </c>
      <c r="AH18" s="12">
        <f t="shared" si="8"/>
        <v>54.644808743169399</v>
      </c>
      <c r="AI18" s="16">
        <f t="shared" si="9"/>
        <v>19.571934414398161</v>
      </c>
      <c r="AJ18" s="12">
        <f t="shared" si="10"/>
        <v>41.5</v>
      </c>
      <c r="AK18" s="12">
        <f t="shared" si="10"/>
        <v>53.917050691244242</v>
      </c>
      <c r="AL18" s="16">
        <f t="shared" si="11"/>
        <v>-26.026901064934442</v>
      </c>
      <c r="AM18" s="12">
        <v>73</v>
      </c>
      <c r="AN18" s="12">
        <v>69</v>
      </c>
      <c r="AO18" s="13">
        <f t="shared" si="12"/>
        <v>5.6338028169014089</v>
      </c>
      <c r="AP18" s="12">
        <v>119</v>
      </c>
      <c r="AQ18" s="12">
        <v>110</v>
      </c>
      <c r="AR18" s="13">
        <f t="shared" si="13"/>
        <v>7.860262008733625</v>
      </c>
      <c r="AS18" s="12">
        <v>120</v>
      </c>
      <c r="AT18" s="12">
        <v>154</v>
      </c>
      <c r="AU18" s="13">
        <f t="shared" si="14"/>
        <v>-24.817518248175183</v>
      </c>
      <c r="AV18" s="12">
        <v>55</v>
      </c>
      <c r="AW18" s="12">
        <v>53</v>
      </c>
      <c r="AX18" s="13">
        <f t="shared" si="15"/>
        <v>3.7037037037037033</v>
      </c>
      <c r="AY18" s="12">
        <v>70</v>
      </c>
      <c r="AZ18" s="12">
        <v>67</v>
      </c>
      <c r="BA18" s="13">
        <f t="shared" si="16"/>
        <v>4.3795620437956204</v>
      </c>
      <c r="BB18" s="12">
        <v>70</v>
      </c>
      <c r="BC18" s="12">
        <v>105</v>
      </c>
      <c r="BD18" s="13">
        <f t="shared" si="17"/>
        <v>-40</v>
      </c>
      <c r="BE18" s="12">
        <v>2897</v>
      </c>
      <c r="BF18" s="12">
        <v>3240</v>
      </c>
      <c r="BG18" s="13">
        <f t="shared" si="18"/>
        <v>-11.17810004888382</v>
      </c>
      <c r="BH18" s="12">
        <v>2284</v>
      </c>
      <c r="BI18" s="12">
        <v>2683</v>
      </c>
      <c r="BJ18" s="13">
        <f t="shared" si="19"/>
        <v>-16.066035836521039</v>
      </c>
      <c r="BK18" s="12">
        <v>2270</v>
      </c>
      <c r="BL18" s="12">
        <v>2207</v>
      </c>
      <c r="BM18" s="13">
        <f t="shared" si="20"/>
        <v>2.8143846325664508</v>
      </c>
      <c r="BN18" s="12">
        <v>2439</v>
      </c>
      <c r="BO18" s="12">
        <v>2312</v>
      </c>
      <c r="BP18" s="13">
        <f t="shared" si="21"/>
        <v>5.346242896232372</v>
      </c>
      <c r="BQ18" s="12">
        <v>2021</v>
      </c>
      <c r="BR18" s="12">
        <v>2021</v>
      </c>
      <c r="BS18" s="13">
        <f t="shared" si="22"/>
        <v>0</v>
      </c>
      <c r="BT18" s="12">
        <v>1611</v>
      </c>
      <c r="BU18" s="12">
        <v>1433</v>
      </c>
      <c r="BV18" s="13">
        <f t="shared" si="23"/>
        <v>11.695137976346912</v>
      </c>
      <c r="BW18" s="12">
        <v>2855</v>
      </c>
      <c r="BX18" s="12">
        <v>2690</v>
      </c>
      <c r="BY18" s="13">
        <f t="shared" si="24"/>
        <v>5.9513074842200187</v>
      </c>
      <c r="BZ18" s="12">
        <v>2243</v>
      </c>
      <c r="CA18" s="12">
        <v>1929</v>
      </c>
      <c r="CB18" s="13">
        <f t="shared" si="25"/>
        <v>15.052732502396932</v>
      </c>
      <c r="CC18" s="12">
        <v>3363</v>
      </c>
      <c r="CD18" s="12">
        <v>2659</v>
      </c>
      <c r="CE18" s="13">
        <f t="shared" si="26"/>
        <v>23.380936565924941</v>
      </c>
      <c r="CF18" s="12">
        <v>87.66</v>
      </c>
      <c r="CG18" s="12">
        <v>79.58</v>
      </c>
      <c r="CH18" s="13">
        <f t="shared" si="27"/>
        <v>9.6627601052379788</v>
      </c>
      <c r="CI18" s="12">
        <v>100</v>
      </c>
      <c r="CJ18" s="12">
        <v>82.3</v>
      </c>
      <c r="CK18" s="13">
        <f t="shared" si="28"/>
        <v>19.418540866703239</v>
      </c>
      <c r="CL18" s="12">
        <v>78.09</v>
      </c>
      <c r="CM18" s="12">
        <v>92.6</v>
      </c>
      <c r="CN18" s="13">
        <f t="shared" si="29"/>
        <v>-17.001581814986221</v>
      </c>
      <c r="CO18" s="12">
        <v>38.83</v>
      </c>
      <c r="CP18" s="12">
        <v>203.3</v>
      </c>
      <c r="CQ18" s="13">
        <f t="shared" si="30"/>
        <v>-135.85264114318755</v>
      </c>
      <c r="CR18" s="12">
        <v>301.54000000000002</v>
      </c>
      <c r="CS18" s="12">
        <v>314</v>
      </c>
      <c r="CT18" s="13">
        <f t="shared" si="31"/>
        <v>-4.0484777593657544</v>
      </c>
      <c r="CU18" s="12">
        <v>499.6</v>
      </c>
      <c r="CV18" s="12">
        <v>407.42</v>
      </c>
      <c r="CW18" s="13">
        <f t="shared" si="32"/>
        <v>20.325902405680139</v>
      </c>
    </row>
    <row r="19" spans="1:101" s="25" customFormat="1" ht="11.25" x14ac:dyDescent="0.25">
      <c r="A19" s="17">
        <v>12</v>
      </c>
      <c r="B19" s="17">
        <v>1</v>
      </c>
      <c r="C19" s="17">
        <v>19</v>
      </c>
      <c r="D19" s="18">
        <v>89.2</v>
      </c>
      <c r="E19" s="18">
        <v>1.9</v>
      </c>
      <c r="F19" s="18">
        <v>24.709141274238227</v>
      </c>
      <c r="G19" s="19">
        <v>2</v>
      </c>
      <c r="H19" s="20" t="s">
        <v>24</v>
      </c>
      <c r="I19" s="20" t="s">
        <v>27</v>
      </c>
      <c r="J19" s="20" t="s">
        <v>27</v>
      </c>
      <c r="K19" s="20" t="s">
        <v>27</v>
      </c>
      <c r="L19" s="21">
        <v>183</v>
      </c>
      <c r="M19" s="21">
        <v>200</v>
      </c>
      <c r="N19" s="22">
        <f t="shared" si="0"/>
        <v>-8.8772845953002602</v>
      </c>
      <c r="O19" s="21">
        <v>167</v>
      </c>
      <c r="P19" s="21">
        <v>167</v>
      </c>
      <c r="Q19" s="22">
        <f t="shared" si="1"/>
        <v>0</v>
      </c>
      <c r="R19" s="21">
        <v>200</v>
      </c>
      <c r="S19" s="21">
        <v>217</v>
      </c>
      <c r="T19" s="22">
        <f t="shared" si="2"/>
        <v>-8.1534772182254205</v>
      </c>
      <c r="U19" s="23">
        <v>67</v>
      </c>
      <c r="V19" s="23">
        <v>67</v>
      </c>
      <c r="W19" s="22">
        <f t="shared" si="3"/>
        <v>0</v>
      </c>
      <c r="X19" s="23">
        <v>67</v>
      </c>
      <c r="Y19" s="23">
        <v>67</v>
      </c>
      <c r="Z19" s="24">
        <f t="shared" si="4"/>
        <v>0</v>
      </c>
      <c r="AA19" s="23">
        <v>100</v>
      </c>
      <c r="AB19" s="23">
        <v>100</v>
      </c>
      <c r="AC19" s="24">
        <f t="shared" si="5"/>
        <v>0</v>
      </c>
      <c r="AD19" s="21">
        <f t="shared" si="33"/>
        <v>36.612021857923494</v>
      </c>
      <c r="AE19" s="21">
        <f t="shared" si="6"/>
        <v>33.5</v>
      </c>
      <c r="AF19" s="22">
        <f t="shared" si="7"/>
        <v>8.877284595300253</v>
      </c>
      <c r="AG19" s="21">
        <f t="shared" si="8"/>
        <v>40.119760479041915</v>
      </c>
      <c r="AH19" s="21">
        <f t="shared" si="8"/>
        <v>40.119760479041915</v>
      </c>
      <c r="AI19" s="24">
        <f t="shared" si="9"/>
        <v>0</v>
      </c>
      <c r="AJ19" s="21">
        <f t="shared" si="10"/>
        <v>50</v>
      </c>
      <c r="AK19" s="21">
        <f t="shared" si="10"/>
        <v>46.082949308755758</v>
      </c>
      <c r="AL19" s="24">
        <f t="shared" si="11"/>
        <v>8.153477218225424</v>
      </c>
      <c r="AM19" s="21">
        <v>81</v>
      </c>
      <c r="AN19" s="21">
        <v>81</v>
      </c>
      <c r="AO19" s="22">
        <f t="shared" si="12"/>
        <v>0</v>
      </c>
      <c r="AP19" s="21">
        <v>99</v>
      </c>
      <c r="AQ19" s="21">
        <v>76</v>
      </c>
      <c r="AR19" s="22">
        <f t="shared" si="13"/>
        <v>26.285714285714285</v>
      </c>
      <c r="AS19" s="21">
        <v>109</v>
      </c>
      <c r="AT19" s="21">
        <v>98</v>
      </c>
      <c r="AU19" s="22">
        <f t="shared" si="14"/>
        <v>10.628019323671497</v>
      </c>
      <c r="AV19" s="21">
        <v>71</v>
      </c>
      <c r="AW19" s="21">
        <v>70</v>
      </c>
      <c r="AX19" s="22">
        <f t="shared" si="15"/>
        <v>1.4184397163120568</v>
      </c>
      <c r="AY19" s="21">
        <v>81</v>
      </c>
      <c r="AZ19" s="21">
        <v>70</v>
      </c>
      <c r="BA19" s="22">
        <f t="shared" si="16"/>
        <v>14.569536423841059</v>
      </c>
      <c r="BB19" s="21">
        <v>98</v>
      </c>
      <c r="BC19" s="21">
        <v>85</v>
      </c>
      <c r="BD19" s="22">
        <f t="shared" si="17"/>
        <v>14.207650273224044</v>
      </c>
      <c r="BE19" s="21">
        <v>2795</v>
      </c>
      <c r="BF19" s="21">
        <v>2795</v>
      </c>
      <c r="BG19" s="22">
        <f t="shared" si="18"/>
        <v>0</v>
      </c>
      <c r="BH19" s="21">
        <v>1993</v>
      </c>
      <c r="BI19" s="21">
        <v>2342</v>
      </c>
      <c r="BJ19" s="22">
        <f t="shared" si="19"/>
        <v>-16.101499423298733</v>
      </c>
      <c r="BK19" s="21">
        <v>2227</v>
      </c>
      <c r="BL19" s="21">
        <v>2524</v>
      </c>
      <c r="BM19" s="22">
        <f t="shared" si="20"/>
        <v>-12.502631025047359</v>
      </c>
      <c r="BN19" s="21">
        <v>2795</v>
      </c>
      <c r="BO19" s="21">
        <v>2412</v>
      </c>
      <c r="BP19" s="22">
        <f t="shared" si="21"/>
        <v>14.710966007297868</v>
      </c>
      <c r="BQ19" s="21">
        <v>1828</v>
      </c>
      <c r="BR19" s="21">
        <v>2306</v>
      </c>
      <c r="BS19" s="22">
        <f t="shared" si="22"/>
        <v>-23.125302370585391</v>
      </c>
      <c r="BT19" s="21">
        <v>2178</v>
      </c>
      <c r="BU19" s="21">
        <v>2425</v>
      </c>
      <c r="BV19" s="22">
        <f t="shared" si="23"/>
        <v>-10.732131218770368</v>
      </c>
      <c r="BW19" s="21">
        <v>3151</v>
      </c>
      <c r="BX19" s="21">
        <v>3102</v>
      </c>
      <c r="BY19" s="22">
        <f t="shared" si="24"/>
        <v>1.5672477210938749</v>
      </c>
      <c r="BZ19" s="21">
        <v>2652</v>
      </c>
      <c r="CA19" s="21">
        <v>2728</v>
      </c>
      <c r="CB19" s="22">
        <f t="shared" si="25"/>
        <v>-2.8252788104089221</v>
      </c>
      <c r="CC19" s="21">
        <v>2236</v>
      </c>
      <c r="CD19" s="21">
        <v>2369</v>
      </c>
      <c r="CE19" s="22">
        <f t="shared" si="26"/>
        <v>-5.7763300760043439</v>
      </c>
      <c r="CF19" s="21">
        <v>95.9</v>
      </c>
      <c r="CG19" s="21">
        <v>93.08</v>
      </c>
      <c r="CH19" s="22">
        <f t="shared" si="27"/>
        <v>2.984442798179709</v>
      </c>
      <c r="CI19" s="21">
        <v>90.18</v>
      </c>
      <c r="CJ19" s="21">
        <v>80.17</v>
      </c>
      <c r="CK19" s="22">
        <f t="shared" si="28"/>
        <v>11.752274728500151</v>
      </c>
      <c r="CL19" s="21">
        <v>100</v>
      </c>
      <c r="CM19" s="21">
        <v>91.88</v>
      </c>
      <c r="CN19" s="22">
        <f t="shared" si="29"/>
        <v>8.4636230977694442</v>
      </c>
      <c r="CO19" s="21">
        <v>116.23</v>
      </c>
      <c r="CP19" s="21">
        <v>14.72</v>
      </c>
      <c r="CQ19" s="22">
        <f t="shared" si="30"/>
        <v>155.03627338678885</v>
      </c>
      <c r="CR19" s="21">
        <v>179.79</v>
      </c>
      <c r="CS19" s="21">
        <v>130.72999999999999</v>
      </c>
      <c r="CT19" s="22">
        <f t="shared" si="31"/>
        <v>31.598608785263433</v>
      </c>
      <c r="CU19" s="21">
        <v>138.51</v>
      </c>
      <c r="CV19" s="21">
        <v>188.15</v>
      </c>
      <c r="CW19" s="22">
        <f t="shared" si="32"/>
        <v>-30.392456988918156</v>
      </c>
    </row>
    <row r="20" spans="1:101" s="14" customFormat="1" ht="11.25" x14ac:dyDescent="0.25">
      <c r="A20" s="8">
        <v>13</v>
      </c>
      <c r="B20" s="8">
        <v>2</v>
      </c>
      <c r="C20" s="8">
        <v>19</v>
      </c>
      <c r="D20" s="9">
        <v>62.7</v>
      </c>
      <c r="E20" s="9">
        <v>1.6</v>
      </c>
      <c r="F20" s="9">
        <v>24.492187499999996</v>
      </c>
      <c r="G20" s="10">
        <v>1</v>
      </c>
      <c r="H20" s="11" t="s">
        <v>24</v>
      </c>
      <c r="I20" s="11" t="s">
        <v>25</v>
      </c>
      <c r="J20" s="11" t="s">
        <v>25</v>
      </c>
      <c r="K20" s="11" t="s">
        <v>25</v>
      </c>
      <c r="L20" s="12">
        <v>233</v>
      </c>
      <c r="M20" s="12">
        <v>183</v>
      </c>
      <c r="N20" s="13">
        <f t="shared" si="0"/>
        <v>24.03846153846154</v>
      </c>
      <c r="O20" s="12">
        <v>217</v>
      </c>
      <c r="P20" s="12">
        <v>200</v>
      </c>
      <c r="Q20" s="13">
        <f t="shared" si="1"/>
        <v>8.1534772182254205</v>
      </c>
      <c r="R20" s="12">
        <v>317</v>
      </c>
      <c r="S20" s="12">
        <v>250</v>
      </c>
      <c r="T20" s="13">
        <f t="shared" si="2"/>
        <v>23.633156966490297</v>
      </c>
      <c r="U20" s="15">
        <v>133</v>
      </c>
      <c r="V20" s="15">
        <v>133</v>
      </c>
      <c r="W20" s="13">
        <f t="shared" si="3"/>
        <v>0</v>
      </c>
      <c r="X20" s="15">
        <v>117</v>
      </c>
      <c r="Y20" s="15">
        <v>117</v>
      </c>
      <c r="Z20" s="16">
        <f t="shared" si="4"/>
        <v>0</v>
      </c>
      <c r="AA20" s="15">
        <v>133</v>
      </c>
      <c r="AB20" s="15">
        <v>117</v>
      </c>
      <c r="AC20" s="16">
        <f t="shared" si="5"/>
        <v>12.8</v>
      </c>
      <c r="AD20" s="12">
        <f t="shared" si="33"/>
        <v>57.081545064377686</v>
      </c>
      <c r="AE20" s="12">
        <f t="shared" si="6"/>
        <v>72.677595628415304</v>
      </c>
      <c r="AF20" s="13">
        <f t="shared" si="7"/>
        <v>-24.03846153846154</v>
      </c>
      <c r="AG20" s="12">
        <f t="shared" si="8"/>
        <v>53.917050691244242</v>
      </c>
      <c r="AH20" s="12">
        <f t="shared" si="8"/>
        <v>58.5</v>
      </c>
      <c r="AI20" s="16">
        <f t="shared" si="9"/>
        <v>-8.1534772182254152</v>
      </c>
      <c r="AJ20" s="12">
        <f t="shared" si="10"/>
        <v>41.955835962145109</v>
      </c>
      <c r="AK20" s="12">
        <f t="shared" si="10"/>
        <v>46.8</v>
      </c>
      <c r="AL20" s="16">
        <f t="shared" si="11"/>
        <v>-10.915708213082356</v>
      </c>
      <c r="AM20" s="12">
        <v>84</v>
      </c>
      <c r="AN20" s="12">
        <v>73</v>
      </c>
      <c r="AO20" s="13">
        <f t="shared" si="12"/>
        <v>14.012738853503185</v>
      </c>
      <c r="AP20" s="12">
        <v>87</v>
      </c>
      <c r="AQ20" s="12">
        <v>91</v>
      </c>
      <c r="AR20" s="13">
        <f t="shared" si="13"/>
        <v>-4.4943820224719104</v>
      </c>
      <c r="AS20" s="12">
        <v>116</v>
      </c>
      <c r="AT20" s="12">
        <v>118</v>
      </c>
      <c r="AU20" s="13">
        <f t="shared" si="14"/>
        <v>-1.7094017094017095</v>
      </c>
      <c r="AV20" s="12">
        <v>51</v>
      </c>
      <c r="AW20" s="12">
        <v>41</v>
      </c>
      <c r="AX20" s="13">
        <f t="shared" si="15"/>
        <v>21.739130434782609</v>
      </c>
      <c r="AY20" s="12">
        <v>76</v>
      </c>
      <c r="AZ20" s="12">
        <v>70</v>
      </c>
      <c r="BA20" s="13">
        <f t="shared" si="16"/>
        <v>8.2191780821917799</v>
      </c>
      <c r="BB20" s="12">
        <v>98</v>
      </c>
      <c r="BC20" s="12">
        <v>97</v>
      </c>
      <c r="BD20" s="13">
        <f t="shared" si="17"/>
        <v>1.0256410256410255</v>
      </c>
      <c r="BE20" s="12">
        <v>2177</v>
      </c>
      <c r="BF20" s="12">
        <v>2177</v>
      </c>
      <c r="BG20" s="13">
        <f t="shared" si="18"/>
        <v>0</v>
      </c>
      <c r="BH20" s="12">
        <v>2071</v>
      </c>
      <c r="BI20" s="12">
        <v>1438</v>
      </c>
      <c r="BJ20" s="13">
        <f t="shared" si="19"/>
        <v>36.078654887432315</v>
      </c>
      <c r="BK20" s="12">
        <v>2024</v>
      </c>
      <c r="BL20" s="12">
        <v>1516</v>
      </c>
      <c r="BM20" s="13">
        <f t="shared" si="20"/>
        <v>28.700564971751412</v>
      </c>
      <c r="BN20" s="12">
        <v>2177</v>
      </c>
      <c r="BO20" s="12">
        <v>2177</v>
      </c>
      <c r="BP20" s="13">
        <f t="shared" si="21"/>
        <v>0</v>
      </c>
      <c r="BQ20" s="12">
        <v>1836</v>
      </c>
      <c r="BR20" s="12">
        <v>1356</v>
      </c>
      <c r="BS20" s="13">
        <f t="shared" si="22"/>
        <v>30.075187969924812</v>
      </c>
      <c r="BT20" s="12">
        <v>1476</v>
      </c>
      <c r="BU20" s="12">
        <v>1397</v>
      </c>
      <c r="BV20" s="13">
        <f t="shared" si="23"/>
        <v>5.4994778976679424</v>
      </c>
      <c r="BW20" s="12">
        <v>2323</v>
      </c>
      <c r="BX20" s="12">
        <v>2452</v>
      </c>
      <c r="BY20" s="13">
        <f t="shared" si="24"/>
        <v>-5.4031413612565444</v>
      </c>
      <c r="BZ20" s="12">
        <v>2222</v>
      </c>
      <c r="CA20" s="12">
        <v>2091</v>
      </c>
      <c r="CB20" s="13">
        <f t="shared" si="25"/>
        <v>6.0746580106654298</v>
      </c>
      <c r="CC20" s="12">
        <v>1658</v>
      </c>
      <c r="CD20" s="12">
        <v>1561</v>
      </c>
      <c r="CE20" s="13">
        <f t="shared" si="26"/>
        <v>6.0267163715439578</v>
      </c>
      <c r="CF20" s="12">
        <v>87.85</v>
      </c>
      <c r="CG20" s="12">
        <v>74.58</v>
      </c>
      <c r="CH20" s="13">
        <f t="shared" si="27"/>
        <v>16.339346179892871</v>
      </c>
      <c r="CI20" s="12">
        <v>100</v>
      </c>
      <c r="CJ20" s="12">
        <v>86.68</v>
      </c>
      <c r="CK20" s="13">
        <f t="shared" si="28"/>
        <v>14.270409256481672</v>
      </c>
      <c r="CL20" s="12">
        <v>99.62</v>
      </c>
      <c r="CM20" s="12">
        <v>92.85</v>
      </c>
      <c r="CN20" s="13">
        <f t="shared" si="29"/>
        <v>7.0348625759858781</v>
      </c>
      <c r="CO20" s="12">
        <v>147.66999999999999</v>
      </c>
      <c r="CP20" s="12">
        <v>242.39</v>
      </c>
      <c r="CQ20" s="13">
        <f t="shared" si="30"/>
        <v>-48.566887145567357</v>
      </c>
      <c r="CR20" s="12">
        <v>171.84</v>
      </c>
      <c r="CS20" s="12">
        <v>73.98</v>
      </c>
      <c r="CT20" s="13">
        <f t="shared" si="31"/>
        <v>79.619233585550404</v>
      </c>
      <c r="CU20" s="12">
        <v>70.25</v>
      </c>
      <c r="CV20" s="12">
        <v>51.01</v>
      </c>
      <c r="CW20" s="13">
        <f t="shared" si="32"/>
        <v>31.733465281213924</v>
      </c>
    </row>
    <row r="21" spans="1:101" s="14" customFormat="1" ht="11.25" x14ac:dyDescent="0.25">
      <c r="A21" s="8">
        <v>14</v>
      </c>
      <c r="B21" s="8">
        <v>1</v>
      </c>
      <c r="C21" s="8">
        <v>20</v>
      </c>
      <c r="D21" s="9">
        <v>61.7</v>
      </c>
      <c r="E21" s="9">
        <v>1.7</v>
      </c>
      <c r="F21" s="9">
        <v>21.349480968858135</v>
      </c>
      <c r="G21" s="10">
        <v>1</v>
      </c>
      <c r="H21" s="11" t="s">
        <v>24</v>
      </c>
      <c r="I21" s="11" t="s">
        <v>26</v>
      </c>
      <c r="J21" s="11" t="s">
        <v>26</v>
      </c>
      <c r="K21" s="11" t="s">
        <v>27</v>
      </c>
      <c r="L21" s="12">
        <v>133</v>
      </c>
      <c r="M21" s="12">
        <v>150</v>
      </c>
      <c r="N21" s="13">
        <f t="shared" si="0"/>
        <v>-12.014134275618375</v>
      </c>
      <c r="O21" s="12">
        <v>100</v>
      </c>
      <c r="P21" s="12">
        <v>117</v>
      </c>
      <c r="Q21" s="13">
        <f t="shared" si="1"/>
        <v>-15.668202764976957</v>
      </c>
      <c r="R21" s="12">
        <v>167</v>
      </c>
      <c r="S21" s="12">
        <v>200</v>
      </c>
      <c r="T21" s="13">
        <f t="shared" si="2"/>
        <v>-17.983651226158038</v>
      </c>
      <c r="U21" s="15">
        <v>50</v>
      </c>
      <c r="V21" s="15">
        <v>67</v>
      </c>
      <c r="W21" s="13">
        <f t="shared" si="3"/>
        <v>-29.059829059829063</v>
      </c>
      <c r="X21" s="15">
        <v>50</v>
      </c>
      <c r="Y21" s="15">
        <v>67</v>
      </c>
      <c r="Z21" s="16">
        <f t="shared" si="4"/>
        <v>-29.059829059829063</v>
      </c>
      <c r="AA21" s="15">
        <v>50</v>
      </c>
      <c r="AB21" s="15">
        <v>67</v>
      </c>
      <c r="AC21" s="16">
        <f t="shared" si="5"/>
        <v>-29.059829059829063</v>
      </c>
      <c r="AD21" s="12">
        <f t="shared" si="33"/>
        <v>37.593984962406012</v>
      </c>
      <c r="AE21" s="12">
        <f t="shared" si="6"/>
        <v>44.666666666666664</v>
      </c>
      <c r="AF21" s="13">
        <f t="shared" si="7"/>
        <v>-17.195783316068496</v>
      </c>
      <c r="AG21" s="12">
        <f t="shared" si="8"/>
        <v>50</v>
      </c>
      <c r="AH21" s="12">
        <f t="shared" si="8"/>
        <v>57.264957264957268</v>
      </c>
      <c r="AI21" s="16">
        <f t="shared" si="9"/>
        <v>-13.545816733067733</v>
      </c>
      <c r="AJ21" s="12">
        <f t="shared" si="10"/>
        <v>29.940119760479043</v>
      </c>
      <c r="AK21" s="12">
        <f t="shared" si="10"/>
        <v>33.5</v>
      </c>
      <c r="AL21" s="16">
        <f t="shared" si="11"/>
        <v>-11.222804285242342</v>
      </c>
      <c r="AM21" s="12">
        <v>75</v>
      </c>
      <c r="AN21" s="12">
        <v>75</v>
      </c>
      <c r="AO21" s="13">
        <f t="shared" si="12"/>
        <v>0</v>
      </c>
      <c r="AP21" s="12">
        <v>64</v>
      </c>
      <c r="AQ21" s="12">
        <v>62</v>
      </c>
      <c r="AR21" s="13">
        <f t="shared" si="13"/>
        <v>3.1746031746031744</v>
      </c>
      <c r="AS21" s="12">
        <v>86</v>
      </c>
      <c r="AT21" s="12">
        <v>99</v>
      </c>
      <c r="AU21" s="13">
        <f t="shared" si="14"/>
        <v>-14.054054054054054</v>
      </c>
      <c r="AV21" s="12">
        <v>62</v>
      </c>
      <c r="AW21" s="12">
        <v>61</v>
      </c>
      <c r="AX21" s="13">
        <f t="shared" si="15"/>
        <v>1.6260162601626018</v>
      </c>
      <c r="AY21" s="12">
        <v>57</v>
      </c>
      <c r="AZ21" s="12">
        <v>56</v>
      </c>
      <c r="BA21" s="13">
        <f t="shared" si="16"/>
        <v>1.7699115044247788</v>
      </c>
      <c r="BB21" s="12">
        <v>65</v>
      </c>
      <c r="BC21" s="12">
        <v>75</v>
      </c>
      <c r="BD21" s="13">
        <f t="shared" si="17"/>
        <v>-14.285714285714285</v>
      </c>
      <c r="BE21" s="12">
        <v>1568</v>
      </c>
      <c r="BF21" s="12">
        <v>1568</v>
      </c>
      <c r="BG21" s="13">
        <f t="shared" si="18"/>
        <v>0</v>
      </c>
      <c r="BH21" s="12">
        <v>1815</v>
      </c>
      <c r="BI21" s="12">
        <v>1815</v>
      </c>
      <c r="BJ21" s="13">
        <f t="shared" si="19"/>
        <v>0</v>
      </c>
      <c r="BK21" s="12">
        <v>1602</v>
      </c>
      <c r="BL21" s="12">
        <v>1551</v>
      </c>
      <c r="BM21" s="13">
        <f t="shared" si="20"/>
        <v>3.2350142721217887</v>
      </c>
      <c r="BN21" s="12">
        <v>1513</v>
      </c>
      <c r="BO21" s="12">
        <v>1513</v>
      </c>
      <c r="BP21" s="13">
        <f t="shared" si="21"/>
        <v>0</v>
      </c>
      <c r="BQ21" s="12">
        <v>1630</v>
      </c>
      <c r="BR21" s="12">
        <v>1815</v>
      </c>
      <c r="BS21" s="13">
        <f t="shared" si="22"/>
        <v>-10.740203193033382</v>
      </c>
      <c r="BT21" s="12">
        <v>1212</v>
      </c>
      <c r="BU21" s="12">
        <v>1212</v>
      </c>
      <c r="BV21" s="13">
        <f t="shared" si="23"/>
        <v>0</v>
      </c>
      <c r="BW21" s="12">
        <v>1814</v>
      </c>
      <c r="BX21" s="12">
        <v>1916</v>
      </c>
      <c r="BY21" s="13">
        <f t="shared" si="24"/>
        <v>-5.4691689008042896</v>
      </c>
      <c r="BZ21" s="12">
        <v>2776</v>
      </c>
      <c r="CA21" s="12">
        <v>3006</v>
      </c>
      <c r="CB21" s="13">
        <f t="shared" si="25"/>
        <v>-7.9557246627464551</v>
      </c>
      <c r="CC21" s="12">
        <v>1493</v>
      </c>
      <c r="CD21" s="12">
        <v>1888</v>
      </c>
      <c r="CE21" s="13">
        <f t="shared" si="26"/>
        <v>-23.36586808636498</v>
      </c>
      <c r="CF21" s="12">
        <v>91.47</v>
      </c>
      <c r="CG21" s="12">
        <v>95.05</v>
      </c>
      <c r="CH21" s="13">
        <f t="shared" si="27"/>
        <v>-3.8387304310529689</v>
      </c>
      <c r="CI21" s="12">
        <v>93.21</v>
      </c>
      <c r="CJ21" s="12">
        <v>99.15</v>
      </c>
      <c r="CK21" s="13">
        <f t="shared" si="28"/>
        <v>-6.1759201497192882</v>
      </c>
      <c r="CL21" s="12">
        <v>62.24</v>
      </c>
      <c r="CM21" s="12">
        <v>90.81</v>
      </c>
      <c r="CN21" s="13">
        <f t="shared" si="29"/>
        <v>-37.334204508330608</v>
      </c>
      <c r="CO21" s="12">
        <v>71.12</v>
      </c>
      <c r="CP21" s="12">
        <v>478.82</v>
      </c>
      <c r="CQ21" s="13">
        <f t="shared" si="30"/>
        <v>-148.27072044223004</v>
      </c>
      <c r="CR21" s="12">
        <v>87.88</v>
      </c>
      <c r="CS21" s="12">
        <v>159.05000000000001</v>
      </c>
      <c r="CT21" s="13">
        <f t="shared" si="31"/>
        <v>-57.6438666828656</v>
      </c>
      <c r="CU21" s="12">
        <v>142.72</v>
      </c>
      <c r="CV21" s="12">
        <v>260.36</v>
      </c>
      <c r="CW21" s="13">
        <f t="shared" si="32"/>
        <v>-58.370546789719171</v>
      </c>
    </row>
    <row r="22" spans="1:101" s="25" customFormat="1" ht="11.25" x14ac:dyDescent="0.25">
      <c r="A22" s="17">
        <v>15</v>
      </c>
      <c r="B22" s="17">
        <v>1</v>
      </c>
      <c r="C22" s="17">
        <v>20</v>
      </c>
      <c r="D22" s="18">
        <v>68.3</v>
      </c>
      <c r="E22" s="18">
        <v>1.77</v>
      </c>
      <c r="F22" s="18">
        <v>21.800887356762104</v>
      </c>
      <c r="G22" s="19">
        <v>2</v>
      </c>
      <c r="H22" s="20" t="s">
        <v>24</v>
      </c>
      <c r="I22" s="20" t="s">
        <v>27</v>
      </c>
      <c r="J22" s="20" t="s">
        <v>26</v>
      </c>
      <c r="K22" s="20" t="s">
        <v>27</v>
      </c>
      <c r="L22" s="21">
        <v>150</v>
      </c>
      <c r="M22" s="21">
        <v>167</v>
      </c>
      <c r="N22" s="22">
        <f t="shared" si="0"/>
        <v>-10.725552050473187</v>
      </c>
      <c r="O22" s="21">
        <v>117</v>
      </c>
      <c r="P22" s="21">
        <v>200</v>
      </c>
      <c r="Q22" s="22">
        <f t="shared" si="1"/>
        <v>-52.365930599369079</v>
      </c>
      <c r="R22" s="21">
        <v>217</v>
      </c>
      <c r="S22" s="21">
        <v>250</v>
      </c>
      <c r="T22" s="22">
        <f t="shared" si="2"/>
        <v>-14.132762312633835</v>
      </c>
      <c r="U22" s="23">
        <v>67</v>
      </c>
      <c r="V22" s="23">
        <v>83</v>
      </c>
      <c r="W22" s="22">
        <f t="shared" si="3"/>
        <v>-21.333333333333336</v>
      </c>
      <c r="X22" s="23">
        <v>50</v>
      </c>
      <c r="Y22" s="23">
        <v>100</v>
      </c>
      <c r="Z22" s="24">
        <f t="shared" si="4"/>
        <v>-66.666666666666657</v>
      </c>
      <c r="AA22" s="23">
        <v>83</v>
      </c>
      <c r="AB22" s="23">
        <v>83</v>
      </c>
      <c r="AC22" s="24">
        <f t="shared" si="5"/>
        <v>0</v>
      </c>
      <c r="AD22" s="21">
        <f t="shared" si="33"/>
        <v>44.666666666666664</v>
      </c>
      <c r="AE22" s="21">
        <f t="shared" si="6"/>
        <v>49.700598802395213</v>
      </c>
      <c r="AF22" s="22">
        <f t="shared" si="7"/>
        <v>-10.668810017344232</v>
      </c>
      <c r="AG22" s="21">
        <f t="shared" si="8"/>
        <v>42.735042735042732</v>
      </c>
      <c r="AH22" s="21">
        <f t="shared" si="8"/>
        <v>50</v>
      </c>
      <c r="AI22" s="24">
        <f t="shared" si="9"/>
        <v>-15.668202764976966</v>
      </c>
      <c r="AJ22" s="21">
        <f t="shared" si="10"/>
        <v>38.248847926267281</v>
      </c>
      <c r="AK22" s="21">
        <f t="shared" si="10"/>
        <v>33.200000000000003</v>
      </c>
      <c r="AL22" s="24">
        <f t="shared" si="11"/>
        <v>14.132762312633822</v>
      </c>
      <c r="AM22" s="21">
        <v>56</v>
      </c>
      <c r="AN22" s="21">
        <v>60</v>
      </c>
      <c r="AO22" s="22">
        <f t="shared" si="12"/>
        <v>-6.8965517241379306</v>
      </c>
      <c r="AP22" s="21">
        <v>89</v>
      </c>
      <c r="AQ22" s="21">
        <v>65</v>
      </c>
      <c r="AR22" s="22">
        <f t="shared" si="13"/>
        <v>31.168831168831169</v>
      </c>
      <c r="AS22" s="21">
        <v>72</v>
      </c>
      <c r="AT22" s="21">
        <v>95</v>
      </c>
      <c r="AU22" s="22">
        <f t="shared" si="14"/>
        <v>-27.54491017964072</v>
      </c>
      <c r="AV22" s="21">
        <v>52</v>
      </c>
      <c r="AW22" s="21">
        <v>54</v>
      </c>
      <c r="AX22" s="22">
        <f t="shared" si="15"/>
        <v>-3.7735849056603774</v>
      </c>
      <c r="AY22" s="21">
        <v>63</v>
      </c>
      <c r="AZ22" s="21">
        <v>55</v>
      </c>
      <c r="BA22" s="22">
        <f t="shared" si="16"/>
        <v>13.559322033898304</v>
      </c>
      <c r="BB22" s="21">
        <v>62</v>
      </c>
      <c r="BC22" s="21">
        <v>82</v>
      </c>
      <c r="BD22" s="22">
        <f t="shared" si="17"/>
        <v>-27.777777777777779</v>
      </c>
      <c r="BE22" s="21">
        <v>3074</v>
      </c>
      <c r="BF22" s="21">
        <v>2676</v>
      </c>
      <c r="BG22" s="22">
        <f t="shared" si="18"/>
        <v>13.843478260869565</v>
      </c>
      <c r="BH22" s="21">
        <v>1527</v>
      </c>
      <c r="BI22" s="21">
        <v>1795</v>
      </c>
      <c r="BJ22" s="22">
        <f t="shared" si="19"/>
        <v>-16.134858518964478</v>
      </c>
      <c r="BK22" s="21">
        <v>1860</v>
      </c>
      <c r="BL22" s="21">
        <v>1787</v>
      </c>
      <c r="BM22" s="22">
        <f t="shared" si="20"/>
        <v>4.0032903756512201</v>
      </c>
      <c r="BN22" s="21">
        <v>2773</v>
      </c>
      <c r="BO22" s="21">
        <v>2676</v>
      </c>
      <c r="BP22" s="22">
        <f t="shared" si="21"/>
        <v>3.5602862910625803</v>
      </c>
      <c r="BQ22" s="21">
        <v>1527</v>
      </c>
      <c r="BR22" s="21">
        <v>1795</v>
      </c>
      <c r="BS22" s="22">
        <f t="shared" si="22"/>
        <v>-16.134858518964478</v>
      </c>
      <c r="BT22" s="21">
        <v>1860</v>
      </c>
      <c r="BU22" s="21">
        <v>1539</v>
      </c>
      <c r="BV22" s="22">
        <f t="shared" si="23"/>
        <v>18.887908208296558</v>
      </c>
      <c r="BW22" s="21">
        <v>2424</v>
      </c>
      <c r="BX22" s="21">
        <v>2549</v>
      </c>
      <c r="BY22" s="22">
        <f t="shared" si="24"/>
        <v>-5.0271465915946116</v>
      </c>
      <c r="BZ22" s="21">
        <v>1113</v>
      </c>
      <c r="CA22" s="21">
        <v>1506</v>
      </c>
      <c r="CB22" s="22">
        <f t="shared" si="25"/>
        <v>-30.011454753722795</v>
      </c>
      <c r="CC22" s="21">
        <v>2185</v>
      </c>
      <c r="CD22" s="21">
        <v>2028</v>
      </c>
      <c r="CE22" s="22">
        <f t="shared" si="26"/>
        <v>7.4531212912413967</v>
      </c>
      <c r="CF22" s="21">
        <v>91.55</v>
      </c>
      <c r="CG22" s="21">
        <v>100</v>
      </c>
      <c r="CH22" s="22">
        <f t="shared" si="27"/>
        <v>-8.8227616810232341</v>
      </c>
      <c r="CI22" s="21">
        <v>80.28</v>
      </c>
      <c r="CJ22" s="21">
        <v>94.83</v>
      </c>
      <c r="CK22" s="22">
        <f t="shared" si="28"/>
        <v>-16.618125749528865</v>
      </c>
      <c r="CL22" s="21">
        <v>70.77</v>
      </c>
      <c r="CM22" s="21">
        <v>86.93</v>
      </c>
      <c r="CN22" s="22">
        <f t="shared" si="29"/>
        <v>-20.494610019023476</v>
      </c>
      <c r="CO22" s="21">
        <v>72.02</v>
      </c>
      <c r="CP22" s="21">
        <v>131.18</v>
      </c>
      <c r="CQ22" s="22">
        <f t="shared" si="30"/>
        <v>-58.228346456692925</v>
      </c>
      <c r="CR22" s="21">
        <v>6.54</v>
      </c>
      <c r="CS22" s="21">
        <v>192.17</v>
      </c>
      <c r="CT22" s="22">
        <f t="shared" si="31"/>
        <v>-186.83508630667808</v>
      </c>
      <c r="CU22" s="21">
        <v>295.83</v>
      </c>
      <c r="CV22" s="21">
        <v>270.43</v>
      </c>
      <c r="CW22" s="22">
        <f t="shared" si="32"/>
        <v>8.9711439974569895</v>
      </c>
    </row>
    <row r="23" spans="1:101" s="14" customFormat="1" ht="11.25" x14ac:dyDescent="0.25">
      <c r="A23" s="8">
        <v>16</v>
      </c>
      <c r="B23" s="8">
        <v>2</v>
      </c>
      <c r="C23" s="8">
        <v>21</v>
      </c>
      <c r="D23" s="9">
        <v>59</v>
      </c>
      <c r="E23" s="9">
        <v>1.6</v>
      </c>
      <c r="F23" s="9">
        <v>23.046874999999996</v>
      </c>
      <c r="G23" s="10">
        <v>1</v>
      </c>
      <c r="H23" s="11" t="s">
        <v>24</v>
      </c>
      <c r="I23" s="11" t="s">
        <v>25</v>
      </c>
      <c r="J23" s="11" t="s">
        <v>26</v>
      </c>
      <c r="K23" s="11" t="s">
        <v>25</v>
      </c>
      <c r="L23" s="12">
        <v>167</v>
      </c>
      <c r="M23" s="12">
        <v>200</v>
      </c>
      <c r="N23" s="13">
        <f t="shared" si="0"/>
        <v>-17.983651226158038</v>
      </c>
      <c r="O23" s="12">
        <v>133</v>
      </c>
      <c r="P23" s="12">
        <v>183</v>
      </c>
      <c r="Q23" s="13">
        <f t="shared" si="1"/>
        <v>-31.645569620253166</v>
      </c>
      <c r="R23" s="12">
        <v>233</v>
      </c>
      <c r="S23" s="12">
        <v>233</v>
      </c>
      <c r="T23" s="13">
        <f t="shared" si="2"/>
        <v>0</v>
      </c>
      <c r="U23" s="15">
        <v>117</v>
      </c>
      <c r="V23" s="15">
        <v>100</v>
      </c>
      <c r="W23" s="13">
        <f t="shared" si="3"/>
        <v>15.668202764976957</v>
      </c>
      <c r="X23" s="15">
        <v>50</v>
      </c>
      <c r="Y23" s="15">
        <v>100</v>
      </c>
      <c r="Z23" s="16">
        <f t="shared" si="4"/>
        <v>-66.666666666666657</v>
      </c>
      <c r="AA23" s="15">
        <v>100</v>
      </c>
      <c r="AB23" s="15">
        <v>83</v>
      </c>
      <c r="AC23" s="16">
        <f t="shared" si="5"/>
        <v>18.579234972677597</v>
      </c>
      <c r="AD23" s="12">
        <f t="shared" si="33"/>
        <v>70.059880239520965</v>
      </c>
      <c r="AE23" s="12">
        <f t="shared" si="6"/>
        <v>50</v>
      </c>
      <c r="AF23" s="13">
        <f t="shared" si="7"/>
        <v>33.416458852867841</v>
      </c>
      <c r="AG23" s="12">
        <f t="shared" si="8"/>
        <v>37.593984962406012</v>
      </c>
      <c r="AH23" s="12">
        <f t="shared" si="8"/>
        <v>54.644808743169399</v>
      </c>
      <c r="AI23" s="16">
        <f t="shared" si="9"/>
        <v>-36.971046770601347</v>
      </c>
      <c r="AJ23" s="12">
        <f t="shared" si="10"/>
        <v>42.918454935622314</v>
      </c>
      <c r="AK23" s="12">
        <f t="shared" si="10"/>
        <v>35.622317596566525</v>
      </c>
      <c r="AL23" s="16">
        <f t="shared" si="11"/>
        <v>18.579234972677586</v>
      </c>
      <c r="AM23" s="12">
        <v>76</v>
      </c>
      <c r="AN23" s="12">
        <v>80</v>
      </c>
      <c r="AO23" s="13">
        <f t="shared" si="12"/>
        <v>-5.1282051282051277</v>
      </c>
      <c r="AP23" s="12">
        <v>67</v>
      </c>
      <c r="AQ23" s="12">
        <v>75</v>
      </c>
      <c r="AR23" s="13">
        <f t="shared" si="13"/>
        <v>-11.267605633802818</v>
      </c>
      <c r="AS23" s="12">
        <v>114</v>
      </c>
      <c r="AT23" s="12">
        <v>99</v>
      </c>
      <c r="AU23" s="13">
        <f t="shared" si="14"/>
        <v>14.084507042253522</v>
      </c>
      <c r="AV23" s="12">
        <v>50</v>
      </c>
      <c r="AW23" s="12">
        <v>51</v>
      </c>
      <c r="AX23" s="13">
        <f t="shared" si="15"/>
        <v>-1.9801980198019802</v>
      </c>
      <c r="AY23" s="12">
        <v>46</v>
      </c>
      <c r="AZ23" s="12">
        <v>45</v>
      </c>
      <c r="BA23" s="13">
        <f t="shared" si="16"/>
        <v>2.197802197802198</v>
      </c>
      <c r="BB23" s="12">
        <v>69</v>
      </c>
      <c r="BC23" s="12">
        <v>76</v>
      </c>
      <c r="BD23" s="13">
        <f t="shared" si="17"/>
        <v>-9.6551724137931032</v>
      </c>
      <c r="BE23" s="12">
        <v>2120</v>
      </c>
      <c r="BF23" s="12">
        <v>2351</v>
      </c>
      <c r="BG23" s="13">
        <f t="shared" si="18"/>
        <v>-10.33325877879669</v>
      </c>
      <c r="BH23" s="12">
        <v>1966</v>
      </c>
      <c r="BI23" s="12">
        <v>1966</v>
      </c>
      <c r="BJ23" s="13">
        <f t="shared" si="19"/>
        <v>0</v>
      </c>
      <c r="BK23" s="12">
        <v>2324</v>
      </c>
      <c r="BL23" s="12">
        <v>2390</v>
      </c>
      <c r="BM23" s="13">
        <f t="shared" si="20"/>
        <v>-2.8001697072549852</v>
      </c>
      <c r="BN23" s="12">
        <v>2019</v>
      </c>
      <c r="BO23" s="12">
        <v>1567</v>
      </c>
      <c r="BP23" s="13">
        <f t="shared" si="21"/>
        <v>25.20914668153932</v>
      </c>
      <c r="BQ23" s="12">
        <v>1781</v>
      </c>
      <c r="BR23" s="12">
        <v>1897</v>
      </c>
      <c r="BS23" s="13">
        <f t="shared" si="22"/>
        <v>-6.3077759651984771</v>
      </c>
      <c r="BT23" s="12">
        <v>1406</v>
      </c>
      <c r="BU23" s="12">
        <v>1340</v>
      </c>
      <c r="BV23" s="13">
        <f t="shared" si="23"/>
        <v>4.8069919883466854</v>
      </c>
      <c r="BW23" s="12">
        <v>3331</v>
      </c>
      <c r="BX23" s="12">
        <v>2666</v>
      </c>
      <c r="BY23" s="13">
        <f t="shared" si="24"/>
        <v>22.177755544438888</v>
      </c>
      <c r="BZ23" s="12">
        <v>1849</v>
      </c>
      <c r="CA23" s="12">
        <v>1778</v>
      </c>
      <c r="CB23" s="13">
        <f t="shared" si="25"/>
        <v>3.9150813344361732</v>
      </c>
      <c r="CC23" s="12">
        <v>2270</v>
      </c>
      <c r="CD23" s="12">
        <v>1946</v>
      </c>
      <c r="CE23" s="13">
        <f t="shared" si="26"/>
        <v>15.370018975332068</v>
      </c>
      <c r="CF23" s="12">
        <v>100</v>
      </c>
      <c r="CG23" s="12">
        <v>81.63</v>
      </c>
      <c r="CH23" s="13">
        <f t="shared" si="27"/>
        <v>20.227935913670656</v>
      </c>
      <c r="CI23" s="12">
        <v>94.42</v>
      </c>
      <c r="CJ23" s="12">
        <v>88.79</v>
      </c>
      <c r="CK23" s="13">
        <f t="shared" si="28"/>
        <v>6.1459527318377765</v>
      </c>
      <c r="CL23" s="12">
        <v>85.89</v>
      </c>
      <c r="CM23" s="12">
        <v>81.12</v>
      </c>
      <c r="CN23" s="13">
        <f t="shared" si="29"/>
        <v>5.7122328004311074</v>
      </c>
      <c r="CO23" s="12">
        <v>341.01</v>
      </c>
      <c r="CP23" s="12">
        <v>289.22000000000003</v>
      </c>
      <c r="CQ23" s="13">
        <f t="shared" si="30"/>
        <v>16.435269663456186</v>
      </c>
      <c r="CR23" s="12">
        <v>113.39</v>
      </c>
      <c r="CS23" s="12">
        <v>264.91000000000003</v>
      </c>
      <c r="CT23" s="13">
        <f t="shared" si="31"/>
        <v>-80.105736188210429</v>
      </c>
      <c r="CU23" s="12">
        <v>264.58999999999997</v>
      </c>
      <c r="CV23" s="12">
        <v>109.34</v>
      </c>
      <c r="CW23" s="13">
        <f t="shared" si="32"/>
        <v>83.03693204610488</v>
      </c>
    </row>
    <row r="24" spans="1:101" s="14" customFormat="1" ht="11.25" x14ac:dyDescent="0.25">
      <c r="A24" s="8">
        <v>1</v>
      </c>
      <c r="B24" s="8">
        <v>1</v>
      </c>
      <c r="C24" s="8">
        <v>23</v>
      </c>
      <c r="D24" s="9">
        <v>65.400000000000006</v>
      </c>
      <c r="E24" s="9">
        <v>1.69</v>
      </c>
      <c r="F24" s="9">
        <v>22.898357900633737</v>
      </c>
      <c r="G24" s="10">
        <v>1</v>
      </c>
      <c r="H24" s="11" t="s">
        <v>28</v>
      </c>
      <c r="I24" s="11" t="s">
        <v>27</v>
      </c>
      <c r="J24" s="11" t="s">
        <v>27</v>
      </c>
      <c r="K24" s="11" t="s">
        <v>27</v>
      </c>
      <c r="L24" s="12">
        <v>167</v>
      </c>
      <c r="M24" s="12">
        <v>150</v>
      </c>
      <c r="N24" s="13">
        <f t="shared" si="0"/>
        <v>10.725552050473187</v>
      </c>
      <c r="O24" s="12">
        <v>150</v>
      </c>
      <c r="P24" s="12">
        <v>150</v>
      </c>
      <c r="Q24" s="13">
        <f t="shared" si="1"/>
        <v>0</v>
      </c>
      <c r="R24" s="12">
        <v>200</v>
      </c>
      <c r="S24" s="12">
        <v>167</v>
      </c>
      <c r="T24" s="13">
        <f t="shared" si="2"/>
        <v>17.983651226158038</v>
      </c>
      <c r="U24" s="15">
        <v>83</v>
      </c>
      <c r="V24" s="15">
        <v>83</v>
      </c>
      <c r="W24" s="13">
        <f t="shared" si="3"/>
        <v>0</v>
      </c>
      <c r="X24" s="15">
        <v>83</v>
      </c>
      <c r="Y24" s="15">
        <v>83</v>
      </c>
      <c r="Z24" s="16">
        <f t="shared" si="4"/>
        <v>0</v>
      </c>
      <c r="AA24" s="15">
        <v>100</v>
      </c>
      <c r="AB24" s="15">
        <v>100</v>
      </c>
      <c r="AC24" s="16">
        <f t="shared" si="5"/>
        <v>0</v>
      </c>
      <c r="AD24" s="12">
        <f t="shared" si="33"/>
        <v>49.700598802395213</v>
      </c>
      <c r="AE24" s="12">
        <f t="shared" si="6"/>
        <v>55.333333333333336</v>
      </c>
      <c r="AF24" s="13">
        <f t="shared" si="7"/>
        <v>-10.725552050473185</v>
      </c>
      <c r="AG24" s="12">
        <f t="shared" si="8"/>
        <v>55.333333333333336</v>
      </c>
      <c r="AH24" s="12">
        <f t="shared" si="8"/>
        <v>55.333333333333336</v>
      </c>
      <c r="AI24" s="16">
        <f t="shared" si="9"/>
        <v>0</v>
      </c>
      <c r="AJ24" s="12">
        <f t="shared" si="10"/>
        <v>50</v>
      </c>
      <c r="AK24" s="12">
        <f t="shared" si="10"/>
        <v>59.880239520958085</v>
      </c>
      <c r="AL24" s="16">
        <f t="shared" si="11"/>
        <v>-17.983651226158042</v>
      </c>
      <c r="AM24" s="12">
        <v>56</v>
      </c>
      <c r="AN24" s="12">
        <v>62</v>
      </c>
      <c r="AO24" s="13">
        <f t="shared" si="12"/>
        <v>-10.16949152542373</v>
      </c>
      <c r="AP24" s="12">
        <v>59</v>
      </c>
      <c r="AQ24" s="12">
        <v>63</v>
      </c>
      <c r="AR24" s="13">
        <f t="shared" si="13"/>
        <v>-6.557377049180328</v>
      </c>
      <c r="AS24" s="12">
        <v>61</v>
      </c>
      <c r="AT24" s="12">
        <v>78</v>
      </c>
      <c r="AU24" s="13">
        <f t="shared" si="14"/>
        <v>-24.46043165467626</v>
      </c>
      <c r="AV24" s="12">
        <v>52</v>
      </c>
      <c r="AW24" s="12">
        <v>58</v>
      </c>
      <c r="AX24" s="13">
        <f t="shared" si="15"/>
        <v>-10.909090909090908</v>
      </c>
      <c r="AY24" s="12">
        <v>51</v>
      </c>
      <c r="AZ24" s="12">
        <v>55</v>
      </c>
      <c r="BA24" s="13">
        <f t="shared" si="16"/>
        <v>-7.5471698113207548</v>
      </c>
      <c r="BB24" s="12">
        <v>51</v>
      </c>
      <c r="BC24" s="12">
        <v>69</v>
      </c>
      <c r="BD24" s="13">
        <f t="shared" si="17"/>
        <v>-30</v>
      </c>
      <c r="BE24" s="12">
        <v>2557</v>
      </c>
      <c r="BF24" s="12">
        <v>2799</v>
      </c>
      <c r="BG24" s="13">
        <f t="shared" si="18"/>
        <v>-9.0365944734876766</v>
      </c>
      <c r="BH24" s="12">
        <v>2646</v>
      </c>
      <c r="BI24" s="12">
        <v>2574</v>
      </c>
      <c r="BJ24" s="13">
        <f t="shared" si="19"/>
        <v>2.7586206896551726</v>
      </c>
      <c r="BK24" s="12">
        <v>2843</v>
      </c>
      <c r="BL24" s="12">
        <v>2441</v>
      </c>
      <c r="BM24" s="13">
        <f t="shared" si="20"/>
        <v>15.215745647236941</v>
      </c>
      <c r="BN24" s="12">
        <v>2257</v>
      </c>
      <c r="BO24" s="12">
        <v>2799</v>
      </c>
      <c r="BP24" s="13">
        <f t="shared" si="21"/>
        <v>-21.439873417721518</v>
      </c>
      <c r="BQ24" s="12">
        <v>2574</v>
      </c>
      <c r="BR24" s="12">
        <v>2574</v>
      </c>
      <c r="BS24" s="13">
        <f t="shared" si="22"/>
        <v>0</v>
      </c>
      <c r="BT24" s="12">
        <v>2843</v>
      </c>
      <c r="BU24" s="12">
        <v>2441</v>
      </c>
      <c r="BV24" s="13">
        <f t="shared" si="23"/>
        <v>15.215745647236941</v>
      </c>
      <c r="BW24" s="12">
        <v>1999</v>
      </c>
      <c r="BX24" s="12">
        <v>2003</v>
      </c>
      <c r="BY24" s="13">
        <f t="shared" si="24"/>
        <v>-0.19990004997501248</v>
      </c>
      <c r="BZ24" s="12">
        <v>2104</v>
      </c>
      <c r="CA24" s="12">
        <v>2145</v>
      </c>
      <c r="CB24" s="13">
        <f t="shared" si="25"/>
        <v>-1.9298658507884208</v>
      </c>
      <c r="CC24" s="12">
        <v>2077</v>
      </c>
      <c r="CD24" s="12">
        <v>2013</v>
      </c>
      <c r="CE24" s="13">
        <f t="shared" si="26"/>
        <v>3.1295843520782394</v>
      </c>
      <c r="CF24" s="12">
        <v>89.48</v>
      </c>
      <c r="CG24" s="12">
        <v>100</v>
      </c>
      <c r="CH24" s="13">
        <f t="shared" si="27"/>
        <v>-11.104074308634152</v>
      </c>
      <c r="CI24" s="12">
        <v>90.92</v>
      </c>
      <c r="CJ24" s="12">
        <v>100</v>
      </c>
      <c r="CK24" s="13">
        <f t="shared" si="28"/>
        <v>-9.5118374188141601</v>
      </c>
      <c r="CL24" s="12">
        <v>75.819999999999993</v>
      </c>
      <c r="CM24" s="12">
        <v>99.41</v>
      </c>
      <c r="CN24" s="13">
        <f t="shared" si="29"/>
        <v>-26.924613365291339</v>
      </c>
      <c r="CO24" s="12">
        <v>290.07</v>
      </c>
      <c r="CP24" s="12">
        <v>205.98</v>
      </c>
      <c r="CQ24" s="13">
        <f t="shared" si="30"/>
        <v>33.903840338675536</v>
      </c>
      <c r="CR24" s="12">
        <v>446.61</v>
      </c>
      <c r="CS24" s="12">
        <v>391.17</v>
      </c>
      <c r="CT24" s="13">
        <f t="shared" si="31"/>
        <v>13.234978156556615</v>
      </c>
      <c r="CU24" s="12">
        <v>239.43</v>
      </c>
      <c r="CV24" s="12">
        <v>306.51</v>
      </c>
      <c r="CW24" s="13">
        <f t="shared" si="32"/>
        <v>-24.574129025167593</v>
      </c>
    </row>
    <row r="25" spans="1:101" s="14" customFormat="1" ht="11.25" x14ac:dyDescent="0.25">
      <c r="A25" s="8">
        <v>2</v>
      </c>
      <c r="B25" s="8">
        <v>1</v>
      </c>
      <c r="C25" s="8">
        <v>20</v>
      </c>
      <c r="D25" s="9">
        <v>82.3</v>
      </c>
      <c r="E25" s="9">
        <v>1.75</v>
      </c>
      <c r="F25" s="9">
        <v>26.873469387755101</v>
      </c>
      <c r="G25" s="10">
        <v>1</v>
      </c>
      <c r="H25" s="11" t="s">
        <v>28</v>
      </c>
      <c r="I25" s="11" t="s">
        <v>25</v>
      </c>
      <c r="J25" s="11" t="s">
        <v>25</v>
      </c>
      <c r="K25" s="11" t="s">
        <v>25</v>
      </c>
      <c r="L25" s="12">
        <v>167</v>
      </c>
      <c r="M25" s="12">
        <v>167</v>
      </c>
      <c r="N25" s="13">
        <f t="shared" si="0"/>
        <v>0</v>
      </c>
      <c r="O25" s="12">
        <v>150</v>
      </c>
      <c r="P25" s="12">
        <v>167</v>
      </c>
      <c r="Q25" s="13">
        <f t="shared" si="1"/>
        <v>-10.725552050473187</v>
      </c>
      <c r="R25" s="12">
        <v>200</v>
      </c>
      <c r="S25" s="12">
        <v>200</v>
      </c>
      <c r="T25" s="13">
        <f t="shared" si="2"/>
        <v>0</v>
      </c>
      <c r="U25" s="15">
        <v>100</v>
      </c>
      <c r="V25" s="15">
        <v>100</v>
      </c>
      <c r="W25" s="13">
        <f t="shared" si="3"/>
        <v>0</v>
      </c>
      <c r="X25" s="15">
        <v>100</v>
      </c>
      <c r="Y25" s="15">
        <v>100</v>
      </c>
      <c r="Z25" s="16">
        <f t="shared" si="4"/>
        <v>0</v>
      </c>
      <c r="AA25" s="15">
        <v>67</v>
      </c>
      <c r="AB25" s="15">
        <v>67</v>
      </c>
      <c r="AC25" s="16">
        <f t="shared" si="5"/>
        <v>0</v>
      </c>
      <c r="AD25" s="12">
        <f t="shared" si="33"/>
        <v>59.880239520958085</v>
      </c>
      <c r="AE25" s="12">
        <f t="shared" si="6"/>
        <v>59.880239520958085</v>
      </c>
      <c r="AF25" s="13">
        <f t="shared" si="7"/>
        <v>0</v>
      </c>
      <c r="AG25" s="12">
        <f t="shared" si="8"/>
        <v>66.666666666666671</v>
      </c>
      <c r="AH25" s="12">
        <f t="shared" si="8"/>
        <v>59.880239520958085</v>
      </c>
      <c r="AI25" s="16">
        <f t="shared" si="9"/>
        <v>10.725552050473192</v>
      </c>
      <c r="AJ25" s="12">
        <f t="shared" si="10"/>
        <v>33.5</v>
      </c>
      <c r="AK25" s="12">
        <f t="shared" si="10"/>
        <v>33.5</v>
      </c>
      <c r="AL25" s="16">
        <f t="shared" si="11"/>
        <v>0</v>
      </c>
      <c r="AM25" s="12">
        <v>82</v>
      </c>
      <c r="AN25" s="12">
        <v>91</v>
      </c>
      <c r="AO25" s="13">
        <f t="shared" si="12"/>
        <v>-10.404624277456648</v>
      </c>
      <c r="AP25" s="12">
        <v>79</v>
      </c>
      <c r="AQ25" s="12">
        <v>107</v>
      </c>
      <c r="AR25" s="13">
        <f t="shared" si="13"/>
        <v>-30.107526881720432</v>
      </c>
      <c r="AS25" s="12">
        <v>136</v>
      </c>
      <c r="AT25" s="12">
        <v>140</v>
      </c>
      <c r="AU25" s="13">
        <f t="shared" si="14"/>
        <v>-2.8985507246376812</v>
      </c>
      <c r="AV25" s="12">
        <v>57</v>
      </c>
      <c r="AW25" s="12">
        <v>55</v>
      </c>
      <c r="AX25" s="13">
        <f t="shared" si="15"/>
        <v>3.5714285714285712</v>
      </c>
      <c r="AY25" s="12">
        <v>43</v>
      </c>
      <c r="AZ25" s="12">
        <v>56</v>
      </c>
      <c r="BA25" s="13">
        <f t="shared" si="16"/>
        <v>-26.262626262626267</v>
      </c>
      <c r="BB25" s="12">
        <v>88</v>
      </c>
      <c r="BC25" s="12">
        <v>84</v>
      </c>
      <c r="BD25" s="13">
        <f t="shared" si="17"/>
        <v>4.6511627906976747</v>
      </c>
      <c r="BE25" s="12">
        <v>2764</v>
      </c>
      <c r="BF25" s="12">
        <v>2406</v>
      </c>
      <c r="BG25" s="13">
        <f t="shared" si="18"/>
        <v>13.849129593810444</v>
      </c>
      <c r="BH25" s="12">
        <v>3308</v>
      </c>
      <c r="BI25" s="12">
        <v>3699</v>
      </c>
      <c r="BJ25" s="13">
        <f t="shared" si="19"/>
        <v>-11.160268303125447</v>
      </c>
      <c r="BK25" s="12">
        <v>2155</v>
      </c>
      <c r="BL25" s="12">
        <v>2400</v>
      </c>
      <c r="BM25" s="13">
        <f t="shared" si="20"/>
        <v>-10.757409440175632</v>
      </c>
      <c r="BN25" s="12">
        <v>2168</v>
      </c>
      <c r="BO25" s="12">
        <v>1810</v>
      </c>
      <c r="BP25" s="13">
        <f t="shared" si="21"/>
        <v>17.998994469582705</v>
      </c>
      <c r="BQ25" s="12">
        <v>2829</v>
      </c>
      <c r="BR25" s="12">
        <v>2046</v>
      </c>
      <c r="BS25" s="13">
        <f t="shared" si="22"/>
        <v>32.123076923076923</v>
      </c>
      <c r="BT25" s="12">
        <v>1346</v>
      </c>
      <c r="BU25" s="12">
        <v>1101</v>
      </c>
      <c r="BV25" s="13">
        <f t="shared" si="23"/>
        <v>20.024519820187987</v>
      </c>
      <c r="BW25" s="12">
        <v>2952</v>
      </c>
      <c r="BX25" s="12">
        <v>2658</v>
      </c>
      <c r="BY25" s="13">
        <f t="shared" si="24"/>
        <v>10.481283422459892</v>
      </c>
      <c r="BZ25" s="12">
        <v>2707</v>
      </c>
      <c r="CA25" s="12">
        <v>2114</v>
      </c>
      <c r="CB25" s="13">
        <f t="shared" si="25"/>
        <v>24.600705247873886</v>
      </c>
      <c r="CC25" s="12">
        <v>1081</v>
      </c>
      <c r="CD25" s="12">
        <v>981</v>
      </c>
      <c r="CE25" s="13">
        <f t="shared" si="26"/>
        <v>9.6993210475266718</v>
      </c>
      <c r="CF25" s="12">
        <v>100</v>
      </c>
      <c r="CG25" s="12">
        <v>86.87</v>
      </c>
      <c r="CH25" s="13">
        <f t="shared" si="27"/>
        <v>14.052549901000692</v>
      </c>
      <c r="CI25" s="12">
        <v>96.9</v>
      </c>
      <c r="CJ25" s="12">
        <v>98.52</v>
      </c>
      <c r="CK25" s="13">
        <f t="shared" si="28"/>
        <v>-1.657967454712916</v>
      </c>
      <c r="CL25" s="12">
        <v>79.760000000000005</v>
      </c>
      <c r="CM25" s="12">
        <v>69.06</v>
      </c>
      <c r="CN25" s="13">
        <f t="shared" si="29"/>
        <v>14.379787662948532</v>
      </c>
      <c r="CO25" s="12">
        <v>550.29</v>
      </c>
      <c r="CP25" s="12">
        <v>562.57000000000005</v>
      </c>
      <c r="CQ25" s="13">
        <f t="shared" si="30"/>
        <v>-2.2069262980069526</v>
      </c>
      <c r="CR25" s="12">
        <v>1124.6199999999999</v>
      </c>
      <c r="CS25" s="12">
        <v>862.16</v>
      </c>
      <c r="CT25" s="13">
        <f t="shared" si="31"/>
        <v>26.42064043326387</v>
      </c>
      <c r="CU25" s="12">
        <v>652.49</v>
      </c>
      <c r="CV25" s="12">
        <v>648.66999999999996</v>
      </c>
      <c r="CW25" s="13">
        <f t="shared" si="32"/>
        <v>0.58716837283655365</v>
      </c>
    </row>
    <row r="26" spans="1:101" s="14" customFormat="1" ht="11.25" x14ac:dyDescent="0.25">
      <c r="A26" s="8">
        <v>3</v>
      </c>
      <c r="B26" s="8">
        <v>2</v>
      </c>
      <c r="C26" s="8">
        <v>20</v>
      </c>
      <c r="D26" s="9">
        <v>65.099999999999994</v>
      </c>
      <c r="E26" s="9">
        <v>1.6</v>
      </c>
      <c r="F26" s="9">
        <v>25.43</v>
      </c>
      <c r="G26" s="10">
        <v>1</v>
      </c>
      <c r="H26" s="11" t="s">
        <v>28</v>
      </c>
      <c r="I26" s="11" t="s">
        <v>27</v>
      </c>
      <c r="J26" s="11" t="s">
        <v>27</v>
      </c>
      <c r="K26" s="11" t="s">
        <v>27</v>
      </c>
      <c r="L26" s="12">
        <v>183</v>
      </c>
      <c r="M26" s="12">
        <v>167</v>
      </c>
      <c r="N26" s="13">
        <f t="shared" si="0"/>
        <v>9.1428571428571423</v>
      </c>
      <c r="O26" s="12">
        <v>200</v>
      </c>
      <c r="P26" s="12">
        <v>200</v>
      </c>
      <c r="Q26" s="13">
        <f t="shared" si="1"/>
        <v>0</v>
      </c>
      <c r="R26" s="12">
        <v>267</v>
      </c>
      <c r="S26" s="12">
        <v>250</v>
      </c>
      <c r="T26" s="13">
        <f t="shared" si="2"/>
        <v>6.5764023210831715</v>
      </c>
      <c r="U26" s="15">
        <v>100</v>
      </c>
      <c r="V26" s="15">
        <v>100</v>
      </c>
      <c r="W26" s="13">
        <f t="shared" si="3"/>
        <v>0</v>
      </c>
      <c r="X26" s="15">
        <v>100</v>
      </c>
      <c r="Y26" s="15">
        <v>117</v>
      </c>
      <c r="Z26" s="16">
        <f t="shared" si="4"/>
        <v>-15.668202764976957</v>
      </c>
      <c r="AA26" s="15">
        <v>117</v>
      </c>
      <c r="AB26" s="15">
        <v>117</v>
      </c>
      <c r="AC26" s="16">
        <f t="shared" si="5"/>
        <v>0</v>
      </c>
      <c r="AD26" s="12">
        <f t="shared" si="33"/>
        <v>54.644808743169399</v>
      </c>
      <c r="AE26" s="12">
        <f t="shared" si="6"/>
        <v>59.880239520958085</v>
      </c>
      <c r="AF26" s="13">
        <f t="shared" si="7"/>
        <v>-9.1428571428571441</v>
      </c>
      <c r="AG26" s="12">
        <f t="shared" si="8"/>
        <v>50</v>
      </c>
      <c r="AH26" s="12">
        <f t="shared" si="8"/>
        <v>58.5</v>
      </c>
      <c r="AI26" s="16">
        <f t="shared" si="9"/>
        <v>-15.668202764976957</v>
      </c>
      <c r="AJ26" s="12">
        <f t="shared" si="10"/>
        <v>43.820224719101127</v>
      </c>
      <c r="AK26" s="12">
        <f t="shared" si="10"/>
        <v>46.8</v>
      </c>
      <c r="AL26" s="16">
        <f t="shared" si="11"/>
        <v>-6.576402321083159</v>
      </c>
      <c r="AM26" s="12">
        <v>61</v>
      </c>
      <c r="AN26" s="12">
        <v>57</v>
      </c>
      <c r="AO26" s="13">
        <f t="shared" si="12"/>
        <v>6.7796610169491522</v>
      </c>
      <c r="AP26" s="12">
        <v>68</v>
      </c>
      <c r="AQ26" s="12">
        <v>71</v>
      </c>
      <c r="AR26" s="13">
        <f t="shared" si="13"/>
        <v>-4.3165467625899279</v>
      </c>
      <c r="AS26" s="12">
        <v>73</v>
      </c>
      <c r="AT26" s="12">
        <v>83</v>
      </c>
      <c r="AU26" s="13">
        <f t="shared" si="14"/>
        <v>-12.820512820512819</v>
      </c>
      <c r="AV26" s="12">
        <v>55</v>
      </c>
      <c r="AW26" s="12">
        <v>53</v>
      </c>
      <c r="AX26" s="13">
        <f t="shared" si="15"/>
        <v>3.7037037037037033</v>
      </c>
      <c r="AY26" s="12">
        <v>62</v>
      </c>
      <c r="AZ26" s="12">
        <v>67</v>
      </c>
      <c r="BA26" s="13">
        <f t="shared" si="16"/>
        <v>-7.7519379844961236</v>
      </c>
      <c r="BB26" s="12">
        <v>70</v>
      </c>
      <c r="BC26" s="12">
        <v>71</v>
      </c>
      <c r="BD26" s="13">
        <f t="shared" si="17"/>
        <v>-1.4184397163120568</v>
      </c>
      <c r="BE26" s="12">
        <v>2932</v>
      </c>
      <c r="BF26" s="12">
        <v>2449</v>
      </c>
      <c r="BG26" s="13">
        <f t="shared" si="18"/>
        <v>17.952053521650253</v>
      </c>
      <c r="BH26" s="12">
        <v>2166</v>
      </c>
      <c r="BI26" s="12">
        <v>2166</v>
      </c>
      <c r="BJ26" s="13">
        <f t="shared" si="19"/>
        <v>0</v>
      </c>
      <c r="BK26" s="12">
        <v>2400</v>
      </c>
      <c r="BL26" s="12">
        <v>2061</v>
      </c>
      <c r="BM26" s="13">
        <f t="shared" si="20"/>
        <v>15.198386012104908</v>
      </c>
      <c r="BN26" s="12">
        <v>2852</v>
      </c>
      <c r="BO26" s="12">
        <v>2449</v>
      </c>
      <c r="BP26" s="13">
        <f t="shared" si="21"/>
        <v>15.204678362573098</v>
      </c>
      <c r="BQ26" s="12">
        <v>1716</v>
      </c>
      <c r="BR26" s="12">
        <v>2013</v>
      </c>
      <c r="BS26" s="13">
        <f t="shared" si="22"/>
        <v>-15.929203539823009</v>
      </c>
      <c r="BT26" s="12">
        <v>1929</v>
      </c>
      <c r="BU26" s="12">
        <v>1976</v>
      </c>
      <c r="BV26" s="13">
        <f t="shared" si="23"/>
        <v>-2.4071702944942381</v>
      </c>
      <c r="BW26" s="12">
        <v>2243</v>
      </c>
      <c r="BX26" s="12">
        <v>2225</v>
      </c>
      <c r="BY26" s="13">
        <f t="shared" si="24"/>
        <v>0.80572963294538946</v>
      </c>
      <c r="BZ26" s="12">
        <v>1752</v>
      </c>
      <c r="CA26" s="12">
        <v>1878</v>
      </c>
      <c r="CB26" s="13">
        <f t="shared" si="25"/>
        <v>-6.9421487603305785</v>
      </c>
      <c r="CC26" s="12">
        <v>2042</v>
      </c>
      <c r="CD26" s="12">
        <v>2003</v>
      </c>
      <c r="CE26" s="13">
        <f t="shared" si="26"/>
        <v>1.9283065512978987</v>
      </c>
      <c r="CF26" s="12">
        <v>98.02</v>
      </c>
      <c r="CG26" s="12">
        <v>93.71</v>
      </c>
      <c r="CH26" s="13">
        <f t="shared" si="27"/>
        <v>4.4959057007249799</v>
      </c>
      <c r="CI26" s="12">
        <v>86.31</v>
      </c>
      <c r="CJ26" s="12">
        <v>100</v>
      </c>
      <c r="CK26" s="13">
        <f t="shared" si="28"/>
        <v>-14.695936879394555</v>
      </c>
      <c r="CL26" s="12">
        <v>94.92</v>
      </c>
      <c r="CM26" s="12">
        <v>94.47</v>
      </c>
      <c r="CN26" s="13">
        <f t="shared" si="29"/>
        <v>0.4752098843655978</v>
      </c>
      <c r="CO26" s="12">
        <v>172.95</v>
      </c>
      <c r="CP26" s="12">
        <v>210.49</v>
      </c>
      <c r="CQ26" s="13">
        <f t="shared" si="30"/>
        <v>-19.580638431045287</v>
      </c>
      <c r="CR26" s="12">
        <v>98.57</v>
      </c>
      <c r="CS26" s="12">
        <v>168.61</v>
      </c>
      <c r="CT26" s="13">
        <f t="shared" si="31"/>
        <v>-52.429074032487478</v>
      </c>
      <c r="CU26" s="12">
        <v>136.22999999999999</v>
      </c>
      <c r="CV26" s="12">
        <v>96.82</v>
      </c>
      <c r="CW26" s="13">
        <f t="shared" si="32"/>
        <v>33.821068440248872</v>
      </c>
    </row>
    <row r="27" spans="1:101" s="14" customFormat="1" ht="11.25" x14ac:dyDescent="0.25">
      <c r="A27" s="8">
        <v>4</v>
      </c>
      <c r="B27" s="8">
        <v>1</v>
      </c>
      <c r="C27" s="8">
        <v>19</v>
      </c>
      <c r="D27" s="9">
        <v>66.8</v>
      </c>
      <c r="E27" s="9">
        <v>1.71</v>
      </c>
      <c r="F27" s="9">
        <v>22.844635956362644</v>
      </c>
      <c r="G27" s="10">
        <v>1</v>
      </c>
      <c r="H27" s="11" t="s">
        <v>28</v>
      </c>
      <c r="I27" s="11" t="s">
        <v>25</v>
      </c>
      <c r="J27" s="11" t="s">
        <v>25</v>
      </c>
      <c r="K27" s="11" t="s">
        <v>25</v>
      </c>
      <c r="L27" s="12">
        <v>250</v>
      </c>
      <c r="M27" s="12">
        <v>233</v>
      </c>
      <c r="N27" s="13">
        <f t="shared" si="0"/>
        <v>7.0393374741200834</v>
      </c>
      <c r="O27" s="12">
        <v>233</v>
      </c>
      <c r="P27" s="12">
        <v>217</v>
      </c>
      <c r="Q27" s="13">
        <f t="shared" si="1"/>
        <v>7.1111111111111107</v>
      </c>
      <c r="R27" s="12">
        <v>233</v>
      </c>
      <c r="S27" s="12">
        <v>217</v>
      </c>
      <c r="T27" s="13">
        <f t="shared" si="2"/>
        <v>7.1111111111111107</v>
      </c>
      <c r="U27" s="15">
        <v>117</v>
      </c>
      <c r="V27" s="15">
        <v>117</v>
      </c>
      <c r="W27" s="13">
        <f t="shared" si="3"/>
        <v>0</v>
      </c>
      <c r="X27" s="15">
        <v>100</v>
      </c>
      <c r="Y27" s="15">
        <v>100</v>
      </c>
      <c r="Z27" s="16">
        <f t="shared" si="4"/>
        <v>0</v>
      </c>
      <c r="AA27" s="15">
        <v>100</v>
      </c>
      <c r="AB27" s="15">
        <v>100</v>
      </c>
      <c r="AC27" s="16">
        <f t="shared" si="5"/>
        <v>0</v>
      </c>
      <c r="AD27" s="12">
        <f t="shared" si="33"/>
        <v>46.8</v>
      </c>
      <c r="AE27" s="12">
        <f t="shared" si="6"/>
        <v>50.214592274678111</v>
      </c>
      <c r="AF27" s="13">
        <f t="shared" si="7"/>
        <v>-7.0393374741200869</v>
      </c>
      <c r="AG27" s="12">
        <f t="shared" si="8"/>
        <v>42.918454935622314</v>
      </c>
      <c r="AH27" s="12">
        <f t="shared" si="8"/>
        <v>46.082949308755758</v>
      </c>
      <c r="AI27" s="16">
        <f t="shared" si="9"/>
        <v>-7.1111111111111125</v>
      </c>
      <c r="AJ27" s="12">
        <f t="shared" si="10"/>
        <v>42.918454935622314</v>
      </c>
      <c r="AK27" s="12">
        <f t="shared" si="10"/>
        <v>46.082949308755758</v>
      </c>
      <c r="AL27" s="16">
        <f t="shared" si="11"/>
        <v>-7.1111111111111125</v>
      </c>
      <c r="AM27" s="12">
        <v>107</v>
      </c>
      <c r="AN27" s="12">
        <v>106</v>
      </c>
      <c r="AO27" s="13">
        <f t="shared" si="12"/>
        <v>0.93896713615023475</v>
      </c>
      <c r="AP27" s="12">
        <v>110</v>
      </c>
      <c r="AQ27" s="12">
        <v>102</v>
      </c>
      <c r="AR27" s="13">
        <f t="shared" si="13"/>
        <v>7.5471698113207548</v>
      </c>
      <c r="AS27" s="12">
        <v>126</v>
      </c>
      <c r="AT27" s="12">
        <v>112</v>
      </c>
      <c r="AU27" s="13">
        <f t="shared" si="14"/>
        <v>11.76470588235294</v>
      </c>
      <c r="AV27" s="12">
        <v>77</v>
      </c>
      <c r="AW27" s="12">
        <v>72</v>
      </c>
      <c r="AX27" s="13">
        <f t="shared" si="15"/>
        <v>6.7114093959731544</v>
      </c>
      <c r="AY27" s="12">
        <v>86</v>
      </c>
      <c r="AZ27" s="12">
        <v>72</v>
      </c>
      <c r="BA27" s="13">
        <f t="shared" si="16"/>
        <v>17.721518987341771</v>
      </c>
      <c r="BB27" s="12">
        <v>90</v>
      </c>
      <c r="BC27" s="12">
        <v>94</v>
      </c>
      <c r="BD27" s="13">
        <f t="shared" si="17"/>
        <v>-4.3478260869565215</v>
      </c>
      <c r="BE27" s="12">
        <v>1491</v>
      </c>
      <c r="BF27" s="12">
        <v>1491</v>
      </c>
      <c r="BG27" s="13">
        <f t="shared" si="18"/>
        <v>0</v>
      </c>
      <c r="BH27" s="12">
        <v>1179</v>
      </c>
      <c r="BI27" s="12">
        <v>1179</v>
      </c>
      <c r="BJ27" s="13">
        <f t="shared" si="19"/>
        <v>0</v>
      </c>
      <c r="BK27" s="12">
        <v>1576</v>
      </c>
      <c r="BL27" s="12">
        <v>1576</v>
      </c>
      <c r="BM27" s="13">
        <f t="shared" si="20"/>
        <v>0</v>
      </c>
      <c r="BN27" s="12">
        <v>1415</v>
      </c>
      <c r="BO27" s="12">
        <v>1269</v>
      </c>
      <c r="BP27" s="13">
        <f t="shared" si="21"/>
        <v>10.879284649776453</v>
      </c>
      <c r="BQ27" s="12">
        <v>1137</v>
      </c>
      <c r="BR27" s="12">
        <v>1179</v>
      </c>
      <c r="BS27" s="13">
        <f t="shared" si="22"/>
        <v>-3.6269430051813467</v>
      </c>
      <c r="BT27" s="12">
        <v>1094</v>
      </c>
      <c r="BU27" s="12">
        <v>1242</v>
      </c>
      <c r="BV27" s="13">
        <f t="shared" si="23"/>
        <v>-12.671232876712329</v>
      </c>
      <c r="BW27" s="12">
        <v>2047</v>
      </c>
      <c r="BX27" s="12">
        <v>2013</v>
      </c>
      <c r="BY27" s="13">
        <f t="shared" si="24"/>
        <v>1.6748768472906401</v>
      </c>
      <c r="BZ27" s="12">
        <v>2312</v>
      </c>
      <c r="CA27" s="12">
        <v>2237</v>
      </c>
      <c r="CB27" s="13">
        <f t="shared" si="25"/>
        <v>3.2974280061551986</v>
      </c>
      <c r="CC27" s="12">
        <v>1736</v>
      </c>
      <c r="CD27" s="12">
        <v>1850</v>
      </c>
      <c r="CE27" s="13">
        <f t="shared" si="26"/>
        <v>-6.3580591187953148</v>
      </c>
      <c r="CF27" s="12">
        <v>97.1</v>
      </c>
      <c r="CG27" s="12">
        <v>89.27</v>
      </c>
      <c r="CH27" s="13">
        <f t="shared" si="27"/>
        <v>8.4026399098567346</v>
      </c>
      <c r="CI27" s="12">
        <v>95.54</v>
      </c>
      <c r="CJ27" s="12">
        <v>77.38</v>
      </c>
      <c r="CK27" s="13">
        <f t="shared" si="28"/>
        <v>21.003932454314146</v>
      </c>
      <c r="CL27" s="12">
        <v>84.91</v>
      </c>
      <c r="CM27" s="12">
        <v>94.5</v>
      </c>
      <c r="CN27" s="13">
        <f t="shared" si="29"/>
        <v>-10.690596956691381</v>
      </c>
      <c r="CO27" s="12">
        <v>308.72000000000003</v>
      </c>
      <c r="CP27" s="12">
        <v>385.95</v>
      </c>
      <c r="CQ27" s="13">
        <f t="shared" si="30"/>
        <v>-22.235018066132106</v>
      </c>
      <c r="CR27" s="12">
        <v>321.5</v>
      </c>
      <c r="CS27" s="12">
        <v>292.92</v>
      </c>
      <c r="CT27" s="13">
        <f t="shared" si="31"/>
        <v>9.3030825819471961</v>
      </c>
      <c r="CU27" s="12">
        <v>273.83999999999997</v>
      </c>
      <c r="CV27" s="12">
        <v>212.57</v>
      </c>
      <c r="CW27" s="13">
        <f t="shared" si="32"/>
        <v>25.192738636130009</v>
      </c>
    </row>
    <row r="28" spans="1:101" s="14" customFormat="1" ht="11.25" x14ac:dyDescent="0.25">
      <c r="A28" s="8">
        <v>5</v>
      </c>
      <c r="B28" s="8">
        <v>1</v>
      </c>
      <c r="C28" s="8">
        <v>20</v>
      </c>
      <c r="D28" s="9">
        <v>76.8</v>
      </c>
      <c r="E28" s="9">
        <v>1.74</v>
      </c>
      <c r="F28" s="9">
        <v>25.366627031311928</v>
      </c>
      <c r="G28" s="10">
        <v>1</v>
      </c>
      <c r="H28" s="11" t="s">
        <v>28</v>
      </c>
      <c r="I28" s="11" t="s">
        <v>25</v>
      </c>
      <c r="J28" s="11" t="s">
        <v>25</v>
      </c>
      <c r="K28" s="11" t="s">
        <v>25</v>
      </c>
      <c r="L28" s="12">
        <v>233</v>
      </c>
      <c r="M28" s="12">
        <v>217</v>
      </c>
      <c r="N28" s="13">
        <f t="shared" si="0"/>
        <v>7.1111111111111107</v>
      </c>
      <c r="O28" s="12">
        <v>233</v>
      </c>
      <c r="P28" s="12">
        <v>233</v>
      </c>
      <c r="Q28" s="13">
        <f t="shared" si="1"/>
        <v>0</v>
      </c>
      <c r="R28" s="12">
        <v>250</v>
      </c>
      <c r="S28" s="12">
        <v>217</v>
      </c>
      <c r="T28" s="13">
        <f t="shared" si="2"/>
        <v>14.132762312633835</v>
      </c>
      <c r="U28" s="15">
        <v>117</v>
      </c>
      <c r="V28" s="15">
        <v>100</v>
      </c>
      <c r="W28" s="13">
        <f t="shared" si="3"/>
        <v>15.668202764976957</v>
      </c>
      <c r="X28" s="15">
        <v>117</v>
      </c>
      <c r="Y28" s="15">
        <v>83</v>
      </c>
      <c r="Z28" s="16">
        <f t="shared" si="4"/>
        <v>34</v>
      </c>
      <c r="AA28" s="15">
        <v>117</v>
      </c>
      <c r="AB28" s="15">
        <v>100</v>
      </c>
      <c r="AC28" s="16">
        <f t="shared" si="5"/>
        <v>15.668202764976957</v>
      </c>
      <c r="AD28" s="12">
        <f t="shared" si="33"/>
        <v>50.214592274678111</v>
      </c>
      <c r="AE28" s="12">
        <f t="shared" si="6"/>
        <v>46.082949308755758</v>
      </c>
      <c r="AF28" s="13">
        <f t="shared" si="7"/>
        <v>8.580993653597325</v>
      </c>
      <c r="AG28" s="12">
        <f t="shared" si="8"/>
        <v>50.214592274678111</v>
      </c>
      <c r="AH28" s="12">
        <f t="shared" si="8"/>
        <v>35.622317596566525</v>
      </c>
      <c r="AI28" s="16">
        <f t="shared" si="9"/>
        <v>33.999999999999993</v>
      </c>
      <c r="AJ28" s="12">
        <f t="shared" si="10"/>
        <v>46.8</v>
      </c>
      <c r="AK28" s="12">
        <f t="shared" si="10"/>
        <v>46.082949308755758</v>
      </c>
      <c r="AL28" s="16">
        <f t="shared" si="11"/>
        <v>1.543987775109646</v>
      </c>
      <c r="AM28" s="12">
        <v>108</v>
      </c>
      <c r="AN28" s="12">
        <v>102</v>
      </c>
      <c r="AO28" s="13">
        <f t="shared" si="12"/>
        <v>5.7142857142857144</v>
      </c>
      <c r="AP28" s="12">
        <v>111</v>
      </c>
      <c r="AQ28" s="12">
        <v>114</v>
      </c>
      <c r="AR28" s="13">
        <f t="shared" si="13"/>
        <v>-2.666666666666667</v>
      </c>
      <c r="AS28" s="12">
        <v>127</v>
      </c>
      <c r="AT28" s="12">
        <v>130</v>
      </c>
      <c r="AU28" s="13">
        <f t="shared" si="14"/>
        <v>-2.3346303501945527</v>
      </c>
      <c r="AV28" s="12">
        <v>82</v>
      </c>
      <c r="AW28" s="12">
        <v>78</v>
      </c>
      <c r="AX28" s="13">
        <f t="shared" si="15"/>
        <v>5</v>
      </c>
      <c r="AY28" s="12">
        <v>79</v>
      </c>
      <c r="AZ28" s="12">
        <v>77</v>
      </c>
      <c r="BA28" s="13">
        <f t="shared" si="16"/>
        <v>2.5641025641025639</v>
      </c>
      <c r="BB28" s="12">
        <v>103</v>
      </c>
      <c r="BC28" s="12">
        <v>100</v>
      </c>
      <c r="BD28" s="13">
        <f t="shared" si="17"/>
        <v>2.9556650246305418</v>
      </c>
      <c r="BE28" s="12">
        <v>1284</v>
      </c>
      <c r="BF28" s="12">
        <v>1284</v>
      </c>
      <c r="BG28" s="13">
        <f t="shared" si="18"/>
        <v>0</v>
      </c>
      <c r="BH28" s="12">
        <v>2451</v>
      </c>
      <c r="BI28" s="12">
        <v>2451</v>
      </c>
      <c r="BJ28" s="13">
        <f t="shared" si="19"/>
        <v>0</v>
      </c>
      <c r="BK28" s="12">
        <v>2139</v>
      </c>
      <c r="BL28" s="12">
        <v>2226</v>
      </c>
      <c r="BM28" s="13">
        <f t="shared" si="20"/>
        <v>-3.9862542955326457</v>
      </c>
      <c r="BN28" s="12">
        <v>1284</v>
      </c>
      <c r="BO28" s="12">
        <v>1284</v>
      </c>
      <c r="BP28" s="13">
        <f t="shared" si="21"/>
        <v>0</v>
      </c>
      <c r="BQ28" s="12">
        <v>2086</v>
      </c>
      <c r="BR28" s="12">
        <v>1749</v>
      </c>
      <c r="BS28" s="13">
        <f t="shared" si="22"/>
        <v>17.574967405475881</v>
      </c>
      <c r="BT28" s="12">
        <v>1659</v>
      </c>
      <c r="BU28" s="12">
        <v>1615</v>
      </c>
      <c r="BV28" s="13">
        <f t="shared" si="23"/>
        <v>2.6878436163714112</v>
      </c>
      <c r="BW28" s="12">
        <v>2902</v>
      </c>
      <c r="BX28" s="12">
        <v>2796</v>
      </c>
      <c r="BY28" s="13">
        <f t="shared" si="24"/>
        <v>3.7206037206037204</v>
      </c>
      <c r="BZ28" s="12">
        <v>3694</v>
      </c>
      <c r="CA28" s="12">
        <v>3483</v>
      </c>
      <c r="CB28" s="13">
        <f t="shared" si="25"/>
        <v>5.879894106172495</v>
      </c>
      <c r="CC28" s="12">
        <v>1712</v>
      </c>
      <c r="CD28" s="12">
        <v>1735</v>
      </c>
      <c r="CE28" s="13">
        <f t="shared" si="26"/>
        <v>-1.3344937626921962</v>
      </c>
      <c r="CF28" s="12">
        <v>100</v>
      </c>
      <c r="CG28" s="12">
        <v>88.87</v>
      </c>
      <c r="CH28" s="13">
        <f t="shared" si="27"/>
        <v>11.785884470800017</v>
      </c>
      <c r="CI28" s="12">
        <v>85.51</v>
      </c>
      <c r="CJ28" s="12">
        <v>78.59</v>
      </c>
      <c r="CK28" s="13">
        <f t="shared" si="28"/>
        <v>8.4338817794028031</v>
      </c>
      <c r="CL28" s="12">
        <v>98.206000000000003</v>
      </c>
      <c r="CM28" s="12">
        <v>96.62</v>
      </c>
      <c r="CN28" s="13">
        <f t="shared" si="29"/>
        <v>1.6281194501760528</v>
      </c>
      <c r="CO28" s="12">
        <v>207.29</v>
      </c>
      <c r="CP28" s="12">
        <v>318.95</v>
      </c>
      <c r="CQ28" s="13">
        <f t="shared" si="30"/>
        <v>-42.436910915171779</v>
      </c>
      <c r="CR28" s="12">
        <v>775.15</v>
      </c>
      <c r="CS28" s="12">
        <v>67.510000000000005</v>
      </c>
      <c r="CT28" s="13">
        <f t="shared" si="31"/>
        <v>167.95386039446515</v>
      </c>
      <c r="CU28" s="12">
        <v>306.01</v>
      </c>
      <c r="CV28" s="12">
        <v>97.84</v>
      </c>
      <c r="CW28" s="13">
        <f t="shared" si="32"/>
        <v>103.09273245016712</v>
      </c>
    </row>
    <row r="29" spans="1:101" s="25" customFormat="1" ht="11.25" x14ac:dyDescent="0.25">
      <c r="A29" s="17">
        <v>6</v>
      </c>
      <c r="B29" s="17">
        <v>1</v>
      </c>
      <c r="C29" s="17">
        <v>21</v>
      </c>
      <c r="D29" s="18">
        <v>80.3</v>
      </c>
      <c r="E29" s="18">
        <v>1.7949999999999999</v>
      </c>
      <c r="F29" s="18">
        <v>24.922215066611834</v>
      </c>
      <c r="G29" s="19">
        <v>2</v>
      </c>
      <c r="H29" s="20" t="s">
        <v>28</v>
      </c>
      <c r="I29" s="20" t="s">
        <v>25</v>
      </c>
      <c r="J29" s="20" t="s">
        <v>25</v>
      </c>
      <c r="K29" s="20" t="s">
        <v>25</v>
      </c>
      <c r="L29" s="21">
        <v>250</v>
      </c>
      <c r="M29" s="21">
        <v>267</v>
      </c>
      <c r="N29" s="22">
        <f t="shared" si="0"/>
        <v>-6.5764023210831715</v>
      </c>
      <c r="O29" s="21">
        <v>233</v>
      </c>
      <c r="P29" s="21">
        <v>267</v>
      </c>
      <c r="Q29" s="22">
        <f t="shared" si="1"/>
        <v>-13.600000000000001</v>
      </c>
      <c r="R29" s="21">
        <v>200</v>
      </c>
      <c r="S29" s="21">
        <v>267</v>
      </c>
      <c r="T29" s="22">
        <f t="shared" si="2"/>
        <v>-28.693790149892934</v>
      </c>
      <c r="U29" s="23">
        <v>117</v>
      </c>
      <c r="V29" s="23">
        <v>117</v>
      </c>
      <c r="W29" s="22">
        <f t="shared" si="3"/>
        <v>0</v>
      </c>
      <c r="X29" s="23">
        <v>117</v>
      </c>
      <c r="Y29" s="23">
        <v>117</v>
      </c>
      <c r="Z29" s="24">
        <f t="shared" si="4"/>
        <v>0</v>
      </c>
      <c r="AA29" s="23">
        <v>83</v>
      </c>
      <c r="AB29" s="23">
        <v>83</v>
      </c>
      <c r="AC29" s="24">
        <f t="shared" si="5"/>
        <v>0</v>
      </c>
      <c r="AD29" s="21">
        <f t="shared" si="33"/>
        <v>46.8</v>
      </c>
      <c r="AE29" s="21">
        <f t="shared" si="6"/>
        <v>43.820224719101127</v>
      </c>
      <c r="AF29" s="22">
        <f t="shared" si="7"/>
        <v>6.576402321083159</v>
      </c>
      <c r="AG29" s="21">
        <f t="shared" si="8"/>
        <v>50.214592274678111</v>
      </c>
      <c r="AH29" s="21">
        <f t="shared" si="8"/>
        <v>43.820224719101127</v>
      </c>
      <c r="AI29" s="24">
        <f t="shared" si="9"/>
        <v>13.599999999999993</v>
      </c>
      <c r="AJ29" s="21">
        <f t="shared" si="10"/>
        <v>41.5</v>
      </c>
      <c r="AK29" s="21">
        <f t="shared" si="10"/>
        <v>31.086142322097377</v>
      </c>
      <c r="AL29" s="24">
        <f t="shared" si="11"/>
        <v>28.693790149892941</v>
      </c>
      <c r="AM29" s="21">
        <v>117</v>
      </c>
      <c r="AN29" s="21">
        <v>130</v>
      </c>
      <c r="AO29" s="22">
        <f t="shared" si="12"/>
        <v>-10.526315789473683</v>
      </c>
      <c r="AP29" s="21">
        <v>112</v>
      </c>
      <c r="AQ29" s="21">
        <v>125</v>
      </c>
      <c r="AR29" s="22">
        <f t="shared" si="13"/>
        <v>-10.970464135021098</v>
      </c>
      <c r="AS29" s="21">
        <v>125</v>
      </c>
      <c r="AT29" s="21">
        <v>148</v>
      </c>
      <c r="AU29" s="22">
        <f t="shared" si="14"/>
        <v>-16.84981684981685</v>
      </c>
      <c r="AV29" s="21">
        <v>87</v>
      </c>
      <c r="AW29" s="21">
        <v>72</v>
      </c>
      <c r="AX29" s="22">
        <f t="shared" si="15"/>
        <v>18.867924528301888</v>
      </c>
      <c r="AY29" s="21">
        <v>65</v>
      </c>
      <c r="AZ29" s="21">
        <v>71</v>
      </c>
      <c r="BA29" s="22">
        <f t="shared" si="16"/>
        <v>-8.8235294117647065</v>
      </c>
      <c r="BB29" s="21">
        <v>69</v>
      </c>
      <c r="BC29" s="21">
        <v>96</v>
      </c>
      <c r="BD29" s="22">
        <f t="shared" si="17"/>
        <v>-32.727272727272727</v>
      </c>
      <c r="BE29" s="21">
        <v>2065</v>
      </c>
      <c r="BF29" s="21">
        <v>2212</v>
      </c>
      <c r="BG29" s="22">
        <f t="shared" si="18"/>
        <v>-6.8739770867430439</v>
      </c>
      <c r="BH29" s="21">
        <v>2728</v>
      </c>
      <c r="BI29" s="21">
        <v>3025</v>
      </c>
      <c r="BJ29" s="22">
        <f t="shared" si="19"/>
        <v>-10.325047801147228</v>
      </c>
      <c r="BK29" s="21">
        <v>2566</v>
      </c>
      <c r="BL29" s="21">
        <v>2704</v>
      </c>
      <c r="BM29" s="22">
        <f t="shared" si="20"/>
        <v>-5.2371916508538892</v>
      </c>
      <c r="BN29" s="21">
        <v>1631</v>
      </c>
      <c r="BO29" s="21">
        <v>1631</v>
      </c>
      <c r="BP29" s="22">
        <f t="shared" si="21"/>
        <v>0</v>
      </c>
      <c r="BQ29" s="21">
        <v>1981</v>
      </c>
      <c r="BR29" s="21">
        <v>1910</v>
      </c>
      <c r="BS29" s="22">
        <f t="shared" si="22"/>
        <v>3.6494474428167565</v>
      </c>
      <c r="BT29" s="21">
        <v>1866</v>
      </c>
      <c r="BU29" s="21">
        <v>1177</v>
      </c>
      <c r="BV29" s="22">
        <f t="shared" si="23"/>
        <v>45.28425895497864</v>
      </c>
      <c r="BW29" s="21">
        <v>3176</v>
      </c>
      <c r="BX29" s="21">
        <v>3084</v>
      </c>
      <c r="BY29" s="22">
        <f t="shared" si="24"/>
        <v>2.939297124600639</v>
      </c>
      <c r="BZ29" s="21">
        <v>3264</v>
      </c>
      <c r="CA29" s="21">
        <v>3026</v>
      </c>
      <c r="CB29" s="22">
        <f t="shared" si="25"/>
        <v>7.5675675675675684</v>
      </c>
      <c r="CC29" s="21">
        <v>2328</v>
      </c>
      <c r="CD29" s="21">
        <v>1609</v>
      </c>
      <c r="CE29" s="22">
        <f t="shared" si="26"/>
        <v>36.525273050546105</v>
      </c>
      <c r="CF29" s="21">
        <v>98.86</v>
      </c>
      <c r="CG29" s="21">
        <v>79.430000000000007</v>
      </c>
      <c r="CH29" s="22">
        <f t="shared" si="27"/>
        <v>21.795950417858535</v>
      </c>
      <c r="CI29" s="21">
        <v>85.39</v>
      </c>
      <c r="CJ29" s="21">
        <v>100</v>
      </c>
      <c r="CK29" s="22">
        <f t="shared" si="28"/>
        <v>-15.761367927072659</v>
      </c>
      <c r="CL29" s="21">
        <v>88.03</v>
      </c>
      <c r="CM29" s="21">
        <v>84.64</v>
      </c>
      <c r="CN29" s="22">
        <f t="shared" si="29"/>
        <v>3.9265651242254016</v>
      </c>
      <c r="CO29" s="21">
        <v>274.3</v>
      </c>
      <c r="CP29" s="21">
        <v>468.4</v>
      </c>
      <c r="CQ29" s="22">
        <f t="shared" si="30"/>
        <v>-52.268749158475828</v>
      </c>
      <c r="CR29" s="21">
        <v>321.64</v>
      </c>
      <c r="CS29" s="21">
        <v>459.8</v>
      </c>
      <c r="CT29" s="22">
        <f t="shared" si="31"/>
        <v>-35.360360360360367</v>
      </c>
      <c r="CU29" s="21">
        <v>339.39</v>
      </c>
      <c r="CV29" s="21">
        <v>337.54</v>
      </c>
      <c r="CW29" s="22">
        <f t="shared" si="32"/>
        <v>0.54658531901377261</v>
      </c>
    </row>
    <row r="30" spans="1:101" s="14" customFormat="1" ht="11.25" x14ac:dyDescent="0.25">
      <c r="A30" s="8">
        <v>7</v>
      </c>
      <c r="B30" s="8">
        <v>1</v>
      </c>
      <c r="C30" s="8">
        <v>18</v>
      </c>
      <c r="D30" s="9">
        <v>66.599999999999994</v>
      </c>
      <c r="E30" s="9">
        <v>1.73</v>
      </c>
      <c r="F30" s="9">
        <v>22.252664639647161</v>
      </c>
      <c r="G30" s="10">
        <v>1</v>
      </c>
      <c r="H30" s="11" t="s">
        <v>28</v>
      </c>
      <c r="I30" s="11" t="s">
        <v>25</v>
      </c>
      <c r="J30" s="11" t="s">
        <v>25</v>
      </c>
      <c r="K30" s="11" t="s">
        <v>25</v>
      </c>
      <c r="L30" s="12">
        <v>217</v>
      </c>
      <c r="M30" s="12">
        <v>250</v>
      </c>
      <c r="N30" s="13">
        <f t="shared" si="0"/>
        <v>-14.132762312633835</v>
      </c>
      <c r="O30" s="12">
        <v>250</v>
      </c>
      <c r="P30" s="12">
        <v>217</v>
      </c>
      <c r="Q30" s="13">
        <f t="shared" si="1"/>
        <v>14.132762312633835</v>
      </c>
      <c r="R30" s="12">
        <v>200</v>
      </c>
      <c r="S30" s="12">
        <v>233</v>
      </c>
      <c r="T30" s="13">
        <f t="shared" si="2"/>
        <v>-15.242494226327944</v>
      </c>
      <c r="U30" s="15">
        <v>117</v>
      </c>
      <c r="V30" s="15">
        <v>117</v>
      </c>
      <c r="W30" s="13">
        <f t="shared" si="3"/>
        <v>0</v>
      </c>
      <c r="X30" s="15">
        <v>100</v>
      </c>
      <c r="Y30" s="15">
        <v>100</v>
      </c>
      <c r="Z30" s="16">
        <f t="shared" si="4"/>
        <v>0</v>
      </c>
      <c r="AA30" s="15">
        <v>67</v>
      </c>
      <c r="AB30" s="15">
        <v>100</v>
      </c>
      <c r="AC30" s="16">
        <f t="shared" si="5"/>
        <v>-39.520958083832333</v>
      </c>
      <c r="AD30" s="12">
        <f t="shared" si="33"/>
        <v>53.917050691244242</v>
      </c>
      <c r="AE30" s="12">
        <f t="shared" si="6"/>
        <v>46.8</v>
      </c>
      <c r="AF30" s="13">
        <f t="shared" si="7"/>
        <v>14.132762312633842</v>
      </c>
      <c r="AG30" s="12">
        <f t="shared" si="8"/>
        <v>40</v>
      </c>
      <c r="AH30" s="12">
        <f t="shared" si="8"/>
        <v>46.082949308755758</v>
      </c>
      <c r="AI30" s="16">
        <f t="shared" si="9"/>
        <v>-14.13276231263383</v>
      </c>
      <c r="AJ30" s="12">
        <f t="shared" si="10"/>
        <v>33.5</v>
      </c>
      <c r="AK30" s="12">
        <f t="shared" si="10"/>
        <v>42.918454935622314</v>
      </c>
      <c r="AL30" s="16">
        <f t="shared" si="11"/>
        <v>-24.649686894498881</v>
      </c>
      <c r="AM30" s="12">
        <v>115</v>
      </c>
      <c r="AN30" s="12">
        <v>126</v>
      </c>
      <c r="AO30" s="13">
        <f t="shared" si="12"/>
        <v>-9.1286307053941904</v>
      </c>
      <c r="AP30" s="12">
        <v>116</v>
      </c>
      <c r="AQ30" s="12">
        <v>108</v>
      </c>
      <c r="AR30" s="13">
        <f t="shared" si="13"/>
        <v>7.1428571428571423</v>
      </c>
      <c r="AS30" s="12">
        <v>115</v>
      </c>
      <c r="AT30" s="12">
        <v>128</v>
      </c>
      <c r="AU30" s="13">
        <f t="shared" si="14"/>
        <v>-10.699588477366255</v>
      </c>
      <c r="AV30" s="12">
        <v>100</v>
      </c>
      <c r="AW30" s="12">
        <v>96</v>
      </c>
      <c r="AX30" s="13">
        <f t="shared" si="15"/>
        <v>4.0816326530612246</v>
      </c>
      <c r="AY30" s="12">
        <v>96</v>
      </c>
      <c r="AZ30" s="12">
        <v>89</v>
      </c>
      <c r="BA30" s="13">
        <f t="shared" si="16"/>
        <v>7.5675675675675684</v>
      </c>
      <c r="BB30" s="12">
        <v>75</v>
      </c>
      <c r="BC30" s="12">
        <v>102</v>
      </c>
      <c r="BD30" s="13">
        <f t="shared" si="17"/>
        <v>-30.508474576271187</v>
      </c>
      <c r="BE30" s="12">
        <v>2587</v>
      </c>
      <c r="BF30" s="12">
        <v>2130</v>
      </c>
      <c r="BG30" s="13">
        <f t="shared" si="18"/>
        <v>19.376722493110027</v>
      </c>
      <c r="BH30" s="12">
        <v>2648</v>
      </c>
      <c r="BI30" s="12">
        <v>2802</v>
      </c>
      <c r="BJ30" s="13">
        <f t="shared" si="19"/>
        <v>-5.6513761467889907</v>
      </c>
      <c r="BK30" s="12">
        <v>2068</v>
      </c>
      <c r="BL30" s="12">
        <v>2836</v>
      </c>
      <c r="BM30" s="13">
        <f t="shared" si="20"/>
        <v>-31.321370309951057</v>
      </c>
      <c r="BN30" s="12">
        <v>2587</v>
      </c>
      <c r="BO30" s="12">
        <v>1491</v>
      </c>
      <c r="BP30" s="13">
        <f t="shared" si="21"/>
        <v>53.751839136831784</v>
      </c>
      <c r="BQ30" s="12">
        <v>1989</v>
      </c>
      <c r="BR30" s="12">
        <v>2231</v>
      </c>
      <c r="BS30" s="13">
        <f t="shared" si="22"/>
        <v>-11.469194312796208</v>
      </c>
      <c r="BT30" s="12">
        <v>1190</v>
      </c>
      <c r="BU30" s="12">
        <v>2068</v>
      </c>
      <c r="BV30" s="13">
        <f t="shared" si="23"/>
        <v>-53.898096992019639</v>
      </c>
      <c r="BW30" s="12">
        <v>2012</v>
      </c>
      <c r="BX30" s="12">
        <v>1847</v>
      </c>
      <c r="BY30" s="13">
        <f t="shared" si="24"/>
        <v>8.5514381964239448</v>
      </c>
      <c r="BZ30" s="12">
        <v>1690</v>
      </c>
      <c r="CA30" s="12">
        <v>1616</v>
      </c>
      <c r="CB30" s="13">
        <f t="shared" si="25"/>
        <v>4.4767090139140961</v>
      </c>
      <c r="CC30" s="12">
        <v>1583</v>
      </c>
      <c r="CD30" s="12">
        <v>1951</v>
      </c>
      <c r="CE30" s="13">
        <f t="shared" si="26"/>
        <v>-20.826259196378043</v>
      </c>
      <c r="CF30" s="12">
        <v>100</v>
      </c>
      <c r="CG30" s="12">
        <v>88.12</v>
      </c>
      <c r="CH30" s="13">
        <f t="shared" si="27"/>
        <v>12.630236019561977</v>
      </c>
      <c r="CI30" s="12">
        <v>97.16</v>
      </c>
      <c r="CJ30" s="12">
        <v>86.12</v>
      </c>
      <c r="CK30" s="13">
        <f t="shared" si="28"/>
        <v>12.047140986468783</v>
      </c>
      <c r="CL30" s="12">
        <v>57.62</v>
      </c>
      <c r="CM30" s="12">
        <v>96.62</v>
      </c>
      <c r="CN30" s="13">
        <f t="shared" si="29"/>
        <v>-50.570539419087147</v>
      </c>
      <c r="CO30" s="12">
        <v>357.48</v>
      </c>
      <c r="CP30" s="12">
        <v>277.49</v>
      </c>
      <c r="CQ30" s="13">
        <f t="shared" si="30"/>
        <v>25.194891097217191</v>
      </c>
      <c r="CR30" s="12">
        <v>209.37</v>
      </c>
      <c r="CS30" s="12">
        <v>364.54</v>
      </c>
      <c r="CT30" s="13">
        <f t="shared" si="31"/>
        <v>-54.074680699064317</v>
      </c>
      <c r="CU30" s="12">
        <v>342.01</v>
      </c>
      <c r="CV30" s="12">
        <v>173.26</v>
      </c>
      <c r="CW30" s="13">
        <f t="shared" si="32"/>
        <v>65.499640964931004</v>
      </c>
    </row>
    <row r="31" spans="1:101" s="25" customFormat="1" ht="11.25" x14ac:dyDescent="0.25">
      <c r="A31" s="17">
        <v>8</v>
      </c>
      <c r="B31" s="17">
        <v>1</v>
      </c>
      <c r="C31" s="17">
        <v>20</v>
      </c>
      <c r="D31" s="18">
        <v>83.2</v>
      </c>
      <c r="E31" s="18">
        <v>1.7390000000000001</v>
      </c>
      <c r="F31" s="18">
        <v>27.512126664243919</v>
      </c>
      <c r="G31" s="19">
        <v>2</v>
      </c>
      <c r="H31" s="20" t="s">
        <v>28</v>
      </c>
      <c r="I31" s="20" t="s">
        <v>25</v>
      </c>
      <c r="J31" s="20" t="s">
        <v>25</v>
      </c>
      <c r="K31" s="20" t="s">
        <v>25</v>
      </c>
      <c r="L31" s="21">
        <v>267</v>
      </c>
      <c r="M31" s="21">
        <v>200</v>
      </c>
      <c r="N31" s="22">
        <f t="shared" si="0"/>
        <v>28.693790149892934</v>
      </c>
      <c r="O31" s="21">
        <v>250</v>
      </c>
      <c r="P31" s="21">
        <v>233</v>
      </c>
      <c r="Q31" s="22">
        <f t="shared" si="1"/>
        <v>7.0393374741200834</v>
      </c>
      <c r="R31" s="21">
        <v>267</v>
      </c>
      <c r="S31" s="21">
        <v>250</v>
      </c>
      <c r="T31" s="22">
        <f t="shared" si="2"/>
        <v>6.5764023210831715</v>
      </c>
      <c r="U31" s="23">
        <v>117</v>
      </c>
      <c r="V31" s="23">
        <v>67</v>
      </c>
      <c r="W31" s="22">
        <f t="shared" si="3"/>
        <v>54.347826086956516</v>
      </c>
      <c r="X31" s="23">
        <v>117</v>
      </c>
      <c r="Y31" s="23">
        <v>100</v>
      </c>
      <c r="Z31" s="24">
        <f t="shared" si="4"/>
        <v>15.668202764976957</v>
      </c>
      <c r="AA31" s="23">
        <v>117</v>
      </c>
      <c r="AB31" s="23">
        <v>117</v>
      </c>
      <c r="AC31" s="24">
        <f t="shared" si="5"/>
        <v>0</v>
      </c>
      <c r="AD31" s="21">
        <f t="shared" si="33"/>
        <v>43.820224719101127</v>
      </c>
      <c r="AE31" s="21">
        <f t="shared" si="6"/>
        <v>33.5</v>
      </c>
      <c r="AF31" s="22">
        <f t="shared" si="7"/>
        <v>26.69476131657343</v>
      </c>
      <c r="AG31" s="21">
        <f t="shared" si="8"/>
        <v>46.8</v>
      </c>
      <c r="AH31" s="21">
        <f t="shared" si="8"/>
        <v>42.918454935622314</v>
      </c>
      <c r="AI31" s="24">
        <f t="shared" si="9"/>
        <v>8.6527238284763044</v>
      </c>
      <c r="AJ31" s="21">
        <f t="shared" si="10"/>
        <v>43.820224719101127</v>
      </c>
      <c r="AK31" s="21">
        <f t="shared" si="10"/>
        <v>46.8</v>
      </c>
      <c r="AL31" s="24">
        <f t="shared" si="11"/>
        <v>-6.576402321083159</v>
      </c>
      <c r="AM31" s="21">
        <v>126</v>
      </c>
      <c r="AN31" s="21">
        <v>112</v>
      </c>
      <c r="AO31" s="22">
        <f t="shared" si="12"/>
        <v>11.76470588235294</v>
      </c>
      <c r="AP31" s="21">
        <v>139</v>
      </c>
      <c r="AQ31" s="21">
        <v>120</v>
      </c>
      <c r="AR31" s="22">
        <f t="shared" si="13"/>
        <v>14.671814671814673</v>
      </c>
      <c r="AS31" s="21">
        <v>140</v>
      </c>
      <c r="AT31" s="21">
        <v>134</v>
      </c>
      <c r="AU31" s="22">
        <f t="shared" si="14"/>
        <v>4.3795620437956204</v>
      </c>
      <c r="AV31" s="21">
        <v>96</v>
      </c>
      <c r="AW31" s="21">
        <v>90</v>
      </c>
      <c r="AX31" s="22">
        <f t="shared" si="15"/>
        <v>6.4516129032258061</v>
      </c>
      <c r="AY31" s="21">
        <v>102</v>
      </c>
      <c r="AZ31" s="21">
        <v>100</v>
      </c>
      <c r="BA31" s="22">
        <f t="shared" si="16"/>
        <v>1.9801980198019802</v>
      </c>
      <c r="BB31" s="21">
        <v>113</v>
      </c>
      <c r="BC31" s="21">
        <v>103</v>
      </c>
      <c r="BD31" s="22">
        <f t="shared" si="17"/>
        <v>9.2592592592592595</v>
      </c>
      <c r="BE31" s="21">
        <v>1733</v>
      </c>
      <c r="BF31" s="21">
        <v>2339</v>
      </c>
      <c r="BG31" s="22">
        <f t="shared" si="18"/>
        <v>-29.764243614931235</v>
      </c>
      <c r="BH31" s="21">
        <v>2097</v>
      </c>
      <c r="BI31" s="21">
        <v>1974</v>
      </c>
      <c r="BJ31" s="22">
        <f t="shared" si="19"/>
        <v>6.0427413411938105</v>
      </c>
      <c r="BK31" s="21">
        <v>2022</v>
      </c>
      <c r="BL31" s="21">
        <v>1927</v>
      </c>
      <c r="BM31" s="22">
        <f t="shared" si="20"/>
        <v>4.8113446442137251</v>
      </c>
      <c r="BN31" s="21">
        <v>1284</v>
      </c>
      <c r="BO31" s="21">
        <v>1798</v>
      </c>
      <c r="BP31" s="22">
        <f t="shared" si="21"/>
        <v>-33.354964308890331</v>
      </c>
      <c r="BQ31" s="21">
        <v>1258</v>
      </c>
      <c r="BR31" s="21">
        <v>1439</v>
      </c>
      <c r="BS31" s="22">
        <f t="shared" si="22"/>
        <v>-13.422321097515757</v>
      </c>
      <c r="BT31" s="21">
        <v>1237</v>
      </c>
      <c r="BU31" s="21">
        <v>1380</v>
      </c>
      <c r="BV31" s="22">
        <f t="shared" si="23"/>
        <v>-10.928544134505158</v>
      </c>
      <c r="BW31" s="21">
        <v>4129</v>
      </c>
      <c r="BX31" s="21">
        <v>4174</v>
      </c>
      <c r="BY31" s="22">
        <f t="shared" si="24"/>
        <v>-1.0839455618451161</v>
      </c>
      <c r="BZ31" s="21">
        <v>2480</v>
      </c>
      <c r="CA31" s="21">
        <v>2516</v>
      </c>
      <c r="CB31" s="22">
        <f t="shared" si="25"/>
        <v>-1.4411529223378703</v>
      </c>
      <c r="CC31" s="21">
        <v>3016</v>
      </c>
      <c r="CD31" s="21">
        <v>3281</v>
      </c>
      <c r="CE31" s="22">
        <f t="shared" si="26"/>
        <v>-8.4167063681118002</v>
      </c>
      <c r="CF31" s="21">
        <v>100</v>
      </c>
      <c r="CG31" s="21">
        <v>94.75</v>
      </c>
      <c r="CH31" s="22">
        <f t="shared" si="27"/>
        <v>5.3915275994865208</v>
      </c>
      <c r="CI31" s="21">
        <v>100</v>
      </c>
      <c r="CJ31" s="21">
        <v>99.47</v>
      </c>
      <c r="CK31" s="22">
        <f t="shared" si="28"/>
        <v>0.53140823181430907</v>
      </c>
      <c r="CL31" s="21">
        <v>98.7</v>
      </c>
      <c r="CM31" s="21">
        <v>97.85</v>
      </c>
      <c r="CN31" s="22">
        <f t="shared" si="29"/>
        <v>0.86491986771814655</v>
      </c>
      <c r="CO31" s="21">
        <v>203.65</v>
      </c>
      <c r="CP31" s="21">
        <v>24.97</v>
      </c>
      <c r="CQ31" s="22">
        <f t="shared" si="30"/>
        <v>156.31178374595399</v>
      </c>
      <c r="CR31" s="21">
        <v>163.13</v>
      </c>
      <c r="CS31" s="21">
        <v>136.80000000000001</v>
      </c>
      <c r="CT31" s="22">
        <f t="shared" si="31"/>
        <v>17.557430067015627</v>
      </c>
      <c r="CU31" s="21">
        <v>182.52</v>
      </c>
      <c r="CV31" s="21">
        <v>77.55</v>
      </c>
      <c r="CW31" s="22">
        <f t="shared" si="32"/>
        <v>80.724420348367758</v>
      </c>
    </row>
    <row r="32" spans="1:101" s="14" customFormat="1" ht="11.25" x14ac:dyDescent="0.25">
      <c r="A32" s="8">
        <v>9</v>
      </c>
      <c r="B32" s="8">
        <v>1</v>
      </c>
      <c r="C32" s="8">
        <v>20</v>
      </c>
      <c r="D32" s="9">
        <v>96.5</v>
      </c>
      <c r="E32" s="9">
        <v>1.77</v>
      </c>
      <c r="F32" s="9">
        <v>30.7</v>
      </c>
      <c r="G32" s="10">
        <v>1</v>
      </c>
      <c r="H32" s="11" t="s">
        <v>28</v>
      </c>
      <c r="I32" s="11" t="s">
        <v>25</v>
      </c>
      <c r="J32" s="11" t="s">
        <v>25</v>
      </c>
      <c r="K32" s="11" t="s">
        <v>27</v>
      </c>
      <c r="L32" s="12">
        <v>267</v>
      </c>
      <c r="M32" s="12">
        <v>283</v>
      </c>
      <c r="N32" s="13">
        <f t="shared" si="0"/>
        <v>-5.8181818181818183</v>
      </c>
      <c r="O32" s="12">
        <v>267</v>
      </c>
      <c r="P32" s="12">
        <v>217</v>
      </c>
      <c r="Q32" s="13">
        <f t="shared" si="1"/>
        <v>20.66115702479339</v>
      </c>
      <c r="R32" s="12">
        <v>267</v>
      </c>
      <c r="S32" s="12">
        <v>267</v>
      </c>
      <c r="T32" s="13">
        <f t="shared" si="2"/>
        <v>0</v>
      </c>
      <c r="U32" s="15">
        <v>100</v>
      </c>
      <c r="V32" s="15">
        <v>100</v>
      </c>
      <c r="W32" s="13">
        <f t="shared" si="3"/>
        <v>0</v>
      </c>
      <c r="X32" s="15">
        <v>117</v>
      </c>
      <c r="Y32" s="15">
        <v>83</v>
      </c>
      <c r="Z32" s="16">
        <f t="shared" si="4"/>
        <v>34</v>
      </c>
      <c r="AA32" s="15">
        <v>83</v>
      </c>
      <c r="AB32" s="15">
        <v>67</v>
      </c>
      <c r="AC32" s="16">
        <f t="shared" si="5"/>
        <v>21.333333333333336</v>
      </c>
      <c r="AD32" s="12">
        <f t="shared" si="33"/>
        <v>37.453183520599254</v>
      </c>
      <c r="AE32" s="12">
        <f t="shared" si="6"/>
        <v>35.335689045936398</v>
      </c>
      <c r="AF32" s="13">
        <f t="shared" si="7"/>
        <v>5.8181818181818192</v>
      </c>
      <c r="AG32" s="12">
        <f t="shared" si="8"/>
        <v>43.820224719101127</v>
      </c>
      <c r="AH32" s="12">
        <f t="shared" si="8"/>
        <v>38.248847926267281</v>
      </c>
      <c r="AI32" s="16">
        <f t="shared" si="9"/>
        <v>13.577287066246063</v>
      </c>
      <c r="AJ32" s="12">
        <f t="shared" si="10"/>
        <v>31.086142322097377</v>
      </c>
      <c r="AK32" s="12">
        <f t="shared" si="10"/>
        <v>25.093632958801496</v>
      </c>
      <c r="AL32" s="16">
        <f t="shared" si="11"/>
        <v>21.333333333333336</v>
      </c>
      <c r="AM32" s="12">
        <v>134</v>
      </c>
      <c r="AN32" s="12">
        <v>140</v>
      </c>
      <c r="AO32" s="13">
        <f t="shared" si="12"/>
        <v>-4.3795620437956204</v>
      </c>
      <c r="AP32" s="12">
        <v>142</v>
      </c>
      <c r="AQ32" s="12">
        <v>141</v>
      </c>
      <c r="AR32" s="13">
        <f t="shared" si="13"/>
        <v>0.70671378091872794</v>
      </c>
      <c r="AS32" s="12">
        <v>139</v>
      </c>
      <c r="AT32" s="12">
        <v>136</v>
      </c>
      <c r="AU32" s="13">
        <f t="shared" si="14"/>
        <v>2.1818181818181821</v>
      </c>
      <c r="AV32" s="12">
        <v>114</v>
      </c>
      <c r="AW32" s="12">
        <v>124</v>
      </c>
      <c r="AX32" s="13">
        <f t="shared" si="15"/>
        <v>-8.4033613445378155</v>
      </c>
      <c r="AY32" s="12">
        <v>114</v>
      </c>
      <c r="AZ32" s="12">
        <v>114</v>
      </c>
      <c r="BA32" s="13">
        <f t="shared" si="16"/>
        <v>0</v>
      </c>
      <c r="BB32" s="12">
        <v>112</v>
      </c>
      <c r="BC32" s="12">
        <v>114</v>
      </c>
      <c r="BD32" s="13">
        <f t="shared" si="17"/>
        <v>-1.7699115044247788</v>
      </c>
      <c r="BE32" s="12">
        <v>2325</v>
      </c>
      <c r="BF32" s="12">
        <v>2142</v>
      </c>
      <c r="BG32" s="13">
        <f t="shared" si="18"/>
        <v>8.1934184016118206</v>
      </c>
      <c r="BH32" s="12">
        <v>2335</v>
      </c>
      <c r="BI32" s="12">
        <v>2225</v>
      </c>
      <c r="BJ32" s="13">
        <f t="shared" si="19"/>
        <v>4.8245614035087714</v>
      </c>
      <c r="BK32" s="12">
        <v>1893</v>
      </c>
      <c r="BL32" s="12">
        <v>1979</v>
      </c>
      <c r="BM32" s="13">
        <f t="shared" si="20"/>
        <v>-4.4421487603305785</v>
      </c>
      <c r="BN32" s="12">
        <v>1568</v>
      </c>
      <c r="BO32" s="12">
        <v>1395</v>
      </c>
      <c r="BP32" s="13">
        <f t="shared" si="21"/>
        <v>11.677354033074588</v>
      </c>
      <c r="BQ32" s="12">
        <v>1740</v>
      </c>
      <c r="BR32" s="12">
        <v>1621</v>
      </c>
      <c r="BS32" s="13">
        <f t="shared" si="22"/>
        <v>7.0812258256471292</v>
      </c>
      <c r="BT32" s="12">
        <v>1513</v>
      </c>
      <c r="BU32" s="12">
        <v>1195</v>
      </c>
      <c r="BV32" s="13">
        <f t="shared" si="23"/>
        <v>23.485967503692763</v>
      </c>
      <c r="BW32" s="12">
        <v>2009</v>
      </c>
      <c r="BX32" s="12">
        <v>1960</v>
      </c>
      <c r="BY32" s="13">
        <f t="shared" si="24"/>
        <v>2.4691358024691357</v>
      </c>
      <c r="BZ32" s="12">
        <v>2006</v>
      </c>
      <c r="CA32" s="12">
        <v>2030</v>
      </c>
      <c r="CB32" s="13">
        <f t="shared" si="25"/>
        <v>-1.1892963330029733</v>
      </c>
      <c r="CC32" s="12">
        <v>2053</v>
      </c>
      <c r="CD32" s="12">
        <v>1730</v>
      </c>
      <c r="CE32" s="13">
        <f t="shared" si="26"/>
        <v>17.076394395982025</v>
      </c>
      <c r="CF32" s="12">
        <v>91.72</v>
      </c>
      <c r="CG32" s="12">
        <v>97.33</v>
      </c>
      <c r="CH32" s="13">
        <f t="shared" si="27"/>
        <v>-5.9349378471303877</v>
      </c>
      <c r="CI32" s="12">
        <v>94.44</v>
      </c>
      <c r="CJ32" s="12">
        <v>95.58</v>
      </c>
      <c r="CK32" s="13">
        <f t="shared" si="28"/>
        <v>-1.1998736975055264</v>
      </c>
      <c r="CL32" s="12">
        <v>84.81</v>
      </c>
      <c r="CM32" s="12">
        <v>72.739999999999995</v>
      </c>
      <c r="CN32" s="13">
        <f t="shared" si="29"/>
        <v>15.322119961916862</v>
      </c>
      <c r="CO32" s="12">
        <v>244.71</v>
      </c>
      <c r="CP32" s="12">
        <v>31.65</v>
      </c>
      <c r="CQ32" s="13">
        <f t="shared" si="30"/>
        <v>154.19018671298306</v>
      </c>
      <c r="CR32" s="12">
        <v>227.44</v>
      </c>
      <c r="CS32" s="12">
        <v>82.65</v>
      </c>
      <c r="CT32" s="13">
        <f t="shared" si="31"/>
        <v>93.385791221903304</v>
      </c>
      <c r="CU32" s="12">
        <v>177.25</v>
      </c>
      <c r="CV32" s="12">
        <v>122.51</v>
      </c>
      <c r="CW32" s="13">
        <f t="shared" si="32"/>
        <v>36.522551374432879</v>
      </c>
    </row>
    <row r="33" spans="1:101" s="25" customFormat="1" ht="11.25" x14ac:dyDescent="0.25">
      <c r="A33" s="17">
        <v>10</v>
      </c>
      <c r="B33" s="17">
        <v>1</v>
      </c>
      <c r="C33" s="17">
        <v>23</v>
      </c>
      <c r="D33" s="18">
        <v>68.400000000000006</v>
      </c>
      <c r="E33" s="18">
        <v>1.76</v>
      </c>
      <c r="F33" s="18">
        <v>22.081611570247937</v>
      </c>
      <c r="G33" s="19">
        <v>2</v>
      </c>
      <c r="H33" s="20" t="s">
        <v>28</v>
      </c>
      <c r="I33" s="20" t="s">
        <v>26</v>
      </c>
      <c r="J33" s="20" t="s">
        <v>25</v>
      </c>
      <c r="K33" s="20" t="s">
        <v>26</v>
      </c>
      <c r="L33" s="21">
        <v>167</v>
      </c>
      <c r="M33" s="21">
        <v>217</v>
      </c>
      <c r="N33" s="22">
        <f t="shared" si="0"/>
        <v>-26.041666666666668</v>
      </c>
      <c r="O33" s="21">
        <v>200</v>
      </c>
      <c r="P33" s="21">
        <v>183</v>
      </c>
      <c r="Q33" s="22">
        <f t="shared" si="1"/>
        <v>8.8772845953002602</v>
      </c>
      <c r="R33" s="21">
        <v>200</v>
      </c>
      <c r="S33" s="21">
        <v>167</v>
      </c>
      <c r="T33" s="22">
        <f t="shared" si="2"/>
        <v>17.983651226158038</v>
      </c>
      <c r="U33" s="23">
        <v>67</v>
      </c>
      <c r="V33" s="23">
        <v>83</v>
      </c>
      <c r="W33" s="22">
        <f t="shared" si="3"/>
        <v>-21.333333333333336</v>
      </c>
      <c r="X33" s="23">
        <v>100</v>
      </c>
      <c r="Y33" s="23">
        <v>50</v>
      </c>
      <c r="Z33" s="24">
        <f t="shared" si="4"/>
        <v>66.666666666666657</v>
      </c>
      <c r="AA33" s="23">
        <v>100</v>
      </c>
      <c r="AB33" s="23">
        <v>67</v>
      </c>
      <c r="AC33" s="24">
        <f t="shared" si="5"/>
        <v>39.520958083832333</v>
      </c>
      <c r="AD33" s="21">
        <f t="shared" si="33"/>
        <v>40.119760479041915</v>
      </c>
      <c r="AE33" s="21">
        <f t="shared" si="6"/>
        <v>38.248847926267281</v>
      </c>
      <c r="AF33" s="22">
        <f t="shared" si="7"/>
        <v>4.7746478873239395</v>
      </c>
      <c r="AG33" s="21">
        <f t="shared" si="8"/>
        <v>50</v>
      </c>
      <c r="AH33" s="21">
        <f t="shared" si="8"/>
        <v>27.3224043715847</v>
      </c>
      <c r="AI33" s="24">
        <f t="shared" si="9"/>
        <v>58.657243816254422</v>
      </c>
      <c r="AJ33" s="21">
        <f t="shared" si="10"/>
        <v>50</v>
      </c>
      <c r="AK33" s="21">
        <f t="shared" si="10"/>
        <v>40.119760479041915</v>
      </c>
      <c r="AL33" s="24">
        <f t="shared" si="11"/>
        <v>21.926910299003325</v>
      </c>
      <c r="AM33" s="21">
        <v>102</v>
      </c>
      <c r="AN33" s="21">
        <v>105</v>
      </c>
      <c r="AO33" s="22">
        <f t="shared" si="12"/>
        <v>-2.8985507246376812</v>
      </c>
      <c r="AP33" s="21">
        <v>132</v>
      </c>
      <c r="AQ33" s="21">
        <v>113</v>
      </c>
      <c r="AR33" s="22">
        <f t="shared" si="13"/>
        <v>15.510204081632653</v>
      </c>
      <c r="AS33" s="21">
        <v>127</v>
      </c>
      <c r="AT33" s="21">
        <v>119</v>
      </c>
      <c r="AU33" s="22">
        <f t="shared" si="14"/>
        <v>6.5040650406504072</v>
      </c>
      <c r="AV33" s="21">
        <v>84</v>
      </c>
      <c r="AW33" s="21">
        <v>80</v>
      </c>
      <c r="AX33" s="22">
        <f t="shared" si="15"/>
        <v>4.8780487804878048</v>
      </c>
      <c r="AY33" s="21">
        <v>104</v>
      </c>
      <c r="AZ33" s="21">
        <v>77</v>
      </c>
      <c r="BA33" s="22">
        <f t="shared" si="16"/>
        <v>29.834254143646412</v>
      </c>
      <c r="BB33" s="21">
        <v>100</v>
      </c>
      <c r="BC33" s="21">
        <v>101</v>
      </c>
      <c r="BD33" s="22">
        <f t="shared" si="17"/>
        <v>-0.99502487562189057</v>
      </c>
      <c r="BE33" s="21">
        <v>1318</v>
      </c>
      <c r="BF33" s="21">
        <v>1318</v>
      </c>
      <c r="BG33" s="22">
        <f t="shared" si="18"/>
        <v>0</v>
      </c>
      <c r="BH33" s="21">
        <v>876</v>
      </c>
      <c r="BI33" s="21">
        <v>876</v>
      </c>
      <c r="BJ33" s="22">
        <f t="shared" si="19"/>
        <v>0</v>
      </c>
      <c r="BK33" s="21">
        <v>1952</v>
      </c>
      <c r="BL33" s="21">
        <v>1875</v>
      </c>
      <c r="BM33" s="22">
        <f t="shared" si="20"/>
        <v>4.0240397177946168</v>
      </c>
      <c r="BN33" s="21">
        <v>1318</v>
      </c>
      <c r="BO33" s="21">
        <v>1318</v>
      </c>
      <c r="BP33" s="22">
        <f t="shared" si="21"/>
        <v>0</v>
      </c>
      <c r="BQ33" s="21">
        <v>876</v>
      </c>
      <c r="BR33" s="21">
        <v>876</v>
      </c>
      <c r="BS33" s="22">
        <f t="shared" si="22"/>
        <v>0</v>
      </c>
      <c r="BT33" s="21">
        <v>1515</v>
      </c>
      <c r="BU33" s="21">
        <v>1477</v>
      </c>
      <c r="BV33" s="22">
        <f t="shared" si="23"/>
        <v>2.5401069518716577</v>
      </c>
      <c r="BW33" s="21">
        <v>1701</v>
      </c>
      <c r="BX33" s="21">
        <v>1940</v>
      </c>
      <c r="BY33" s="22">
        <f t="shared" si="24"/>
        <v>-13.128261466630049</v>
      </c>
      <c r="BZ33" s="21">
        <v>2637</v>
      </c>
      <c r="CA33" s="21">
        <v>2324</v>
      </c>
      <c r="CB33" s="22">
        <f t="shared" si="25"/>
        <v>12.618423704898207</v>
      </c>
      <c r="CC33" s="21">
        <v>1187</v>
      </c>
      <c r="CD33" s="21">
        <v>1032</v>
      </c>
      <c r="CE33" s="22">
        <f t="shared" si="26"/>
        <v>13.970256872465075</v>
      </c>
      <c r="CF33" s="21">
        <v>90.8</v>
      </c>
      <c r="CG33" s="21">
        <v>98.66</v>
      </c>
      <c r="CH33" s="22">
        <f t="shared" si="27"/>
        <v>-8.2972659136493192</v>
      </c>
      <c r="CI33" s="21">
        <v>100</v>
      </c>
      <c r="CJ33" s="21">
        <v>65.260000000000005</v>
      </c>
      <c r="CK33" s="22">
        <f t="shared" si="28"/>
        <v>42.042841582960179</v>
      </c>
      <c r="CL33" s="21">
        <v>94.9</v>
      </c>
      <c r="CM33" s="21">
        <v>83.3</v>
      </c>
      <c r="CN33" s="22">
        <f t="shared" si="29"/>
        <v>13.019079685746362</v>
      </c>
      <c r="CO33" s="21">
        <v>211.15</v>
      </c>
      <c r="CP33" s="21">
        <v>131.19</v>
      </c>
      <c r="CQ33" s="22">
        <f t="shared" si="30"/>
        <v>46.713793304901557</v>
      </c>
      <c r="CR33" s="21">
        <v>239.22</v>
      </c>
      <c r="CS33" s="21">
        <v>101.081</v>
      </c>
      <c r="CT33" s="22">
        <f t="shared" si="31"/>
        <v>81.186361485861056</v>
      </c>
      <c r="CU33" s="21">
        <v>311.82</v>
      </c>
      <c r="CV33" s="21">
        <v>93.68</v>
      </c>
      <c r="CW33" s="22">
        <f t="shared" si="32"/>
        <v>107.59062885326756</v>
      </c>
    </row>
    <row r="34" spans="1:101" s="14" customFormat="1" ht="11.25" x14ac:dyDescent="0.25">
      <c r="A34" s="8">
        <v>11</v>
      </c>
      <c r="B34" s="8">
        <v>1</v>
      </c>
      <c r="C34" s="8">
        <v>21</v>
      </c>
      <c r="D34" s="9">
        <v>82.5</v>
      </c>
      <c r="E34" s="9">
        <v>1.77</v>
      </c>
      <c r="F34" s="9">
        <v>26.333429091257301</v>
      </c>
      <c r="G34" s="10">
        <v>1</v>
      </c>
      <c r="H34" s="11" t="s">
        <v>28</v>
      </c>
      <c r="I34" s="11" t="s">
        <v>25</v>
      </c>
      <c r="J34" s="11" t="s">
        <v>25</v>
      </c>
      <c r="K34" s="11" t="s">
        <v>25</v>
      </c>
      <c r="L34" s="12">
        <v>217</v>
      </c>
      <c r="M34" s="12">
        <v>250</v>
      </c>
      <c r="N34" s="13">
        <f t="shared" si="0"/>
        <v>-14.132762312633835</v>
      </c>
      <c r="O34" s="12">
        <v>250</v>
      </c>
      <c r="P34" s="12">
        <v>200</v>
      </c>
      <c r="Q34" s="13">
        <f t="shared" si="1"/>
        <v>22.222222222222221</v>
      </c>
      <c r="R34" s="12">
        <v>217</v>
      </c>
      <c r="S34" s="12">
        <v>233</v>
      </c>
      <c r="T34" s="13">
        <f t="shared" si="2"/>
        <v>-7.1111111111111107</v>
      </c>
      <c r="U34" s="15">
        <v>100</v>
      </c>
      <c r="V34" s="15">
        <v>117</v>
      </c>
      <c r="W34" s="13">
        <f t="shared" si="3"/>
        <v>-15.668202764976957</v>
      </c>
      <c r="X34" s="15">
        <v>117</v>
      </c>
      <c r="Y34" s="15">
        <v>100</v>
      </c>
      <c r="Z34" s="16">
        <f t="shared" si="4"/>
        <v>15.668202764976957</v>
      </c>
      <c r="AA34" s="15">
        <v>100</v>
      </c>
      <c r="AB34" s="15">
        <v>100</v>
      </c>
      <c r="AC34" s="16">
        <f t="shared" si="5"/>
        <v>0</v>
      </c>
      <c r="AD34" s="12">
        <f t="shared" si="33"/>
        <v>46.082949308755758</v>
      </c>
      <c r="AE34" s="12">
        <f t="shared" si="6"/>
        <v>46.8</v>
      </c>
      <c r="AF34" s="13">
        <f t="shared" si="7"/>
        <v>-1.543987775109646</v>
      </c>
      <c r="AG34" s="12">
        <f t="shared" si="8"/>
        <v>46.8</v>
      </c>
      <c r="AH34" s="12">
        <f t="shared" si="8"/>
        <v>50</v>
      </c>
      <c r="AI34" s="16">
        <f t="shared" si="9"/>
        <v>-6.6115702479338898</v>
      </c>
      <c r="AJ34" s="12">
        <f t="shared" si="10"/>
        <v>46.082949308755758</v>
      </c>
      <c r="AK34" s="12">
        <f t="shared" si="10"/>
        <v>42.918454935622314</v>
      </c>
      <c r="AL34" s="16">
        <f t="shared" si="11"/>
        <v>7.1111111111111125</v>
      </c>
      <c r="AM34" s="12">
        <v>137</v>
      </c>
      <c r="AN34" s="12">
        <v>140</v>
      </c>
      <c r="AO34" s="13">
        <f t="shared" si="12"/>
        <v>-2.1660649819494582</v>
      </c>
      <c r="AP34" s="12">
        <v>142</v>
      </c>
      <c r="AQ34" s="12">
        <v>108</v>
      </c>
      <c r="AR34" s="13">
        <f t="shared" si="13"/>
        <v>27.200000000000003</v>
      </c>
      <c r="AS34" s="12">
        <v>139</v>
      </c>
      <c r="AT34" s="12">
        <v>128</v>
      </c>
      <c r="AU34" s="13">
        <f t="shared" si="14"/>
        <v>8.239700374531834</v>
      </c>
      <c r="AV34" s="12">
        <v>102</v>
      </c>
      <c r="AW34" s="12">
        <v>93</v>
      </c>
      <c r="AX34" s="13">
        <f t="shared" si="15"/>
        <v>9.2307692307692317</v>
      </c>
      <c r="AY34" s="12">
        <v>89</v>
      </c>
      <c r="AZ34" s="12">
        <v>69</v>
      </c>
      <c r="BA34" s="13">
        <f t="shared" si="16"/>
        <v>25.316455696202532</v>
      </c>
      <c r="BB34" s="12">
        <v>90</v>
      </c>
      <c r="BC34" s="12">
        <v>91</v>
      </c>
      <c r="BD34" s="13">
        <f t="shared" si="17"/>
        <v>-1.1049723756906076</v>
      </c>
      <c r="BE34" s="12">
        <v>1837</v>
      </c>
      <c r="BF34" s="12">
        <v>1837</v>
      </c>
      <c r="BG34" s="13">
        <f t="shared" si="18"/>
        <v>0</v>
      </c>
      <c r="BH34" s="12">
        <v>1913</v>
      </c>
      <c r="BI34" s="12">
        <v>1913</v>
      </c>
      <c r="BJ34" s="13">
        <f t="shared" si="19"/>
        <v>0</v>
      </c>
      <c r="BK34" s="12">
        <v>2375</v>
      </c>
      <c r="BL34" s="12">
        <v>2124</v>
      </c>
      <c r="BM34" s="13">
        <f t="shared" si="20"/>
        <v>11.158035118915315</v>
      </c>
      <c r="BN34" s="12">
        <v>1390</v>
      </c>
      <c r="BO34" s="12">
        <v>1174</v>
      </c>
      <c r="BP34" s="13">
        <f t="shared" si="21"/>
        <v>16.848673946957877</v>
      </c>
      <c r="BQ34" s="12">
        <v>1553</v>
      </c>
      <c r="BR34" s="12">
        <v>1913</v>
      </c>
      <c r="BS34" s="13">
        <f t="shared" si="22"/>
        <v>-20.773225620311596</v>
      </c>
      <c r="BT34" s="12">
        <v>1556</v>
      </c>
      <c r="BU34" s="12">
        <v>1500</v>
      </c>
      <c r="BV34" s="13">
        <f t="shared" si="23"/>
        <v>3.664921465968586</v>
      </c>
      <c r="BW34" s="12">
        <v>3012</v>
      </c>
      <c r="BX34" s="12">
        <v>2517</v>
      </c>
      <c r="BY34" s="13">
        <f t="shared" si="24"/>
        <v>17.905588714053174</v>
      </c>
      <c r="BZ34" s="12">
        <v>1917</v>
      </c>
      <c r="CA34" s="12">
        <v>2247</v>
      </c>
      <c r="CB34" s="13">
        <f t="shared" si="25"/>
        <v>-15.85014409221902</v>
      </c>
      <c r="CC34" s="12">
        <v>2933</v>
      </c>
      <c r="CD34" s="12">
        <v>2393</v>
      </c>
      <c r="CE34" s="13">
        <f t="shared" si="26"/>
        <v>20.277882087870822</v>
      </c>
      <c r="CF34" s="12">
        <v>96.56</v>
      </c>
      <c r="CG34" s="12">
        <v>73.569999999999993</v>
      </c>
      <c r="CH34" s="13">
        <f t="shared" si="27"/>
        <v>27.026391582907198</v>
      </c>
      <c r="CI34" s="12">
        <v>96.12</v>
      </c>
      <c r="CJ34" s="12">
        <v>90.08</v>
      </c>
      <c r="CK34" s="13">
        <f t="shared" si="28"/>
        <v>6.4876476906552165</v>
      </c>
      <c r="CL34" s="12">
        <v>93.15</v>
      </c>
      <c r="CM34" s="12">
        <v>76.84</v>
      </c>
      <c r="CN34" s="13">
        <f t="shared" si="29"/>
        <v>19.189364080240015</v>
      </c>
      <c r="CO34" s="12">
        <v>183.07</v>
      </c>
      <c r="CP34" s="12">
        <v>292.60000000000002</v>
      </c>
      <c r="CQ34" s="13">
        <f t="shared" si="30"/>
        <v>-46.052935858893782</v>
      </c>
      <c r="CR34" s="12">
        <v>163.41999999999999</v>
      </c>
      <c r="CS34" s="12">
        <v>328.16</v>
      </c>
      <c r="CT34" s="13">
        <f t="shared" si="31"/>
        <v>-67.024695878595566</v>
      </c>
      <c r="CU34" s="12">
        <v>268.39</v>
      </c>
      <c r="CV34" s="12">
        <v>113.62</v>
      </c>
      <c r="CW34" s="13">
        <f t="shared" si="32"/>
        <v>81.029292426899815</v>
      </c>
    </row>
    <row r="35" spans="1:101" s="14" customFormat="1" ht="11.25" x14ac:dyDescent="0.25">
      <c r="A35" s="8">
        <v>12</v>
      </c>
      <c r="B35" s="8">
        <v>2</v>
      </c>
      <c r="C35" s="8">
        <v>21</v>
      </c>
      <c r="D35" s="9">
        <v>60</v>
      </c>
      <c r="E35" s="9">
        <v>1.6</v>
      </c>
      <c r="F35" s="9">
        <v>23.53</v>
      </c>
      <c r="G35" s="10">
        <v>1</v>
      </c>
      <c r="H35" s="11" t="s">
        <v>28</v>
      </c>
      <c r="I35" s="11" t="s">
        <v>25</v>
      </c>
      <c r="J35" s="11" t="s">
        <v>25</v>
      </c>
      <c r="K35" s="11" t="s">
        <v>25</v>
      </c>
      <c r="L35" s="12">
        <v>233</v>
      </c>
      <c r="M35" s="12">
        <v>233</v>
      </c>
      <c r="N35" s="13">
        <f t="shared" si="0"/>
        <v>0</v>
      </c>
      <c r="O35" s="12">
        <v>233</v>
      </c>
      <c r="P35" s="12">
        <v>200</v>
      </c>
      <c r="Q35" s="13">
        <f t="shared" si="1"/>
        <v>15.242494226327944</v>
      </c>
      <c r="R35" s="12">
        <v>233</v>
      </c>
      <c r="S35" s="12">
        <v>217</v>
      </c>
      <c r="T35" s="13">
        <f t="shared" si="2"/>
        <v>7.1111111111111107</v>
      </c>
      <c r="U35" s="15">
        <v>117</v>
      </c>
      <c r="V35" s="15">
        <v>117</v>
      </c>
      <c r="W35" s="13">
        <f t="shared" si="3"/>
        <v>0</v>
      </c>
      <c r="X35" s="15">
        <v>100</v>
      </c>
      <c r="Y35" s="15">
        <v>100</v>
      </c>
      <c r="Z35" s="16">
        <f t="shared" si="4"/>
        <v>0</v>
      </c>
      <c r="AA35" s="15">
        <v>117</v>
      </c>
      <c r="AB35" s="15">
        <v>100</v>
      </c>
      <c r="AC35" s="16">
        <f t="shared" si="5"/>
        <v>15.668202764976957</v>
      </c>
      <c r="AD35" s="12">
        <f t="shared" si="33"/>
        <v>50.214592274678111</v>
      </c>
      <c r="AE35" s="12">
        <f t="shared" si="6"/>
        <v>50.214592274678111</v>
      </c>
      <c r="AF35" s="13">
        <f t="shared" si="7"/>
        <v>0</v>
      </c>
      <c r="AG35" s="12">
        <f t="shared" si="8"/>
        <v>42.918454935622314</v>
      </c>
      <c r="AH35" s="12">
        <f t="shared" si="8"/>
        <v>50</v>
      </c>
      <c r="AI35" s="16">
        <f t="shared" si="9"/>
        <v>-15.242494226327953</v>
      </c>
      <c r="AJ35" s="12">
        <f t="shared" si="10"/>
        <v>50.214592274678111</v>
      </c>
      <c r="AK35" s="12">
        <f t="shared" si="10"/>
        <v>46.082949308755758</v>
      </c>
      <c r="AL35" s="16">
        <f t="shared" si="11"/>
        <v>8.580993653597325</v>
      </c>
      <c r="AM35" s="12">
        <v>110</v>
      </c>
      <c r="AN35" s="12">
        <v>107</v>
      </c>
      <c r="AO35" s="13">
        <f t="shared" si="12"/>
        <v>2.7649769585253456</v>
      </c>
      <c r="AP35" s="12">
        <v>108</v>
      </c>
      <c r="AQ35" s="12">
        <v>102</v>
      </c>
      <c r="AR35" s="13">
        <f t="shared" si="13"/>
        <v>5.7142857142857144</v>
      </c>
      <c r="AS35" s="12">
        <v>115</v>
      </c>
      <c r="AT35" s="12">
        <v>104</v>
      </c>
      <c r="AU35" s="13">
        <f t="shared" si="14"/>
        <v>10.045662100456621</v>
      </c>
      <c r="AV35" s="12">
        <v>89</v>
      </c>
      <c r="AW35" s="12">
        <v>84</v>
      </c>
      <c r="AX35" s="13">
        <f t="shared" si="15"/>
        <v>5.7803468208092488</v>
      </c>
      <c r="AY35" s="12">
        <v>88</v>
      </c>
      <c r="AZ35" s="12">
        <v>84</v>
      </c>
      <c r="BA35" s="13">
        <f t="shared" si="16"/>
        <v>4.6511627906976747</v>
      </c>
      <c r="BB35" s="12">
        <v>94</v>
      </c>
      <c r="BC35" s="12">
        <v>79</v>
      </c>
      <c r="BD35" s="13">
        <f t="shared" si="17"/>
        <v>17.341040462427745</v>
      </c>
      <c r="BE35" s="12">
        <v>1536</v>
      </c>
      <c r="BF35" s="12">
        <v>1703</v>
      </c>
      <c r="BG35" s="13">
        <f t="shared" si="18"/>
        <v>-10.311824637233714</v>
      </c>
      <c r="BH35" s="12">
        <v>1510</v>
      </c>
      <c r="BI35" s="12">
        <v>1510</v>
      </c>
      <c r="BJ35" s="13">
        <f t="shared" si="19"/>
        <v>0</v>
      </c>
      <c r="BK35" s="12">
        <v>1300</v>
      </c>
      <c r="BL35" s="12">
        <v>1493</v>
      </c>
      <c r="BM35" s="13">
        <f t="shared" si="20"/>
        <v>-13.820264948084496</v>
      </c>
      <c r="BN35" s="12">
        <v>1209</v>
      </c>
      <c r="BO35" s="12">
        <v>1316</v>
      </c>
      <c r="BP35" s="13">
        <f t="shared" si="21"/>
        <v>-8.4752475247524757</v>
      </c>
      <c r="BQ35" s="12">
        <v>1119</v>
      </c>
      <c r="BR35" s="12">
        <v>1060</v>
      </c>
      <c r="BS35" s="13">
        <f t="shared" si="22"/>
        <v>5.4153281321707203</v>
      </c>
      <c r="BT35" s="12">
        <v>814</v>
      </c>
      <c r="BU35" s="12">
        <v>966</v>
      </c>
      <c r="BV35" s="13">
        <f t="shared" si="23"/>
        <v>-17.078651685393258</v>
      </c>
      <c r="BW35" s="12">
        <v>2976</v>
      </c>
      <c r="BX35" s="12">
        <v>3103</v>
      </c>
      <c r="BY35" s="13">
        <f t="shared" si="24"/>
        <v>-4.1783188024346103</v>
      </c>
      <c r="BZ35" s="12">
        <v>1229</v>
      </c>
      <c r="CA35" s="12">
        <v>1214</v>
      </c>
      <c r="CB35" s="13">
        <f t="shared" si="25"/>
        <v>1.2279983626688498</v>
      </c>
      <c r="CC35" s="12">
        <v>1914</v>
      </c>
      <c r="CD35" s="12">
        <v>1821</v>
      </c>
      <c r="CE35" s="13">
        <f t="shared" si="26"/>
        <v>4.9799196787148592</v>
      </c>
      <c r="CF35" s="12">
        <v>100</v>
      </c>
      <c r="CG35" s="12">
        <v>98.41</v>
      </c>
      <c r="CH35" s="13">
        <f t="shared" si="27"/>
        <v>1.6027417972884466</v>
      </c>
      <c r="CI35" s="12">
        <v>97.08</v>
      </c>
      <c r="CJ35" s="12">
        <v>91.49</v>
      </c>
      <c r="CK35" s="13">
        <f t="shared" si="28"/>
        <v>5.928832794187838</v>
      </c>
      <c r="CL35" s="12">
        <v>95.76</v>
      </c>
      <c r="CM35" s="12">
        <v>76.55</v>
      </c>
      <c r="CN35" s="13">
        <f t="shared" si="29"/>
        <v>22.297022807730261</v>
      </c>
      <c r="CO35" s="12">
        <v>312.13</v>
      </c>
      <c r="CP35" s="12">
        <v>346.57</v>
      </c>
      <c r="CQ35" s="13">
        <f t="shared" si="30"/>
        <v>-10.456960680127523</v>
      </c>
      <c r="CR35" s="12">
        <v>247.51</v>
      </c>
      <c r="CS35" s="12">
        <v>301.32</v>
      </c>
      <c r="CT35" s="13">
        <f t="shared" si="31"/>
        <v>-19.608986389227997</v>
      </c>
      <c r="CU35" s="12">
        <v>431.56</v>
      </c>
      <c r="CV35" s="12">
        <v>306.05</v>
      </c>
      <c r="CW35" s="13">
        <f t="shared" si="32"/>
        <v>34.031534279632865</v>
      </c>
    </row>
    <row r="36" spans="1:101" s="14" customFormat="1" ht="11.25" x14ac:dyDescent="0.25">
      <c r="C36" s="26"/>
      <c r="D36" s="26"/>
      <c r="E36" s="26"/>
      <c r="F36" s="26"/>
      <c r="CF36" s="27"/>
      <c r="CG36" s="27"/>
      <c r="CH36" s="27"/>
      <c r="CI36" s="27"/>
      <c r="CJ36" s="27"/>
      <c r="CK36" s="27"/>
      <c r="CL36" s="27"/>
      <c r="CM36" s="27"/>
      <c r="CN36" s="27"/>
      <c r="CO36" s="27"/>
    </row>
    <row r="37" spans="1:101" x14ac:dyDescent="0.25">
      <c r="C37" s="28"/>
      <c r="D37" s="28"/>
      <c r="E37" s="28"/>
      <c r="F37" s="28"/>
    </row>
  </sheetData>
  <mergeCells count="41">
    <mergeCell ref="BN5:BV5"/>
    <mergeCell ref="BW5:CE5"/>
    <mergeCell ref="CF5:CN5"/>
    <mergeCell ref="CO5:CW5"/>
    <mergeCell ref="I6:K6"/>
    <mergeCell ref="L5:T5"/>
    <mergeCell ref="U5:AC5"/>
    <mergeCell ref="AD5:AL5"/>
    <mergeCell ref="AM5:AU5"/>
    <mergeCell ref="AV5:BD5"/>
    <mergeCell ref="BE5:BM5"/>
    <mergeCell ref="AP6:AR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BZ6:CB6"/>
    <mergeCell ref="AS6:AU6"/>
    <mergeCell ref="AV6:AX6"/>
    <mergeCell ref="AY6:BA6"/>
    <mergeCell ref="BB6:BD6"/>
    <mergeCell ref="BE6:BG6"/>
    <mergeCell ref="BH6:BJ6"/>
    <mergeCell ref="BK6:BM6"/>
    <mergeCell ref="BN6:BP6"/>
    <mergeCell ref="BQ6:BS6"/>
    <mergeCell ref="BT6:BV6"/>
    <mergeCell ref="BW6:BY6"/>
    <mergeCell ref="CU6:CW6"/>
    <mergeCell ref="CC6:CE6"/>
    <mergeCell ref="CF6:CH6"/>
    <mergeCell ref="CI6:CK6"/>
    <mergeCell ref="CL6:CN6"/>
    <mergeCell ref="CO6:CQ6"/>
    <mergeCell ref="CR6:CT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DINÁMICA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 Sánchez</dc:creator>
  <cp:lastModifiedBy>Celso Sánchez</cp:lastModifiedBy>
  <dcterms:created xsi:type="dcterms:W3CDTF">2019-12-06T12:34:25Z</dcterms:created>
  <dcterms:modified xsi:type="dcterms:W3CDTF">2020-02-13T10:58:46Z</dcterms:modified>
</cp:coreProperties>
</file>