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ADAA9CA1-37BD-45C8-A53D-28584F11A5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sette leaves" sheetId="1" r:id="rId1"/>
    <sheet name="Day to flowering" sheetId="4" r:id="rId2"/>
    <sheet name="The diameter of stem" sheetId="5" r:id="rId3"/>
    <sheet name="Expression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6" l="1"/>
  <c r="D9" i="6"/>
  <c r="D8" i="6"/>
  <c r="D7" i="6"/>
  <c r="D6" i="6"/>
  <c r="D5" i="6"/>
  <c r="D4" i="6"/>
  <c r="D3" i="6"/>
  <c r="D2" i="6"/>
  <c r="E2" i="6" l="1"/>
  <c r="E3" i="6" s="1"/>
  <c r="E4" i="6" s="1"/>
  <c r="E5" i="6" s="1"/>
  <c r="E6" i="6" s="1"/>
  <c r="F2" i="6" l="1"/>
  <c r="G2" i="6" s="1"/>
  <c r="F5" i="6"/>
  <c r="G5" i="6" s="1"/>
  <c r="E7" i="6"/>
  <c r="F6" i="6"/>
  <c r="G6" i="6" s="1"/>
  <c r="F4" i="6"/>
  <c r="G4" i="6" s="1"/>
  <c r="F3" i="6"/>
  <c r="G3" i="6" s="1"/>
  <c r="I2" i="6" l="1"/>
  <c r="H2" i="6"/>
  <c r="E8" i="6"/>
  <c r="F7" i="6"/>
  <c r="G7" i="6" s="1"/>
  <c r="I5" i="6" s="1"/>
  <c r="E9" i="6" l="1"/>
  <c r="F8" i="6"/>
  <c r="G8" i="6" s="1"/>
  <c r="H5" i="6"/>
  <c r="E10" i="6" l="1"/>
  <c r="F10" i="6" s="1"/>
  <c r="G10" i="6" s="1"/>
  <c r="F9" i="6"/>
  <c r="G9" i="6" s="1"/>
  <c r="I8" i="6" l="1"/>
  <c r="H8" i="6"/>
  <c r="K3" i="5" l="1"/>
  <c r="L3" i="5"/>
  <c r="K4" i="5"/>
  <c r="L4" i="5"/>
  <c r="K3" i="4" l="1"/>
  <c r="L3" i="4"/>
  <c r="K4" i="4"/>
  <c r="L4" i="4"/>
  <c r="I3" i="1"/>
  <c r="J3" i="1"/>
  <c r="I4" i="1"/>
  <c r="J4" i="1"/>
  <c r="L2" i="5" l="1"/>
  <c r="K2" i="5"/>
  <c r="L2" i="4" l="1"/>
  <c r="K2" i="4"/>
  <c r="J2" i="1" l="1"/>
  <c r="I2" i="1"/>
</calcChain>
</file>

<file path=xl/sharedStrings.xml><?xml version="1.0" encoding="utf-8"?>
<sst xmlns="http://schemas.openxmlformats.org/spreadsheetml/2006/main" count="35" uniqueCount="15">
  <si>
    <t>WT</t>
    <phoneticPr fontId="2" type="noConversion"/>
  </si>
  <si>
    <t>WT</t>
  </si>
  <si>
    <t>OE-3</t>
  </si>
  <si>
    <t>OE-9</t>
  </si>
  <si>
    <t>Sample Name</t>
  </si>
  <si>
    <t>Cq</t>
  </si>
  <si>
    <t>ΔCt</t>
  </si>
  <si>
    <t>ΔΔCt</t>
  </si>
  <si>
    <t>2（-ΔΔCt）</t>
  </si>
  <si>
    <t>average</t>
    <phoneticPr fontId="1" type="noConversion"/>
  </si>
  <si>
    <t>S.D.</t>
  </si>
  <si>
    <t>actin</t>
    <phoneticPr fontId="1" type="noConversion"/>
  </si>
  <si>
    <t>PbFT-OE3</t>
  </si>
  <si>
    <t>PbFT-OE9</t>
    <phoneticPr fontId="1" type="noConversion"/>
  </si>
  <si>
    <t>PbFT-OE3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</si>
</sst>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);[Red]\(0.00\)"/>
    <numFmt numFmtId="178" formatCode="0.00_ 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/>
    <xf numFmtId="177" fontId="0" fillId="0" borderId="0" xfId="0" applyNumberFormat="1" applyAlignment="1">
      <alignment horizontal="center"/>
    </xf>
    <xf numFmtId="0" fontId="3" fillId="0" borderId="0" xfId="1">
      <alignment vertical="center"/>
    </xf>
    <xf numFmtId="0" fontId="4" fillId="0" borderId="0" xfId="0" applyFont="1"/>
  </cellXfs>
  <cellStyles count="2">
    <cellStyle name="常规" xfId="0" builtinId="0"/>
    <cellStyle name="常规 2" xfId="1" xr:uid="{12313D0F-B0B9-4F44-B494-5B2427CFD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A3" sqref="A3:A4"/>
    </sheetView>
  </sheetViews>
  <sheetFormatPr defaultRowHeight="14.25" x14ac:dyDescent="0.2"/>
  <cols>
    <col min="1" max="1" width="11.875" customWidth="1"/>
    <col min="2" max="10" width="6.5" customWidth="1"/>
  </cols>
  <sheetData>
    <row r="1" spans="1:16" x14ac:dyDescent="0.2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2" t="s">
        <v>9</v>
      </c>
      <c r="J1" s="10" t="s">
        <v>10</v>
      </c>
    </row>
    <row r="2" spans="1:16" x14ac:dyDescent="0.2">
      <c r="A2" s="1" t="s">
        <v>0</v>
      </c>
      <c r="B2" s="1">
        <v>19</v>
      </c>
      <c r="C2" s="1">
        <v>16</v>
      </c>
      <c r="D2" s="1">
        <v>17</v>
      </c>
      <c r="E2" s="1">
        <v>20</v>
      </c>
      <c r="F2" s="1">
        <v>18</v>
      </c>
      <c r="G2" s="1">
        <v>17</v>
      </c>
      <c r="H2" s="1">
        <v>21</v>
      </c>
      <c r="I2" s="6">
        <f>AVERAGE(B2:H2)</f>
        <v>18.285714285714285</v>
      </c>
      <c r="J2" s="6">
        <f>STDEVP(B2:H2)</f>
        <v>1.6659862556700857</v>
      </c>
      <c r="N2" t="s">
        <v>1</v>
      </c>
      <c r="O2">
        <v>15</v>
      </c>
      <c r="P2">
        <v>1.8516401995451028</v>
      </c>
    </row>
    <row r="3" spans="1:16" x14ac:dyDescent="0.2">
      <c r="A3" s="1" t="s">
        <v>14</v>
      </c>
      <c r="B3" s="1">
        <v>9</v>
      </c>
      <c r="C3" s="1">
        <v>8</v>
      </c>
      <c r="D3" s="1">
        <v>8</v>
      </c>
      <c r="E3" s="1">
        <v>10</v>
      </c>
      <c r="F3" s="1">
        <v>8</v>
      </c>
      <c r="G3" s="1">
        <v>9</v>
      </c>
      <c r="I3" s="6">
        <f>AVERAGE(B3:H3)</f>
        <v>8.6666666666666661</v>
      </c>
      <c r="J3" s="6">
        <f>STDEVP(B3:H3)</f>
        <v>0.7453559924999299</v>
      </c>
      <c r="N3" t="s">
        <v>2</v>
      </c>
      <c r="O3">
        <v>9</v>
      </c>
      <c r="P3">
        <v>0.81649658092772603</v>
      </c>
    </row>
    <row r="4" spans="1:16" x14ac:dyDescent="0.2">
      <c r="A4" s="5" t="s">
        <v>13</v>
      </c>
      <c r="B4" s="1">
        <v>10</v>
      </c>
      <c r="C4" s="1">
        <v>8</v>
      </c>
      <c r="D4" s="1">
        <v>10</v>
      </c>
      <c r="E4" s="1">
        <v>11</v>
      </c>
      <c r="F4" s="1">
        <v>12</v>
      </c>
      <c r="G4" s="1">
        <v>10</v>
      </c>
      <c r="I4" s="6">
        <f>AVERAGE(B4:H4)</f>
        <v>10.166666666666666</v>
      </c>
      <c r="J4" s="6">
        <f>STDEVP(B4:H4)</f>
        <v>1.2133516482134197</v>
      </c>
      <c r="N4" t="s">
        <v>3</v>
      </c>
      <c r="O4">
        <v>10.5</v>
      </c>
      <c r="P4">
        <v>0.76376261582597338</v>
      </c>
    </row>
    <row r="9" spans="1:16" x14ac:dyDescent="0.2">
      <c r="B9" s="7"/>
      <c r="C9" s="7"/>
    </row>
    <row r="10" spans="1:16" x14ac:dyDescent="0.2">
      <c r="B10" s="7"/>
      <c r="C10" s="7"/>
    </row>
    <row r="11" spans="1:16" x14ac:dyDescent="0.2">
      <c r="B11" s="7"/>
      <c r="C11" s="7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A4924-3806-4C80-99D6-5D0DD6D6A7F0}">
  <dimension ref="A1:L12"/>
  <sheetViews>
    <sheetView workbookViewId="0">
      <selection activeCell="A3" sqref="A3:A4"/>
    </sheetView>
  </sheetViews>
  <sheetFormatPr defaultRowHeight="14.25" x14ac:dyDescent="0.2"/>
  <cols>
    <col min="1" max="1" width="11.875" customWidth="1"/>
  </cols>
  <sheetData>
    <row r="1" spans="1:12" x14ac:dyDescent="0.2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 t="s">
        <v>9</v>
      </c>
      <c r="L1" s="10" t="s">
        <v>10</v>
      </c>
    </row>
    <row r="2" spans="1:12" x14ac:dyDescent="0.2">
      <c r="A2" s="1" t="s">
        <v>1</v>
      </c>
      <c r="B2" s="1">
        <v>29</v>
      </c>
      <c r="C2" s="1">
        <v>35</v>
      </c>
      <c r="D2" s="1">
        <v>30</v>
      </c>
      <c r="E2" s="1">
        <v>35</v>
      </c>
      <c r="F2" s="1">
        <v>37</v>
      </c>
      <c r="G2" s="1">
        <v>31</v>
      </c>
      <c r="H2" s="1">
        <v>34</v>
      </c>
      <c r="I2" s="1">
        <v>29</v>
      </c>
      <c r="J2" s="1">
        <v>29</v>
      </c>
      <c r="K2" s="3">
        <f>AVERAGE(B2:J2)</f>
        <v>32.111111111111114</v>
      </c>
      <c r="L2" s="3">
        <f>STDEVP(B2:J2)</f>
        <v>2.9606472432164952</v>
      </c>
    </row>
    <row r="3" spans="1:12" x14ac:dyDescent="0.2">
      <c r="A3" s="1" t="s">
        <v>14</v>
      </c>
      <c r="B3" s="1">
        <v>25</v>
      </c>
      <c r="C3" s="1">
        <v>24</v>
      </c>
      <c r="D3" s="1">
        <v>24</v>
      </c>
      <c r="E3" s="1">
        <v>25</v>
      </c>
      <c r="F3" s="1">
        <v>25</v>
      </c>
      <c r="G3" s="1">
        <v>23</v>
      </c>
      <c r="K3" s="3">
        <f t="shared" ref="K3:K4" si="0">AVERAGE(B3:J3)</f>
        <v>24.333333333333332</v>
      </c>
      <c r="L3" s="3">
        <f t="shared" ref="L3:L4" si="1">STDEVP(B3:J3)</f>
        <v>0.74535599249992979</v>
      </c>
    </row>
    <row r="4" spans="1:12" x14ac:dyDescent="0.2">
      <c r="A4" s="5" t="s">
        <v>13</v>
      </c>
      <c r="B4" s="1">
        <v>25</v>
      </c>
      <c r="C4" s="1">
        <v>26</v>
      </c>
      <c r="D4" s="1">
        <v>23</v>
      </c>
      <c r="E4" s="1">
        <v>27</v>
      </c>
      <c r="F4" s="1">
        <v>26</v>
      </c>
      <c r="G4" s="1">
        <v>25</v>
      </c>
      <c r="K4" s="3">
        <f t="shared" si="0"/>
        <v>25.333333333333332</v>
      </c>
      <c r="L4" s="3">
        <f t="shared" si="1"/>
        <v>1.247219128924647</v>
      </c>
    </row>
    <row r="5" spans="1:12" x14ac:dyDescent="0.2">
      <c r="K5" s="4"/>
      <c r="L5" s="4"/>
    </row>
    <row r="10" spans="1:12" x14ac:dyDescent="0.2">
      <c r="A10" s="5"/>
      <c r="B10" s="7"/>
      <c r="C10" s="7"/>
    </row>
    <row r="11" spans="1:12" x14ac:dyDescent="0.2">
      <c r="A11" s="5"/>
      <c r="B11" s="7"/>
      <c r="C11" s="7"/>
    </row>
    <row r="12" spans="1:12" x14ac:dyDescent="0.2">
      <c r="A12" s="5"/>
      <c r="B12" s="7"/>
      <c r="C12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F349-C489-4D03-9363-0EC7C5CA429D}">
  <dimension ref="A1:L11"/>
  <sheetViews>
    <sheetView workbookViewId="0">
      <selection activeCell="A3" sqref="A3:A4"/>
    </sheetView>
  </sheetViews>
  <sheetFormatPr defaultRowHeight="14.25" x14ac:dyDescent="0.2"/>
  <cols>
    <col min="1" max="1" width="13.875" customWidth="1"/>
    <col min="11" max="12" width="9" style="4"/>
  </cols>
  <sheetData>
    <row r="1" spans="1:12" x14ac:dyDescent="0.2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 t="s">
        <v>9</v>
      </c>
      <c r="L1" s="10" t="s">
        <v>10</v>
      </c>
    </row>
    <row r="2" spans="1:12" x14ac:dyDescent="0.2">
      <c r="A2" s="1" t="s">
        <v>1</v>
      </c>
      <c r="B2" s="1">
        <v>1.35</v>
      </c>
      <c r="C2" s="1">
        <v>1.58</v>
      </c>
      <c r="D2" s="1">
        <v>1.64</v>
      </c>
      <c r="E2" s="1">
        <v>1.74</v>
      </c>
      <c r="F2" s="1">
        <v>1.59</v>
      </c>
      <c r="G2" s="1">
        <v>1.67</v>
      </c>
      <c r="H2" s="1">
        <v>1.32</v>
      </c>
      <c r="I2" s="1">
        <v>1.89</v>
      </c>
      <c r="J2" s="1">
        <v>1.69</v>
      </c>
      <c r="K2" s="3">
        <f>AVERAGE(B2:J2)</f>
        <v>1.6077777777777778</v>
      </c>
      <c r="L2" s="3">
        <f>STDEVP(B2:J2)</f>
        <v>0.16969107733877598</v>
      </c>
    </row>
    <row r="3" spans="1:12" x14ac:dyDescent="0.2">
      <c r="A3" s="1" t="s">
        <v>14</v>
      </c>
      <c r="B3" s="1">
        <v>0.76</v>
      </c>
      <c r="C3" s="1">
        <v>0.69</v>
      </c>
      <c r="D3" s="1">
        <v>0.82</v>
      </c>
      <c r="E3" s="1">
        <v>0.79</v>
      </c>
      <c r="F3" s="1">
        <v>0.72</v>
      </c>
      <c r="K3" s="3">
        <f>AVERAGE(B3:J3)</f>
        <v>0.75600000000000001</v>
      </c>
      <c r="L3" s="3">
        <f t="shared" ref="L3:L4" si="0">STDEVP(B3:J3)</f>
        <v>4.67332857821917E-2</v>
      </c>
    </row>
    <row r="4" spans="1:12" x14ac:dyDescent="0.2">
      <c r="A4" s="5" t="s">
        <v>13</v>
      </c>
      <c r="B4" s="1">
        <v>0.76</v>
      </c>
      <c r="C4" s="1">
        <v>0.77</v>
      </c>
      <c r="D4" s="1">
        <v>1.06</v>
      </c>
      <c r="E4" s="1">
        <v>0.84</v>
      </c>
      <c r="F4" s="1">
        <v>0.67</v>
      </c>
      <c r="K4" s="3">
        <f t="shared" ref="K4" si="1">AVERAGE(B4:J4)</f>
        <v>0.82</v>
      </c>
      <c r="L4" s="3">
        <f t="shared" si="0"/>
        <v>0.13160547101089731</v>
      </c>
    </row>
    <row r="6" spans="1:12" x14ac:dyDescent="0.2">
      <c r="K6"/>
    </row>
    <row r="7" spans="1:12" x14ac:dyDescent="0.2">
      <c r="K7"/>
    </row>
    <row r="9" spans="1:12" x14ac:dyDescent="0.2">
      <c r="A9" s="1"/>
      <c r="B9" s="8"/>
      <c r="C9" s="5"/>
    </row>
    <row r="10" spans="1:12" x14ac:dyDescent="0.2">
      <c r="A10" s="1"/>
      <c r="B10" s="8"/>
      <c r="C10" s="5"/>
    </row>
    <row r="11" spans="1:12" x14ac:dyDescent="0.2">
      <c r="A11" s="5"/>
      <c r="B11" s="5"/>
      <c r="C11" s="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CF80-23B8-4D3B-BCB6-10180DEA4EAF}">
  <dimension ref="A1:I10"/>
  <sheetViews>
    <sheetView workbookViewId="0">
      <selection activeCell="A8" sqref="A8:A10"/>
    </sheetView>
  </sheetViews>
  <sheetFormatPr defaultRowHeight="14.25" x14ac:dyDescent="0.2"/>
  <sheetData>
    <row r="1" spans="1:9" x14ac:dyDescent="0.2">
      <c r="A1" s="9" t="s">
        <v>4</v>
      </c>
      <c r="B1" t="s">
        <v>11</v>
      </c>
      <c r="C1" s="9" t="s">
        <v>5</v>
      </c>
      <c r="D1" s="9" t="s">
        <v>6</v>
      </c>
      <c r="E1" s="9"/>
      <c r="F1" s="9" t="s">
        <v>7</v>
      </c>
      <c r="G1" s="9" t="s">
        <v>8</v>
      </c>
      <c r="H1" s="2" t="s">
        <v>9</v>
      </c>
      <c r="I1" s="10" t="s">
        <v>10</v>
      </c>
    </row>
    <row r="2" spans="1:9" x14ac:dyDescent="0.2">
      <c r="A2" s="1" t="s">
        <v>1</v>
      </c>
      <c r="B2">
        <v>20.9</v>
      </c>
      <c r="C2">
        <v>25.62</v>
      </c>
      <c r="D2" s="9">
        <f>C2-B2</f>
        <v>4.7200000000000024</v>
      </c>
      <c r="E2" s="9">
        <f>AVERAGE(D2:D4)</f>
        <v>4.5200000000000005</v>
      </c>
      <c r="F2" s="9">
        <f>D2-E2</f>
        <v>0.20000000000000195</v>
      </c>
      <c r="G2" s="9">
        <f>POWER(2,-F2)</f>
        <v>0.8705505632961229</v>
      </c>
      <c r="H2" s="9">
        <f>AVERAGE(G2:G4)</f>
        <v>1.0055403912307088</v>
      </c>
      <c r="I2" s="9">
        <f>STDEVP(G2:G4)</f>
        <v>0.10447679627135553</v>
      </c>
    </row>
    <row r="3" spans="1:9" x14ac:dyDescent="0.2">
      <c r="A3" s="1" t="s">
        <v>1</v>
      </c>
      <c r="B3">
        <v>21.53</v>
      </c>
      <c r="C3">
        <v>26.02</v>
      </c>
      <c r="D3" s="9">
        <f t="shared" ref="D3:D10" si="0">C3-B3</f>
        <v>4.4899999999999984</v>
      </c>
      <c r="E3" s="9">
        <f>E2</f>
        <v>4.5200000000000005</v>
      </c>
      <c r="F3" s="9">
        <f t="shared" ref="F3:F10" si="1">D3-E3</f>
        <v>-3.0000000000002025E-2</v>
      </c>
      <c r="G3" s="9">
        <f t="shared" ref="G3:G10" si="2">POWER(2,-F3)</f>
        <v>1.0210121257071947</v>
      </c>
      <c r="H3" s="9"/>
      <c r="I3" s="9"/>
    </row>
    <row r="4" spans="1:9" x14ac:dyDescent="0.2">
      <c r="A4" s="1" t="s">
        <v>1</v>
      </c>
      <c r="B4">
        <v>20.83</v>
      </c>
      <c r="C4">
        <v>25.18</v>
      </c>
      <c r="D4" s="9">
        <f t="shared" si="0"/>
        <v>4.3500000000000014</v>
      </c>
      <c r="E4" s="9">
        <f t="shared" ref="E4:E10" si="3">E3</f>
        <v>4.5200000000000005</v>
      </c>
      <c r="F4" s="9">
        <f t="shared" si="1"/>
        <v>-0.16999999999999904</v>
      </c>
      <c r="G4" s="9">
        <f t="shared" si="2"/>
        <v>1.1250584846888085</v>
      </c>
      <c r="H4" s="9"/>
      <c r="I4" s="9"/>
    </row>
    <row r="5" spans="1:9" x14ac:dyDescent="0.2">
      <c r="A5" s="1" t="s">
        <v>12</v>
      </c>
      <c r="B5">
        <v>20.98</v>
      </c>
      <c r="C5">
        <v>19.61</v>
      </c>
      <c r="D5" s="9">
        <f t="shared" si="0"/>
        <v>-1.370000000000001</v>
      </c>
      <c r="E5" s="9">
        <f t="shared" si="3"/>
        <v>4.5200000000000005</v>
      </c>
      <c r="F5" s="9">
        <f t="shared" si="1"/>
        <v>-5.8900000000000015</v>
      </c>
      <c r="G5" s="9">
        <f t="shared" si="2"/>
        <v>59.301635960983802</v>
      </c>
      <c r="H5" s="9">
        <f t="shared" ref="H5" si="4">AVERAGE(G5:G7)</f>
        <v>74.526446830975956</v>
      </c>
      <c r="I5" s="9">
        <f t="shared" ref="I5" si="5">STDEVP(G5:G7)</f>
        <v>13.333305920167776</v>
      </c>
    </row>
    <row r="6" spans="1:9" x14ac:dyDescent="0.2">
      <c r="A6" s="1" t="s">
        <v>12</v>
      </c>
      <c r="B6">
        <v>20.02</v>
      </c>
      <c r="C6">
        <v>18.36</v>
      </c>
      <c r="D6" s="9">
        <f t="shared" si="0"/>
        <v>-1.6600000000000001</v>
      </c>
      <c r="E6" s="9">
        <f t="shared" si="3"/>
        <v>4.5200000000000005</v>
      </c>
      <c r="F6" s="9">
        <f t="shared" si="1"/>
        <v>-6.1800000000000006</v>
      </c>
      <c r="G6" s="9">
        <f t="shared" si="2"/>
        <v>72.504568658931106</v>
      </c>
      <c r="H6" s="9"/>
      <c r="I6" s="9"/>
    </row>
    <row r="7" spans="1:9" x14ac:dyDescent="0.2">
      <c r="A7" s="1" t="s">
        <v>12</v>
      </c>
      <c r="B7">
        <v>20.420000000000002</v>
      </c>
      <c r="C7">
        <v>18.420000000000002</v>
      </c>
      <c r="D7" s="9">
        <f t="shared" si="0"/>
        <v>-2</v>
      </c>
      <c r="E7" s="9">
        <f t="shared" si="3"/>
        <v>4.5200000000000005</v>
      </c>
      <c r="F7" s="9">
        <f t="shared" si="1"/>
        <v>-6.5200000000000005</v>
      </c>
      <c r="G7" s="9">
        <f t="shared" si="2"/>
        <v>91.773135873012976</v>
      </c>
      <c r="H7" s="9"/>
      <c r="I7" s="9"/>
    </row>
    <row r="8" spans="1:9" x14ac:dyDescent="0.2">
      <c r="A8" s="5" t="s">
        <v>13</v>
      </c>
      <c r="B8">
        <v>20.059999999999999</v>
      </c>
      <c r="C8">
        <v>18.89</v>
      </c>
      <c r="D8" s="9">
        <f t="shared" si="0"/>
        <v>-1.1699999999999982</v>
      </c>
      <c r="E8" s="9">
        <f t="shared" si="3"/>
        <v>4.5200000000000005</v>
      </c>
      <c r="F8" s="9">
        <f t="shared" si="1"/>
        <v>-5.6899999999999986</v>
      </c>
      <c r="G8" s="9">
        <f t="shared" si="2"/>
        <v>51.625072590216028</v>
      </c>
      <c r="H8" s="9">
        <f t="shared" ref="H8" si="6">AVERAGE(G8:G10)</f>
        <v>63.042410529068967</v>
      </c>
      <c r="I8" s="9">
        <f t="shared" ref="I8" si="7">STDEVP(G8:G10)</f>
        <v>10.063447262870648</v>
      </c>
    </row>
    <row r="9" spans="1:9" x14ac:dyDescent="0.2">
      <c r="A9" s="5" t="s">
        <v>13</v>
      </c>
      <c r="B9">
        <v>20.63</v>
      </c>
      <c r="C9">
        <v>19.21</v>
      </c>
      <c r="D9" s="9">
        <f t="shared" si="0"/>
        <v>-1.4199999999999982</v>
      </c>
      <c r="E9" s="9">
        <f t="shared" si="3"/>
        <v>4.5200000000000005</v>
      </c>
      <c r="F9" s="9">
        <f t="shared" si="1"/>
        <v>-5.9399999999999986</v>
      </c>
      <c r="G9" s="9">
        <f t="shared" si="2"/>
        <v>61.392903636816854</v>
      </c>
      <c r="H9" s="9"/>
      <c r="I9" s="9"/>
    </row>
    <row r="10" spans="1:9" x14ac:dyDescent="0.2">
      <c r="A10" s="5" t="s">
        <v>13</v>
      </c>
      <c r="B10">
        <v>20.65</v>
      </c>
      <c r="C10">
        <v>18.920000000000002</v>
      </c>
      <c r="D10" s="9">
        <f t="shared" si="0"/>
        <v>-1.7299999999999969</v>
      </c>
      <c r="E10" s="9">
        <f t="shared" si="3"/>
        <v>4.5200000000000005</v>
      </c>
      <c r="F10" s="9">
        <f t="shared" si="1"/>
        <v>-6.2499999999999973</v>
      </c>
      <c r="G10" s="9">
        <f t="shared" si="2"/>
        <v>76.109255360174018</v>
      </c>
      <c r="H10" s="9"/>
      <c r="I10" s="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rosette leaves</vt:lpstr>
      <vt:lpstr>Day to flowering</vt:lpstr>
      <vt:lpstr>The diameter of stem</vt:lpstr>
      <vt:lpstr>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2020-02-01T15:00:51Z</dcterms:modified>
</cp:coreProperties>
</file>