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论文\A个人论文\博士论文\A-peerj论文Genome-wide identification and expression analysis of the PEBP gene family in pears\"/>
    </mc:Choice>
  </mc:AlternateContent>
  <xr:revisionPtr revIDLastSave="0" documentId="13_ncr:1_{72B13B71-FA46-4F9E-B4B8-A6011FE18066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E2" i="1" l="1"/>
  <c r="E3" i="1" s="1"/>
  <c r="E4" i="1" l="1"/>
  <c r="F3" i="1"/>
  <c r="G3" i="1" s="1"/>
  <c r="F2" i="1"/>
  <c r="G2" i="1" s="1"/>
  <c r="E5" i="1" l="1"/>
  <c r="F4" i="1"/>
  <c r="G4" i="1" s="1"/>
  <c r="H2" i="1" s="1"/>
  <c r="F5" i="1" l="1"/>
  <c r="G5" i="1" s="1"/>
  <c r="E6" i="1"/>
  <c r="I2" i="1"/>
  <c r="E7" i="1" l="1"/>
  <c r="F6" i="1"/>
  <c r="G6" i="1" s="1"/>
  <c r="E8" i="1" l="1"/>
  <c r="F7" i="1"/>
  <c r="G7" i="1" s="1"/>
  <c r="H5" i="1" l="1"/>
  <c r="I5" i="1"/>
  <c r="E9" i="1"/>
  <c r="F8" i="1"/>
  <c r="G8" i="1" s="1"/>
  <c r="E10" i="1" l="1"/>
  <c r="F9" i="1"/>
  <c r="G9" i="1" s="1"/>
  <c r="E11" i="1" l="1"/>
  <c r="F10" i="1"/>
  <c r="G10" i="1" s="1"/>
  <c r="H8" i="1" s="1"/>
  <c r="I8" i="1"/>
  <c r="F11" i="1" l="1"/>
  <c r="G11" i="1" s="1"/>
  <c r="E12" i="1"/>
  <c r="E13" i="1" l="1"/>
  <c r="F12" i="1"/>
  <c r="G12" i="1" s="1"/>
  <c r="E14" i="1" l="1"/>
  <c r="F13" i="1"/>
  <c r="G13" i="1" s="1"/>
  <c r="I11" i="1" s="1"/>
  <c r="E15" i="1" l="1"/>
  <c r="F14" i="1"/>
  <c r="G14" i="1" s="1"/>
  <c r="H11" i="1"/>
  <c r="E16" i="1" l="1"/>
  <c r="F15" i="1"/>
  <c r="G15" i="1" s="1"/>
  <c r="E17" i="1" l="1"/>
  <c r="F16" i="1"/>
  <c r="G16" i="1" s="1"/>
  <c r="I14" i="1" s="1"/>
  <c r="E18" i="1" l="1"/>
  <c r="F17" i="1"/>
  <c r="G17" i="1" s="1"/>
  <c r="H14" i="1"/>
  <c r="E19" i="1" l="1"/>
  <c r="F18" i="1"/>
  <c r="G18" i="1" s="1"/>
  <c r="F19" i="1" l="1"/>
  <c r="G19" i="1" s="1"/>
  <c r="I17" i="1" s="1"/>
  <c r="H17" i="1"/>
</calcChain>
</file>

<file path=xl/sharedStrings.xml><?xml version="1.0" encoding="utf-8"?>
<sst xmlns="http://schemas.openxmlformats.org/spreadsheetml/2006/main" count="26" uniqueCount="14">
  <si>
    <t>Sample Name</t>
  </si>
  <si>
    <t>Cq</t>
  </si>
  <si>
    <t>ΔCt</t>
  </si>
  <si>
    <t>ΔΔCt</t>
  </si>
  <si>
    <t>2（-ΔΔCt）</t>
  </si>
  <si>
    <t>30DAB</t>
    <phoneticPr fontId="2" type="noConversion"/>
  </si>
  <si>
    <t>45DAB</t>
    <phoneticPr fontId="2" type="noConversion"/>
  </si>
  <si>
    <t>60DAB</t>
    <phoneticPr fontId="2" type="noConversion"/>
  </si>
  <si>
    <t>75DAB</t>
    <phoneticPr fontId="2" type="noConversion"/>
  </si>
  <si>
    <t>90DAB</t>
    <phoneticPr fontId="2" type="noConversion"/>
  </si>
  <si>
    <t>105DAB</t>
    <phoneticPr fontId="2" type="noConversion"/>
  </si>
  <si>
    <t>averrage</t>
    <phoneticPr fontId="3" type="noConversion"/>
  </si>
  <si>
    <t>actin</t>
    <phoneticPr fontId="2" type="noConversion"/>
  </si>
  <si>
    <t>S.E.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</si>
</sst>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7">
    <xf numFmtId="0" fontId="0" fillId="0" borderId="0" xfId="0"/>
    <xf numFmtId="176" fontId="1" fillId="0" borderId="0" xfId="1" applyNumberFormat="1">
      <alignment vertical="center"/>
    </xf>
    <xf numFmtId="0" fontId="1" fillId="0" borderId="0" xfId="1">
      <alignment vertical="center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/>
    <xf numFmtId="0" fontId="4" fillId="0" borderId="0" xfId="0" applyFont="1"/>
  </cellXfs>
  <cellStyles count="2">
    <cellStyle name="常规" xfId="0" builtinId="0"/>
    <cellStyle name="常规 2" xfId="1" xr:uid="{6F5FE3AC-572D-4C3D-8856-600BF29196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K9" sqref="K9"/>
    </sheetView>
  </sheetViews>
  <sheetFormatPr defaultRowHeight="14.25" x14ac:dyDescent="0.2"/>
  <sheetData>
    <row r="1" spans="1:9" x14ac:dyDescent="0.2">
      <c r="A1" s="1" t="s">
        <v>0</v>
      </c>
      <c r="B1" t="s">
        <v>12</v>
      </c>
      <c r="C1" s="2" t="s">
        <v>1</v>
      </c>
      <c r="D1" s="2" t="s">
        <v>2</v>
      </c>
      <c r="E1" s="2"/>
      <c r="F1" s="2" t="s">
        <v>3</v>
      </c>
      <c r="G1" s="2" t="s">
        <v>4</v>
      </c>
      <c r="H1" s="2" t="s">
        <v>11</v>
      </c>
      <c r="I1" s="6" t="s">
        <v>13</v>
      </c>
    </row>
    <row r="2" spans="1:9" x14ac:dyDescent="0.2">
      <c r="A2" s="5" t="s">
        <v>5</v>
      </c>
      <c r="B2" s="4">
        <v>18.899999999999999</v>
      </c>
      <c r="C2" s="4">
        <v>25.01</v>
      </c>
      <c r="D2" s="2">
        <f t="shared" ref="D2:D19" si="0">C2-B2</f>
        <v>6.110000000000003</v>
      </c>
      <c r="E2" s="2">
        <f>AVERAGE(D2:D4)</f>
        <v>5.530000000000002</v>
      </c>
      <c r="F2" s="2">
        <f>D2-E2</f>
        <v>0.58000000000000096</v>
      </c>
      <c r="G2" s="2">
        <f t="shared" ref="G2:G19" si="1">POWER(2,-F2)</f>
        <v>0.66896377739305557</v>
      </c>
      <c r="H2" s="2">
        <f>AVERAGE(G2:G4)</f>
        <v>1.0569710161322707</v>
      </c>
      <c r="I2" s="2">
        <f>STDEVP(G2:G4)</f>
        <v>0.34928546397814475</v>
      </c>
    </row>
    <row r="3" spans="1:9" x14ac:dyDescent="0.2">
      <c r="A3" s="5" t="s">
        <v>5</v>
      </c>
      <c r="B3" s="4">
        <v>19.989999999999998</v>
      </c>
      <c r="C3" s="4">
        <v>24.92</v>
      </c>
      <c r="D3" s="2">
        <f t="shared" si="0"/>
        <v>4.9300000000000033</v>
      </c>
      <c r="E3" s="2">
        <f>E2</f>
        <v>5.530000000000002</v>
      </c>
      <c r="F3" s="2">
        <f t="shared" ref="F3:F19" si="2">D3-E3</f>
        <v>-0.59999999999999876</v>
      </c>
      <c r="G3" s="2">
        <f t="shared" si="1"/>
        <v>1.5157165665103967</v>
      </c>
      <c r="H3" s="2"/>
      <c r="I3" s="2"/>
    </row>
    <row r="4" spans="1:9" x14ac:dyDescent="0.2">
      <c r="A4" s="5" t="s">
        <v>5</v>
      </c>
      <c r="B4" s="4">
        <v>19.57</v>
      </c>
      <c r="C4" s="4">
        <v>25.12</v>
      </c>
      <c r="D4" s="2">
        <f t="shared" si="0"/>
        <v>5.5500000000000007</v>
      </c>
      <c r="E4" s="2">
        <f t="shared" ref="E4:E19" si="3">E3</f>
        <v>5.530000000000002</v>
      </c>
      <c r="F4" s="2">
        <f t="shared" si="2"/>
        <v>1.9999999999998685E-2</v>
      </c>
      <c r="G4" s="2">
        <f t="shared" si="1"/>
        <v>0.98623270449336009</v>
      </c>
      <c r="H4" s="2"/>
      <c r="I4" s="2"/>
    </row>
    <row r="5" spans="1:9" x14ac:dyDescent="0.2">
      <c r="A5" s="5" t="s">
        <v>6</v>
      </c>
      <c r="B5" s="4">
        <v>20.88</v>
      </c>
      <c r="C5" s="4">
        <v>26.5</v>
      </c>
      <c r="D5" s="2">
        <f t="shared" si="0"/>
        <v>5.620000000000001</v>
      </c>
      <c r="E5" s="2">
        <f t="shared" si="3"/>
        <v>5.530000000000002</v>
      </c>
      <c r="F5" s="2">
        <f t="shared" si="2"/>
        <v>8.999999999999897E-2</v>
      </c>
      <c r="G5" s="2">
        <f t="shared" si="1"/>
        <v>0.93952274921401246</v>
      </c>
      <c r="H5" s="2">
        <f t="shared" ref="H5" si="4">AVERAGE(G5:G7)</f>
        <v>0.6142273829145507</v>
      </c>
      <c r="I5" s="2">
        <f t="shared" ref="I5" si="5">STDEVP(G5:G7)</f>
        <v>0.24289351140844279</v>
      </c>
    </row>
    <row r="6" spans="1:9" x14ac:dyDescent="0.2">
      <c r="A6" s="5" t="s">
        <v>6</v>
      </c>
      <c r="B6" s="4">
        <v>19.64</v>
      </c>
      <c r="C6" s="4">
        <v>26.04</v>
      </c>
      <c r="D6" s="2">
        <f t="shared" si="0"/>
        <v>6.3999999999999986</v>
      </c>
      <c r="E6" s="2">
        <f t="shared" si="3"/>
        <v>5.530000000000002</v>
      </c>
      <c r="F6" s="2">
        <f t="shared" si="2"/>
        <v>0.86999999999999655</v>
      </c>
      <c r="G6" s="2">
        <f t="shared" si="1"/>
        <v>0.54714685063037105</v>
      </c>
      <c r="H6" s="2"/>
      <c r="I6" s="2"/>
    </row>
    <row r="7" spans="1:9" x14ac:dyDescent="0.2">
      <c r="A7" s="5" t="s">
        <v>6</v>
      </c>
      <c r="B7" s="4">
        <v>19.600000000000001</v>
      </c>
      <c r="C7" s="4">
        <v>26.62</v>
      </c>
      <c r="D7" s="2">
        <f t="shared" si="0"/>
        <v>7.02</v>
      </c>
      <c r="E7" s="2">
        <f t="shared" si="3"/>
        <v>5.530000000000002</v>
      </c>
      <c r="F7" s="2">
        <f t="shared" si="2"/>
        <v>1.4899999999999975</v>
      </c>
      <c r="G7" s="2">
        <f t="shared" si="1"/>
        <v>0.35601254889926853</v>
      </c>
      <c r="H7" s="2"/>
      <c r="I7" s="2"/>
    </row>
    <row r="8" spans="1:9" x14ac:dyDescent="0.2">
      <c r="A8" s="5" t="s">
        <v>7</v>
      </c>
      <c r="B8" s="4">
        <v>19.62</v>
      </c>
      <c r="C8" s="4">
        <v>25.22</v>
      </c>
      <c r="D8" s="2">
        <f t="shared" si="0"/>
        <v>5.5999999999999979</v>
      </c>
      <c r="E8" s="2">
        <f t="shared" si="3"/>
        <v>5.530000000000002</v>
      </c>
      <c r="F8" s="2">
        <f t="shared" si="2"/>
        <v>6.9999999999995843E-2</v>
      </c>
      <c r="G8" s="2">
        <f t="shared" si="1"/>
        <v>0.95263799804394012</v>
      </c>
      <c r="H8" s="2">
        <f t="shared" ref="H8" si="6">AVERAGE(G8:G10)</f>
        <v>0.8122534863935803</v>
      </c>
      <c r="I8" s="2">
        <f t="shared" ref="I8" si="7">STDEVP(G8:G10)</f>
        <v>0.20323705898582228</v>
      </c>
    </row>
    <row r="9" spans="1:9" x14ac:dyDescent="0.2">
      <c r="A9" s="5" t="s">
        <v>7</v>
      </c>
      <c r="B9" s="4">
        <v>19.690000000000001</v>
      </c>
      <c r="C9" s="4">
        <v>25.28</v>
      </c>
      <c r="D9" s="2">
        <f t="shared" si="0"/>
        <v>5.59</v>
      </c>
      <c r="E9" s="2">
        <f t="shared" si="3"/>
        <v>5.530000000000002</v>
      </c>
      <c r="F9" s="2">
        <f t="shared" si="2"/>
        <v>5.9999999999997833E-2</v>
      </c>
      <c r="G9" s="2">
        <f t="shared" si="1"/>
        <v>0.95926411932526578</v>
      </c>
      <c r="H9" s="2"/>
      <c r="I9" s="2"/>
    </row>
    <row r="10" spans="1:9" x14ac:dyDescent="0.2">
      <c r="A10" s="5" t="s">
        <v>7</v>
      </c>
      <c r="B10" s="4">
        <v>19.690000000000001</v>
      </c>
      <c r="C10" s="4">
        <v>26.15</v>
      </c>
      <c r="D10" s="2">
        <f t="shared" si="0"/>
        <v>6.4599999999999973</v>
      </c>
      <c r="E10" s="2">
        <f t="shared" si="3"/>
        <v>5.530000000000002</v>
      </c>
      <c r="F10" s="2">
        <f t="shared" si="2"/>
        <v>0.92999999999999527</v>
      </c>
      <c r="G10" s="2">
        <f t="shared" si="1"/>
        <v>0.52485834181153534</v>
      </c>
      <c r="H10" s="2"/>
      <c r="I10" s="2"/>
    </row>
    <row r="11" spans="1:9" x14ac:dyDescent="0.2">
      <c r="A11" s="5" t="s">
        <v>8</v>
      </c>
      <c r="B11" s="4">
        <v>19.09</v>
      </c>
      <c r="C11" s="4">
        <v>24</v>
      </c>
      <c r="D11" s="2">
        <f t="shared" si="0"/>
        <v>4.91</v>
      </c>
      <c r="E11" s="2">
        <f t="shared" si="3"/>
        <v>5.530000000000002</v>
      </c>
      <c r="F11" s="2">
        <f t="shared" si="2"/>
        <v>-0.62000000000000188</v>
      </c>
      <c r="G11" s="2">
        <f t="shared" si="1"/>
        <v>1.5368751812880144</v>
      </c>
      <c r="H11" s="2">
        <f t="shared" ref="H11" si="8">AVERAGE(G11:G13)</f>
        <v>1.842360899686047</v>
      </c>
      <c r="I11" s="2">
        <f t="shared" ref="I11" si="9">STDEVP(G11:G13)</f>
        <v>0.22812302247985977</v>
      </c>
    </row>
    <row r="12" spans="1:9" x14ac:dyDescent="0.2">
      <c r="A12" s="5" t="s">
        <v>8</v>
      </c>
      <c r="B12" s="4">
        <v>19.850000000000001</v>
      </c>
      <c r="C12" s="4">
        <v>24.45</v>
      </c>
      <c r="D12" s="2">
        <f t="shared" si="0"/>
        <v>4.5999999999999979</v>
      </c>
      <c r="E12" s="2">
        <f t="shared" si="3"/>
        <v>5.530000000000002</v>
      </c>
      <c r="F12" s="2">
        <f t="shared" si="2"/>
        <v>-0.93000000000000416</v>
      </c>
      <c r="G12" s="2">
        <f t="shared" si="1"/>
        <v>1.9052759960878802</v>
      </c>
      <c r="H12" s="2"/>
      <c r="I12" s="2"/>
    </row>
    <row r="13" spans="1:9" x14ac:dyDescent="0.2">
      <c r="A13" s="5" t="s">
        <v>8</v>
      </c>
      <c r="B13" s="4">
        <v>19.75</v>
      </c>
      <c r="C13" s="4">
        <v>24.22</v>
      </c>
      <c r="D13" s="2">
        <f t="shared" si="0"/>
        <v>4.4699999999999989</v>
      </c>
      <c r="E13" s="2">
        <f t="shared" si="3"/>
        <v>5.530000000000002</v>
      </c>
      <c r="F13" s="2">
        <f t="shared" si="2"/>
        <v>-1.0600000000000032</v>
      </c>
      <c r="G13" s="2">
        <f t="shared" si="1"/>
        <v>2.0849315216822473</v>
      </c>
      <c r="H13" s="2"/>
      <c r="I13" s="2"/>
    </row>
    <row r="14" spans="1:9" x14ac:dyDescent="0.2">
      <c r="A14" s="5" t="s">
        <v>9</v>
      </c>
      <c r="B14" s="4">
        <v>20.03</v>
      </c>
      <c r="C14" s="4">
        <v>24.68</v>
      </c>
      <c r="D14" s="2">
        <f t="shared" si="0"/>
        <v>4.6499999999999986</v>
      </c>
      <c r="E14" s="2">
        <f t="shared" si="3"/>
        <v>5.530000000000002</v>
      </c>
      <c r="F14" s="2">
        <f t="shared" si="2"/>
        <v>-0.88000000000000345</v>
      </c>
      <c r="G14" s="2">
        <f t="shared" si="1"/>
        <v>1.8403753012497543</v>
      </c>
      <c r="H14" s="2">
        <f t="shared" ref="H14" si="10">AVERAGE(G14:G16)</f>
        <v>1.7400668062540479</v>
      </c>
      <c r="I14" s="2">
        <f t="shared" ref="I14" si="11">STDEVP(G14:G16)</f>
        <v>0.10083124738553861</v>
      </c>
    </row>
    <row r="15" spans="1:9" x14ac:dyDescent="0.2">
      <c r="A15" s="5" t="s">
        <v>9</v>
      </c>
      <c r="B15" s="4">
        <v>19.47</v>
      </c>
      <c r="C15" s="4">
        <v>24.32</v>
      </c>
      <c r="D15" s="2">
        <f t="shared" si="0"/>
        <v>4.8500000000000014</v>
      </c>
      <c r="E15" s="2">
        <f t="shared" si="3"/>
        <v>5.530000000000002</v>
      </c>
      <c r="F15" s="2">
        <f t="shared" si="2"/>
        <v>-0.6800000000000006</v>
      </c>
      <c r="G15" s="2">
        <f t="shared" si="1"/>
        <v>1.6021397551792449</v>
      </c>
      <c r="H15" s="2"/>
      <c r="I15" s="2"/>
    </row>
    <row r="16" spans="1:9" x14ac:dyDescent="0.2">
      <c r="A16" s="5" t="s">
        <v>9</v>
      </c>
      <c r="B16" s="4">
        <v>21.3</v>
      </c>
      <c r="C16" s="4">
        <v>26</v>
      </c>
      <c r="D16" s="2">
        <f t="shared" si="0"/>
        <v>4.6999999999999993</v>
      </c>
      <c r="E16" s="2">
        <f t="shared" si="3"/>
        <v>5.530000000000002</v>
      </c>
      <c r="F16" s="2">
        <f t="shared" si="2"/>
        <v>-0.83000000000000274</v>
      </c>
      <c r="G16" s="2">
        <f t="shared" si="1"/>
        <v>1.7776853623331437</v>
      </c>
      <c r="H16" s="2"/>
      <c r="I16" s="2"/>
    </row>
    <row r="17" spans="1:9" x14ac:dyDescent="0.2">
      <c r="A17" s="5" t="s">
        <v>10</v>
      </c>
      <c r="B17" s="4">
        <v>19.989999999999998</v>
      </c>
      <c r="C17" s="4">
        <v>25.87</v>
      </c>
      <c r="D17" s="2">
        <f t="shared" si="0"/>
        <v>5.8800000000000026</v>
      </c>
      <c r="E17" s="2">
        <f t="shared" si="3"/>
        <v>5.530000000000002</v>
      </c>
      <c r="F17" s="2">
        <f t="shared" si="2"/>
        <v>0.35000000000000053</v>
      </c>
      <c r="G17" s="2">
        <f t="shared" si="1"/>
        <v>0.78458409789675043</v>
      </c>
      <c r="H17" s="2">
        <f t="shared" ref="H17" si="12">AVERAGE(G17:G19)</f>
        <v>0.74815449623330899</v>
      </c>
      <c r="I17" s="2">
        <f t="shared" ref="I17" si="13">STDEVP(G17:G19)</f>
        <v>5.9432177313245522E-2</v>
      </c>
    </row>
    <row r="18" spans="1:9" x14ac:dyDescent="0.2">
      <c r="A18" s="5" t="s">
        <v>10</v>
      </c>
      <c r="B18" s="4">
        <v>19.5</v>
      </c>
      <c r="C18" s="4">
        <v>25.62</v>
      </c>
      <c r="D18" s="2">
        <f t="shared" si="0"/>
        <v>6.120000000000001</v>
      </c>
      <c r="E18" s="2">
        <f t="shared" si="3"/>
        <v>5.530000000000002</v>
      </c>
      <c r="F18" s="2">
        <f t="shared" si="2"/>
        <v>0.58999999999999897</v>
      </c>
      <c r="G18" s="2">
        <f t="shared" si="1"/>
        <v>0.66434290704825627</v>
      </c>
      <c r="H18" s="2"/>
      <c r="I18" s="2"/>
    </row>
    <row r="19" spans="1:9" x14ac:dyDescent="0.2">
      <c r="A19" s="5" t="s">
        <v>10</v>
      </c>
      <c r="B19" s="4">
        <v>20.34</v>
      </c>
      <c r="C19" s="4">
        <v>26.2</v>
      </c>
      <c r="D19" s="2">
        <f t="shared" si="0"/>
        <v>5.8599999999999994</v>
      </c>
      <c r="E19" s="2">
        <f t="shared" si="3"/>
        <v>5.530000000000002</v>
      </c>
      <c r="F19" s="2">
        <f t="shared" si="2"/>
        <v>0.32999999999999741</v>
      </c>
      <c r="G19" s="2">
        <f t="shared" si="1"/>
        <v>0.79553648375492003</v>
      </c>
      <c r="H19" s="2"/>
      <c r="I19" s="2"/>
    </row>
    <row r="20" spans="1:9" x14ac:dyDescent="0.2">
      <c r="A20" s="3"/>
      <c r="B20" s="4"/>
      <c r="C20" s="4"/>
      <c r="D20" s="2"/>
      <c r="E20" s="2"/>
      <c r="F20" s="2"/>
      <c r="G20" s="2"/>
      <c r="H20" s="2"/>
      <c r="I20" s="2"/>
    </row>
    <row r="21" spans="1:9" x14ac:dyDescent="0.2">
      <c r="A21" s="3"/>
      <c r="B21" s="4"/>
      <c r="C21" s="4"/>
      <c r="D21" s="2"/>
      <c r="E21" s="2"/>
      <c r="F21" s="2"/>
      <c r="G21" s="2"/>
      <c r="H21" s="2"/>
      <c r="I21" s="2"/>
    </row>
    <row r="22" spans="1:9" x14ac:dyDescent="0.2">
      <c r="A22" s="3"/>
      <c r="B22" s="4"/>
      <c r="C22" s="4"/>
      <c r="D22" s="2"/>
      <c r="E22" s="2"/>
      <c r="F22" s="2"/>
      <c r="G22" s="2"/>
      <c r="H22" s="2"/>
      <c r="I22" s="2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zhaoshuliang120</dc:creator>
  <cp:lastModifiedBy>zhaoshuliang120</cp:lastModifiedBy>
  <dcterms:created xsi:type="dcterms:W3CDTF">2015-06-05T18:19:34Z</dcterms:created>
  <dcterms:modified xsi:type="dcterms:W3CDTF">2020-02-12T09:16:03Z</dcterms:modified>
</cp:coreProperties>
</file>