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somp\Desktop\"/>
    </mc:Choice>
  </mc:AlternateContent>
  <xr:revisionPtr revIDLastSave="0" documentId="8_{DC20B447-041B-451C-AA31-FBAF6C9D48C0}" xr6:coauthVersionLast="45" xr6:coauthVersionMax="45" xr10:uidLastSave="{00000000-0000-0000-0000-000000000000}"/>
  <bookViews>
    <workbookView xWindow="1008" yWindow="564" windowWidth="19248" windowHeight="10668" activeTab="1" xr2:uid="{00000000-000D-0000-FFFF-FFFF00000000}"/>
  </bookViews>
  <sheets>
    <sheet name="45DAB" sheetId="1" r:id="rId1"/>
    <sheet name="75DAB" sheetId="2" r:id="rId2"/>
    <sheet name="105DAB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2" i="1" l="1"/>
  <c r="E3" i="1" s="1"/>
  <c r="E4" i="1" s="1"/>
  <c r="F3" i="1" l="1"/>
  <c r="G3" i="1" s="1"/>
  <c r="K3" i="1" s="1"/>
  <c r="E5" i="1"/>
  <c r="F4" i="1"/>
  <c r="G4" i="1" s="1"/>
  <c r="K4" i="1" s="1"/>
  <c r="F2" i="1"/>
  <c r="G2" i="1" s="1"/>
  <c r="K2" i="1" l="1"/>
  <c r="H2" i="1"/>
  <c r="I2" i="1"/>
  <c r="E6" i="1"/>
  <c r="F5" i="1"/>
  <c r="G5" i="1" s="1"/>
  <c r="K5" i="1" l="1"/>
  <c r="E7" i="1"/>
  <c r="F6" i="1"/>
  <c r="G6" i="1" s="1"/>
  <c r="K6" i="1" s="1"/>
  <c r="E8" i="1" l="1"/>
  <c r="F7" i="1"/>
  <c r="G7" i="1" s="1"/>
  <c r="K7" i="1" s="1"/>
  <c r="H5" i="1" l="1"/>
  <c r="E9" i="1"/>
  <c r="F8" i="1"/>
  <c r="G8" i="1" s="1"/>
  <c r="I5" i="1"/>
  <c r="E10" i="1" l="1"/>
  <c r="F9" i="1"/>
  <c r="G9" i="1" s="1"/>
  <c r="K9" i="1" s="1"/>
  <c r="K8" i="1"/>
  <c r="E11" i="1" l="1"/>
  <c r="F10" i="1"/>
  <c r="G10" i="1" s="1"/>
  <c r="K10" i="1" l="1"/>
  <c r="H8" i="1"/>
  <c r="E12" i="1"/>
  <c r="F11" i="1"/>
  <c r="G11" i="1" s="1"/>
  <c r="I8" i="1"/>
  <c r="E13" i="1" l="1"/>
  <c r="F12" i="1"/>
  <c r="G12" i="1" s="1"/>
  <c r="K12" i="1" s="1"/>
  <c r="K11" i="1"/>
  <c r="E14" i="1" l="1"/>
  <c r="F13" i="1"/>
  <c r="G13" i="1" s="1"/>
  <c r="K13" i="1" l="1"/>
  <c r="H11" i="1"/>
  <c r="I11" i="1"/>
  <c r="E15" i="1"/>
  <c r="F14" i="1"/>
  <c r="G14" i="1" s="1"/>
  <c r="E16" i="1" l="1"/>
  <c r="F15" i="1"/>
  <c r="G15" i="1" s="1"/>
  <c r="K15" i="1" s="1"/>
  <c r="K14" i="1"/>
  <c r="F16" i="1" l="1"/>
  <c r="G16" i="1" s="1"/>
  <c r="E17" i="1"/>
  <c r="K16" i="1" l="1"/>
  <c r="H14" i="1"/>
  <c r="I14" i="1"/>
  <c r="F17" i="1"/>
  <c r="G17" i="1" s="1"/>
  <c r="E18" i="1"/>
  <c r="K17" i="1" l="1"/>
  <c r="E19" i="1"/>
  <c r="F18" i="1"/>
  <c r="G18" i="1" s="1"/>
  <c r="K18" i="1" s="1"/>
  <c r="E20" i="1" l="1"/>
  <c r="F19" i="1"/>
  <c r="G19" i="1" s="1"/>
  <c r="K19" i="1" l="1"/>
  <c r="I17" i="1"/>
  <c r="H17" i="1"/>
  <c r="E21" i="1"/>
  <c r="F20" i="1"/>
  <c r="G20" i="1" s="1"/>
  <c r="E22" i="1" l="1"/>
  <c r="F21" i="1"/>
  <c r="G21" i="1" s="1"/>
  <c r="K21" i="1" s="1"/>
  <c r="K20" i="1"/>
  <c r="E23" i="1" l="1"/>
  <c r="F22" i="1"/>
  <c r="G22" i="1" s="1"/>
  <c r="K22" i="1" s="1"/>
  <c r="H20" i="1" l="1"/>
  <c r="I20" i="1"/>
  <c r="E24" i="1"/>
  <c r="F23" i="1"/>
  <c r="G23" i="1" s="1"/>
  <c r="F24" i="1" l="1"/>
  <c r="G24" i="1" s="1"/>
  <c r="K24" i="1" s="1"/>
  <c r="E25" i="1"/>
  <c r="F25" i="1" s="1"/>
  <c r="G25" i="1" s="1"/>
  <c r="K25" i="1" s="1"/>
  <c r="I23" i="1"/>
  <c r="K23" i="1"/>
  <c r="H23" i="1" l="1"/>
  <c r="L2" i="1"/>
  <c r="L3" i="1" l="1"/>
  <c r="M2" i="1"/>
  <c r="L4" i="1" l="1"/>
  <c r="M3" i="1"/>
  <c r="L5" i="1" l="1"/>
  <c r="M4" i="1"/>
  <c r="O2" i="1" s="1"/>
  <c r="N2" i="1" l="1"/>
  <c r="L6" i="1"/>
  <c r="M5" i="1"/>
  <c r="L7" i="1" l="1"/>
  <c r="M6" i="1"/>
  <c r="L8" i="1" l="1"/>
  <c r="M7" i="1"/>
  <c r="O5" i="1" l="1"/>
  <c r="N5" i="1"/>
  <c r="L9" i="1"/>
  <c r="M8" i="1"/>
  <c r="L10" i="1" l="1"/>
  <c r="M9" i="1"/>
  <c r="L11" i="1" l="1"/>
  <c r="M10" i="1"/>
  <c r="N8" i="1" l="1"/>
  <c r="O8" i="1"/>
  <c r="L12" i="1"/>
  <c r="M11" i="1"/>
  <c r="L13" i="1" l="1"/>
  <c r="M12" i="1"/>
  <c r="L14" i="1" l="1"/>
  <c r="M13" i="1"/>
  <c r="N11" i="1" s="1"/>
  <c r="O11" i="1"/>
  <c r="L15" i="1" l="1"/>
  <c r="M14" i="1"/>
  <c r="L16" i="1" l="1"/>
  <c r="M15" i="1"/>
  <c r="L17" i="1" l="1"/>
  <c r="M16" i="1"/>
  <c r="O14" i="1" l="1"/>
  <c r="N14" i="1"/>
  <c r="L18" i="1"/>
  <c r="M17" i="1"/>
  <c r="L19" i="1" l="1"/>
  <c r="M18" i="1"/>
  <c r="L20" i="1" l="1"/>
  <c r="M19" i="1"/>
  <c r="O17" i="1" s="1"/>
  <c r="L21" i="1" l="1"/>
  <c r="M20" i="1"/>
  <c r="N17" i="1"/>
  <c r="L22" i="1" l="1"/>
  <c r="M21" i="1"/>
  <c r="L23" i="1" l="1"/>
  <c r="M22" i="1"/>
  <c r="N20" i="1" s="1"/>
  <c r="L24" i="1" l="1"/>
  <c r="M23" i="1"/>
  <c r="O20" i="1"/>
  <c r="L25" i="1" l="1"/>
  <c r="M25" i="1" s="1"/>
  <c r="M24" i="1"/>
  <c r="O23" i="1" s="1"/>
  <c r="N23" i="1" l="1"/>
  <c r="D25" i="3" l="1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E2" i="3" l="1"/>
  <c r="E3" i="3" s="1"/>
  <c r="E4" i="3" l="1"/>
  <c r="F3" i="3"/>
  <c r="G3" i="3" s="1"/>
  <c r="K3" i="3" s="1"/>
  <c r="F2" i="3"/>
  <c r="G2" i="3" s="1"/>
  <c r="K2" i="3" l="1"/>
  <c r="H2" i="3"/>
  <c r="E5" i="3"/>
  <c r="F4" i="3"/>
  <c r="G4" i="3" s="1"/>
  <c r="K4" i="3" s="1"/>
  <c r="E6" i="3" l="1"/>
  <c r="F5" i="3"/>
  <c r="G5" i="3" s="1"/>
  <c r="I2" i="3"/>
  <c r="E7" i="3" l="1"/>
  <c r="F6" i="3"/>
  <c r="G6" i="3" s="1"/>
  <c r="K6" i="3" s="1"/>
  <c r="K5" i="3"/>
  <c r="I5" i="3" l="1"/>
  <c r="E8" i="3"/>
  <c r="F7" i="3"/>
  <c r="G7" i="3" s="1"/>
  <c r="K7" i="3" l="1"/>
  <c r="H5" i="3"/>
  <c r="E9" i="3"/>
  <c r="F8" i="3"/>
  <c r="G8" i="3" s="1"/>
  <c r="K8" i="3" l="1"/>
  <c r="E10" i="3"/>
  <c r="F9" i="3"/>
  <c r="G9" i="3" s="1"/>
  <c r="K9" i="3" s="1"/>
  <c r="E11" i="3" l="1"/>
  <c r="F10" i="3"/>
  <c r="G10" i="3" s="1"/>
  <c r="K10" i="3" l="1"/>
  <c r="H8" i="3"/>
  <c r="I8" i="3"/>
  <c r="E12" i="3"/>
  <c r="F11" i="3"/>
  <c r="G11" i="3" s="1"/>
  <c r="E13" i="3" l="1"/>
  <c r="F12" i="3"/>
  <c r="G12" i="3" s="1"/>
  <c r="K12" i="3" s="1"/>
  <c r="K11" i="3"/>
  <c r="I11" i="3" l="1"/>
  <c r="E14" i="3"/>
  <c r="F13" i="3"/>
  <c r="G13" i="3" s="1"/>
  <c r="K13" i="3" l="1"/>
  <c r="H11" i="3"/>
  <c r="E15" i="3"/>
  <c r="F14" i="3"/>
  <c r="G14" i="3" s="1"/>
  <c r="K14" i="3" l="1"/>
  <c r="E16" i="3"/>
  <c r="F15" i="3"/>
  <c r="G15" i="3" s="1"/>
  <c r="K15" i="3" s="1"/>
  <c r="E17" i="3" l="1"/>
  <c r="F16" i="3"/>
  <c r="G16" i="3" s="1"/>
  <c r="K16" i="3" l="1"/>
  <c r="I14" i="3"/>
  <c r="H14" i="3"/>
  <c r="E18" i="3"/>
  <c r="F17" i="3"/>
  <c r="G17" i="3" s="1"/>
  <c r="E19" i="3" l="1"/>
  <c r="F18" i="3"/>
  <c r="G18" i="3" s="1"/>
  <c r="K18" i="3" s="1"/>
  <c r="K17" i="3"/>
  <c r="I17" i="3" l="1"/>
  <c r="E20" i="3"/>
  <c r="F19" i="3"/>
  <c r="G19" i="3" s="1"/>
  <c r="F20" i="3" l="1"/>
  <c r="G20" i="3" s="1"/>
  <c r="E21" i="3"/>
  <c r="K19" i="3"/>
  <c r="H17" i="3"/>
  <c r="E22" i="3" l="1"/>
  <c r="F21" i="3"/>
  <c r="G21" i="3" s="1"/>
  <c r="K21" i="3" s="1"/>
  <c r="K20" i="3"/>
  <c r="E23" i="3" l="1"/>
  <c r="F22" i="3"/>
  <c r="G22" i="3" s="1"/>
  <c r="K22" i="3" l="1"/>
  <c r="I20" i="3"/>
  <c r="E24" i="3"/>
  <c r="F23" i="3"/>
  <c r="G23" i="3" s="1"/>
  <c r="H20" i="3"/>
  <c r="K23" i="3" l="1"/>
  <c r="E25" i="3"/>
  <c r="F25" i="3" s="1"/>
  <c r="G25" i="3" s="1"/>
  <c r="K25" i="3" s="1"/>
  <c r="F24" i="3"/>
  <c r="G24" i="3" s="1"/>
  <c r="K24" i="3" s="1"/>
  <c r="L2" i="3" l="1"/>
  <c r="I23" i="3"/>
  <c r="H23" i="3"/>
  <c r="L3" i="3" l="1"/>
  <c r="M2" i="3"/>
  <c r="L4" i="3" l="1"/>
  <c r="M3" i="3"/>
  <c r="L5" i="3" l="1"/>
  <c r="M4" i="3"/>
  <c r="O2" i="3" s="1"/>
  <c r="N2" i="3"/>
  <c r="L6" i="3" l="1"/>
  <c r="M5" i="3"/>
  <c r="L7" i="3" l="1"/>
  <c r="M6" i="3"/>
  <c r="L8" i="3" l="1"/>
  <c r="M7" i="3"/>
  <c r="O5" i="3" s="1"/>
  <c r="N5" i="3"/>
  <c r="L9" i="3" l="1"/>
  <c r="M8" i="3"/>
  <c r="L10" i="3" l="1"/>
  <c r="M9" i="3"/>
  <c r="L11" i="3" l="1"/>
  <c r="M10" i="3"/>
  <c r="N8" i="3" s="1"/>
  <c r="O8" i="3"/>
  <c r="L12" i="3" l="1"/>
  <c r="M11" i="3"/>
  <c r="L13" i="3" l="1"/>
  <c r="M12" i="3"/>
  <c r="L14" i="3" l="1"/>
  <c r="M13" i="3"/>
  <c r="O11" i="3" s="1"/>
  <c r="N11" i="3"/>
  <c r="L15" i="3" l="1"/>
  <c r="M14" i="3"/>
  <c r="L16" i="3" l="1"/>
  <c r="M15" i="3"/>
  <c r="L17" i="3" l="1"/>
  <c r="M16" i="3"/>
  <c r="N14" i="3" s="1"/>
  <c r="O14" i="3"/>
  <c r="L18" i="3" l="1"/>
  <c r="M17" i="3"/>
  <c r="L19" i="3" l="1"/>
  <c r="M18" i="3"/>
  <c r="L20" i="3" l="1"/>
  <c r="M19" i="3"/>
  <c r="O17" i="3" s="1"/>
  <c r="N17" i="3"/>
  <c r="L21" i="3" l="1"/>
  <c r="M20" i="3"/>
  <c r="L22" i="3" l="1"/>
  <c r="M21" i="3"/>
  <c r="L23" i="3" l="1"/>
  <c r="M22" i="3"/>
  <c r="N20" i="3" s="1"/>
  <c r="O20" i="3"/>
  <c r="L24" i="3" l="1"/>
  <c r="M23" i="3"/>
  <c r="L25" i="3" l="1"/>
  <c r="M25" i="3" s="1"/>
  <c r="M24" i="3"/>
  <c r="O23" i="3" s="1"/>
  <c r="N23" i="3" l="1"/>
  <c r="D4" i="2" l="1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3" i="2"/>
  <c r="D2" i="2"/>
  <c r="E2" i="2" l="1"/>
  <c r="E3" i="2" s="1"/>
  <c r="E4" i="2" s="1"/>
  <c r="F2" i="2" l="1"/>
  <c r="G2" i="2" s="1"/>
  <c r="K2" i="2" s="1"/>
  <c r="E5" i="2"/>
  <c r="F4" i="2"/>
  <c r="G4" i="2" s="1"/>
  <c r="K4" i="2" s="1"/>
  <c r="F3" i="2"/>
  <c r="G3" i="2" s="1"/>
  <c r="H2" i="2" l="1"/>
  <c r="K3" i="2"/>
  <c r="I2" i="2"/>
  <c r="E6" i="2"/>
  <c r="F5" i="2"/>
  <c r="G5" i="2" s="1"/>
  <c r="K5" i="2" s="1"/>
  <c r="E7" i="2" l="1"/>
  <c r="F6" i="2"/>
  <c r="G6" i="2" s="1"/>
  <c r="K6" i="2" s="1"/>
  <c r="E8" i="2" l="1"/>
  <c r="F7" i="2"/>
  <c r="G7" i="2" l="1"/>
  <c r="K7" i="2" s="1"/>
  <c r="E9" i="2"/>
  <c r="F8" i="2"/>
  <c r="G8" i="2" s="1"/>
  <c r="K8" i="2" s="1"/>
  <c r="H5" i="2" l="1"/>
  <c r="I5" i="2"/>
  <c r="F9" i="2"/>
  <c r="G9" i="2" s="1"/>
  <c r="K9" i="2" s="1"/>
  <c r="E10" i="2"/>
  <c r="F10" i="2" l="1"/>
  <c r="E11" i="2"/>
  <c r="G10" i="2" l="1"/>
  <c r="F11" i="2"/>
  <c r="G11" i="2" s="1"/>
  <c r="K11" i="2" s="1"/>
  <c r="E12" i="2"/>
  <c r="K10" i="2" l="1"/>
  <c r="I8" i="2"/>
  <c r="H8" i="2"/>
  <c r="E13" i="2"/>
  <c r="F12" i="2"/>
  <c r="G12" i="2" s="1"/>
  <c r="K12" i="2" s="1"/>
  <c r="E14" i="2" l="1"/>
  <c r="F13" i="2"/>
  <c r="G13" i="2" s="1"/>
  <c r="K13" i="2" s="1"/>
  <c r="I11" i="2" l="1"/>
  <c r="H11" i="2"/>
  <c r="E15" i="2"/>
  <c r="F14" i="2"/>
  <c r="G14" i="2" s="1"/>
  <c r="K14" i="2" s="1"/>
  <c r="F15" i="2" l="1"/>
  <c r="G15" i="2" s="1"/>
  <c r="K15" i="2" s="1"/>
  <c r="E16" i="2"/>
  <c r="F16" i="2" l="1"/>
  <c r="E17" i="2"/>
  <c r="G16" i="2" l="1"/>
  <c r="K16" i="2" s="1"/>
  <c r="I14" i="2"/>
  <c r="F17" i="2"/>
  <c r="G17" i="2" s="1"/>
  <c r="K17" i="2" s="1"/>
  <c r="E18" i="2"/>
  <c r="H14" i="2" l="1"/>
  <c r="E19" i="2"/>
  <c r="F18" i="2"/>
  <c r="G18" i="2" s="1"/>
  <c r="K18" i="2" s="1"/>
  <c r="E20" i="2" l="1"/>
  <c r="F19" i="2"/>
  <c r="G19" i="2" l="1"/>
  <c r="K19" i="2" s="1"/>
  <c r="H17" i="2"/>
  <c r="E21" i="2"/>
  <c r="F20" i="2"/>
  <c r="G20" i="2" s="1"/>
  <c r="K20" i="2" s="1"/>
  <c r="I17" i="2" l="1"/>
  <c r="F21" i="2"/>
  <c r="G21" i="2" s="1"/>
  <c r="K21" i="2" s="1"/>
  <c r="E22" i="2"/>
  <c r="E23" i="2" l="1"/>
  <c r="F22" i="2"/>
  <c r="G22" i="2" s="1"/>
  <c r="K22" i="2" s="1"/>
  <c r="H20" i="2" l="1"/>
  <c r="I20" i="2"/>
  <c r="E24" i="2"/>
  <c r="F23" i="2"/>
  <c r="G23" i="2" s="1"/>
  <c r="K23" i="2" s="1"/>
  <c r="F24" i="2" l="1"/>
  <c r="G24" i="2" s="1"/>
  <c r="K24" i="2" s="1"/>
  <c r="E25" i="2"/>
  <c r="F25" i="2" s="1"/>
  <c r="G25" i="2" s="1"/>
  <c r="K25" i="2" s="1"/>
  <c r="L2" i="2" l="1"/>
  <c r="H23" i="2"/>
  <c r="I23" i="2"/>
  <c r="L3" i="2" l="1"/>
  <c r="M2" i="2"/>
  <c r="L4" i="2" l="1"/>
  <c r="M3" i="2"/>
  <c r="L5" i="2" l="1"/>
  <c r="M4" i="2"/>
  <c r="O2" i="2" s="1"/>
  <c r="L6" i="2" l="1"/>
  <c r="M5" i="2"/>
  <c r="N2" i="2"/>
  <c r="L7" i="2" l="1"/>
  <c r="M6" i="2"/>
  <c r="L8" i="2" l="1"/>
  <c r="M7" i="2"/>
  <c r="N5" i="2" s="1"/>
  <c r="O5" i="2"/>
  <c r="L9" i="2" l="1"/>
  <c r="M8" i="2"/>
  <c r="L10" i="2" l="1"/>
  <c r="M9" i="2"/>
  <c r="L11" i="2" l="1"/>
  <c r="M10" i="2"/>
  <c r="N8" i="2" s="1"/>
  <c r="O8" i="2"/>
  <c r="L12" i="2" l="1"/>
  <c r="M11" i="2"/>
  <c r="L13" i="2" l="1"/>
  <c r="M12" i="2"/>
  <c r="L14" i="2" l="1"/>
  <c r="M13" i="2"/>
  <c r="O11" i="2" s="1"/>
  <c r="N11" i="2"/>
  <c r="L15" i="2" l="1"/>
  <c r="M14" i="2"/>
  <c r="L16" i="2" l="1"/>
  <c r="M15" i="2"/>
  <c r="L17" i="2" l="1"/>
  <c r="M16" i="2"/>
  <c r="N14" i="2" s="1"/>
  <c r="O14" i="2"/>
  <c r="L18" i="2" l="1"/>
  <c r="M17" i="2"/>
  <c r="L19" i="2" l="1"/>
  <c r="M18" i="2"/>
  <c r="L20" i="2" l="1"/>
  <c r="M19" i="2"/>
  <c r="N17" i="2"/>
  <c r="O17" i="2"/>
  <c r="L21" i="2" l="1"/>
  <c r="M20" i="2"/>
  <c r="L22" i="2" l="1"/>
  <c r="M21" i="2"/>
  <c r="L23" i="2" l="1"/>
  <c r="M22" i="2"/>
  <c r="N20" i="2" s="1"/>
  <c r="L24" i="2" l="1"/>
  <c r="M23" i="2"/>
  <c r="O20" i="2"/>
  <c r="L25" i="2" l="1"/>
  <c r="M25" i="2" s="1"/>
  <c r="M24" i="2"/>
  <c r="O23" i="2" s="1"/>
  <c r="N23" i="2" l="1"/>
</calcChain>
</file>

<file path=xl/sharedStrings.xml><?xml version="1.0" encoding="utf-8"?>
<sst xmlns="http://schemas.openxmlformats.org/spreadsheetml/2006/main" count="38" uniqueCount="11">
  <si>
    <t>Sample Name</t>
  </si>
  <si>
    <t>Cq</t>
  </si>
  <si>
    <t>ΔCt</t>
  </si>
  <si>
    <t>ΔΔCt</t>
  </si>
  <si>
    <t>2（-ΔΔCt）</t>
  </si>
  <si>
    <t>ACTIN</t>
    <phoneticPr fontId="2" type="noConversion"/>
  </si>
  <si>
    <t>average</t>
    <phoneticPr fontId="3" type="noConversion"/>
  </si>
  <si>
    <t>correct</t>
    <phoneticPr fontId="2" type="noConversion"/>
  </si>
  <si>
    <t>lest</t>
    <phoneticPr fontId="2" type="noConversion"/>
  </si>
  <si>
    <t>S.E.</t>
    <phoneticPr fontId="2" type="noConversion"/>
  </si>
  <si>
    <t>S.E.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</si>
</sst>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name val="Calibri"/>
      <family val="2"/>
      <scheme val="minor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">
    <xf numFmtId="0" fontId="0" fillId="0" borderId="0" xfId="0"/>
    <xf numFmtId="0" fontId="1" fillId="0" borderId="0" xfId="1">
      <alignment vertical="center"/>
    </xf>
    <xf numFmtId="0" fontId="4" fillId="0" borderId="0" xfId="0" applyFont="1"/>
    <xf numFmtId="0" fontId="5" fillId="0" borderId="0" xfId="0" applyFont="1"/>
  </cellXfs>
  <cellStyles count="2">
    <cellStyle name="Normal" xfId="0" builtinId="0"/>
    <cellStyle name="常规 2" xfId="1" xr:uid="{6F5A05AC-9D49-4E65-B4EF-DBE313A08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workbookViewId="0">
      <selection activeCell="D2" sqref="D2"/>
    </sheetView>
  </sheetViews>
  <sheetFormatPr defaultRowHeight="14.4"/>
  <sheetData>
    <row r="1" spans="1:15" ht="15.6">
      <c r="A1" s="1" t="s">
        <v>0</v>
      </c>
      <c r="B1" t="s">
        <v>5</v>
      </c>
      <c r="C1" s="1" t="s">
        <v>1</v>
      </c>
      <c r="D1" s="1" t="s">
        <v>2</v>
      </c>
      <c r="E1" s="1"/>
      <c r="F1" s="1" t="s">
        <v>3</v>
      </c>
      <c r="G1" s="1" t="s">
        <v>4</v>
      </c>
      <c r="H1" s="1" t="s">
        <v>6</v>
      </c>
      <c r="I1" s="3" t="s">
        <v>9</v>
      </c>
      <c r="K1" s="1" t="s">
        <v>7</v>
      </c>
      <c r="L1" s="1" t="s">
        <v>8</v>
      </c>
      <c r="M1" s="1" t="s">
        <v>7</v>
      </c>
      <c r="N1" s="1" t="s">
        <v>6</v>
      </c>
      <c r="O1" s="3" t="s">
        <v>9</v>
      </c>
    </row>
    <row r="2" spans="1:15" ht="15.6">
      <c r="A2" s="1">
        <v>9</v>
      </c>
      <c r="B2">
        <v>23.12</v>
      </c>
      <c r="C2">
        <v>26.44</v>
      </c>
      <c r="D2" s="1">
        <f>C2-B2</f>
        <v>3.3200000000000003</v>
      </c>
      <c r="E2" s="1">
        <f>AVERAGE(D2:D4)</f>
        <v>3.35</v>
      </c>
      <c r="F2" s="1">
        <f>D2-E2</f>
        <v>-2.9999999999999805E-2</v>
      </c>
      <c r="G2" s="1">
        <f>POWER(2,-F2)</f>
        <v>1.0210121257071931</v>
      </c>
      <c r="H2" s="1">
        <f>AVERAGE(G2:G4)</f>
        <v>1.0010002119207753</v>
      </c>
      <c r="I2" s="1">
        <f>STDEVP(G2:G4)</f>
        <v>4.4344660939515564E-2</v>
      </c>
      <c r="K2">
        <f t="shared" ref="K2:K25" si="0">G2</f>
        <v>1.0210121257071931</v>
      </c>
      <c r="L2">
        <f>MIN(K2:K25)</f>
        <v>0.21022410381342896</v>
      </c>
      <c r="M2">
        <f>K2/L2</f>
        <v>4.856779537580179</v>
      </c>
      <c r="N2" s="1">
        <f>AVERAGE(M2:M4)</f>
        <v>4.7615862965416627</v>
      </c>
      <c r="O2" s="1">
        <f>STDEVP(M2:M4)</f>
        <v>0.21093994520662007</v>
      </c>
    </row>
    <row r="3" spans="1:15" ht="15.6">
      <c r="A3" s="1">
        <v>9</v>
      </c>
      <c r="B3">
        <v>22.33</v>
      </c>
      <c r="C3">
        <v>25.62</v>
      </c>
      <c r="D3" s="1">
        <f t="shared" ref="D3:D25" si="1">C3-B3</f>
        <v>3.2900000000000027</v>
      </c>
      <c r="E3" s="1">
        <f>E2</f>
        <v>3.35</v>
      </c>
      <c r="F3" s="1">
        <f t="shared" ref="F3:F25" si="2">D3-E3</f>
        <v>-5.9999999999997389E-2</v>
      </c>
      <c r="G3" s="1">
        <f t="shared" ref="G3:G25" si="3">POWER(2,-F3)</f>
        <v>1.0424657608411194</v>
      </c>
      <c r="H3" s="1"/>
      <c r="I3" s="1"/>
      <c r="K3">
        <f t="shared" si="0"/>
        <v>1.0424657608411194</v>
      </c>
      <c r="L3">
        <f>L2</f>
        <v>0.21022410381342896</v>
      </c>
      <c r="M3">
        <f t="shared" ref="M3:M25" si="4">K3/L3</f>
        <v>4.9588307997559289</v>
      </c>
      <c r="N3" s="1"/>
      <c r="O3" s="1"/>
    </row>
    <row r="4" spans="1:15" ht="15.6">
      <c r="A4" s="1">
        <v>9</v>
      </c>
      <c r="B4">
        <v>22.89</v>
      </c>
      <c r="C4">
        <v>26.33</v>
      </c>
      <c r="D4" s="1">
        <f t="shared" si="1"/>
        <v>3.4399999999999977</v>
      </c>
      <c r="E4" s="1">
        <f t="shared" ref="E4:E25" si="5">E3</f>
        <v>3.35</v>
      </c>
      <c r="F4" s="1">
        <f t="shared" si="2"/>
        <v>8.9999999999997637E-2</v>
      </c>
      <c r="G4" s="1">
        <f t="shared" si="3"/>
        <v>0.93952274921401324</v>
      </c>
      <c r="H4" s="1"/>
      <c r="I4" s="1"/>
      <c r="K4">
        <f t="shared" si="0"/>
        <v>0.93952274921401324</v>
      </c>
      <c r="L4">
        <f t="shared" ref="L4:L25" si="6">L3</f>
        <v>0.21022410381342896</v>
      </c>
      <c r="M4">
        <f t="shared" si="4"/>
        <v>4.4691485522888801</v>
      </c>
      <c r="N4" s="1"/>
      <c r="O4" s="1"/>
    </row>
    <row r="5" spans="1:15" ht="15.6">
      <c r="A5">
        <v>12</v>
      </c>
      <c r="B5">
        <v>21.93</v>
      </c>
      <c r="C5">
        <v>25.43</v>
      </c>
      <c r="D5" s="1">
        <f t="shared" si="1"/>
        <v>3.5</v>
      </c>
      <c r="E5" s="1">
        <f t="shared" si="5"/>
        <v>3.35</v>
      </c>
      <c r="F5" s="1">
        <f t="shared" si="2"/>
        <v>0.14999999999999991</v>
      </c>
      <c r="G5" s="1">
        <f t="shared" si="3"/>
        <v>0.90125046261083042</v>
      </c>
      <c r="H5" s="1">
        <f t="shared" ref="H5" si="7">AVERAGE(G5:G7)</f>
        <v>0.86744851337787843</v>
      </c>
      <c r="I5" s="1">
        <f t="shared" ref="I5" si="8">STDEVP(G5:G7)</f>
        <v>3.9356886401174226E-2</v>
      </c>
      <c r="K5">
        <f t="shared" si="0"/>
        <v>0.90125046261083042</v>
      </c>
      <c r="L5">
        <f t="shared" si="6"/>
        <v>0.21022410381342896</v>
      </c>
      <c r="M5">
        <f t="shared" si="4"/>
        <v>4.2870938501451672</v>
      </c>
      <c r="N5" s="1">
        <f t="shared" ref="N5" si="9">AVERAGE(M5:M7)</f>
        <v>4.1263037760300181</v>
      </c>
      <c r="O5" s="1">
        <f t="shared" ref="O5" si="10">STDEVP(M5:M7)</f>
        <v>0.18721395733052071</v>
      </c>
    </row>
    <row r="6" spans="1:15" ht="15.6">
      <c r="A6">
        <v>12</v>
      </c>
      <c r="B6">
        <v>21.8</v>
      </c>
      <c r="C6">
        <v>25.32</v>
      </c>
      <c r="D6" s="1">
        <f t="shared" si="1"/>
        <v>3.5199999999999996</v>
      </c>
      <c r="E6" s="1">
        <f t="shared" si="5"/>
        <v>3.35</v>
      </c>
      <c r="F6" s="1">
        <f t="shared" si="2"/>
        <v>0.16999999999999948</v>
      </c>
      <c r="G6" s="1">
        <f t="shared" si="3"/>
        <v>0.8888426811665705</v>
      </c>
      <c r="H6" s="1"/>
      <c r="I6" s="1"/>
      <c r="K6">
        <f t="shared" si="0"/>
        <v>0.8888426811665705</v>
      </c>
      <c r="L6">
        <f t="shared" si="6"/>
        <v>0.21022410381342896</v>
      </c>
      <c r="M6">
        <f t="shared" si="4"/>
        <v>4.2280721622455166</v>
      </c>
      <c r="N6" s="1"/>
      <c r="O6" s="1"/>
    </row>
    <row r="7" spans="1:15" ht="15.6">
      <c r="A7">
        <v>12</v>
      </c>
      <c r="B7">
        <v>21.77</v>
      </c>
      <c r="C7">
        <v>25.42</v>
      </c>
      <c r="D7" s="1">
        <f t="shared" si="1"/>
        <v>3.6500000000000021</v>
      </c>
      <c r="E7" s="1">
        <f t="shared" si="5"/>
        <v>3.35</v>
      </c>
      <c r="F7" s="1">
        <f t="shared" si="2"/>
        <v>0.30000000000000204</v>
      </c>
      <c r="G7" s="1">
        <f t="shared" si="3"/>
        <v>0.81225239635623436</v>
      </c>
      <c r="H7" s="1"/>
      <c r="I7" s="1"/>
      <c r="K7">
        <f t="shared" si="0"/>
        <v>0.81225239635623436</v>
      </c>
      <c r="L7">
        <f t="shared" si="6"/>
        <v>0.21022410381342896</v>
      </c>
      <c r="M7">
        <f t="shared" si="4"/>
        <v>3.8637453156993709</v>
      </c>
      <c r="N7" s="1"/>
      <c r="O7" s="1"/>
    </row>
    <row r="8" spans="1:15" ht="15.6">
      <c r="A8" s="1">
        <v>15</v>
      </c>
      <c r="B8">
        <v>22.24</v>
      </c>
      <c r="C8">
        <v>26.19</v>
      </c>
      <c r="D8" s="1">
        <f t="shared" si="1"/>
        <v>3.9500000000000028</v>
      </c>
      <c r="E8" s="1">
        <f t="shared" si="5"/>
        <v>3.35</v>
      </c>
      <c r="F8" s="1">
        <f t="shared" si="2"/>
        <v>0.60000000000000275</v>
      </c>
      <c r="G8" s="1">
        <f t="shared" si="3"/>
        <v>0.65975395538644588</v>
      </c>
      <c r="H8" s="1">
        <f t="shared" ref="H8" si="11">AVERAGE(G8:G10)</f>
        <v>0.8633642847868308</v>
      </c>
      <c r="I8" s="1">
        <f t="shared" ref="I8" si="12">STDEVP(G8:G10)</f>
        <v>0.16824048319218288</v>
      </c>
      <c r="K8">
        <f t="shared" si="0"/>
        <v>0.65975395538644588</v>
      </c>
      <c r="L8">
        <f t="shared" si="6"/>
        <v>0.21022410381342896</v>
      </c>
      <c r="M8">
        <f t="shared" si="4"/>
        <v>3.138336391586992</v>
      </c>
      <c r="N8" s="1">
        <f t="shared" ref="N8" si="13">AVERAGE(M8:M10)</f>
        <v>4.1068758012309328</v>
      </c>
      <c r="O8" s="1">
        <f t="shared" ref="O8" si="14">STDEVP(M8:M10)</f>
        <v>0.8002911185745587</v>
      </c>
    </row>
    <row r="9" spans="1:15" ht="15.6">
      <c r="A9" s="1">
        <v>15</v>
      </c>
      <c r="B9">
        <v>22.64</v>
      </c>
      <c r="C9">
        <v>25.89</v>
      </c>
      <c r="D9" s="1">
        <f t="shared" si="1"/>
        <v>3.25</v>
      </c>
      <c r="E9" s="1">
        <f t="shared" si="5"/>
        <v>3.35</v>
      </c>
      <c r="F9" s="1">
        <f t="shared" si="2"/>
        <v>-0.10000000000000009</v>
      </c>
      <c r="G9" s="1">
        <f t="shared" si="3"/>
        <v>1.0717734625362931</v>
      </c>
      <c r="H9" s="1"/>
      <c r="I9" s="1"/>
      <c r="K9">
        <f t="shared" si="0"/>
        <v>1.0717734625362931</v>
      </c>
      <c r="L9">
        <f t="shared" si="6"/>
        <v>0.21022410381342896</v>
      </c>
      <c r="M9">
        <f t="shared" si="4"/>
        <v>5.0982425092770409</v>
      </c>
      <c r="N9" s="1"/>
      <c r="O9" s="1"/>
    </row>
    <row r="10" spans="1:15" ht="15.6">
      <c r="A10" s="1">
        <v>15</v>
      </c>
      <c r="B10">
        <v>21.83</v>
      </c>
      <c r="C10">
        <v>25.4</v>
      </c>
      <c r="D10" s="1">
        <f t="shared" si="1"/>
        <v>3.5700000000000003</v>
      </c>
      <c r="E10" s="1">
        <f t="shared" si="5"/>
        <v>3.35</v>
      </c>
      <c r="F10" s="1">
        <f t="shared" si="2"/>
        <v>0.2200000000000002</v>
      </c>
      <c r="G10" s="1">
        <f t="shared" si="3"/>
        <v>0.85856543643775363</v>
      </c>
      <c r="H10" s="1"/>
      <c r="I10" s="1"/>
      <c r="K10">
        <f t="shared" si="0"/>
        <v>0.85856543643775363</v>
      </c>
      <c r="L10">
        <f t="shared" si="6"/>
        <v>0.21022410381342896</v>
      </c>
      <c r="M10">
        <f t="shared" si="4"/>
        <v>4.0840485028287663</v>
      </c>
      <c r="N10" s="1"/>
      <c r="O10" s="1"/>
    </row>
    <row r="11" spans="1:15" ht="15.6">
      <c r="A11" s="1">
        <v>18</v>
      </c>
      <c r="B11">
        <v>23.21</v>
      </c>
      <c r="C11">
        <v>26.55</v>
      </c>
      <c r="D11" s="1">
        <f t="shared" si="1"/>
        <v>3.34</v>
      </c>
      <c r="E11" s="1">
        <f t="shared" si="5"/>
        <v>3.35</v>
      </c>
      <c r="F11" s="1">
        <f t="shared" si="2"/>
        <v>-1.0000000000000231E-2</v>
      </c>
      <c r="G11" s="1">
        <f t="shared" si="3"/>
        <v>1.0069555500567189</v>
      </c>
      <c r="H11" s="1">
        <f t="shared" ref="H11" si="15">AVERAGE(G11:G13)</f>
        <v>0.93107453721108646</v>
      </c>
      <c r="I11" s="1">
        <f t="shared" ref="I11" si="16">STDEVP(G11:G13)</f>
        <v>6.5677795740732861E-2</v>
      </c>
      <c r="K11">
        <f t="shared" si="0"/>
        <v>1.0069555500567189</v>
      </c>
      <c r="L11">
        <f t="shared" si="6"/>
        <v>0.21022410381342896</v>
      </c>
      <c r="M11">
        <f t="shared" si="4"/>
        <v>4.7899148184757072</v>
      </c>
      <c r="N11" s="1">
        <f t="shared" ref="N11" si="17">AVERAGE(M11:M13)</f>
        <v>4.4289618569971516</v>
      </c>
      <c r="O11" s="1">
        <f t="shared" ref="O11" si="18">STDEVP(M11:M13)</f>
        <v>0.31241800797029912</v>
      </c>
    </row>
    <row r="12" spans="1:15" ht="15.6">
      <c r="A12" s="1">
        <v>18</v>
      </c>
      <c r="B12">
        <v>22.53</v>
      </c>
      <c r="C12">
        <v>25.97</v>
      </c>
      <c r="D12" s="1">
        <f t="shared" si="1"/>
        <v>3.4399999999999977</v>
      </c>
      <c r="E12" s="1">
        <f t="shared" si="5"/>
        <v>3.35</v>
      </c>
      <c r="F12" s="1">
        <f t="shared" si="2"/>
        <v>8.9999999999997637E-2</v>
      </c>
      <c r="G12" s="1">
        <f t="shared" si="3"/>
        <v>0.93952274921401324</v>
      </c>
      <c r="H12" s="1"/>
      <c r="I12" s="1"/>
      <c r="K12">
        <f t="shared" si="0"/>
        <v>0.93952274921401324</v>
      </c>
      <c r="L12">
        <f t="shared" si="6"/>
        <v>0.21022410381342896</v>
      </c>
      <c r="M12">
        <f t="shared" si="4"/>
        <v>4.4691485522888801</v>
      </c>
      <c r="N12" s="1"/>
      <c r="O12" s="1"/>
    </row>
    <row r="13" spans="1:15" ht="15.6">
      <c r="A13" s="1">
        <v>18</v>
      </c>
      <c r="B13">
        <v>22.49</v>
      </c>
      <c r="C13">
        <v>26.08</v>
      </c>
      <c r="D13" s="1">
        <f t="shared" si="1"/>
        <v>3.59</v>
      </c>
      <c r="E13" s="1">
        <f t="shared" si="5"/>
        <v>3.35</v>
      </c>
      <c r="F13" s="1">
        <f t="shared" si="2"/>
        <v>0.23999999999999977</v>
      </c>
      <c r="G13" s="1">
        <f t="shared" si="3"/>
        <v>0.84674531236252726</v>
      </c>
      <c r="H13" s="1"/>
      <c r="I13" s="1"/>
      <c r="K13">
        <f t="shared" si="0"/>
        <v>0.84674531236252726</v>
      </c>
      <c r="L13">
        <f t="shared" si="6"/>
        <v>0.21022410381342896</v>
      </c>
      <c r="M13">
        <f t="shared" si="4"/>
        <v>4.0278222002268693</v>
      </c>
      <c r="N13" s="1"/>
      <c r="O13" s="1"/>
    </row>
    <row r="14" spans="1:15" ht="15.6">
      <c r="A14">
        <v>21</v>
      </c>
      <c r="B14">
        <v>21.91</v>
      </c>
      <c r="C14">
        <v>26.49</v>
      </c>
      <c r="D14" s="1">
        <f t="shared" si="1"/>
        <v>4.5799999999999983</v>
      </c>
      <c r="E14" s="1">
        <f t="shared" si="5"/>
        <v>3.35</v>
      </c>
      <c r="F14" s="1">
        <f t="shared" si="2"/>
        <v>1.2299999999999982</v>
      </c>
      <c r="G14" s="1">
        <f t="shared" si="3"/>
        <v>0.42631744588397891</v>
      </c>
      <c r="H14" s="1">
        <f t="shared" ref="H14" si="19">AVERAGE(G14:G16)</f>
        <v>0.45115401367019897</v>
      </c>
      <c r="I14" s="1">
        <f t="shared" ref="I14" si="20">STDEVP(G14:G16)</f>
        <v>2.1917379454616762E-2</v>
      </c>
      <c r="K14">
        <f t="shared" si="0"/>
        <v>0.42631744588397891</v>
      </c>
      <c r="L14">
        <f t="shared" si="6"/>
        <v>0.21022410381342896</v>
      </c>
      <c r="M14">
        <f t="shared" si="4"/>
        <v>2.0279189595800577</v>
      </c>
      <c r="N14" s="1">
        <f t="shared" ref="N14" si="21">AVERAGE(M14:M16)</f>
        <v>2.1460622520745387</v>
      </c>
      <c r="O14" s="1">
        <f t="shared" ref="O14" si="22">STDEVP(M14:M16)</f>
        <v>0.10425721435857871</v>
      </c>
    </row>
    <row r="15" spans="1:15" ht="15.6">
      <c r="A15">
        <v>21</v>
      </c>
      <c r="B15">
        <v>21.74</v>
      </c>
      <c r="C15">
        <v>26.15</v>
      </c>
      <c r="D15" s="1">
        <f t="shared" si="1"/>
        <v>4.41</v>
      </c>
      <c r="E15" s="1">
        <f t="shared" si="5"/>
        <v>3.35</v>
      </c>
      <c r="F15" s="1">
        <f t="shared" si="2"/>
        <v>1.06</v>
      </c>
      <c r="G15" s="1">
        <f t="shared" si="3"/>
        <v>0.47963205966263217</v>
      </c>
      <c r="H15" s="1"/>
      <c r="I15" s="1"/>
      <c r="K15">
        <f t="shared" si="0"/>
        <v>0.47963205966263217</v>
      </c>
      <c r="L15">
        <f t="shared" si="6"/>
        <v>0.21022410381342896</v>
      </c>
      <c r="M15">
        <f t="shared" si="4"/>
        <v>2.2815274317368437</v>
      </c>
      <c r="N15" s="1"/>
      <c r="O15" s="1"/>
    </row>
    <row r="16" spans="1:15" ht="15.6">
      <c r="A16">
        <v>21</v>
      </c>
      <c r="B16">
        <v>22.25</v>
      </c>
      <c r="C16">
        <v>26.76</v>
      </c>
      <c r="D16" s="1">
        <f t="shared" si="1"/>
        <v>4.5100000000000016</v>
      </c>
      <c r="E16" s="1">
        <f t="shared" si="5"/>
        <v>3.35</v>
      </c>
      <c r="F16" s="1">
        <f t="shared" si="2"/>
        <v>1.1600000000000015</v>
      </c>
      <c r="G16" s="1">
        <f t="shared" si="3"/>
        <v>0.44751253546398573</v>
      </c>
      <c r="H16" s="1"/>
      <c r="I16" s="1"/>
      <c r="K16">
        <f t="shared" si="0"/>
        <v>0.44751253546398573</v>
      </c>
      <c r="L16">
        <f t="shared" si="6"/>
        <v>0.21022410381342896</v>
      </c>
      <c r="M16">
        <f t="shared" si="4"/>
        <v>2.1287403649067143</v>
      </c>
      <c r="N16" s="1"/>
      <c r="O16" s="1"/>
    </row>
    <row r="17" spans="1:15" ht="15.6">
      <c r="A17">
        <v>24</v>
      </c>
      <c r="B17">
        <v>21.91</v>
      </c>
      <c r="C17">
        <v>26.48</v>
      </c>
      <c r="D17" s="1">
        <f t="shared" si="1"/>
        <v>4.57</v>
      </c>
      <c r="E17" s="1">
        <f t="shared" si="5"/>
        <v>3.35</v>
      </c>
      <c r="F17" s="1">
        <f t="shared" si="2"/>
        <v>1.2200000000000002</v>
      </c>
      <c r="G17" s="1">
        <f t="shared" si="3"/>
        <v>0.42928271821887681</v>
      </c>
      <c r="H17" s="1">
        <f t="shared" ref="H17" si="23">AVERAGE(G17:G19)</f>
        <v>0.35480354534399616</v>
      </c>
      <c r="I17" s="1">
        <f t="shared" ref="I17" si="24">STDEVP(G17:G19)</f>
        <v>7.1235084674790464E-2</v>
      </c>
      <c r="K17">
        <f t="shared" si="0"/>
        <v>0.42928271821887681</v>
      </c>
      <c r="L17">
        <f t="shared" si="6"/>
        <v>0.21022410381342896</v>
      </c>
      <c r="M17">
        <f t="shared" si="4"/>
        <v>2.0420242514143832</v>
      </c>
      <c r="N17" s="1">
        <f t="shared" ref="N17" si="25">AVERAGE(M17:M19)</f>
        <v>1.6877396022050803</v>
      </c>
      <c r="O17" s="1">
        <f t="shared" ref="O17" si="26">STDEVP(M17:M19)</f>
        <v>0.33885307813232846</v>
      </c>
    </row>
    <row r="18" spans="1:15" ht="15.6">
      <c r="A18">
        <v>24</v>
      </c>
      <c r="B18">
        <v>22.05</v>
      </c>
      <c r="C18">
        <v>27.35</v>
      </c>
      <c r="D18" s="1">
        <f t="shared" si="1"/>
        <v>5.3000000000000007</v>
      </c>
      <c r="E18" s="1">
        <f t="shared" si="5"/>
        <v>3.35</v>
      </c>
      <c r="F18" s="1">
        <f t="shared" si="2"/>
        <v>1.9500000000000006</v>
      </c>
      <c r="G18" s="1">
        <f t="shared" si="3"/>
        <v>0.25881623096034428</v>
      </c>
      <c r="H18" s="1"/>
      <c r="I18" s="1"/>
      <c r="K18">
        <f t="shared" si="0"/>
        <v>0.25881623096034428</v>
      </c>
      <c r="L18">
        <f t="shared" si="6"/>
        <v>0.21022410381342896</v>
      </c>
      <c r="M18">
        <f t="shared" si="4"/>
        <v>1.2311444133449139</v>
      </c>
      <c r="N18" s="1"/>
      <c r="O18" s="1"/>
    </row>
    <row r="19" spans="1:15" ht="15.6">
      <c r="A19">
        <v>24</v>
      </c>
      <c r="B19">
        <v>22.53</v>
      </c>
      <c r="C19">
        <v>27.29</v>
      </c>
      <c r="D19" s="1">
        <f t="shared" si="1"/>
        <v>4.759999999999998</v>
      </c>
      <c r="E19" s="1">
        <f t="shared" si="5"/>
        <v>3.35</v>
      </c>
      <c r="F19" s="1">
        <f t="shared" si="2"/>
        <v>1.4099999999999979</v>
      </c>
      <c r="G19" s="1">
        <f t="shared" si="3"/>
        <v>0.37631168685276734</v>
      </c>
      <c r="H19" s="1"/>
      <c r="I19" s="1"/>
      <c r="K19">
        <f t="shared" si="0"/>
        <v>0.37631168685276734</v>
      </c>
      <c r="L19">
        <f t="shared" si="6"/>
        <v>0.21022410381342896</v>
      </c>
      <c r="M19">
        <f t="shared" si="4"/>
        <v>1.7900501418559447</v>
      </c>
      <c r="N19" s="1"/>
      <c r="O19" s="1"/>
    </row>
    <row r="20" spans="1:15" ht="15.6">
      <c r="A20" s="1">
        <v>3</v>
      </c>
      <c r="B20">
        <v>22.07</v>
      </c>
      <c r="C20">
        <v>27.29</v>
      </c>
      <c r="D20" s="1">
        <f t="shared" si="1"/>
        <v>5.2199999999999989</v>
      </c>
      <c r="E20" s="1">
        <f t="shared" si="5"/>
        <v>3.35</v>
      </c>
      <c r="F20" s="1">
        <f t="shared" si="2"/>
        <v>1.8699999999999988</v>
      </c>
      <c r="G20" s="1">
        <f t="shared" si="3"/>
        <v>0.27357342531518514</v>
      </c>
      <c r="H20" s="1">
        <f t="shared" ref="H20" si="27">AVERAGE(G20:G22)</f>
        <v>0.26555302441397366</v>
      </c>
      <c r="I20" s="1">
        <f t="shared" ref="I20" si="28">STDEVP(G20:G22)</f>
        <v>3.9910452721136608E-2</v>
      </c>
      <c r="K20">
        <f t="shared" si="0"/>
        <v>0.27357342531518514</v>
      </c>
      <c r="L20">
        <f t="shared" si="6"/>
        <v>0.21022410381342896</v>
      </c>
      <c r="M20">
        <f t="shared" si="4"/>
        <v>1.3013418554419327</v>
      </c>
      <c r="N20" s="1">
        <f t="shared" ref="N20" si="29">AVERAGE(M20:M22)</f>
        <v>1.2631901841743531</v>
      </c>
      <c r="O20" s="1">
        <f t="shared" ref="O20" si="30">STDEVP(M20:M22)</f>
        <v>0.18984717735582077</v>
      </c>
    </row>
    <row r="21" spans="1:15" ht="15.6">
      <c r="A21" s="1">
        <v>3</v>
      </c>
      <c r="B21">
        <v>21.49</v>
      </c>
      <c r="C21">
        <v>27.07</v>
      </c>
      <c r="D21" s="1">
        <f t="shared" si="1"/>
        <v>5.5800000000000018</v>
      </c>
      <c r="E21" s="1">
        <f t="shared" si="5"/>
        <v>3.35</v>
      </c>
      <c r="F21" s="1">
        <f t="shared" si="2"/>
        <v>2.2300000000000018</v>
      </c>
      <c r="G21" s="1">
        <f t="shared" si="3"/>
        <v>0.21315872294198893</v>
      </c>
      <c r="H21" s="1"/>
      <c r="I21" s="1"/>
      <c r="K21">
        <f t="shared" si="0"/>
        <v>0.21315872294198893</v>
      </c>
      <c r="L21">
        <f t="shared" si="6"/>
        <v>0.21022410381342896</v>
      </c>
      <c r="M21">
        <f t="shared" si="4"/>
        <v>1.0139594797900264</v>
      </c>
      <c r="N21" s="1"/>
      <c r="O21" s="1"/>
    </row>
    <row r="22" spans="1:15" ht="15.6">
      <c r="A22" s="1">
        <v>3</v>
      </c>
      <c r="B22">
        <v>21.94</v>
      </c>
      <c r="C22">
        <v>26.98</v>
      </c>
      <c r="D22" s="1">
        <f t="shared" si="1"/>
        <v>5.0399999999999991</v>
      </c>
      <c r="E22" s="1">
        <f t="shared" si="5"/>
        <v>3.35</v>
      </c>
      <c r="F22" s="1">
        <f t="shared" si="2"/>
        <v>1.6899999999999991</v>
      </c>
      <c r="G22" s="1">
        <f t="shared" si="3"/>
        <v>0.30992692498474689</v>
      </c>
      <c r="H22" s="1"/>
      <c r="I22" s="1"/>
      <c r="K22">
        <f t="shared" si="0"/>
        <v>0.30992692498474689</v>
      </c>
      <c r="L22">
        <f t="shared" si="6"/>
        <v>0.21022410381342896</v>
      </c>
      <c r="M22">
        <f t="shared" si="4"/>
        <v>1.4742692172911001</v>
      </c>
      <c r="N22" s="1"/>
      <c r="O22" s="1"/>
    </row>
    <row r="23" spans="1:15" ht="15.6">
      <c r="A23">
        <v>6</v>
      </c>
      <c r="B23">
        <v>22.44</v>
      </c>
      <c r="C23">
        <v>27.7</v>
      </c>
      <c r="D23" s="1">
        <f t="shared" si="1"/>
        <v>5.259999999999998</v>
      </c>
      <c r="E23" s="1">
        <f t="shared" si="5"/>
        <v>3.35</v>
      </c>
      <c r="F23" s="1">
        <f t="shared" si="2"/>
        <v>1.9099999999999979</v>
      </c>
      <c r="G23" s="1">
        <f t="shared" si="3"/>
        <v>0.26609254561334039</v>
      </c>
      <c r="H23" s="1">
        <f t="shared" ref="H23" si="31">AVERAGE(G23:G25)</f>
        <v>0.31002540902845011</v>
      </c>
      <c r="I23" s="1">
        <f t="shared" ref="I23" si="32">STDEVP(G23:G25)</f>
        <v>0.10416318646282451</v>
      </c>
      <c r="K23">
        <f t="shared" si="0"/>
        <v>0.26609254561334039</v>
      </c>
      <c r="L23">
        <f t="shared" si="6"/>
        <v>0.21022410381342896</v>
      </c>
      <c r="M23">
        <f t="shared" si="4"/>
        <v>1.26575659397028</v>
      </c>
      <c r="N23" s="1">
        <f t="shared" ref="N23" si="33">AVERAGE(M23:M25)</f>
        <v>1.4747376889930444</v>
      </c>
      <c r="O23" s="1">
        <f t="shared" ref="O23" si="34">STDEVP(M23:M25)</f>
        <v>0.49548640985178305</v>
      </c>
    </row>
    <row r="24" spans="1:15" ht="15.6">
      <c r="A24">
        <v>6</v>
      </c>
      <c r="B24">
        <v>22.55</v>
      </c>
      <c r="C24">
        <v>28.15</v>
      </c>
      <c r="D24" s="1">
        <f t="shared" si="1"/>
        <v>5.5999999999999979</v>
      </c>
      <c r="E24" s="1">
        <f t="shared" si="5"/>
        <v>3.35</v>
      </c>
      <c r="F24" s="1">
        <f t="shared" si="2"/>
        <v>2.2499999999999978</v>
      </c>
      <c r="G24" s="1">
        <f t="shared" si="3"/>
        <v>0.21022410381342896</v>
      </c>
      <c r="H24" s="1"/>
      <c r="I24" s="1"/>
      <c r="K24">
        <f t="shared" si="0"/>
        <v>0.21022410381342896</v>
      </c>
      <c r="L24">
        <f t="shared" si="6"/>
        <v>0.21022410381342896</v>
      </c>
      <c r="M24">
        <f t="shared" si="4"/>
        <v>1</v>
      </c>
      <c r="N24" s="1"/>
      <c r="O24" s="1"/>
    </row>
    <row r="25" spans="1:15" ht="15.6">
      <c r="A25">
        <v>6</v>
      </c>
      <c r="B25">
        <v>22.64</v>
      </c>
      <c r="C25">
        <v>27.13</v>
      </c>
      <c r="D25" s="1">
        <f t="shared" si="1"/>
        <v>4.4899999999999984</v>
      </c>
      <c r="E25" s="1">
        <f t="shared" si="5"/>
        <v>3.35</v>
      </c>
      <c r="F25" s="1">
        <f t="shared" si="2"/>
        <v>1.1399999999999983</v>
      </c>
      <c r="G25" s="1">
        <f t="shared" si="3"/>
        <v>0.45375957765858099</v>
      </c>
      <c r="H25" s="1"/>
      <c r="I25" s="1"/>
      <c r="K25">
        <f t="shared" si="0"/>
        <v>0.45375957765858099</v>
      </c>
      <c r="L25">
        <f t="shared" si="6"/>
        <v>0.21022410381342896</v>
      </c>
      <c r="M25">
        <f t="shared" si="4"/>
        <v>2.1584564730088536</v>
      </c>
      <c r="N25" s="1"/>
      <c r="O25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A3E8-5718-43AA-BBB1-B3D199156229}">
  <dimension ref="A1:O26"/>
  <sheetViews>
    <sheetView tabSelected="1" workbookViewId="0">
      <selection activeCell="M9" sqref="M9"/>
    </sheetView>
  </sheetViews>
  <sheetFormatPr defaultRowHeight="14.4"/>
  <sheetData>
    <row r="1" spans="1:15" ht="15.6">
      <c r="A1" s="1" t="s">
        <v>0</v>
      </c>
      <c r="C1" t="s">
        <v>5</v>
      </c>
      <c r="D1" s="1" t="s">
        <v>2</v>
      </c>
      <c r="E1" s="1"/>
      <c r="F1" s="1" t="s">
        <v>3</v>
      </c>
      <c r="G1" s="1" t="s">
        <v>4</v>
      </c>
      <c r="H1" s="1" t="s">
        <v>6</v>
      </c>
      <c r="I1" s="3" t="s">
        <v>10</v>
      </c>
      <c r="K1" s="1" t="s">
        <v>7</v>
      </c>
      <c r="L1" s="1" t="s">
        <v>8</v>
      </c>
      <c r="M1" s="1" t="s">
        <v>7</v>
      </c>
      <c r="N1" s="1" t="s">
        <v>6</v>
      </c>
      <c r="O1" s="3" t="s">
        <v>9</v>
      </c>
    </row>
    <row r="2" spans="1:15" ht="15.6">
      <c r="A2" s="1">
        <v>9</v>
      </c>
      <c r="B2">
        <v>26.64</v>
      </c>
      <c r="C2">
        <v>22.98</v>
      </c>
      <c r="D2" s="1">
        <f>B2-C2</f>
        <v>3.66</v>
      </c>
      <c r="E2" s="1">
        <f>AVERAGE(D2:D4)</f>
        <v>3.9333333333333336</v>
      </c>
      <c r="F2" s="1">
        <f>D2-E2</f>
        <v>-0.27333333333333343</v>
      </c>
      <c r="G2" s="1">
        <f>POWER(2,-F2)</f>
        <v>1.2085970563467681</v>
      </c>
      <c r="H2" s="1">
        <f>AVERAGE(G2:G4)</f>
        <v>1.0538813360038837</v>
      </c>
      <c r="I2" s="1">
        <f>STDEVP(G2:G4)</f>
        <v>0.30999482978782406</v>
      </c>
      <c r="K2">
        <f>G2</f>
        <v>1.2085970563467681</v>
      </c>
      <c r="L2">
        <f>MIN(K2:K25)</f>
        <v>5.1593507286392025E-2</v>
      </c>
      <c r="M2">
        <f>K2/L2</f>
        <v>23.425371135130018</v>
      </c>
      <c r="N2" s="1">
        <f>AVERAGE(M2:M4)</f>
        <v>20.426627136508873</v>
      </c>
      <c r="O2" s="1">
        <f>STDEVP(M2:M4)</f>
        <v>6.0084077647031258</v>
      </c>
    </row>
    <row r="3" spans="1:15" ht="15.6">
      <c r="A3" s="1">
        <v>9</v>
      </c>
      <c r="B3">
        <v>26.36</v>
      </c>
      <c r="C3">
        <v>22.84</v>
      </c>
      <c r="D3" s="1">
        <f t="shared" ref="D3:D25" si="0">B3-C3</f>
        <v>3.5199999999999996</v>
      </c>
      <c r="E3" s="1">
        <f>E2</f>
        <v>3.9333333333333336</v>
      </c>
      <c r="F3" s="1">
        <f t="shared" ref="F3:F25" si="1">D3-E3</f>
        <v>-0.413333333333334</v>
      </c>
      <c r="G3" s="1">
        <f t="shared" ref="G3:G25" si="2">POWER(2,-F3)</f>
        <v>1.3317592794219166</v>
      </c>
      <c r="H3" s="1"/>
      <c r="I3" s="1"/>
      <c r="K3">
        <f t="shared" ref="K3:K25" si="3">G3</f>
        <v>1.3317592794219166</v>
      </c>
      <c r="L3">
        <f>L2</f>
        <v>5.1593507286392025E-2</v>
      </c>
      <c r="M3">
        <f t="shared" ref="M3:M5" si="4">K3/L3</f>
        <v>25.812536295108067</v>
      </c>
      <c r="N3" s="1"/>
      <c r="O3" s="1"/>
    </row>
    <row r="4" spans="1:15" ht="15.6">
      <c r="A4" s="1">
        <v>9</v>
      </c>
      <c r="B4">
        <v>25.73</v>
      </c>
      <c r="C4">
        <v>21.11</v>
      </c>
      <c r="D4" s="1">
        <f t="shared" si="0"/>
        <v>4.620000000000001</v>
      </c>
      <c r="E4" s="1">
        <f t="shared" ref="E4:E25" si="5">E3</f>
        <v>3.9333333333333336</v>
      </c>
      <c r="F4" s="1">
        <f t="shared" si="1"/>
        <v>0.68666666666666742</v>
      </c>
      <c r="G4" s="1">
        <f t="shared" si="2"/>
        <v>0.62128767224296633</v>
      </c>
      <c r="H4" s="1"/>
      <c r="I4" s="1"/>
      <c r="K4">
        <f t="shared" si="3"/>
        <v>0.62128767224296633</v>
      </c>
      <c r="L4">
        <f t="shared" ref="L4:L25" si="6">L3</f>
        <v>5.1593507286392025E-2</v>
      </c>
      <c r="M4">
        <f t="shared" si="4"/>
        <v>12.041973979288537</v>
      </c>
      <c r="N4" s="1"/>
      <c r="O4" s="1"/>
    </row>
    <row r="5" spans="1:15" ht="15.6">
      <c r="A5">
        <v>12</v>
      </c>
      <c r="B5">
        <v>25.62</v>
      </c>
      <c r="C5">
        <v>23.51</v>
      </c>
      <c r="D5" s="1">
        <f t="shared" si="0"/>
        <v>2.1099999999999994</v>
      </c>
      <c r="E5" s="1">
        <f t="shared" si="5"/>
        <v>3.9333333333333336</v>
      </c>
      <c r="F5" s="1">
        <f t="shared" si="1"/>
        <v>-1.8233333333333341</v>
      </c>
      <c r="G5" s="1">
        <f t="shared" si="2"/>
        <v>3.5389793247185861</v>
      </c>
      <c r="H5" s="1">
        <f t="shared" ref="H5" si="7">AVERAGE(G5:G7)</f>
        <v>3.0610952299919543</v>
      </c>
      <c r="I5" s="1">
        <f t="shared" ref="I5" si="8">STDEVP(G5:G7)</f>
        <v>0.37365187549698858</v>
      </c>
      <c r="K5">
        <f t="shared" si="3"/>
        <v>3.5389793247185861</v>
      </c>
      <c r="L5">
        <f t="shared" si="6"/>
        <v>5.1593507286392025E-2</v>
      </c>
      <c r="M5">
        <f t="shared" si="4"/>
        <v>68.593501602322831</v>
      </c>
      <c r="N5" s="1">
        <f t="shared" ref="N5" si="9">AVERAGE(M5:M7)</f>
        <v>59.331016459106451</v>
      </c>
      <c r="O5" s="1">
        <f t="shared" ref="O5" si="10">STDEVP(M5:M7)</f>
        <v>7.2422266899374677</v>
      </c>
    </row>
    <row r="6" spans="1:15" ht="15.6">
      <c r="A6">
        <v>12</v>
      </c>
      <c r="B6">
        <v>25.63</v>
      </c>
      <c r="C6">
        <v>23.29</v>
      </c>
      <c r="D6" s="1">
        <f t="shared" si="0"/>
        <v>2.34</v>
      </c>
      <c r="E6" s="1">
        <f t="shared" si="5"/>
        <v>3.9333333333333336</v>
      </c>
      <c r="F6" s="1">
        <f t="shared" si="1"/>
        <v>-1.5933333333333337</v>
      </c>
      <c r="G6" s="1">
        <f t="shared" si="2"/>
        <v>3.0174572535004676</v>
      </c>
      <c r="H6" s="1"/>
      <c r="I6" s="1"/>
      <c r="K6">
        <f t="shared" si="3"/>
        <v>3.0174572535004676</v>
      </c>
      <c r="L6">
        <f t="shared" si="6"/>
        <v>5.1593507286392025E-2</v>
      </c>
      <c r="M6">
        <f t="shared" ref="M6:M25" si="11">K6/L6</f>
        <v>58.485212814681681</v>
      </c>
      <c r="N6" s="1"/>
      <c r="O6" s="1"/>
    </row>
    <row r="7" spans="1:15" ht="15.6">
      <c r="A7">
        <v>12</v>
      </c>
      <c r="B7">
        <v>25.75</v>
      </c>
      <c r="C7">
        <v>23.21</v>
      </c>
      <c r="D7" s="1">
        <f t="shared" si="0"/>
        <v>2.5399999999999991</v>
      </c>
      <c r="E7" s="1">
        <f t="shared" si="5"/>
        <v>3.9333333333333336</v>
      </c>
      <c r="F7" s="1">
        <f t="shared" si="1"/>
        <v>-1.3933333333333344</v>
      </c>
      <c r="G7" s="1">
        <f t="shared" si="2"/>
        <v>2.6268491117568087</v>
      </c>
      <c r="H7" s="1"/>
      <c r="I7" s="1"/>
      <c r="K7">
        <f t="shared" si="3"/>
        <v>2.6268491117568087</v>
      </c>
      <c r="L7">
        <f t="shared" si="6"/>
        <v>5.1593507286392025E-2</v>
      </c>
      <c r="M7">
        <f t="shared" si="11"/>
        <v>50.914334960314854</v>
      </c>
      <c r="N7" s="1"/>
      <c r="O7" s="1"/>
    </row>
    <row r="8" spans="1:15" ht="15.6">
      <c r="A8" s="1">
        <v>15</v>
      </c>
      <c r="B8">
        <v>26.66</v>
      </c>
      <c r="C8">
        <v>23.3</v>
      </c>
      <c r="D8" s="1">
        <f t="shared" si="0"/>
        <v>3.3599999999999994</v>
      </c>
      <c r="E8" s="1">
        <f t="shared" si="5"/>
        <v>3.9333333333333336</v>
      </c>
      <c r="F8" s="1">
        <f t="shared" si="1"/>
        <v>-0.57333333333333414</v>
      </c>
      <c r="G8" s="1">
        <f t="shared" si="2"/>
        <v>1.4879575139064352</v>
      </c>
      <c r="H8" s="1">
        <f t="shared" ref="H8" si="12">AVERAGE(G8:G10)</f>
        <v>1.9235669597714875</v>
      </c>
      <c r="I8" s="1">
        <f t="shared" ref="I8" si="13">STDEVP(G8:G10)</f>
        <v>0.49038509846800277</v>
      </c>
      <c r="K8">
        <f t="shared" si="3"/>
        <v>1.4879575139064352</v>
      </c>
      <c r="L8">
        <f t="shared" si="6"/>
        <v>5.1593507286392025E-2</v>
      </c>
      <c r="M8">
        <f t="shared" si="11"/>
        <v>28.840014803546595</v>
      </c>
      <c r="N8" s="1">
        <f t="shared" ref="N8" si="14">AVERAGE(M8:M10)</f>
        <v>37.28312070536122</v>
      </c>
      <c r="O8" s="1">
        <f t="shared" ref="O8" si="15">STDEVP(M8:M10)</f>
        <v>9.504783145404506</v>
      </c>
    </row>
    <row r="9" spans="1:15" ht="15.6">
      <c r="A9" s="1">
        <v>15</v>
      </c>
      <c r="B9">
        <v>26.25</v>
      </c>
      <c r="C9">
        <v>23.06</v>
      </c>
      <c r="D9" s="1">
        <f t="shared" si="0"/>
        <v>3.1900000000000013</v>
      </c>
      <c r="E9" s="1">
        <f t="shared" si="5"/>
        <v>3.9333333333333336</v>
      </c>
      <c r="F9" s="1">
        <f t="shared" si="1"/>
        <v>-0.74333333333333229</v>
      </c>
      <c r="G9" s="1">
        <f t="shared" si="2"/>
        <v>1.6740392258768999</v>
      </c>
      <c r="H9" s="1"/>
      <c r="I9" s="1"/>
      <c r="K9">
        <f t="shared" si="3"/>
        <v>1.6740392258768999</v>
      </c>
      <c r="L9">
        <f t="shared" si="6"/>
        <v>5.1593507286392025E-2</v>
      </c>
      <c r="M9">
        <f t="shared" si="11"/>
        <v>32.446703353280924</v>
      </c>
      <c r="N9" s="1"/>
      <c r="O9" s="1"/>
    </row>
    <row r="10" spans="1:15" ht="15.6">
      <c r="A10" s="1">
        <v>15</v>
      </c>
      <c r="B10">
        <v>26.32</v>
      </c>
      <c r="C10">
        <v>23.77</v>
      </c>
      <c r="D10" s="1">
        <f t="shared" si="0"/>
        <v>2.5500000000000007</v>
      </c>
      <c r="E10" s="1">
        <f t="shared" si="5"/>
        <v>3.9333333333333336</v>
      </c>
      <c r="F10" s="1">
        <f t="shared" si="1"/>
        <v>-1.3833333333333329</v>
      </c>
      <c r="G10" s="1">
        <f t="shared" si="2"/>
        <v>2.6087041395311275</v>
      </c>
      <c r="H10" s="1"/>
      <c r="I10" s="1"/>
      <c r="K10">
        <f t="shared" si="3"/>
        <v>2.6087041395311275</v>
      </c>
      <c r="L10">
        <f t="shared" si="6"/>
        <v>5.1593507286392025E-2</v>
      </c>
      <c r="M10">
        <f t="shared" si="11"/>
        <v>50.562643959256143</v>
      </c>
      <c r="N10" s="1"/>
      <c r="O10" s="1"/>
    </row>
    <row r="11" spans="1:15" ht="15.6">
      <c r="A11" s="1">
        <v>18</v>
      </c>
      <c r="B11">
        <v>25.98</v>
      </c>
      <c r="C11">
        <v>22.85</v>
      </c>
      <c r="D11" s="1">
        <f t="shared" si="0"/>
        <v>3.129999999999999</v>
      </c>
      <c r="E11" s="1">
        <f t="shared" si="5"/>
        <v>3.9333333333333336</v>
      </c>
      <c r="F11" s="1">
        <f t="shared" si="1"/>
        <v>-0.80333333333333456</v>
      </c>
      <c r="G11" s="1">
        <f t="shared" si="2"/>
        <v>1.7451285752816472</v>
      </c>
      <c r="H11" s="1">
        <f t="shared" ref="H11" si="16">AVERAGE(G11:G13)</f>
        <v>1.6658622522617748</v>
      </c>
      <c r="I11" s="1">
        <f t="shared" ref="I11" si="17">STDEVP(G11:G13)</f>
        <v>0.81892319090774779</v>
      </c>
      <c r="K11">
        <f t="shared" si="3"/>
        <v>1.7451285752816472</v>
      </c>
      <c r="L11">
        <f t="shared" si="6"/>
        <v>5.1593507286392025E-2</v>
      </c>
      <c r="M11">
        <f t="shared" si="11"/>
        <v>33.824577297964218</v>
      </c>
      <c r="N11" s="1">
        <f t="shared" ref="N11" si="18">AVERAGE(M11:M13)</f>
        <v>32.288214930120716</v>
      </c>
      <c r="O11" s="1">
        <f t="shared" ref="O11" si="19">STDEVP(M11:M13)</f>
        <v>15.872601689238948</v>
      </c>
    </row>
    <row r="12" spans="1:15" ht="15.6">
      <c r="A12" s="1">
        <v>18</v>
      </c>
      <c r="B12">
        <v>27.46</v>
      </c>
      <c r="C12">
        <v>22.85</v>
      </c>
      <c r="D12" s="1">
        <f t="shared" si="0"/>
        <v>4.6099999999999994</v>
      </c>
      <c r="E12" s="1">
        <f t="shared" si="5"/>
        <v>3.9333333333333336</v>
      </c>
      <c r="F12" s="1">
        <f t="shared" si="1"/>
        <v>0.67666666666666586</v>
      </c>
      <c r="G12" s="1">
        <f t="shared" si="2"/>
        <v>0.62560906974687525</v>
      </c>
      <c r="H12" s="1"/>
      <c r="I12" s="1"/>
      <c r="K12">
        <f t="shared" si="3"/>
        <v>0.62560906974687525</v>
      </c>
      <c r="L12">
        <f t="shared" si="6"/>
        <v>5.1593507286392025E-2</v>
      </c>
      <c r="M12">
        <f t="shared" si="11"/>
        <v>12.125732532083196</v>
      </c>
      <c r="N12" s="1"/>
      <c r="O12" s="1"/>
    </row>
    <row r="13" spans="1:15" ht="15.6">
      <c r="A13" s="1">
        <v>18</v>
      </c>
      <c r="B13">
        <v>26.17</v>
      </c>
      <c r="C13">
        <v>23.63</v>
      </c>
      <c r="D13" s="1">
        <f t="shared" si="0"/>
        <v>2.5400000000000027</v>
      </c>
      <c r="E13" s="1">
        <f t="shared" si="5"/>
        <v>3.9333333333333336</v>
      </c>
      <c r="F13" s="1">
        <f t="shared" si="1"/>
        <v>-1.3933333333333309</v>
      </c>
      <c r="G13" s="1">
        <f t="shared" si="2"/>
        <v>2.626849111756802</v>
      </c>
      <c r="H13" s="1"/>
      <c r="I13" s="1"/>
      <c r="K13">
        <f t="shared" si="3"/>
        <v>2.626849111756802</v>
      </c>
      <c r="L13">
        <f t="shared" si="6"/>
        <v>5.1593507286392025E-2</v>
      </c>
      <c r="M13">
        <f t="shared" si="11"/>
        <v>50.914334960314726</v>
      </c>
      <c r="N13" s="1"/>
      <c r="O13" s="1"/>
    </row>
    <row r="14" spans="1:15" ht="15.6">
      <c r="A14">
        <v>21</v>
      </c>
      <c r="B14">
        <v>28.02</v>
      </c>
      <c r="C14">
        <v>21.92</v>
      </c>
      <c r="D14" s="1">
        <f t="shared" si="0"/>
        <v>6.0999999999999979</v>
      </c>
      <c r="E14" s="1">
        <f t="shared" si="5"/>
        <v>3.9333333333333336</v>
      </c>
      <c r="F14" s="1">
        <f t="shared" si="1"/>
        <v>2.1666666666666643</v>
      </c>
      <c r="G14" s="1">
        <f t="shared" si="2"/>
        <v>0.22272467953508521</v>
      </c>
      <c r="H14" s="1">
        <f t="shared" ref="H14" si="20">AVERAGE(G14:G16)</f>
        <v>0.43206591094848407</v>
      </c>
      <c r="I14" s="1">
        <f t="shared" ref="I14" si="21">STDEVP(G14:G16)</f>
        <v>0.17166191001365017</v>
      </c>
      <c r="K14">
        <f t="shared" si="3"/>
        <v>0.22272467953508521</v>
      </c>
      <c r="L14">
        <f t="shared" si="6"/>
        <v>5.1593507286392025E-2</v>
      </c>
      <c r="M14">
        <f t="shared" si="11"/>
        <v>4.3169129460177178</v>
      </c>
      <c r="N14" s="1">
        <f t="shared" ref="N14" si="22">AVERAGE(M14:M16)</f>
        <v>8.3744241024382351</v>
      </c>
      <c r="O14" s="1">
        <f t="shared" ref="O14" si="23">STDEVP(M14:M16)</f>
        <v>3.3271998559967373</v>
      </c>
    </row>
    <row r="15" spans="1:15" ht="15.6">
      <c r="A15">
        <v>21</v>
      </c>
      <c r="B15">
        <v>27.24</v>
      </c>
      <c r="C15">
        <v>22.09</v>
      </c>
      <c r="D15" s="1">
        <f t="shared" si="0"/>
        <v>5.1499999999999986</v>
      </c>
      <c r="E15" s="1">
        <f t="shared" si="5"/>
        <v>3.9333333333333336</v>
      </c>
      <c r="F15" s="1">
        <f t="shared" si="1"/>
        <v>1.216666666666665</v>
      </c>
      <c r="G15" s="1">
        <f t="shared" si="2"/>
        <v>0.43027571862216552</v>
      </c>
      <c r="H15" s="1"/>
      <c r="I15" s="1"/>
      <c r="K15">
        <f t="shared" si="3"/>
        <v>0.43027571862216552</v>
      </c>
      <c r="L15">
        <f t="shared" si="6"/>
        <v>5.1593507286392025E-2</v>
      </c>
      <c r="M15">
        <f t="shared" si="11"/>
        <v>8.3397260867289837</v>
      </c>
      <c r="N15" s="1"/>
      <c r="O15" s="1"/>
    </row>
    <row r="16" spans="1:15" ht="15.6">
      <c r="A16">
        <v>21</v>
      </c>
      <c r="B16">
        <v>26.76</v>
      </c>
      <c r="C16">
        <v>22.19</v>
      </c>
      <c r="D16" s="1">
        <f t="shared" si="0"/>
        <v>4.57</v>
      </c>
      <c r="E16" s="1">
        <f t="shared" si="5"/>
        <v>3.9333333333333336</v>
      </c>
      <c r="F16" s="1">
        <f t="shared" si="1"/>
        <v>0.63666666666666671</v>
      </c>
      <c r="G16" s="1">
        <f t="shared" si="2"/>
        <v>0.64319733468820151</v>
      </c>
      <c r="H16" s="1"/>
      <c r="I16" s="1"/>
      <c r="K16">
        <f t="shared" si="3"/>
        <v>0.64319733468820151</v>
      </c>
      <c r="L16">
        <f t="shared" si="6"/>
        <v>5.1593507286392025E-2</v>
      </c>
      <c r="M16">
        <f t="shared" si="11"/>
        <v>12.466633274568002</v>
      </c>
      <c r="N16" s="1"/>
      <c r="O16" s="1"/>
    </row>
    <row r="17" spans="1:15" ht="15.6">
      <c r="A17">
        <v>24</v>
      </c>
      <c r="B17">
        <v>30.37</v>
      </c>
      <c r="C17">
        <v>22.71</v>
      </c>
      <c r="D17" s="1">
        <f t="shared" si="0"/>
        <v>7.66</v>
      </c>
      <c r="E17" s="1">
        <f t="shared" si="5"/>
        <v>3.9333333333333336</v>
      </c>
      <c r="F17" s="1">
        <f t="shared" si="1"/>
        <v>3.7266666666666666</v>
      </c>
      <c r="G17" s="1">
        <f t="shared" si="2"/>
        <v>7.5537316021673004E-2</v>
      </c>
      <c r="H17" s="1">
        <f t="shared" ref="H17" si="24">AVERAGE(G17:G19)</f>
        <v>8.7137468103241855E-2</v>
      </c>
      <c r="I17" s="1">
        <f t="shared" ref="I17" si="25">STDEVP(G17:G19)</f>
        <v>3.4739526286561732E-2</v>
      </c>
      <c r="K17">
        <f t="shared" si="3"/>
        <v>7.5537316021673004E-2</v>
      </c>
      <c r="L17">
        <f t="shared" si="6"/>
        <v>5.1593507286392025E-2</v>
      </c>
      <c r="M17">
        <f t="shared" si="11"/>
        <v>1.4640856959456261</v>
      </c>
      <c r="N17" s="1">
        <f t="shared" ref="N17" si="26">AVERAGE(M17:M19)</f>
        <v>1.6889231356098307</v>
      </c>
      <c r="O17" s="1">
        <f t="shared" ref="O17" si="27">STDEVP(M17:M19)</f>
        <v>0.67333135725247317</v>
      </c>
    </row>
    <row r="18" spans="1:15" ht="15.6">
      <c r="A18">
        <v>24</v>
      </c>
      <c r="B18" s="2">
        <v>29.01</v>
      </c>
      <c r="C18" s="2">
        <v>22.18</v>
      </c>
      <c r="D18" s="1">
        <f t="shared" si="0"/>
        <v>6.8300000000000018</v>
      </c>
      <c r="E18" s="1">
        <f t="shared" si="5"/>
        <v>3.9333333333333336</v>
      </c>
      <c r="F18" s="1">
        <f t="shared" si="1"/>
        <v>2.8966666666666683</v>
      </c>
      <c r="G18" s="1">
        <f t="shared" si="2"/>
        <v>0.13428158100166057</v>
      </c>
      <c r="H18" s="1"/>
      <c r="I18" s="1"/>
      <c r="K18">
        <f t="shared" si="3"/>
        <v>0.13428158100166057</v>
      </c>
      <c r="L18">
        <f t="shared" si="6"/>
        <v>5.1593507286392025E-2</v>
      </c>
      <c r="M18">
        <f t="shared" si="11"/>
        <v>2.6026837108838659</v>
      </c>
      <c r="N18" s="1"/>
      <c r="O18" s="1"/>
    </row>
    <row r="19" spans="1:15" ht="15.6">
      <c r="A19">
        <v>24</v>
      </c>
      <c r="B19" s="2">
        <v>31.05</v>
      </c>
      <c r="C19" s="2">
        <v>22.84</v>
      </c>
      <c r="D19" s="1">
        <f t="shared" si="0"/>
        <v>8.2100000000000009</v>
      </c>
      <c r="E19" s="1">
        <f t="shared" si="5"/>
        <v>3.9333333333333336</v>
      </c>
      <c r="F19" s="1">
        <f t="shared" si="1"/>
        <v>4.2766666666666673</v>
      </c>
      <c r="G19" s="1">
        <f t="shared" si="2"/>
        <v>5.1593507286392025E-2</v>
      </c>
      <c r="H19" s="1"/>
      <c r="I19" s="1"/>
      <c r="K19">
        <f t="shared" si="3"/>
        <v>5.1593507286392025E-2</v>
      </c>
      <c r="L19">
        <f t="shared" si="6"/>
        <v>5.1593507286392025E-2</v>
      </c>
      <c r="M19">
        <f t="shared" si="11"/>
        <v>1</v>
      </c>
      <c r="N19" s="1"/>
      <c r="O19" s="1"/>
    </row>
    <row r="20" spans="1:15" ht="15.6">
      <c r="A20" s="1">
        <v>3</v>
      </c>
      <c r="B20" s="2">
        <v>31.3</v>
      </c>
      <c r="C20" s="2">
        <v>27.41</v>
      </c>
      <c r="D20" s="1">
        <f t="shared" si="0"/>
        <v>3.8900000000000006</v>
      </c>
      <c r="E20" s="1">
        <f t="shared" si="5"/>
        <v>3.9333333333333336</v>
      </c>
      <c r="F20" s="1">
        <f t="shared" si="1"/>
        <v>-4.3333333333333002E-2</v>
      </c>
      <c r="G20" s="1">
        <f t="shared" si="2"/>
        <v>1.0304920203292973</v>
      </c>
      <c r="H20" s="1">
        <f t="shared" ref="H20" si="28">AVERAGE(G20:G22)</f>
        <v>1.0263367061738038</v>
      </c>
      <c r="I20" s="1">
        <f t="shared" ref="I20" si="29">STDEVP(G20:G22)</f>
        <v>3.4884827755804891E-2</v>
      </c>
      <c r="K20">
        <f t="shared" si="3"/>
        <v>1.0304920203292973</v>
      </c>
      <c r="L20">
        <f t="shared" si="6"/>
        <v>5.1593507286392025E-2</v>
      </c>
      <c r="M20">
        <f t="shared" si="11"/>
        <v>19.973288782425794</v>
      </c>
      <c r="N20" s="1">
        <f t="shared" ref="N20" si="30">AVERAGE(M20:M22)</f>
        <v>19.892749304223091</v>
      </c>
      <c r="O20" s="1">
        <f t="shared" ref="O20" si="31">STDEVP(M20:M22)</f>
        <v>0.67614763156459923</v>
      </c>
    </row>
    <row r="21" spans="1:15" ht="15.6">
      <c r="A21" s="1">
        <v>3</v>
      </c>
      <c r="B21" s="2">
        <v>31.7</v>
      </c>
      <c r="C21" s="2">
        <v>27.86</v>
      </c>
      <c r="D21" s="1">
        <f t="shared" si="0"/>
        <v>3.84</v>
      </c>
      <c r="E21" s="1">
        <f t="shared" si="5"/>
        <v>3.9333333333333336</v>
      </c>
      <c r="F21" s="1">
        <f t="shared" si="1"/>
        <v>-9.3333333333333712E-2</v>
      </c>
      <c r="G21" s="1">
        <f t="shared" si="2"/>
        <v>1.0668322429453578</v>
      </c>
      <c r="H21" s="1"/>
      <c r="I21" s="1"/>
      <c r="K21">
        <f t="shared" si="3"/>
        <v>1.0668322429453578</v>
      </c>
      <c r="L21">
        <f t="shared" si="6"/>
        <v>5.1593507286392025E-2</v>
      </c>
      <c r="M21">
        <f t="shared" si="11"/>
        <v>20.677645290199891</v>
      </c>
      <c r="N21" s="1"/>
      <c r="O21" s="1"/>
    </row>
    <row r="22" spans="1:15" ht="15.6">
      <c r="A22" s="1">
        <v>3</v>
      </c>
      <c r="B22" s="2">
        <v>32.229999999999997</v>
      </c>
      <c r="C22" s="2">
        <v>28.27</v>
      </c>
      <c r="D22" s="1">
        <f t="shared" si="0"/>
        <v>3.9599999999999973</v>
      </c>
      <c r="E22" s="1">
        <f t="shared" si="5"/>
        <v>3.9333333333333336</v>
      </c>
      <c r="F22" s="1">
        <f t="shared" si="1"/>
        <v>2.666666666666373E-2</v>
      </c>
      <c r="G22" s="1">
        <f t="shared" si="2"/>
        <v>0.98168585524675656</v>
      </c>
      <c r="H22" s="1"/>
      <c r="I22" s="1"/>
      <c r="K22">
        <f t="shared" si="3"/>
        <v>0.98168585524675656</v>
      </c>
      <c r="L22">
        <f t="shared" si="6"/>
        <v>5.1593507286392025E-2</v>
      </c>
      <c r="M22">
        <f t="shared" si="11"/>
        <v>19.027313840043586</v>
      </c>
      <c r="N22" s="1"/>
      <c r="O22" s="1"/>
    </row>
    <row r="23" spans="1:15" ht="15.6">
      <c r="A23">
        <v>6</v>
      </c>
      <c r="B23" s="2">
        <v>29.7</v>
      </c>
      <c r="C23" s="2">
        <v>23.95</v>
      </c>
      <c r="D23" s="1">
        <f t="shared" si="0"/>
        <v>5.75</v>
      </c>
      <c r="E23" s="1">
        <f t="shared" si="5"/>
        <v>3.9333333333333336</v>
      </c>
      <c r="F23" s="1">
        <f t="shared" si="1"/>
        <v>1.8166666666666664</v>
      </c>
      <c r="G23" s="1">
        <f t="shared" si="2"/>
        <v>0.28387610726771939</v>
      </c>
      <c r="H23" s="1">
        <f t="shared" ref="H23" si="32">AVERAGE(G23:G25)</f>
        <v>0.30904508272178105</v>
      </c>
      <c r="I23" s="1">
        <f t="shared" ref="I23" si="33">STDEVP(G23:G25)</f>
        <v>1.8165640527123477E-2</v>
      </c>
      <c r="K23">
        <f t="shared" si="3"/>
        <v>0.28387610726771939</v>
      </c>
      <c r="L23">
        <f t="shared" si="6"/>
        <v>5.1593507286392025E-2</v>
      </c>
      <c r="M23">
        <f t="shared" si="11"/>
        <v>5.5021672725589781</v>
      </c>
      <c r="N23" s="1">
        <f t="shared" ref="N23" si="34">AVERAGE(M23:M25)</f>
        <v>5.9899994975393502</v>
      </c>
      <c r="O23" s="1">
        <f t="shared" ref="O23" si="35">STDEVP(M23:M25)</f>
        <v>0.3520915999427458</v>
      </c>
    </row>
    <row r="24" spans="1:15" ht="15.6">
      <c r="A24">
        <v>6</v>
      </c>
      <c r="B24" s="2">
        <v>29.19</v>
      </c>
      <c r="C24" s="2">
        <v>23.6</v>
      </c>
      <c r="D24" s="1">
        <f t="shared" si="0"/>
        <v>5.59</v>
      </c>
      <c r="E24" s="1">
        <f t="shared" si="5"/>
        <v>3.9333333333333336</v>
      </c>
      <c r="F24" s="1">
        <f t="shared" si="1"/>
        <v>1.6566666666666663</v>
      </c>
      <c r="G24" s="1">
        <f t="shared" si="2"/>
        <v>0.31717112345623277</v>
      </c>
      <c r="H24" s="1"/>
      <c r="I24" s="1"/>
      <c r="K24">
        <f t="shared" si="3"/>
        <v>0.31717112345623277</v>
      </c>
      <c r="L24">
        <f t="shared" si="6"/>
        <v>5.1593507286392025E-2</v>
      </c>
      <c r="M24">
        <f t="shared" si="11"/>
        <v>6.1475007251520539</v>
      </c>
      <c r="N24" s="1"/>
      <c r="O24" s="1"/>
    </row>
    <row r="25" spans="1:15" ht="15.6">
      <c r="A25">
        <v>6</v>
      </c>
      <c r="B25" s="2">
        <v>29.69</v>
      </c>
      <c r="C25" s="2">
        <v>24.14</v>
      </c>
      <c r="D25" s="1">
        <f t="shared" si="0"/>
        <v>5.5500000000000007</v>
      </c>
      <c r="E25" s="1">
        <f t="shared" si="5"/>
        <v>3.9333333333333336</v>
      </c>
      <c r="F25" s="1">
        <f t="shared" si="1"/>
        <v>1.6166666666666671</v>
      </c>
      <c r="G25" s="1">
        <f t="shared" si="2"/>
        <v>0.32608801744139099</v>
      </c>
      <c r="H25" s="1"/>
      <c r="I25" s="1"/>
      <c r="K25">
        <f t="shared" si="3"/>
        <v>0.32608801744139099</v>
      </c>
      <c r="L25">
        <f t="shared" si="6"/>
        <v>5.1593507286392025E-2</v>
      </c>
      <c r="M25">
        <f t="shared" si="11"/>
        <v>6.3203304949070187</v>
      </c>
      <c r="N25" s="1"/>
      <c r="O25" s="1"/>
    </row>
    <row r="26" spans="1:15">
      <c r="B26" s="2"/>
      <c r="C26" s="2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E823C-E4D5-4BB2-B9C3-D0A3431BDCE1}">
  <dimension ref="A1:O25"/>
  <sheetViews>
    <sheetView workbookViewId="0">
      <selection activeCell="I5" sqref="I5"/>
    </sheetView>
  </sheetViews>
  <sheetFormatPr defaultRowHeight="14.4"/>
  <sheetData>
    <row r="1" spans="1:15" ht="15.6">
      <c r="A1" s="1" t="s">
        <v>0</v>
      </c>
      <c r="B1" t="s">
        <v>5</v>
      </c>
      <c r="C1" s="1" t="s">
        <v>1</v>
      </c>
      <c r="D1" s="1" t="s">
        <v>2</v>
      </c>
      <c r="E1" s="1"/>
      <c r="F1" s="1" t="s">
        <v>3</v>
      </c>
      <c r="G1" s="1" t="s">
        <v>4</v>
      </c>
      <c r="H1" s="1" t="s">
        <v>6</v>
      </c>
      <c r="I1" s="3" t="s">
        <v>10</v>
      </c>
      <c r="K1" s="1" t="s">
        <v>7</v>
      </c>
      <c r="L1" s="1" t="s">
        <v>8</v>
      </c>
      <c r="M1" s="1" t="s">
        <v>7</v>
      </c>
      <c r="N1" s="1" t="s">
        <v>6</v>
      </c>
      <c r="O1" s="3" t="s">
        <v>9</v>
      </c>
    </row>
    <row r="2" spans="1:15" ht="15.6">
      <c r="A2" s="1">
        <v>9</v>
      </c>
      <c r="B2">
        <v>21.22</v>
      </c>
      <c r="C2">
        <v>28.12</v>
      </c>
      <c r="D2" s="1">
        <f>C2-B2</f>
        <v>6.9000000000000021</v>
      </c>
      <c r="E2" s="1">
        <f>AVERAGE(D2:D4)</f>
        <v>7.0100000000000016</v>
      </c>
      <c r="F2" s="1">
        <f>D2-E2</f>
        <v>-0.10999999999999943</v>
      </c>
      <c r="G2" s="1">
        <f>POWER(2,-F2)</f>
        <v>1.0792282365044268</v>
      </c>
      <c r="H2" s="1">
        <f>AVERAGE(G2:G4)</f>
        <v>1.0015070606535501</v>
      </c>
      <c r="I2" s="1">
        <f>STDEVP(G2:G4)</f>
        <v>5.5561410152706686E-2</v>
      </c>
      <c r="K2">
        <f>G2</f>
        <v>1.0792282365044268</v>
      </c>
      <c r="L2">
        <f>MIN(K2:K25)</f>
        <v>2.8557232819668793E-2</v>
      </c>
      <c r="M2">
        <f>K2/L2</f>
        <v>37.791765165744927</v>
      </c>
      <c r="N2" s="1">
        <f>AVERAGE(M2:M4)</f>
        <v>35.070171783722763</v>
      </c>
      <c r="O2" s="1">
        <f>STDEVP(M2:M4)</f>
        <v>1.9456160372246858</v>
      </c>
    </row>
    <row r="3" spans="1:15" ht="15.6">
      <c r="A3" s="1">
        <v>9</v>
      </c>
      <c r="B3">
        <v>20.87</v>
      </c>
      <c r="C3">
        <v>27.92</v>
      </c>
      <c r="D3" s="1">
        <f>C3-B3</f>
        <v>7.0500000000000007</v>
      </c>
      <c r="E3" s="1">
        <f>E2</f>
        <v>7.0100000000000016</v>
      </c>
      <c r="F3" s="1">
        <f t="shared" ref="F3:F25" si="0">D3-E3</f>
        <v>3.9999999999999147E-2</v>
      </c>
      <c r="G3" s="1">
        <f>POWER(2,-F3)</f>
        <v>0.97265494741228609</v>
      </c>
      <c r="H3" s="1"/>
      <c r="I3" s="1"/>
      <c r="K3">
        <f t="shared" ref="K3:K25" si="1">G3</f>
        <v>0.97265494741228609</v>
      </c>
      <c r="L3">
        <f>L2</f>
        <v>2.8557232819668793E-2</v>
      </c>
      <c r="M3">
        <f t="shared" ref="M3:M25" si="2">K3/L3</f>
        <v>34.059845838507506</v>
      </c>
      <c r="N3" s="1"/>
      <c r="O3" s="1"/>
    </row>
    <row r="4" spans="1:15" ht="15.6">
      <c r="A4" s="1">
        <v>9</v>
      </c>
      <c r="B4">
        <v>19.989999999999998</v>
      </c>
      <c r="C4">
        <v>27.07</v>
      </c>
      <c r="D4" s="1">
        <f t="shared" ref="D4:D25" si="3">C4-B4</f>
        <v>7.0800000000000018</v>
      </c>
      <c r="E4" s="1">
        <f t="shared" ref="E4:E25" si="4">E3</f>
        <v>7.0100000000000016</v>
      </c>
      <c r="F4" s="1">
        <f t="shared" si="0"/>
        <v>7.0000000000000284E-2</v>
      </c>
      <c r="G4" s="1">
        <f t="shared" ref="G4:G25" si="5">POWER(2,-F4)</f>
        <v>0.95263799804393712</v>
      </c>
      <c r="H4" s="1"/>
      <c r="I4" s="1"/>
      <c r="K4">
        <f t="shared" si="1"/>
        <v>0.95263799804393712</v>
      </c>
      <c r="L4">
        <f t="shared" ref="L4:L25" si="6">L3</f>
        <v>2.8557232819668793E-2</v>
      </c>
      <c r="M4">
        <f t="shared" si="2"/>
        <v>33.358904346915843</v>
      </c>
      <c r="N4" s="1"/>
      <c r="O4" s="1"/>
    </row>
    <row r="5" spans="1:15" ht="15.6">
      <c r="A5">
        <v>12</v>
      </c>
      <c r="B5">
        <v>19.78</v>
      </c>
      <c r="C5">
        <v>27.2</v>
      </c>
      <c r="D5" s="1">
        <f t="shared" si="3"/>
        <v>7.4199999999999982</v>
      </c>
      <c r="E5" s="1">
        <f t="shared" si="4"/>
        <v>7.0100000000000016</v>
      </c>
      <c r="F5" s="1">
        <f t="shared" si="0"/>
        <v>0.40999999999999659</v>
      </c>
      <c r="G5" s="1">
        <f t="shared" si="5"/>
        <v>0.75262337370553534</v>
      </c>
      <c r="H5" s="1">
        <f t="shared" ref="H5" si="7">AVERAGE(G5:G7)</f>
        <v>0.92243619837794721</v>
      </c>
      <c r="I5" s="1">
        <f t="shared" ref="I5" si="8">STDEVP(G5:G7)</f>
        <v>0.12222098057151129</v>
      </c>
      <c r="K5">
        <f t="shared" si="1"/>
        <v>0.75262337370553534</v>
      </c>
      <c r="L5">
        <f t="shared" si="6"/>
        <v>2.8557232819668793E-2</v>
      </c>
      <c r="M5">
        <f t="shared" si="2"/>
        <v>26.354912552562375</v>
      </c>
      <c r="N5" s="1">
        <f t="shared" ref="N5" si="9">AVERAGE(M5:M7)</f>
        <v>32.301315894396446</v>
      </c>
      <c r="O5" s="1">
        <f t="shared" ref="O5" si="10">STDEVP(M5:M7)</f>
        <v>4.2798607744420538</v>
      </c>
    </row>
    <row r="6" spans="1:15" ht="15.6">
      <c r="A6">
        <v>12</v>
      </c>
      <c r="B6">
        <v>19.920000000000002</v>
      </c>
      <c r="C6">
        <v>26.96</v>
      </c>
      <c r="D6" s="1">
        <f t="shared" si="3"/>
        <v>7.0399999999999991</v>
      </c>
      <c r="E6" s="1">
        <f t="shared" si="4"/>
        <v>7.0100000000000016</v>
      </c>
      <c r="F6" s="1">
        <f t="shared" si="0"/>
        <v>2.9999999999997584E-2</v>
      </c>
      <c r="G6" s="1">
        <f t="shared" si="5"/>
        <v>0.9794202975869285</v>
      </c>
      <c r="H6" s="1"/>
      <c r="I6" s="1"/>
      <c r="K6">
        <f t="shared" si="1"/>
        <v>0.9794202975869285</v>
      </c>
      <c r="L6">
        <f t="shared" si="6"/>
        <v>2.8557232819668793E-2</v>
      </c>
      <c r="M6">
        <f t="shared" si="2"/>
        <v>34.296750801161409</v>
      </c>
      <c r="N6" s="1"/>
      <c r="O6" s="1"/>
    </row>
    <row r="7" spans="1:15" ht="15.6">
      <c r="A7">
        <v>12</v>
      </c>
      <c r="B7">
        <v>19.32</v>
      </c>
      <c r="C7">
        <v>26.28</v>
      </c>
      <c r="D7" s="1">
        <f t="shared" si="3"/>
        <v>6.9600000000000009</v>
      </c>
      <c r="E7" s="1">
        <f t="shared" si="4"/>
        <v>7.0100000000000016</v>
      </c>
      <c r="F7" s="1">
        <f t="shared" si="0"/>
        <v>-5.0000000000000711E-2</v>
      </c>
      <c r="G7" s="1">
        <f t="shared" si="5"/>
        <v>1.035264923841378</v>
      </c>
      <c r="H7" s="1"/>
      <c r="I7" s="1"/>
      <c r="K7">
        <f t="shared" si="1"/>
        <v>1.035264923841378</v>
      </c>
      <c r="L7">
        <f t="shared" si="6"/>
        <v>2.8557232819668793E-2</v>
      </c>
      <c r="M7">
        <f t="shared" si="2"/>
        <v>36.252284329465539</v>
      </c>
      <c r="N7" s="1"/>
      <c r="O7" s="1"/>
    </row>
    <row r="8" spans="1:15" ht="15.6">
      <c r="A8" s="1">
        <v>15</v>
      </c>
      <c r="B8">
        <v>19.86</v>
      </c>
      <c r="C8">
        <v>26.87</v>
      </c>
      <c r="D8" s="1">
        <f t="shared" si="3"/>
        <v>7.0100000000000016</v>
      </c>
      <c r="E8" s="1">
        <f t="shared" si="4"/>
        <v>7.0100000000000016</v>
      </c>
      <c r="F8" s="1">
        <f t="shared" si="0"/>
        <v>0</v>
      </c>
      <c r="G8" s="1">
        <f t="shared" si="5"/>
        <v>1</v>
      </c>
      <c r="H8" s="1">
        <f t="shared" ref="H8" si="11">AVERAGE(G8:G10)</f>
        <v>1.3472859282846184</v>
      </c>
      <c r="I8" s="1">
        <f t="shared" ref="I8" si="12">STDEVP(G8:G10)</f>
        <v>0.35075289371263763</v>
      </c>
      <c r="K8">
        <f t="shared" si="1"/>
        <v>1</v>
      </c>
      <c r="L8">
        <f t="shared" si="6"/>
        <v>2.8557232819668793E-2</v>
      </c>
      <c r="M8">
        <f t="shared" si="2"/>
        <v>35.017398440343634</v>
      </c>
      <c r="N8" s="1">
        <f t="shared" ref="N8" si="13">AVERAGE(M8:M10)</f>
        <v>47.178448163810714</v>
      </c>
      <c r="O8" s="1">
        <f t="shared" ref="O8" si="14">STDEVP(M8:M10)</f>
        <v>12.282453833238934</v>
      </c>
    </row>
    <row r="9" spans="1:15" ht="15.6">
      <c r="A9" s="1">
        <v>15</v>
      </c>
      <c r="B9">
        <v>19.190000000000001</v>
      </c>
      <c r="C9">
        <v>25.33</v>
      </c>
      <c r="D9" s="1">
        <f t="shared" si="3"/>
        <v>6.139999999999997</v>
      </c>
      <c r="E9" s="1">
        <f t="shared" si="4"/>
        <v>7.0100000000000016</v>
      </c>
      <c r="F9" s="1">
        <f t="shared" si="0"/>
        <v>-0.87000000000000455</v>
      </c>
      <c r="G9" s="1">
        <f t="shared" si="5"/>
        <v>1.827662900458807</v>
      </c>
      <c r="H9" s="1"/>
      <c r="I9" s="1"/>
      <c r="K9">
        <f t="shared" si="1"/>
        <v>1.827662900458807</v>
      </c>
      <c r="L9">
        <f t="shared" si="6"/>
        <v>2.8557232819668793E-2</v>
      </c>
      <c r="M9">
        <f t="shared" si="2"/>
        <v>64.000000000000142</v>
      </c>
      <c r="N9" s="1"/>
      <c r="O9" s="1"/>
    </row>
    <row r="10" spans="1:15" ht="15.6">
      <c r="A10" s="1">
        <v>15</v>
      </c>
      <c r="B10">
        <v>19.41</v>
      </c>
      <c r="C10">
        <v>26.14</v>
      </c>
      <c r="D10" s="1">
        <f t="shared" si="3"/>
        <v>6.73</v>
      </c>
      <c r="E10" s="1">
        <f t="shared" si="4"/>
        <v>7.0100000000000016</v>
      </c>
      <c r="F10" s="1">
        <f t="shared" si="0"/>
        <v>-0.28000000000000114</v>
      </c>
      <c r="G10" s="1">
        <f t="shared" si="5"/>
        <v>1.2141948843950479</v>
      </c>
      <c r="H10" s="1"/>
      <c r="I10" s="1"/>
      <c r="K10">
        <f t="shared" si="1"/>
        <v>1.2141948843950479</v>
      </c>
      <c r="L10">
        <f t="shared" si="6"/>
        <v>2.8557232819668793E-2</v>
      </c>
      <c r="M10">
        <f t="shared" si="2"/>
        <v>42.517946051088366</v>
      </c>
      <c r="N10" s="1"/>
      <c r="O10" s="1"/>
    </row>
    <row r="11" spans="1:15" ht="15.6">
      <c r="A11" s="1">
        <v>18</v>
      </c>
      <c r="B11">
        <v>19.71</v>
      </c>
      <c r="C11">
        <v>27</v>
      </c>
      <c r="D11" s="1">
        <f t="shared" si="3"/>
        <v>7.2899999999999991</v>
      </c>
      <c r="E11" s="1">
        <f t="shared" si="4"/>
        <v>7.0100000000000016</v>
      </c>
      <c r="F11" s="1">
        <f t="shared" si="0"/>
        <v>0.27999999999999758</v>
      </c>
      <c r="G11" s="1">
        <f t="shared" si="5"/>
        <v>0.82359101726757455</v>
      </c>
      <c r="H11" s="1">
        <f t="shared" ref="H11" si="15">AVERAGE(G11:G13)</f>
        <v>1.1572333353798478</v>
      </c>
      <c r="I11" s="1">
        <f t="shared" ref="I11" si="16">STDEVP(G11:G13)</f>
        <v>0.43071958568704205</v>
      </c>
      <c r="K11">
        <f t="shared" si="1"/>
        <v>0.82359101726757455</v>
      </c>
      <c r="L11">
        <f t="shared" si="6"/>
        <v>2.8557232819668793E-2</v>
      </c>
      <c r="M11">
        <f t="shared" si="2"/>
        <v>28.840014803546591</v>
      </c>
      <c r="N11" s="1">
        <f t="shared" ref="N11" si="17">AVERAGE(M11:M13)</f>
        <v>40.523300793443944</v>
      </c>
      <c r="O11" s="1">
        <f t="shared" ref="O11" si="18">STDEVP(M11:M13)</f>
        <v>15.082679348062886</v>
      </c>
    </row>
    <row r="12" spans="1:15" ht="15.6">
      <c r="A12" s="1">
        <v>18</v>
      </c>
      <c r="B12">
        <v>19.690000000000001</v>
      </c>
      <c r="C12">
        <v>25.88</v>
      </c>
      <c r="D12" s="1">
        <f t="shared" si="3"/>
        <v>6.1899999999999977</v>
      </c>
      <c r="E12" s="1">
        <f t="shared" si="4"/>
        <v>7.0100000000000016</v>
      </c>
      <c r="F12" s="1">
        <f t="shared" si="0"/>
        <v>-0.82000000000000384</v>
      </c>
      <c r="G12" s="1">
        <f t="shared" si="5"/>
        <v>1.7654059925813144</v>
      </c>
      <c r="H12" s="1"/>
      <c r="I12" s="1"/>
      <c r="K12">
        <f t="shared" si="1"/>
        <v>1.7654059925813144</v>
      </c>
      <c r="L12">
        <f t="shared" si="6"/>
        <v>2.8557232819668793E-2</v>
      </c>
      <c r="M12">
        <f t="shared" si="2"/>
        <v>61.819925051190218</v>
      </c>
      <c r="N12" s="1"/>
      <c r="O12" s="1"/>
    </row>
    <row r="13" spans="1:15" ht="15.6">
      <c r="A13" s="1">
        <v>18</v>
      </c>
      <c r="B13">
        <v>19.38</v>
      </c>
      <c r="C13">
        <v>26.57</v>
      </c>
      <c r="D13" s="1">
        <f t="shared" si="3"/>
        <v>7.1900000000000013</v>
      </c>
      <c r="E13" s="1">
        <f t="shared" si="4"/>
        <v>7.0100000000000016</v>
      </c>
      <c r="F13" s="1">
        <f t="shared" si="0"/>
        <v>0.17999999999999972</v>
      </c>
      <c r="G13" s="1">
        <f t="shared" si="5"/>
        <v>0.88270299629065507</v>
      </c>
      <c r="H13" s="1"/>
      <c r="I13" s="1"/>
      <c r="K13">
        <f t="shared" si="1"/>
        <v>0.88270299629065507</v>
      </c>
      <c r="L13">
        <f t="shared" si="6"/>
        <v>2.8557232819668793E-2</v>
      </c>
      <c r="M13">
        <f t="shared" si="2"/>
        <v>30.909962525595038</v>
      </c>
      <c r="N13" s="1"/>
      <c r="O13" s="1"/>
    </row>
    <row r="14" spans="1:15" ht="15.6">
      <c r="A14">
        <v>21</v>
      </c>
      <c r="B14">
        <v>19.420000000000002</v>
      </c>
      <c r="C14">
        <v>27.68</v>
      </c>
      <c r="D14" s="1">
        <f t="shared" si="3"/>
        <v>8.259999999999998</v>
      </c>
      <c r="E14" s="1">
        <f t="shared" si="4"/>
        <v>7.0100000000000016</v>
      </c>
      <c r="F14" s="1">
        <f t="shared" si="0"/>
        <v>1.2499999999999964</v>
      </c>
      <c r="G14" s="1">
        <f t="shared" si="5"/>
        <v>0.42044820762685831</v>
      </c>
      <c r="H14" s="1">
        <f t="shared" ref="H14" si="19">AVERAGE(G14:G16)</f>
        <v>0.28026951413896312</v>
      </c>
      <c r="I14" s="1">
        <f t="shared" ref="I14" si="20">STDEVP(G14:G16)</f>
        <v>0.10678019872651384</v>
      </c>
      <c r="K14">
        <f t="shared" si="1"/>
        <v>0.42044820762685831</v>
      </c>
      <c r="L14">
        <f t="shared" si="6"/>
        <v>2.8557232819668793E-2</v>
      </c>
      <c r="M14">
        <f t="shared" si="2"/>
        <v>14.723002409998024</v>
      </c>
      <c r="N14" s="1">
        <f t="shared" ref="N14" si="21">AVERAGE(M14:M16)</f>
        <v>9.8143092472855962</v>
      </c>
      <c r="O14" s="1">
        <f t="shared" ref="O14" si="22">STDEVP(M14:M16)</f>
        <v>3.7391647643454045</v>
      </c>
    </row>
    <row r="15" spans="1:15" ht="15.6">
      <c r="A15">
        <v>21</v>
      </c>
      <c r="B15">
        <v>19.649999999999999</v>
      </c>
      <c r="C15">
        <v>29.29</v>
      </c>
      <c r="D15" s="1">
        <f t="shared" si="3"/>
        <v>9.64</v>
      </c>
      <c r="E15" s="1">
        <f t="shared" si="4"/>
        <v>7.0100000000000016</v>
      </c>
      <c r="F15" s="1">
        <f t="shared" si="0"/>
        <v>2.629999999999999</v>
      </c>
      <c r="G15" s="1">
        <f t="shared" si="5"/>
        <v>0.16154410382968665</v>
      </c>
      <c r="H15" s="1"/>
      <c r="I15" s="1"/>
      <c r="K15">
        <f t="shared" si="1"/>
        <v>0.16154410382968665</v>
      </c>
      <c r="L15">
        <f t="shared" si="6"/>
        <v>2.8557232819668793E-2</v>
      </c>
      <c r="M15">
        <f t="shared" si="2"/>
        <v>5.6568542494923788</v>
      </c>
      <c r="N15" s="1"/>
      <c r="O15" s="1"/>
    </row>
    <row r="16" spans="1:15" ht="15.6">
      <c r="A16">
        <v>21</v>
      </c>
      <c r="B16">
        <v>19.489999999999998</v>
      </c>
      <c r="C16">
        <v>28.45</v>
      </c>
      <c r="D16" s="1">
        <f t="shared" si="3"/>
        <v>8.9600000000000009</v>
      </c>
      <c r="E16" s="1">
        <f t="shared" si="4"/>
        <v>7.0100000000000016</v>
      </c>
      <c r="F16" s="1">
        <f t="shared" si="0"/>
        <v>1.9499999999999993</v>
      </c>
      <c r="G16" s="1">
        <f t="shared" si="5"/>
        <v>0.25881623096034451</v>
      </c>
      <c r="H16" s="1"/>
      <c r="I16" s="1"/>
      <c r="K16">
        <f t="shared" si="1"/>
        <v>0.25881623096034451</v>
      </c>
      <c r="L16">
        <f t="shared" si="6"/>
        <v>2.8557232819668793E-2</v>
      </c>
      <c r="M16">
        <f t="shared" si="2"/>
        <v>9.0630710823663847</v>
      </c>
      <c r="N16" s="1"/>
      <c r="O16" s="1"/>
    </row>
    <row r="17" spans="1:15" ht="15.6">
      <c r="A17">
        <v>24</v>
      </c>
      <c r="B17">
        <v>19.29</v>
      </c>
      <c r="C17">
        <v>29.09</v>
      </c>
      <c r="D17" s="1">
        <f t="shared" si="3"/>
        <v>9.8000000000000007</v>
      </c>
      <c r="E17" s="1">
        <f t="shared" si="4"/>
        <v>7.0100000000000016</v>
      </c>
      <c r="F17" s="1">
        <f t="shared" si="0"/>
        <v>2.7899999999999991</v>
      </c>
      <c r="G17" s="1">
        <f t="shared" si="5"/>
        <v>0.14458602298816103</v>
      </c>
      <c r="H17" s="1">
        <f t="shared" ref="H17" si="23">AVERAGE(G17:G19)</f>
        <v>0.13889946608796447</v>
      </c>
      <c r="I17" s="1">
        <f t="shared" ref="I17" si="24">STDEVP(G17:G19)</f>
        <v>1.1831957004555258E-2</v>
      </c>
      <c r="K17">
        <f t="shared" si="1"/>
        <v>0.14458602298816103</v>
      </c>
      <c r="L17">
        <f t="shared" si="6"/>
        <v>2.8557232819668793E-2</v>
      </c>
      <c r="M17">
        <f t="shared" si="2"/>
        <v>5.0630263758811189</v>
      </c>
      <c r="N17" s="1">
        <f t="shared" ref="N17" si="25">AVERAGE(M17:M19)</f>
        <v>4.8638979471532506</v>
      </c>
      <c r="O17" s="1">
        <f t="shared" ref="O17" si="26">STDEVP(M17:M19)</f>
        <v>0.41432435275752622</v>
      </c>
    </row>
    <row r="18" spans="1:15" ht="15.6">
      <c r="A18">
        <v>24</v>
      </c>
      <c r="B18">
        <v>18.87</v>
      </c>
      <c r="C18">
        <v>28.62</v>
      </c>
      <c r="D18" s="1">
        <f t="shared" si="3"/>
        <v>9.75</v>
      </c>
      <c r="E18" s="1">
        <f t="shared" si="4"/>
        <v>7.0100000000000016</v>
      </c>
      <c r="F18" s="1">
        <f t="shared" si="0"/>
        <v>2.7399999999999984</v>
      </c>
      <c r="G18" s="1">
        <f t="shared" si="5"/>
        <v>0.14968483807736627</v>
      </c>
      <c r="H18" s="1"/>
      <c r="I18" s="1"/>
      <c r="K18">
        <f t="shared" si="1"/>
        <v>0.14968483807736627</v>
      </c>
      <c r="L18">
        <f t="shared" si="6"/>
        <v>2.8557232819668793E-2</v>
      </c>
      <c r="M18">
        <f t="shared" si="2"/>
        <v>5.2415736154334551</v>
      </c>
      <c r="N18" s="1"/>
      <c r="O18" s="1"/>
    </row>
    <row r="19" spans="1:15" ht="15.6">
      <c r="A19">
        <v>24</v>
      </c>
      <c r="B19">
        <v>18.89</v>
      </c>
      <c r="C19">
        <v>28.93</v>
      </c>
      <c r="D19" s="1">
        <f t="shared" si="3"/>
        <v>10.039999999999999</v>
      </c>
      <c r="E19" s="1">
        <f t="shared" si="4"/>
        <v>7.0100000000000016</v>
      </c>
      <c r="F19" s="1">
        <f t="shared" si="0"/>
        <v>3.0299999999999976</v>
      </c>
      <c r="G19" s="1">
        <f t="shared" si="5"/>
        <v>0.12242753719836606</v>
      </c>
      <c r="H19" s="1"/>
      <c r="I19" s="1"/>
      <c r="K19">
        <f t="shared" si="1"/>
        <v>0.12242753719836606</v>
      </c>
      <c r="L19">
        <f t="shared" si="6"/>
        <v>2.8557232819668793E-2</v>
      </c>
      <c r="M19">
        <f t="shared" si="2"/>
        <v>4.2870938501451761</v>
      </c>
      <c r="N19" s="1"/>
      <c r="O19" s="1"/>
    </row>
    <row r="20" spans="1:15" ht="15.6">
      <c r="A20" s="1">
        <v>3</v>
      </c>
      <c r="B20">
        <v>19.21</v>
      </c>
      <c r="C20">
        <v>30.85</v>
      </c>
      <c r="D20" s="1">
        <f t="shared" si="3"/>
        <v>11.64</v>
      </c>
      <c r="E20" s="1">
        <f t="shared" si="4"/>
        <v>7.0100000000000016</v>
      </c>
      <c r="F20" s="1">
        <f t="shared" si="0"/>
        <v>4.629999999999999</v>
      </c>
      <c r="G20" s="1">
        <f t="shared" si="5"/>
        <v>4.0386025957421676E-2</v>
      </c>
      <c r="H20" s="1">
        <f t="shared" ref="H20" si="27">AVERAGE(G20:G22)</f>
        <v>4.2554476867655407E-2</v>
      </c>
      <c r="I20" s="1">
        <f t="shared" ref="I20" si="28">STDEVP(G20:G22)</f>
        <v>1.2409065419700493E-2</v>
      </c>
      <c r="K20">
        <f t="shared" si="1"/>
        <v>4.0386025957421676E-2</v>
      </c>
      <c r="L20">
        <f t="shared" si="6"/>
        <v>2.8557232819668793E-2</v>
      </c>
      <c r="M20">
        <f t="shared" si="2"/>
        <v>1.4142135623730954</v>
      </c>
      <c r="N20" s="1">
        <f t="shared" ref="N20" si="29">AVERAGE(M20:M22)</f>
        <v>1.4901470718950758</v>
      </c>
      <c r="O20" s="1">
        <f t="shared" ref="O20" si="30">STDEVP(M20:M22)</f>
        <v>0.43453318807394303</v>
      </c>
    </row>
    <row r="21" spans="1:15" ht="15.6">
      <c r="A21" s="1">
        <v>3</v>
      </c>
      <c r="B21">
        <v>18.899999999999999</v>
      </c>
      <c r="C21">
        <v>30</v>
      </c>
      <c r="D21" s="1">
        <f t="shared" si="3"/>
        <v>11.100000000000001</v>
      </c>
      <c r="E21" s="1">
        <f t="shared" si="4"/>
        <v>7.0100000000000016</v>
      </c>
      <c r="F21" s="1">
        <f t="shared" si="0"/>
        <v>4.09</v>
      </c>
      <c r="G21" s="1">
        <f t="shared" si="5"/>
        <v>5.8720171825875751E-2</v>
      </c>
      <c r="H21" s="1"/>
      <c r="I21" s="1"/>
      <c r="K21">
        <f t="shared" si="1"/>
        <v>5.8720171825875751E-2</v>
      </c>
      <c r="L21">
        <f t="shared" si="6"/>
        <v>2.8557232819668793E-2</v>
      </c>
      <c r="M21">
        <f t="shared" si="2"/>
        <v>2.0562276533121318</v>
      </c>
      <c r="N21" s="1"/>
      <c r="O21" s="1"/>
    </row>
    <row r="22" spans="1:15" ht="15.6">
      <c r="A22" s="1">
        <v>3</v>
      </c>
      <c r="B22">
        <v>18.98</v>
      </c>
      <c r="C22">
        <v>31.12</v>
      </c>
      <c r="D22" s="1">
        <f t="shared" si="3"/>
        <v>12.14</v>
      </c>
      <c r="E22" s="1">
        <f t="shared" si="4"/>
        <v>7.0100000000000016</v>
      </c>
      <c r="F22" s="1">
        <f t="shared" si="0"/>
        <v>5.129999999999999</v>
      </c>
      <c r="G22" s="1">
        <f t="shared" si="5"/>
        <v>2.8557232819668793E-2</v>
      </c>
      <c r="H22" s="1"/>
      <c r="I22" s="1"/>
      <c r="K22">
        <f t="shared" si="1"/>
        <v>2.8557232819668793E-2</v>
      </c>
      <c r="L22">
        <f t="shared" si="6"/>
        <v>2.8557232819668793E-2</v>
      </c>
      <c r="M22">
        <f t="shared" si="2"/>
        <v>1</v>
      </c>
      <c r="N22" s="1"/>
      <c r="O22" s="1"/>
    </row>
    <row r="23" spans="1:15" ht="15.6">
      <c r="A23">
        <v>6</v>
      </c>
      <c r="B23">
        <v>19.48</v>
      </c>
      <c r="C23">
        <v>28.98</v>
      </c>
      <c r="D23" s="1">
        <f t="shared" si="3"/>
        <v>9.5</v>
      </c>
      <c r="E23" s="1">
        <f t="shared" si="4"/>
        <v>7.0100000000000016</v>
      </c>
      <c r="F23" s="1">
        <f t="shared" si="0"/>
        <v>2.4899999999999984</v>
      </c>
      <c r="G23" s="1">
        <f t="shared" si="5"/>
        <v>0.17800627444963418</v>
      </c>
      <c r="H23" s="1">
        <f t="shared" ref="H23" si="31">AVERAGE(G23:G25)</f>
        <v>0.27720656541481131</v>
      </c>
      <c r="I23" s="1">
        <f t="shared" ref="I23" si="32">STDEVP(G23:G25)</f>
        <v>0.20785502574598699</v>
      </c>
      <c r="K23">
        <f t="shared" si="1"/>
        <v>0.17800627444963418</v>
      </c>
      <c r="L23">
        <f t="shared" si="6"/>
        <v>2.8557232819668793E-2</v>
      </c>
      <c r="M23">
        <f t="shared" si="2"/>
        <v>6.233316637284001</v>
      </c>
      <c r="N23" s="1">
        <f t="shared" ref="N23" si="33">AVERAGE(M23:M25)</f>
        <v>9.7070527514096288</v>
      </c>
      <c r="O23" s="1">
        <f t="shared" ref="O23" si="34">STDEVP(M23:M25)</f>
        <v>7.278542254375111</v>
      </c>
    </row>
    <row r="24" spans="1:15" ht="15.6">
      <c r="A24">
        <v>6</v>
      </c>
      <c r="B24">
        <v>19.3</v>
      </c>
      <c r="C24">
        <v>29.83</v>
      </c>
      <c r="D24" s="1">
        <f t="shared" si="3"/>
        <v>10.529999999999998</v>
      </c>
      <c r="E24" s="1">
        <f t="shared" si="4"/>
        <v>7.0100000000000016</v>
      </c>
      <c r="F24" s="1">
        <f t="shared" si="0"/>
        <v>3.519999999999996</v>
      </c>
      <c r="G24" s="1">
        <f t="shared" si="5"/>
        <v>8.7171479146900571E-2</v>
      </c>
      <c r="H24" s="1"/>
      <c r="I24" s="1"/>
      <c r="K24">
        <f t="shared" si="1"/>
        <v>8.7171479146900571E-2</v>
      </c>
      <c r="L24">
        <f t="shared" si="6"/>
        <v>2.8557232819668793E-2</v>
      </c>
      <c r="M24">
        <f t="shared" si="2"/>
        <v>3.0525184179211236</v>
      </c>
      <c r="N24" s="1"/>
      <c r="O24" s="1"/>
    </row>
    <row r="25" spans="1:15" ht="15.6">
      <c r="A25">
        <v>6</v>
      </c>
      <c r="B25">
        <v>19.79</v>
      </c>
      <c r="C25">
        <v>27.62</v>
      </c>
      <c r="D25" s="1">
        <f t="shared" si="3"/>
        <v>7.8300000000000018</v>
      </c>
      <c r="E25" s="1">
        <f t="shared" si="4"/>
        <v>7.0100000000000016</v>
      </c>
      <c r="F25" s="1">
        <f t="shared" si="0"/>
        <v>0.82000000000000028</v>
      </c>
      <c r="G25" s="1">
        <f t="shared" si="5"/>
        <v>0.56644194264789927</v>
      </c>
      <c r="H25" s="1"/>
      <c r="I25" s="1"/>
      <c r="K25">
        <f t="shared" si="1"/>
        <v>0.56644194264789927</v>
      </c>
      <c r="L25">
        <f t="shared" si="6"/>
        <v>2.8557232819668793E-2</v>
      </c>
      <c r="M25">
        <f t="shared" si="2"/>
        <v>19.835323199023765</v>
      </c>
      <c r="N25" s="1"/>
      <c r="O25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45DAB</vt:lpstr>
      <vt:lpstr>75DAB</vt:lpstr>
      <vt:lpstr>105DAB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zhaoshuliang120</dc:creator>
  <cp:lastModifiedBy>Souri Somphanith</cp:lastModifiedBy>
  <dcterms:created xsi:type="dcterms:W3CDTF">2015-06-05T18:19:34Z</dcterms:created>
  <dcterms:modified xsi:type="dcterms:W3CDTF">2020-02-13T16:18:57Z</dcterms:modified>
</cp:coreProperties>
</file>