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ssomp\Desktop\"/>
    </mc:Choice>
  </mc:AlternateContent>
  <xr:revisionPtr revIDLastSave="0" documentId="8_{0B8FD5E3-45BD-49FE-9949-9E015CAF9CC4}" xr6:coauthVersionLast="45" xr6:coauthVersionMax="45" xr10:uidLastSave="{00000000-0000-0000-0000-000000000000}"/>
  <bookViews>
    <workbookView xWindow="1920" yWindow="1920" windowWidth="19248" windowHeight="10668" xr2:uid="{00000000-000D-0000-FFFF-FFFF00000000}"/>
  </bookViews>
  <sheets>
    <sheet name="Relative expression of FT" sheetId="1" r:id="rId1"/>
    <sheet name="day length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F2" i="1" s="1"/>
  <c r="G5" i="1" l="1"/>
  <c r="H5" i="1" s="1"/>
  <c r="F3" i="1"/>
  <c r="F4" i="1" s="1"/>
  <c r="F5" i="1" s="1"/>
  <c r="F6" i="1" s="1"/>
  <c r="G2" i="1"/>
  <c r="H2" i="1" s="1"/>
  <c r="G3" i="1"/>
  <c r="H3" i="1" s="1"/>
  <c r="L3" i="1" s="1"/>
  <c r="L5" i="1" l="1"/>
  <c r="L2" i="1"/>
  <c r="F7" i="1"/>
  <c r="G6" i="1"/>
  <c r="H6" i="1" s="1"/>
  <c r="L6" i="1" s="1"/>
  <c r="G4" i="1"/>
  <c r="H4" i="1" s="1"/>
  <c r="L4" i="1" s="1"/>
  <c r="F8" i="1" l="1"/>
  <c r="G7" i="1"/>
  <c r="H7" i="1" s="1"/>
  <c r="L7" i="1" s="1"/>
  <c r="I2" i="1"/>
  <c r="J5" i="1"/>
  <c r="J2" i="1"/>
  <c r="I5" i="1"/>
  <c r="F9" i="1" l="1"/>
  <c r="G8" i="1"/>
  <c r="H8" i="1" s="1"/>
  <c r="L8" i="1" l="1"/>
  <c r="F10" i="1"/>
  <c r="G9" i="1"/>
  <c r="H9" i="1" s="1"/>
  <c r="L9" i="1" s="1"/>
  <c r="G10" i="1" l="1"/>
  <c r="H10" i="1" s="1"/>
  <c r="F11" i="1"/>
  <c r="G11" i="1" l="1"/>
  <c r="H11" i="1" s="1"/>
  <c r="F12" i="1"/>
  <c r="L10" i="1"/>
  <c r="J8" i="1"/>
  <c r="I8" i="1"/>
  <c r="F13" i="1" l="1"/>
  <c r="G12" i="1"/>
  <c r="H12" i="1" s="1"/>
  <c r="L12" i="1" s="1"/>
  <c r="L11" i="1"/>
  <c r="F14" i="1" l="1"/>
  <c r="G13" i="1"/>
  <c r="H13" i="1" s="1"/>
  <c r="L13" i="1" s="1"/>
  <c r="F15" i="1" l="1"/>
  <c r="G14" i="1"/>
  <c r="H14" i="1" s="1"/>
  <c r="J11" i="1"/>
  <c r="I11" i="1"/>
  <c r="L14" i="1" l="1"/>
  <c r="F16" i="1"/>
  <c r="G15" i="1"/>
  <c r="H15" i="1" s="1"/>
  <c r="L15" i="1" s="1"/>
  <c r="F17" i="1" l="1"/>
  <c r="G16" i="1"/>
  <c r="H16" i="1" s="1"/>
  <c r="L16" i="1" s="1"/>
  <c r="I14" i="1" l="1"/>
  <c r="J14" i="1"/>
  <c r="F18" i="1"/>
  <c r="G17" i="1"/>
  <c r="H17" i="1" s="1"/>
  <c r="G18" i="1" l="1"/>
  <c r="H18" i="1" s="1"/>
  <c r="L18" i="1" s="1"/>
  <c r="F19" i="1"/>
  <c r="G19" i="1" s="1"/>
  <c r="H19" i="1" s="1"/>
  <c r="L19" i="1" s="1"/>
  <c r="I17" i="1"/>
  <c r="J17" i="1"/>
  <c r="L17" i="1"/>
  <c r="M2" i="1" l="1"/>
  <c r="M3" i="1" l="1"/>
  <c r="N2" i="1"/>
  <c r="M4" i="1" l="1"/>
  <c r="N3" i="1"/>
  <c r="M5" i="1" l="1"/>
  <c r="N4" i="1"/>
  <c r="O2" i="1" s="1"/>
  <c r="M6" i="1" l="1"/>
  <c r="N5" i="1"/>
  <c r="P2" i="1"/>
  <c r="M7" i="1" l="1"/>
  <c r="N6" i="1"/>
  <c r="M8" i="1" l="1"/>
  <c r="N7" i="1"/>
  <c r="O5" i="1" s="1"/>
  <c r="P5" i="1" l="1"/>
  <c r="M9" i="1"/>
  <c r="N8" i="1"/>
  <c r="M10" i="1" l="1"/>
  <c r="N9" i="1"/>
  <c r="M11" i="1" l="1"/>
  <c r="N10" i="1"/>
  <c r="P8" i="1" s="1"/>
  <c r="O8" i="1"/>
  <c r="M12" i="1" l="1"/>
  <c r="N11" i="1"/>
  <c r="M13" i="1" l="1"/>
  <c r="N12" i="1"/>
  <c r="M14" i="1" l="1"/>
  <c r="N13" i="1"/>
  <c r="P11" i="1" s="1"/>
  <c r="M15" i="1" l="1"/>
  <c r="N14" i="1"/>
  <c r="O11" i="1"/>
  <c r="M16" i="1" l="1"/>
  <c r="N15" i="1"/>
  <c r="M17" i="1" l="1"/>
  <c r="N16" i="1"/>
  <c r="O14" i="1" s="1"/>
  <c r="P14" i="1"/>
  <c r="M18" i="1" l="1"/>
  <c r="N17" i="1"/>
  <c r="M19" i="1" l="1"/>
  <c r="N19" i="1" s="1"/>
  <c r="N18" i="1"/>
  <c r="P17" i="1" s="1"/>
  <c r="O17" i="1" l="1"/>
</calcChain>
</file>

<file path=xl/sharedStrings.xml><?xml version="1.0" encoding="utf-8"?>
<sst xmlns="http://schemas.openxmlformats.org/spreadsheetml/2006/main" count="42" uniqueCount="26">
  <si>
    <t>Sample Name</t>
  </si>
  <si>
    <t>Cq</t>
  </si>
  <si>
    <t>ΔCt</t>
  </si>
  <si>
    <t>ΔΔCt</t>
  </si>
  <si>
    <t>2（-ΔΔCt）</t>
  </si>
  <si>
    <t>Natural condition</t>
  </si>
  <si>
    <t>Treatment</t>
  </si>
  <si>
    <t>45DAB</t>
    <phoneticPr fontId="2" type="noConversion"/>
  </si>
  <si>
    <t>75DAB</t>
    <phoneticPr fontId="2" type="noConversion"/>
  </si>
  <si>
    <t>105DAB</t>
    <phoneticPr fontId="2" type="noConversion"/>
  </si>
  <si>
    <t>106DAB</t>
  </si>
  <si>
    <t>107DAB</t>
  </si>
  <si>
    <t>actin</t>
    <phoneticPr fontId="3" type="noConversion"/>
  </si>
  <si>
    <t>Treatment</t>
    <phoneticPr fontId="4" type="noConversion"/>
  </si>
  <si>
    <t>DAB30</t>
    <phoneticPr fontId="4" type="noConversion"/>
  </si>
  <si>
    <t>DAB45</t>
    <phoneticPr fontId="4" type="noConversion"/>
  </si>
  <si>
    <t>DAB60</t>
  </si>
  <si>
    <t>DAB75</t>
  </si>
  <si>
    <t>DAB90</t>
  </si>
  <si>
    <t>DAB105</t>
  </si>
  <si>
    <t>DAB120</t>
  </si>
  <si>
    <t>Natural condition</t>
    <phoneticPr fontId="2" type="noConversion"/>
  </si>
  <si>
    <t>average</t>
    <phoneticPr fontId="4" type="noConversion"/>
  </si>
  <si>
    <t>S.E.</t>
    <phoneticPr fontId="2" type="noConversion"/>
  </si>
  <si>
    <t>correct</t>
    <phoneticPr fontId="2" type="noConversion"/>
  </si>
  <si>
    <t>lest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</si>
</sst>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0.00_ "/>
  </numFmts>
  <fonts count="6">
    <font>
      <sz val="11"/>
      <color theme="1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9"/>
      <name val="等线"/>
      <family val="3"/>
      <charset val="134"/>
    </font>
    <font>
      <sz val="9"/>
      <name val="宋体"/>
      <family val="3"/>
      <charset val="134"/>
    </font>
    <font>
      <sz val="10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10">
    <xf numFmtId="0" fontId="0" fillId="0" borderId="0" xfId="0"/>
    <xf numFmtId="0" fontId="1" fillId="0" borderId="0" xfId="1">
      <alignment vertical="center"/>
    </xf>
    <xf numFmtId="0" fontId="0" fillId="0" borderId="0" xfId="0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164" fontId="1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Normal" xfId="0" builtinId="0"/>
    <cellStyle name="常规 2" xfId="1" xr:uid="{DA574E14-08E3-4480-9A00-86F7C8AF55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"/>
  <sheetViews>
    <sheetView tabSelected="1" workbookViewId="0">
      <selection activeCell="I10" sqref="I10"/>
    </sheetView>
  </sheetViews>
  <sheetFormatPr defaultRowHeight="14.4"/>
  <cols>
    <col min="2" max="2" width="13" customWidth="1"/>
  </cols>
  <sheetData>
    <row r="1" spans="1:16" ht="15.6">
      <c r="B1" s="1" t="s">
        <v>0</v>
      </c>
      <c r="C1" t="s">
        <v>12</v>
      </c>
      <c r="D1" s="1" t="s">
        <v>1</v>
      </c>
      <c r="E1" s="1" t="s">
        <v>2</v>
      </c>
      <c r="F1" s="1"/>
      <c r="G1" s="1" t="s">
        <v>3</v>
      </c>
      <c r="H1" s="1" t="s">
        <v>4</v>
      </c>
      <c r="I1" s="1" t="s">
        <v>22</v>
      </c>
      <c r="J1" s="7" t="s">
        <v>23</v>
      </c>
      <c r="L1" s="1" t="s">
        <v>24</v>
      </c>
      <c r="M1" s="1" t="s">
        <v>25</v>
      </c>
      <c r="N1" s="1" t="s">
        <v>24</v>
      </c>
      <c r="O1" s="1" t="s">
        <v>22</v>
      </c>
      <c r="P1" s="7" t="s">
        <v>23</v>
      </c>
    </row>
    <row r="2" spans="1:16" ht="15.6">
      <c r="A2" s="9" t="s">
        <v>6</v>
      </c>
      <c r="B2" s="3" t="s">
        <v>7</v>
      </c>
      <c r="C2">
        <v>19.38</v>
      </c>
      <c r="D2">
        <v>24.790000000000003</v>
      </c>
      <c r="E2" s="1">
        <f t="shared" ref="E2:E19" si="0">D2-C2</f>
        <v>5.4100000000000037</v>
      </c>
      <c r="F2" s="1">
        <f>AVERAGE(E2:E4)</f>
        <v>5.0144444444444467</v>
      </c>
      <c r="G2" s="1">
        <f t="shared" ref="G2:G19" si="1">E2-F2</f>
        <v>0.39555555555555699</v>
      </c>
      <c r="H2" s="1">
        <f t="shared" ref="H2:H19" si="2">POWER(2,-G2)</f>
        <v>0.76019658240606192</v>
      </c>
      <c r="I2" s="1">
        <f>AVERAGE(H2:H4)</f>
        <v>1.0256259029033166</v>
      </c>
      <c r="J2" s="1">
        <f>STDEVP(H2:H4)</f>
        <v>0.22970007282487914</v>
      </c>
      <c r="L2">
        <f>H2</f>
        <v>0.76019658240606192</v>
      </c>
      <c r="M2">
        <f>MIN(L2:L20)</f>
        <v>0.17979744744998052</v>
      </c>
      <c r="N2">
        <f>L2/M2</f>
        <v>4.228072162245506</v>
      </c>
      <c r="O2" s="1">
        <f>AVERAGE(N2:N4)</f>
        <v>5.7043407314703103</v>
      </c>
      <c r="P2" s="1">
        <f>STDEVP(N2:N4)</f>
        <v>1.2775491314401575</v>
      </c>
    </row>
    <row r="3" spans="1:16" ht="15.6">
      <c r="A3" s="9"/>
      <c r="B3" s="3" t="s">
        <v>7</v>
      </c>
      <c r="C3">
        <v>19.436666666666667</v>
      </c>
      <c r="D3">
        <v>24.456666666666667</v>
      </c>
      <c r="E3" s="1">
        <f t="shared" si="0"/>
        <v>5.0199999999999996</v>
      </c>
      <c r="F3" s="1">
        <f>F2</f>
        <v>5.0144444444444467</v>
      </c>
      <c r="G3" s="1">
        <f t="shared" si="1"/>
        <v>5.5555555555528713E-3</v>
      </c>
      <c r="H3" s="1">
        <f t="shared" si="2"/>
        <v>0.99615658722057709</v>
      </c>
      <c r="I3" s="1"/>
      <c r="J3" s="1"/>
      <c r="L3">
        <f t="shared" ref="L3:L19" si="3">H3</f>
        <v>0.99615658722057709</v>
      </c>
      <c r="M3">
        <f>M2</f>
        <v>0.17979744744998052</v>
      </c>
      <c r="N3">
        <f t="shared" ref="N3:N19" si="4">L3/M3</f>
        <v>5.5404378724436949</v>
      </c>
      <c r="O3" s="1"/>
      <c r="P3" s="1"/>
    </row>
    <row r="4" spans="1:16" ht="15.6">
      <c r="A4" s="9"/>
      <c r="B4" s="3" t="s">
        <v>7</v>
      </c>
      <c r="C4">
        <v>19.723333333333333</v>
      </c>
      <c r="D4">
        <v>24.33666666666667</v>
      </c>
      <c r="E4" s="1">
        <f t="shared" si="0"/>
        <v>4.6133333333333368</v>
      </c>
      <c r="F4" s="1">
        <f t="shared" ref="F4:F19" si="5">F3</f>
        <v>5.0144444444444467</v>
      </c>
      <c r="G4" s="1">
        <f t="shared" si="1"/>
        <v>-0.40111111111110986</v>
      </c>
      <c r="H4" s="1">
        <f t="shared" si="2"/>
        <v>1.3205245390833111</v>
      </c>
      <c r="I4" s="1"/>
      <c r="J4" s="1"/>
      <c r="L4">
        <f t="shared" si="3"/>
        <v>1.3205245390833111</v>
      </c>
      <c r="M4">
        <f t="shared" ref="M4:M19" si="6">M3</f>
        <v>0.17979744744998052</v>
      </c>
      <c r="N4">
        <f t="shared" si="4"/>
        <v>7.3445121597217327</v>
      </c>
      <c r="O4" s="1"/>
      <c r="P4" s="1"/>
    </row>
    <row r="5" spans="1:16" ht="15.6">
      <c r="A5" s="9"/>
      <c r="B5" s="3" t="s">
        <v>8</v>
      </c>
      <c r="C5">
        <v>19.7</v>
      </c>
      <c r="D5">
        <v>24.614999999999998</v>
      </c>
      <c r="E5" s="1">
        <f t="shared" si="0"/>
        <v>4.9149999999999991</v>
      </c>
      <c r="F5" s="1">
        <f t="shared" si="5"/>
        <v>5.0144444444444467</v>
      </c>
      <c r="G5" s="1">
        <f t="shared" si="1"/>
        <v>-9.9444444444447555E-2</v>
      </c>
      <c r="H5" s="1">
        <f t="shared" si="2"/>
        <v>1.0713608215728969</v>
      </c>
      <c r="I5" s="1">
        <f t="shared" ref="I5" si="7">AVERAGE(H5:H7)</f>
        <v>0.86379341284297395</v>
      </c>
      <c r="J5" s="1">
        <f t="shared" ref="J5" si="8">STDEVP(H5:H7)</f>
        <v>0.19467864605041704</v>
      </c>
      <c r="L5">
        <f t="shared" si="3"/>
        <v>1.0713608215728969</v>
      </c>
      <c r="M5">
        <f t="shared" si="6"/>
        <v>0.17979744744998052</v>
      </c>
      <c r="N5">
        <f t="shared" si="4"/>
        <v>5.9587098524908058</v>
      </c>
      <c r="O5" s="1">
        <f t="shared" ref="O5" si="9">AVERAGE(N5:N7)</f>
        <v>4.8042584869469875</v>
      </c>
      <c r="P5" s="1">
        <f t="shared" ref="P5" si="10">STDEVP(N5:N7)</f>
        <v>1.0827664619909383</v>
      </c>
    </row>
    <row r="6" spans="1:16" ht="15.6">
      <c r="A6" s="9"/>
      <c r="B6" s="3" t="s">
        <v>8</v>
      </c>
      <c r="C6">
        <v>19.613333333333333</v>
      </c>
      <c r="D6">
        <v>24.753333333333298</v>
      </c>
      <c r="E6" s="1">
        <f t="shared" si="0"/>
        <v>5.139999999999965</v>
      </c>
      <c r="F6" s="1">
        <f t="shared" si="5"/>
        <v>5.0144444444444467</v>
      </c>
      <c r="G6" s="1">
        <f t="shared" si="1"/>
        <v>0.12555555555551834</v>
      </c>
      <c r="H6" s="1">
        <f t="shared" si="2"/>
        <v>0.91665098964901826</v>
      </c>
      <c r="I6" s="1"/>
      <c r="J6" s="1"/>
      <c r="L6">
        <f t="shared" si="3"/>
        <v>0.91665098964901826</v>
      </c>
      <c r="M6">
        <f t="shared" si="6"/>
        <v>0.17979744744998052</v>
      </c>
      <c r="N6">
        <f t="shared" si="4"/>
        <v>5.098242509277167</v>
      </c>
      <c r="O6" s="1"/>
      <c r="P6" s="1"/>
    </row>
    <row r="7" spans="1:16" ht="15.6">
      <c r="A7" s="9"/>
      <c r="B7" s="3" t="s">
        <v>8</v>
      </c>
      <c r="C7">
        <v>19.11</v>
      </c>
      <c r="D7">
        <v>24.853333333333335</v>
      </c>
      <c r="E7" s="1">
        <f t="shared" si="0"/>
        <v>5.7433333333333358</v>
      </c>
      <c r="F7" s="1">
        <f t="shared" si="5"/>
        <v>5.0144444444444467</v>
      </c>
      <c r="G7" s="1">
        <f t="shared" si="1"/>
        <v>0.72888888888888914</v>
      </c>
      <c r="H7" s="1">
        <f t="shared" si="2"/>
        <v>0.60336842730700679</v>
      </c>
      <c r="I7" s="1"/>
      <c r="J7" s="1"/>
      <c r="L7">
        <f t="shared" si="3"/>
        <v>0.60336842730700679</v>
      </c>
      <c r="M7">
        <f t="shared" si="6"/>
        <v>0.17979744744998052</v>
      </c>
      <c r="N7">
        <f t="shared" si="4"/>
        <v>3.3558230990729907</v>
      </c>
      <c r="O7" s="1"/>
      <c r="P7" s="1"/>
    </row>
    <row r="8" spans="1:16" ht="15.6">
      <c r="A8" s="9"/>
      <c r="B8" s="3" t="s">
        <v>9</v>
      </c>
      <c r="C8">
        <v>19.253333333333334</v>
      </c>
      <c r="D8">
        <v>25.38</v>
      </c>
      <c r="E8" s="1">
        <f t="shared" si="0"/>
        <v>6.1266666666666652</v>
      </c>
      <c r="F8" s="1">
        <f t="shared" si="5"/>
        <v>5.0144444444444467</v>
      </c>
      <c r="G8" s="1">
        <f t="shared" si="1"/>
        <v>1.1122222222222184</v>
      </c>
      <c r="H8" s="1">
        <f t="shared" si="2"/>
        <v>0.46258095593427784</v>
      </c>
      <c r="I8" s="1">
        <f t="shared" ref="I8" si="11">AVERAGE(H8:H10)</f>
        <v>0.31353249276662842</v>
      </c>
      <c r="J8" s="1">
        <f t="shared" ref="J8" si="12">STDEVP(H8:H10)</f>
        <v>0.11595258727135468</v>
      </c>
      <c r="L8">
        <f t="shared" si="3"/>
        <v>0.46258095593427784</v>
      </c>
      <c r="M8">
        <f t="shared" si="6"/>
        <v>0.17979744744998052</v>
      </c>
      <c r="N8">
        <f t="shared" si="4"/>
        <v>2.5727893387528065</v>
      </c>
      <c r="O8" s="1">
        <f t="shared" ref="O8" si="13">AVERAGE(N8:N10)</f>
        <v>1.7438094767938954</v>
      </c>
      <c r="P8" s="1">
        <f t="shared" ref="P8" si="14">STDEVP(N8:N10)</f>
        <v>0.64490674876578924</v>
      </c>
    </row>
    <row r="9" spans="1:16" ht="15.6">
      <c r="A9" s="9"/>
      <c r="B9" s="3" t="s">
        <v>10</v>
      </c>
      <c r="C9">
        <v>19.436666666666667</v>
      </c>
      <c r="D9">
        <v>26.926666666666666</v>
      </c>
      <c r="E9" s="1">
        <f t="shared" si="0"/>
        <v>7.4899999999999984</v>
      </c>
      <c r="F9" s="1">
        <f t="shared" si="5"/>
        <v>5.0144444444444467</v>
      </c>
      <c r="G9" s="1">
        <f t="shared" si="1"/>
        <v>2.4755555555555517</v>
      </c>
      <c r="H9" s="1">
        <f t="shared" si="2"/>
        <v>0.17979744744998052</v>
      </c>
      <c r="I9" s="1"/>
      <c r="J9" s="1"/>
      <c r="L9">
        <f t="shared" si="3"/>
        <v>0.17979744744998052</v>
      </c>
      <c r="M9">
        <f t="shared" si="6"/>
        <v>0.17979744744998052</v>
      </c>
      <c r="N9">
        <f t="shared" si="4"/>
        <v>1</v>
      </c>
      <c r="O9" s="1"/>
      <c r="P9" s="1"/>
    </row>
    <row r="10" spans="1:16" ht="15.6">
      <c r="A10" s="9"/>
      <c r="B10" s="3" t="s">
        <v>11</v>
      </c>
      <c r="C10">
        <v>19.27</v>
      </c>
      <c r="D10">
        <v>26.03</v>
      </c>
      <c r="E10" s="1">
        <f t="shared" si="0"/>
        <v>6.7600000000000016</v>
      </c>
      <c r="F10" s="1">
        <f t="shared" si="5"/>
        <v>5.0144444444444467</v>
      </c>
      <c r="G10" s="1">
        <f t="shared" si="1"/>
        <v>1.7455555555555549</v>
      </c>
      <c r="H10" s="1">
        <f t="shared" si="2"/>
        <v>0.29821907491562694</v>
      </c>
      <c r="I10" s="1"/>
      <c r="J10" s="1"/>
      <c r="L10">
        <f t="shared" si="3"/>
        <v>0.29821907491562694</v>
      </c>
      <c r="M10">
        <f t="shared" si="6"/>
        <v>0.17979744744998052</v>
      </c>
      <c r="N10">
        <f t="shared" si="4"/>
        <v>1.6586390916288798</v>
      </c>
      <c r="O10" s="1"/>
      <c r="P10" s="1"/>
    </row>
    <row r="11" spans="1:16" ht="15.6">
      <c r="A11" s="8" t="s">
        <v>21</v>
      </c>
      <c r="B11" s="3" t="s">
        <v>7</v>
      </c>
      <c r="C11">
        <v>19.580000000000002</v>
      </c>
      <c r="D11">
        <v>24.716666666666669</v>
      </c>
      <c r="E11" s="1">
        <f t="shared" si="0"/>
        <v>5.1366666666666667</v>
      </c>
      <c r="F11" s="1">
        <f t="shared" si="5"/>
        <v>5.0144444444444467</v>
      </c>
      <c r="G11" s="1">
        <f t="shared" si="1"/>
        <v>0.12222222222222001</v>
      </c>
      <c r="H11" s="1">
        <f t="shared" si="2"/>
        <v>0.91877135174084201</v>
      </c>
      <c r="I11" s="1">
        <f t="shared" ref="I11" si="15">AVERAGE(H11:H13)</f>
        <v>0.48886924272596216</v>
      </c>
      <c r="J11" s="1">
        <f t="shared" ref="J11" si="16">STDEVP(H11:H13)</f>
        <v>0.30500952478142318</v>
      </c>
      <c r="L11">
        <f t="shared" si="3"/>
        <v>0.91877135174084201</v>
      </c>
      <c r="M11">
        <f t="shared" si="6"/>
        <v>0.17979744744998052</v>
      </c>
      <c r="N11">
        <f t="shared" si="4"/>
        <v>5.1100355693116466</v>
      </c>
      <c r="O11" s="1">
        <f t="shared" ref="O11" si="17">AVERAGE(N11:N13)</f>
        <v>2.718999906057983</v>
      </c>
      <c r="P11" s="1">
        <f t="shared" ref="P11" si="18">STDEVP(N11:N13)</f>
        <v>1.6964063122546633</v>
      </c>
    </row>
    <row r="12" spans="1:16" ht="15.6">
      <c r="A12" s="8"/>
      <c r="B12" s="3" t="s">
        <v>7</v>
      </c>
      <c r="C12">
        <v>19.213333333333335</v>
      </c>
      <c r="D12">
        <v>25.943333333333332</v>
      </c>
      <c r="E12" s="1">
        <f t="shared" si="0"/>
        <v>6.7299999999999969</v>
      </c>
      <c r="F12" s="1">
        <f t="shared" si="5"/>
        <v>5.0144444444444467</v>
      </c>
      <c r="G12" s="1">
        <f t="shared" si="1"/>
        <v>1.7155555555555502</v>
      </c>
      <c r="H12" s="1">
        <f t="shared" si="2"/>
        <v>0.30448529160603799</v>
      </c>
      <c r="I12" s="1"/>
      <c r="J12" s="1"/>
      <c r="L12">
        <f t="shared" si="3"/>
        <v>0.30448529160603799</v>
      </c>
      <c r="M12">
        <f t="shared" si="6"/>
        <v>0.17979744744998052</v>
      </c>
      <c r="N12">
        <f t="shared" si="4"/>
        <v>1.6934906247250563</v>
      </c>
      <c r="O12" s="1"/>
      <c r="P12" s="1"/>
    </row>
    <row r="13" spans="1:16" ht="15.6">
      <c r="A13" s="8"/>
      <c r="B13" s="3" t="s">
        <v>7</v>
      </c>
      <c r="C13">
        <v>19.403333333333336</v>
      </c>
      <c r="D13">
        <v>26.456666666666667</v>
      </c>
      <c r="E13" s="1">
        <f t="shared" si="0"/>
        <v>7.053333333333331</v>
      </c>
      <c r="F13" s="1">
        <f t="shared" si="5"/>
        <v>5.0144444444444467</v>
      </c>
      <c r="G13" s="1">
        <f t="shared" si="1"/>
        <v>2.0388888888888843</v>
      </c>
      <c r="H13" s="1">
        <f t="shared" si="2"/>
        <v>0.24335108483100662</v>
      </c>
      <c r="I13" s="1"/>
      <c r="J13" s="1"/>
      <c r="L13">
        <f t="shared" si="3"/>
        <v>0.24335108483100662</v>
      </c>
      <c r="M13">
        <f t="shared" si="6"/>
        <v>0.17979744744998052</v>
      </c>
      <c r="N13">
        <f t="shared" si="4"/>
        <v>1.3534735241372471</v>
      </c>
      <c r="O13" s="1"/>
      <c r="P13" s="1"/>
    </row>
    <row r="14" spans="1:16" ht="15.6">
      <c r="A14" s="8"/>
      <c r="B14" s="3" t="s">
        <v>8</v>
      </c>
      <c r="C14">
        <v>19.656666666666666</v>
      </c>
      <c r="D14">
        <v>23.66333333333333</v>
      </c>
      <c r="E14" s="1">
        <f t="shared" si="0"/>
        <v>4.0066666666666642</v>
      </c>
      <c r="F14" s="1">
        <f t="shared" si="5"/>
        <v>5.0144444444444467</v>
      </c>
      <c r="G14" s="1">
        <f t="shared" si="1"/>
        <v>-1.0077777777777825</v>
      </c>
      <c r="H14" s="1">
        <f t="shared" si="2"/>
        <v>2.0108114062176412</v>
      </c>
      <c r="I14" s="1">
        <f t="shared" ref="I14" si="19">AVERAGE(H14:H16)</f>
        <v>2.2389219222241517</v>
      </c>
      <c r="J14" s="1">
        <f t="shared" ref="J14" si="20">STDEVP(H14:H16)</f>
        <v>0.33246683879534505</v>
      </c>
      <c r="L14">
        <f t="shared" si="3"/>
        <v>2.0108114062176412</v>
      </c>
      <c r="M14">
        <f t="shared" si="6"/>
        <v>0.17979744744998052</v>
      </c>
      <c r="N14">
        <f t="shared" si="4"/>
        <v>11.183759473432163</v>
      </c>
      <c r="O14" s="1">
        <f t="shared" ref="O14" si="21">AVERAGE(N14:N16)</f>
        <v>12.452467785155946</v>
      </c>
      <c r="P14" s="1">
        <f t="shared" ref="P14" si="22">STDEVP(N14:N16)</f>
        <v>1.8491187917883973</v>
      </c>
    </row>
    <row r="15" spans="1:16" ht="15.6">
      <c r="A15" s="8"/>
      <c r="B15" s="3" t="s">
        <v>8</v>
      </c>
      <c r="C15">
        <v>19.570000000000004</v>
      </c>
      <c r="D15">
        <v>23.146666666666665</v>
      </c>
      <c r="E15" s="1">
        <f t="shared" si="0"/>
        <v>3.5766666666666609</v>
      </c>
      <c r="F15" s="1">
        <f t="shared" si="5"/>
        <v>5.0144444444444467</v>
      </c>
      <c r="G15" s="1">
        <f t="shared" si="1"/>
        <v>-1.4377777777777858</v>
      </c>
      <c r="H15" s="1">
        <f t="shared" si="2"/>
        <v>2.7090326432009273</v>
      </c>
      <c r="I15" s="1"/>
      <c r="J15" s="1"/>
      <c r="L15">
        <f t="shared" si="3"/>
        <v>2.7090326432009273</v>
      </c>
      <c r="M15">
        <f t="shared" si="6"/>
        <v>0.17979744744998052</v>
      </c>
      <c r="N15">
        <f t="shared" si="4"/>
        <v>15.067136278197596</v>
      </c>
      <c r="O15" s="1"/>
      <c r="P15" s="1"/>
    </row>
    <row r="16" spans="1:16" ht="15.6">
      <c r="A16" s="8"/>
      <c r="B16" s="3" t="s">
        <v>8</v>
      </c>
      <c r="C16">
        <v>19.37</v>
      </c>
      <c r="D16">
        <v>23.386666666666699</v>
      </c>
      <c r="E16" s="1">
        <f t="shared" si="0"/>
        <v>4.0166666666666977</v>
      </c>
      <c r="F16" s="1">
        <f t="shared" si="5"/>
        <v>5.0144444444444467</v>
      </c>
      <c r="G16" s="1">
        <f t="shared" si="1"/>
        <v>-0.99777777777774901</v>
      </c>
      <c r="H16" s="1">
        <f t="shared" si="2"/>
        <v>1.996921717253886</v>
      </c>
      <c r="I16" s="1"/>
      <c r="J16" s="1"/>
      <c r="L16">
        <f t="shared" si="3"/>
        <v>1.996921717253886</v>
      </c>
      <c r="M16">
        <f t="shared" si="6"/>
        <v>0.17979744744998052</v>
      </c>
      <c r="N16">
        <f t="shared" si="4"/>
        <v>11.106507603838079</v>
      </c>
      <c r="O16" s="1"/>
      <c r="P16" s="1"/>
    </row>
    <row r="17" spans="1:16" ht="15.6">
      <c r="A17" s="8"/>
      <c r="B17" s="3" t="s">
        <v>9</v>
      </c>
      <c r="C17">
        <v>19.066666666666666</v>
      </c>
      <c r="D17">
        <v>25.99</v>
      </c>
      <c r="E17" s="1">
        <f t="shared" si="0"/>
        <v>6.923333333333332</v>
      </c>
      <c r="F17" s="1">
        <f t="shared" si="5"/>
        <v>5.0144444444444467</v>
      </c>
      <c r="G17" s="1">
        <f t="shared" si="1"/>
        <v>1.9088888888888853</v>
      </c>
      <c r="H17" s="1">
        <f t="shared" si="2"/>
        <v>0.26629755932553828</v>
      </c>
      <c r="I17" s="1">
        <f t="shared" ref="I17" si="23">AVERAGE(H17:H19)</f>
        <v>0.36860694653240467</v>
      </c>
      <c r="J17" s="1">
        <f t="shared" ref="J17" si="24">STDEVP(H17:H19)</f>
        <v>0.11325114987237737</v>
      </c>
      <c r="L17">
        <f t="shared" si="3"/>
        <v>0.26629755932553828</v>
      </c>
      <c r="M17">
        <f t="shared" si="6"/>
        <v>0.17979744744998052</v>
      </c>
      <c r="N17">
        <f t="shared" si="4"/>
        <v>1.4810975522865641</v>
      </c>
      <c r="O17" s="1">
        <f t="shared" ref="O17" si="25">AVERAGE(N17:N19)</f>
        <v>2.050123356923355</v>
      </c>
      <c r="P17" s="1">
        <f t="shared" ref="P17" si="26">STDEVP(N17:N19)</f>
        <v>0.62988185582492306</v>
      </c>
    </row>
    <row r="18" spans="1:16" ht="15.6">
      <c r="A18" s="8"/>
      <c r="B18" s="3" t="s">
        <v>10</v>
      </c>
      <c r="C18">
        <v>19.623333333333335</v>
      </c>
      <c r="D18">
        <v>25.563333333333333</v>
      </c>
      <c r="E18" s="1">
        <f t="shared" si="0"/>
        <v>5.9399999999999977</v>
      </c>
      <c r="F18" s="1">
        <f t="shared" si="5"/>
        <v>5.0144444444444467</v>
      </c>
      <c r="G18" s="1">
        <f t="shared" si="1"/>
        <v>0.92555555555555102</v>
      </c>
      <c r="H18" s="1">
        <f t="shared" si="2"/>
        <v>0.52647774195810371</v>
      </c>
      <c r="I18" s="1"/>
      <c r="J18" s="1"/>
      <c r="L18">
        <f t="shared" si="3"/>
        <v>0.52647774195810371</v>
      </c>
      <c r="M18">
        <f t="shared" si="6"/>
        <v>0.17979744744998052</v>
      </c>
      <c r="N18">
        <f t="shared" si="4"/>
        <v>2.9281713918912522</v>
      </c>
      <c r="O18" s="1"/>
      <c r="P18" s="1"/>
    </row>
    <row r="19" spans="1:16" ht="15.6">
      <c r="A19" s="8"/>
      <c r="B19" s="3" t="s">
        <v>11</v>
      </c>
      <c r="C19">
        <v>19.656666666666666</v>
      </c>
      <c r="D19">
        <v>26.346666666666664</v>
      </c>
      <c r="E19" s="1">
        <f t="shared" si="0"/>
        <v>6.6899999999999977</v>
      </c>
      <c r="F19" s="1">
        <f t="shared" si="5"/>
        <v>5.0144444444444467</v>
      </c>
      <c r="G19" s="1">
        <f t="shared" si="1"/>
        <v>1.675555555555551</v>
      </c>
      <c r="H19" s="1">
        <f t="shared" si="2"/>
        <v>0.31304553831357185</v>
      </c>
      <c r="I19" s="1"/>
      <c r="J19" s="1"/>
      <c r="L19">
        <f t="shared" si="3"/>
        <v>0.31304553831357185</v>
      </c>
      <c r="M19">
        <f t="shared" si="6"/>
        <v>0.17979744744998052</v>
      </c>
      <c r="N19">
        <f t="shared" si="4"/>
        <v>1.7411011265922494</v>
      </c>
      <c r="O19" s="1"/>
      <c r="P19" s="1"/>
    </row>
    <row r="22" spans="1:16">
      <c r="B22" s="2"/>
    </row>
  </sheetData>
  <mergeCells count="2">
    <mergeCell ref="A11:A19"/>
    <mergeCell ref="A2:A10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8E13C-D83C-414E-8F8C-B1A2BB647452}">
  <dimension ref="B1:D8"/>
  <sheetViews>
    <sheetView workbookViewId="0">
      <selection activeCell="G16" sqref="G16"/>
    </sheetView>
  </sheetViews>
  <sheetFormatPr defaultRowHeight="14.4"/>
  <cols>
    <col min="4" max="4" width="17.44140625" customWidth="1"/>
  </cols>
  <sheetData>
    <row r="1" spans="2:4" ht="15.6">
      <c r="B1" s="4"/>
      <c r="C1" s="5" t="s">
        <v>13</v>
      </c>
      <c r="D1" s="5" t="s">
        <v>5</v>
      </c>
    </row>
    <row r="2" spans="2:4" ht="15.6">
      <c r="B2" s="3" t="s">
        <v>14</v>
      </c>
      <c r="C2" s="6">
        <v>13.322777777777777</v>
      </c>
      <c r="D2" s="6">
        <v>14.130833333333333</v>
      </c>
    </row>
    <row r="3" spans="2:4" ht="15.6">
      <c r="B3" s="3" t="s">
        <v>15</v>
      </c>
      <c r="C3" s="6">
        <v>13.528055555555556</v>
      </c>
      <c r="D3" s="6">
        <v>14.556944444444444</v>
      </c>
    </row>
    <row r="4" spans="2:4" ht="15.6">
      <c r="B4" s="3" t="s">
        <v>16</v>
      </c>
      <c r="C4" s="6">
        <v>13.626111111111111</v>
      </c>
      <c r="D4" s="6">
        <v>14.835833333333333</v>
      </c>
    </row>
    <row r="5" spans="2:4" ht="15.6">
      <c r="B5" s="3" t="s">
        <v>17</v>
      </c>
      <c r="C5" s="6">
        <v>13.599722222222223</v>
      </c>
      <c r="D5" s="6">
        <v>14.889722222222222</v>
      </c>
    </row>
    <row r="6" spans="2:4" ht="15.6">
      <c r="B6" s="3" t="s">
        <v>18</v>
      </c>
      <c r="C6" s="6">
        <v>13.475833333333334</v>
      </c>
      <c r="D6" s="6">
        <v>14.733888888888888</v>
      </c>
    </row>
    <row r="7" spans="2:4" ht="15.6">
      <c r="B7" s="3" t="s">
        <v>19</v>
      </c>
      <c r="C7" s="6">
        <v>13.286666666666667</v>
      </c>
      <c r="D7" s="6">
        <v>14.395833333333336</v>
      </c>
    </row>
    <row r="8" spans="2:4" ht="15.6">
      <c r="B8" s="3" t="s">
        <v>20</v>
      </c>
      <c r="C8" s="6">
        <v>13.051944444444445</v>
      </c>
      <c r="D8" s="6">
        <v>13.889444444444447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Relative expression of FT</vt:lpstr>
      <vt:lpstr>day length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zhaoshuliang120</dc:creator>
  <cp:lastModifiedBy>Souri Somphanith</cp:lastModifiedBy>
  <dcterms:created xsi:type="dcterms:W3CDTF">2015-06-05T18:19:34Z</dcterms:created>
  <dcterms:modified xsi:type="dcterms:W3CDTF">2020-02-13T16:16:56Z</dcterms:modified>
</cp:coreProperties>
</file>