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ie\Documents\BACK UP\PERIÓDICOS\TRABALHO IVISON MESTRADO\PEERJ\"/>
    </mc:Choice>
  </mc:AlternateContent>
  <xr:revisionPtr revIDLastSave="0" documentId="8_{3AAA7892-2019-4114-8DCE-A5FA2B96F8A7}" xr6:coauthVersionLast="45" xr6:coauthVersionMax="45" xr10:uidLastSave="{00000000-0000-0000-0000-000000000000}"/>
  <bookViews>
    <workbookView xWindow="-120" yWindow="-120" windowWidth="20730" windowHeight="11160" xr2:uid="{B49EE5F9-D211-4E46-9C0A-0DB3185E9ACA}"/>
  </bookViews>
  <sheets>
    <sheet name="Planilha1" sheetId="1" r:id="rId1"/>
    <sheet name="Planilha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C7" i="1"/>
  <c r="U17" i="1" l="1"/>
  <c r="T17" i="1"/>
  <c r="S17" i="1"/>
  <c r="R17" i="1"/>
  <c r="Q17" i="1"/>
  <c r="U18" i="1"/>
  <c r="T18" i="1"/>
  <c r="S18" i="1"/>
  <c r="R18" i="1"/>
  <c r="Q18" i="1"/>
  <c r="I20" i="1"/>
  <c r="H20" i="1"/>
  <c r="I17" i="1"/>
  <c r="H17" i="1"/>
  <c r="N20" i="1"/>
  <c r="M20" i="1"/>
  <c r="N14" i="1"/>
  <c r="M14" i="1"/>
  <c r="N17" i="1"/>
  <c r="M17" i="1"/>
  <c r="I14" i="1"/>
  <c r="H14" i="1"/>
  <c r="S9" i="1"/>
  <c r="R9" i="1"/>
  <c r="S6" i="1"/>
  <c r="R6" i="1"/>
  <c r="S3" i="1"/>
  <c r="R3" i="1"/>
  <c r="N9" i="1"/>
  <c r="I7" i="1"/>
  <c r="M9" i="1"/>
  <c r="N6" i="1"/>
  <c r="M6" i="1"/>
  <c r="N3" i="1"/>
  <c r="M3" i="1"/>
  <c r="H7" i="1"/>
  <c r="I5" i="1"/>
  <c r="H5" i="1"/>
  <c r="I3" i="1"/>
  <c r="H3" i="1"/>
  <c r="D3" i="1"/>
  <c r="C3" i="1"/>
</calcChain>
</file>

<file path=xl/sharedStrings.xml><?xml version="1.0" encoding="utf-8"?>
<sst xmlns="http://schemas.openxmlformats.org/spreadsheetml/2006/main" count="52" uniqueCount="17">
  <si>
    <t>Média</t>
  </si>
  <si>
    <t>CMC</t>
  </si>
  <si>
    <t>1/2 CMC</t>
  </si>
  <si>
    <t>2x CMC</t>
  </si>
  <si>
    <t>DP</t>
  </si>
  <si>
    <t>Bio</t>
  </si>
  <si>
    <t>Canola</t>
  </si>
  <si>
    <t>Goma</t>
  </si>
  <si>
    <t>-</t>
  </si>
  <si>
    <t>Surface tension</t>
  </si>
  <si>
    <t>Interfacial tension</t>
  </si>
  <si>
    <t>Soy</t>
  </si>
  <si>
    <t>Corn</t>
  </si>
  <si>
    <t>Sunflower</t>
  </si>
  <si>
    <t>Peanut</t>
  </si>
  <si>
    <t>SD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</si>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</sst>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2" fontId="0" fillId="0" borderId="7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2ABF2-B2D2-42F0-BAF2-F817CC8B800A}">
  <dimension ref="B1:U24"/>
  <sheetViews>
    <sheetView tabSelected="1" topLeftCell="C1" workbookViewId="0">
      <selection activeCell="R2" sqref="R2"/>
    </sheetView>
  </sheetViews>
  <sheetFormatPr defaultRowHeight="15" x14ac:dyDescent="0.25"/>
  <cols>
    <col min="2" max="2" width="15.7109375" bestFit="1" customWidth="1"/>
    <col min="3" max="4" width="12.42578125" bestFit="1" customWidth="1"/>
    <col min="8" max="9" width="8.85546875" customWidth="1"/>
    <col min="12" max="12" width="9.7109375" bestFit="1" customWidth="1"/>
  </cols>
  <sheetData>
    <row r="1" spans="2:21" x14ac:dyDescent="0.25">
      <c r="S1" s="1"/>
    </row>
    <row r="2" spans="2:21" x14ac:dyDescent="0.25">
      <c r="B2" s="2" t="s">
        <v>9</v>
      </c>
      <c r="C2" s="3" t="s">
        <v>16</v>
      </c>
      <c r="D2" s="4" t="s">
        <v>15</v>
      </c>
      <c r="F2" s="11" t="s">
        <v>5</v>
      </c>
      <c r="G2" s="3" t="s">
        <v>11</v>
      </c>
      <c r="H2" s="3" t="s">
        <v>16</v>
      </c>
      <c r="I2" s="4" t="s">
        <v>15</v>
      </c>
      <c r="K2" s="16" t="s">
        <v>5</v>
      </c>
      <c r="L2" s="17" t="s">
        <v>12</v>
      </c>
      <c r="M2" s="17" t="s">
        <v>16</v>
      </c>
      <c r="N2" s="18" t="s">
        <v>15</v>
      </c>
      <c r="O2" s="13"/>
      <c r="P2" s="16" t="s">
        <v>5</v>
      </c>
      <c r="Q2" s="17" t="s">
        <v>6</v>
      </c>
      <c r="R2" s="17" t="s">
        <v>16</v>
      </c>
      <c r="S2" s="4" t="s">
        <v>15</v>
      </c>
    </row>
    <row r="3" spans="2:21" x14ac:dyDescent="0.25">
      <c r="B3" s="5">
        <v>30.82</v>
      </c>
      <c r="C3" s="39">
        <f>AVERAGE(B3,B4)</f>
        <v>30.79</v>
      </c>
      <c r="D3" s="35">
        <f>_xlfn.STDEV.S(B3:B4)</f>
        <v>4.2426406871191945E-2</v>
      </c>
      <c r="F3" s="41" t="s">
        <v>2</v>
      </c>
      <c r="G3" s="8">
        <v>40.93</v>
      </c>
      <c r="H3" s="33">
        <f>AVERAGE(G3:G4)</f>
        <v>41.155000000000001</v>
      </c>
      <c r="I3" s="35">
        <f>_xlfn.STDEV.S(G3:G4)</f>
        <v>0.31819805153394842</v>
      </c>
      <c r="K3" s="37" t="s">
        <v>2</v>
      </c>
      <c r="L3" s="15">
        <v>39.285714285714292</v>
      </c>
      <c r="M3" s="30">
        <f>AVERAGE(L3:L4)</f>
        <v>39.285714285714292</v>
      </c>
      <c r="N3" s="28">
        <f>_xlfn.STDEV.S(L3:L4)</f>
        <v>0</v>
      </c>
      <c r="O3" s="13"/>
      <c r="P3" s="37" t="s">
        <v>2</v>
      </c>
      <c r="Q3" s="15">
        <v>40</v>
      </c>
      <c r="R3" s="30">
        <f>AVERAGE(Q4:Q5)</f>
        <v>45.436507936507937</v>
      </c>
      <c r="S3" s="35">
        <f>_xlfn.STDEV.S(Q4:Q5)</f>
        <v>1.4029896452114115</v>
      </c>
    </row>
    <row r="4" spans="2:21" x14ac:dyDescent="0.25">
      <c r="B4" s="6">
        <v>30.76</v>
      </c>
      <c r="C4" s="40"/>
      <c r="D4" s="36"/>
      <c r="F4" s="41"/>
      <c r="G4" s="8">
        <v>41.38</v>
      </c>
      <c r="H4" s="33"/>
      <c r="I4" s="35"/>
      <c r="K4" s="37"/>
      <c r="L4" s="15">
        <v>39.285714285714292</v>
      </c>
      <c r="M4" s="31"/>
      <c r="N4" s="28"/>
      <c r="O4" s="13"/>
      <c r="P4" s="37"/>
      <c r="Q4" s="15">
        <v>44.444444444444443</v>
      </c>
      <c r="R4" s="31"/>
      <c r="S4" s="35"/>
    </row>
    <row r="5" spans="2:21" x14ac:dyDescent="0.25">
      <c r="F5" s="41" t="s">
        <v>1</v>
      </c>
      <c r="G5" s="8">
        <v>48.28</v>
      </c>
      <c r="H5" s="33">
        <f>AVERAGE(G5:G6)</f>
        <v>45.805</v>
      </c>
      <c r="I5" s="35">
        <f>_xlfn.STDEV.S(G5:G6)</f>
        <v>3.5001785668734122</v>
      </c>
      <c r="K5" s="37"/>
      <c r="L5" s="15">
        <v>48.148148148148145</v>
      </c>
      <c r="M5" s="31"/>
      <c r="N5" s="28"/>
      <c r="O5" s="13"/>
      <c r="P5" s="37"/>
      <c r="Q5" s="15">
        <v>46.428571428571438</v>
      </c>
      <c r="R5" s="31"/>
      <c r="S5" s="35"/>
    </row>
    <row r="6" spans="2:21" x14ac:dyDescent="0.25">
      <c r="B6" s="2" t="s">
        <v>10</v>
      </c>
      <c r="C6" s="7" t="s">
        <v>16</v>
      </c>
      <c r="D6" s="4" t="s">
        <v>15</v>
      </c>
      <c r="F6" s="41"/>
      <c r="G6" s="8">
        <v>43.33</v>
      </c>
      <c r="H6" s="33"/>
      <c r="I6" s="35"/>
      <c r="K6" s="37" t="s">
        <v>1</v>
      </c>
      <c r="L6" s="15">
        <v>53.571428571428569</v>
      </c>
      <c r="M6" s="30">
        <f>AVERAGE(L7:L8)</f>
        <v>48.275862068965516</v>
      </c>
      <c r="N6" s="28">
        <f>_xlfn.STDEV.S(L7:L8)</f>
        <v>0</v>
      </c>
      <c r="O6" s="13"/>
      <c r="P6" s="37" t="s">
        <v>1</v>
      </c>
      <c r="Q6" s="15">
        <v>44.827586206896555</v>
      </c>
      <c r="R6" s="30">
        <f>AVERAGE(Q7:Q8)</f>
        <v>50.862068965517238</v>
      </c>
      <c r="S6" s="35">
        <f>_xlfn.STDEV.S(Q7:Q8)</f>
        <v>1.2191496227354275</v>
      </c>
    </row>
    <row r="7" spans="2:21" x14ac:dyDescent="0.25">
      <c r="B7" s="12">
        <v>0.76200000000000001</v>
      </c>
      <c r="C7" s="39">
        <f>AVERAGE(B7:B8)</f>
        <v>0.72950000000000004</v>
      </c>
      <c r="D7" s="35">
        <f>_xlfn.STDEV.S(B7:B8)</f>
        <v>4.5961940777125627E-2</v>
      </c>
      <c r="F7" s="41" t="s">
        <v>3</v>
      </c>
      <c r="G7" s="8">
        <v>51.83</v>
      </c>
      <c r="H7" s="33">
        <f>AVERAGE(G7:G8)</f>
        <v>51.774999999999999</v>
      </c>
      <c r="I7" s="35">
        <f>_xlfn.STDEV.S(G7:G8)</f>
        <v>7.7781745930519827E-2</v>
      </c>
      <c r="K7" s="37"/>
      <c r="L7" s="15">
        <v>48.275862068965516</v>
      </c>
      <c r="M7" s="31"/>
      <c r="N7" s="28"/>
      <c r="O7" s="13"/>
      <c r="P7" s="37"/>
      <c r="Q7" s="15">
        <v>50</v>
      </c>
      <c r="R7" s="31"/>
      <c r="S7" s="35"/>
    </row>
    <row r="8" spans="2:21" x14ac:dyDescent="0.25">
      <c r="B8" s="27">
        <v>0.69699999999999995</v>
      </c>
      <c r="C8" s="40"/>
      <c r="D8" s="36"/>
      <c r="F8" s="42"/>
      <c r="G8" s="9">
        <v>51.72</v>
      </c>
      <c r="H8" s="34"/>
      <c r="I8" s="36"/>
      <c r="K8" s="37"/>
      <c r="L8" s="15">
        <v>48.275862068965516</v>
      </c>
      <c r="M8" s="31"/>
      <c r="N8" s="28"/>
      <c r="O8" s="13"/>
      <c r="P8" s="37"/>
      <c r="Q8" s="15">
        <v>51.724137931034484</v>
      </c>
      <c r="R8" s="31"/>
      <c r="S8" s="35"/>
    </row>
    <row r="9" spans="2:21" x14ac:dyDescent="0.25">
      <c r="D9" s="22"/>
      <c r="E9" s="22"/>
      <c r="F9" s="22"/>
      <c r="G9" s="22"/>
      <c r="H9" s="22"/>
      <c r="I9" s="22"/>
      <c r="J9" s="22"/>
      <c r="K9" s="37" t="s">
        <v>3</v>
      </c>
      <c r="L9" s="15">
        <v>48.28</v>
      </c>
      <c r="M9" s="30">
        <f>AVERAGE(L10:L11)</f>
        <v>56.325000000000003</v>
      </c>
      <c r="N9" s="28">
        <f>_xlfn.STDEV.S(L10:L11)</f>
        <v>0.48790367901872117</v>
      </c>
      <c r="O9" s="13"/>
      <c r="P9" s="37" t="s">
        <v>3</v>
      </c>
      <c r="Q9" s="15">
        <v>44.827586206896555</v>
      </c>
      <c r="R9" s="30">
        <f>AVERAGE(Q9:Q10)</f>
        <v>44.636015325670499</v>
      </c>
      <c r="S9" s="35">
        <f>_xlfn.STDEV.S(Q9:Q10)</f>
        <v>0.27092213838565393</v>
      </c>
    </row>
    <row r="10" spans="2:21" x14ac:dyDescent="0.25">
      <c r="D10" s="22"/>
      <c r="E10" s="22"/>
      <c r="F10" s="22"/>
      <c r="G10" s="22"/>
      <c r="H10" s="22"/>
      <c r="I10" s="22"/>
      <c r="J10" s="22"/>
      <c r="K10" s="37"/>
      <c r="L10" s="15">
        <v>56.67</v>
      </c>
      <c r="M10" s="31"/>
      <c r="N10" s="28"/>
      <c r="O10" s="13"/>
      <c r="P10" s="37"/>
      <c r="Q10" s="15">
        <v>44.444444444444443</v>
      </c>
      <c r="R10" s="31"/>
      <c r="S10" s="35"/>
    </row>
    <row r="11" spans="2:21" x14ac:dyDescent="0.25">
      <c r="D11" s="22"/>
      <c r="E11" s="22"/>
      <c r="F11" s="22"/>
      <c r="G11" s="22"/>
      <c r="H11" s="22"/>
      <c r="I11" s="22"/>
      <c r="J11" s="22"/>
      <c r="K11" s="38"/>
      <c r="L11" s="19">
        <v>55.98</v>
      </c>
      <c r="M11" s="32"/>
      <c r="N11" s="29"/>
      <c r="O11" s="13"/>
      <c r="P11" s="38"/>
      <c r="Q11" s="19">
        <v>37.931034482758626</v>
      </c>
      <c r="R11" s="32"/>
      <c r="S11" s="36"/>
    </row>
    <row r="12" spans="2:21" x14ac:dyDescent="0.25">
      <c r="D12" s="22"/>
      <c r="E12" s="22"/>
      <c r="F12" s="22"/>
      <c r="G12" s="22"/>
      <c r="H12" s="22"/>
      <c r="I12" s="22"/>
      <c r="J12" s="22"/>
      <c r="K12" s="13"/>
      <c r="L12" s="13"/>
      <c r="M12" s="13"/>
      <c r="N12" s="13"/>
      <c r="O12" s="13"/>
      <c r="P12" s="13"/>
      <c r="Q12" s="13"/>
      <c r="R12" s="13"/>
      <c r="S12" s="1"/>
    </row>
    <row r="13" spans="2:21" x14ac:dyDescent="0.25">
      <c r="D13" s="22"/>
      <c r="E13" s="22"/>
      <c r="F13" s="16" t="s">
        <v>5</v>
      </c>
      <c r="G13" s="17" t="s">
        <v>13</v>
      </c>
      <c r="H13" s="17" t="s">
        <v>16</v>
      </c>
      <c r="I13" s="18" t="s">
        <v>15</v>
      </c>
      <c r="J13" s="23"/>
      <c r="K13" s="16" t="s">
        <v>5</v>
      </c>
      <c r="L13" s="17" t="s">
        <v>14</v>
      </c>
      <c r="M13" s="17" t="s">
        <v>16</v>
      </c>
      <c r="N13" s="18" t="s">
        <v>15</v>
      </c>
      <c r="O13" s="23"/>
      <c r="P13" s="16" t="s">
        <v>7</v>
      </c>
      <c r="Q13" s="17" t="s">
        <v>11</v>
      </c>
      <c r="R13" s="17" t="s">
        <v>12</v>
      </c>
      <c r="S13" s="17" t="s">
        <v>6</v>
      </c>
      <c r="T13" s="17" t="s">
        <v>13</v>
      </c>
      <c r="U13" s="18" t="s">
        <v>14</v>
      </c>
    </row>
    <row r="14" spans="2:21" x14ac:dyDescent="0.25">
      <c r="D14" s="22"/>
      <c r="E14" s="22"/>
      <c r="F14" s="37" t="s">
        <v>2</v>
      </c>
      <c r="G14" s="14">
        <v>42.857142857142861</v>
      </c>
      <c r="H14" s="30">
        <f>AVERAGE(G15:G16)</f>
        <v>54.611206896551721</v>
      </c>
      <c r="I14" s="28">
        <f>_xlfn.STDEV.S(G15:G16)</f>
        <v>0.79366640440076242</v>
      </c>
      <c r="J14" s="23"/>
      <c r="K14" s="37" t="s">
        <v>2</v>
      </c>
      <c r="L14" s="14">
        <v>55.55555555555555</v>
      </c>
      <c r="M14" s="30">
        <f>AVERAGE(L15:L16)</f>
        <v>69.482758620689651</v>
      </c>
      <c r="N14" s="28">
        <f>_xlfn.STDEV.S(L15:L16)</f>
        <v>0.73148977364125156</v>
      </c>
      <c r="O14" s="23"/>
      <c r="P14" s="20">
        <v>1</v>
      </c>
      <c r="Q14" s="15">
        <v>46.6666666666667</v>
      </c>
      <c r="R14" s="15">
        <v>66.666666666666657</v>
      </c>
      <c r="S14" s="15">
        <v>51.851851851851848</v>
      </c>
      <c r="T14" s="15">
        <v>30</v>
      </c>
      <c r="U14" s="25">
        <v>41.379310344827587</v>
      </c>
    </row>
    <row r="15" spans="2:21" x14ac:dyDescent="0.25">
      <c r="D15" s="22"/>
      <c r="E15" s="22"/>
      <c r="F15" s="37"/>
      <c r="G15" s="14">
        <v>54.05</v>
      </c>
      <c r="H15" s="30"/>
      <c r="I15" s="28"/>
      <c r="J15" s="23"/>
      <c r="K15" s="37"/>
      <c r="L15" s="14">
        <v>68.965517241379317</v>
      </c>
      <c r="M15" s="31"/>
      <c r="N15" s="28"/>
      <c r="O15" s="23"/>
      <c r="P15" s="20">
        <v>2</v>
      </c>
      <c r="Q15" s="15">
        <v>49.285714285714299</v>
      </c>
      <c r="R15" s="15" t="s">
        <v>8</v>
      </c>
      <c r="S15" s="15" t="s">
        <v>8</v>
      </c>
      <c r="T15" s="15">
        <v>31.48</v>
      </c>
      <c r="U15" s="25" t="s">
        <v>8</v>
      </c>
    </row>
    <row r="16" spans="2:21" x14ac:dyDescent="0.25">
      <c r="D16" s="22"/>
      <c r="E16" s="22"/>
      <c r="F16" s="37"/>
      <c r="G16" s="14">
        <v>55.172413793103445</v>
      </c>
      <c r="H16" s="30"/>
      <c r="I16" s="28"/>
      <c r="J16" s="23"/>
      <c r="K16" s="37"/>
      <c r="L16" s="14">
        <v>70</v>
      </c>
      <c r="M16" s="31"/>
      <c r="N16" s="28"/>
      <c r="O16" s="23"/>
      <c r="P16" s="20">
        <v>3</v>
      </c>
      <c r="Q16" s="15">
        <v>48.387096774193544</v>
      </c>
      <c r="R16" s="15">
        <v>66.875</v>
      </c>
      <c r="S16" s="15">
        <v>53.3333333333333</v>
      </c>
      <c r="T16" s="15">
        <v>30</v>
      </c>
      <c r="U16" s="25">
        <v>43.333333333333336</v>
      </c>
    </row>
    <row r="17" spans="4:21" x14ac:dyDescent="0.25">
      <c r="D17" s="22"/>
      <c r="E17" s="22"/>
      <c r="F17" s="37" t="s">
        <v>1</v>
      </c>
      <c r="G17" s="14">
        <v>50</v>
      </c>
      <c r="H17" s="30">
        <f>AVERAGE(G17:G18)</f>
        <v>49.78</v>
      </c>
      <c r="I17" s="28">
        <f>_xlfn.STDEV.S(G17:G18)</f>
        <v>0.31112698372207931</v>
      </c>
      <c r="J17" s="23"/>
      <c r="K17" s="37" t="s">
        <v>1</v>
      </c>
      <c r="L17" s="14">
        <v>68.965517241379317</v>
      </c>
      <c r="M17" s="30">
        <f>AVERAGE(L17:L19)</f>
        <v>68.965517241379317</v>
      </c>
      <c r="N17" s="28">
        <f>_xlfn.STDEV.S(L17:L19)</f>
        <v>0</v>
      </c>
      <c r="O17" s="23"/>
      <c r="P17" s="20" t="s">
        <v>0</v>
      </c>
      <c r="Q17" s="15">
        <f>AVERAGE(Q14:Q16)</f>
        <v>48.113159242191507</v>
      </c>
      <c r="R17" s="15">
        <f>AVERAGE(R14:R16)</f>
        <v>66.770833333333329</v>
      </c>
      <c r="S17" s="15">
        <f>AVERAGE(S14:S16)</f>
        <v>52.592592592592574</v>
      </c>
      <c r="T17" s="15">
        <f>AVERAGE(T14:T16)</f>
        <v>30.493333333333336</v>
      </c>
      <c r="U17" s="25">
        <f>AVERAGE(U14:U16)</f>
        <v>42.356321839080465</v>
      </c>
    </row>
    <row r="18" spans="4:21" x14ac:dyDescent="0.25">
      <c r="D18" s="22"/>
      <c r="E18" s="22"/>
      <c r="F18" s="37"/>
      <c r="G18" s="14">
        <v>49.56</v>
      </c>
      <c r="H18" s="31"/>
      <c r="I18" s="28"/>
      <c r="J18" s="23"/>
      <c r="K18" s="37"/>
      <c r="L18" s="14">
        <v>68.965517241379317</v>
      </c>
      <c r="M18" s="31"/>
      <c r="N18" s="28"/>
      <c r="O18" s="23"/>
      <c r="P18" s="21" t="s">
        <v>4</v>
      </c>
      <c r="Q18" s="19">
        <f>_xlfn.STDEV.S(Q14:Q16)</f>
        <v>1.3308395606868797</v>
      </c>
      <c r="R18" s="19">
        <f>_xlfn.STDEV.S(R14:R16)</f>
        <v>0.1473139127472041</v>
      </c>
      <c r="S18" s="19">
        <f>_xlfn.STDEV.S(S14:S16)</f>
        <v>1.0475656017578276</v>
      </c>
      <c r="T18" s="19">
        <f>_xlfn.STDEV.S(T14:T16)</f>
        <v>0.85447839840064632</v>
      </c>
      <c r="U18" s="26">
        <f>_xlfn.STDEV.S(U14:U16)</f>
        <v>1.381702905766818</v>
      </c>
    </row>
    <row r="19" spans="4:21" x14ac:dyDescent="0.25">
      <c r="D19" s="22"/>
      <c r="E19" s="22"/>
      <c r="F19" s="37"/>
      <c r="G19" s="14">
        <v>34.482758620689658</v>
      </c>
      <c r="H19" s="31"/>
      <c r="I19" s="28"/>
      <c r="J19" s="23"/>
      <c r="K19" s="37"/>
      <c r="L19" s="14">
        <v>68.965517241379317</v>
      </c>
      <c r="M19" s="31"/>
      <c r="N19" s="28"/>
      <c r="O19" s="23"/>
      <c r="P19" s="23"/>
      <c r="Q19" s="1"/>
      <c r="R19" s="1"/>
      <c r="S19" s="1"/>
    </row>
    <row r="20" spans="4:21" x14ac:dyDescent="0.25">
      <c r="D20" s="22"/>
      <c r="E20" s="22"/>
      <c r="F20" s="37" t="s">
        <v>3</v>
      </c>
      <c r="G20" s="14">
        <v>44.827586206896555</v>
      </c>
      <c r="H20" s="30">
        <f>AVERAGE(G21:G22)</f>
        <v>56.72120689655172</v>
      </c>
      <c r="I20" s="28">
        <f>_xlfn.STDEV.S(G21:G22)</f>
        <v>2.1903242122064723</v>
      </c>
      <c r="J20" s="23"/>
      <c r="K20" s="37" t="s">
        <v>3</v>
      </c>
      <c r="L20" s="14">
        <v>66.666666666666657</v>
      </c>
      <c r="M20" s="30">
        <f>AVERAGE(L21:L22)</f>
        <v>62.701149425287355</v>
      </c>
      <c r="N20" s="28">
        <f>_xlfn.STDEV.S(L21:L22)</f>
        <v>0.89404305667264194</v>
      </c>
      <c r="O20" s="23"/>
      <c r="P20" s="23"/>
      <c r="Q20" s="1"/>
      <c r="R20" s="1"/>
      <c r="S20" s="1"/>
    </row>
    <row r="21" spans="4:21" x14ac:dyDescent="0.25">
      <c r="D21" s="22"/>
      <c r="E21" s="22"/>
      <c r="F21" s="37"/>
      <c r="G21" s="14">
        <v>55.172413793103445</v>
      </c>
      <c r="H21" s="31"/>
      <c r="I21" s="28"/>
      <c r="J21" s="23"/>
      <c r="K21" s="37"/>
      <c r="L21" s="14">
        <v>62.068965517241381</v>
      </c>
      <c r="M21" s="31"/>
      <c r="N21" s="28"/>
      <c r="O21" s="23"/>
      <c r="P21" s="23"/>
      <c r="Q21" s="1"/>
      <c r="R21" s="1"/>
      <c r="S21" s="1"/>
    </row>
    <row r="22" spans="4:21" x14ac:dyDescent="0.25">
      <c r="D22" s="22"/>
      <c r="E22" s="22"/>
      <c r="F22" s="38"/>
      <c r="G22" s="24">
        <v>58.27</v>
      </c>
      <c r="H22" s="32"/>
      <c r="I22" s="29"/>
      <c r="J22" s="23"/>
      <c r="K22" s="38"/>
      <c r="L22" s="24">
        <v>63.333333333333329</v>
      </c>
      <c r="M22" s="32"/>
      <c r="N22" s="29"/>
      <c r="O22" s="23"/>
      <c r="P22" s="23"/>
      <c r="Q22" s="1"/>
      <c r="R22" s="1"/>
      <c r="S22" s="1"/>
    </row>
    <row r="23" spans="4:21" x14ac:dyDescent="0.25">
      <c r="D23" s="22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1"/>
      <c r="R23" s="1"/>
      <c r="S23" s="1"/>
    </row>
    <row r="24" spans="4:21" x14ac:dyDescent="0.25">
      <c r="D24" s="22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1"/>
      <c r="R24" s="1"/>
      <c r="S24" s="1"/>
    </row>
  </sheetData>
  <mergeCells count="49">
    <mergeCell ref="F7:F8"/>
    <mergeCell ref="C7:C8"/>
    <mergeCell ref="D7:D8"/>
    <mergeCell ref="H3:H4"/>
    <mergeCell ref="H5:H6"/>
    <mergeCell ref="C3:C4"/>
    <mergeCell ref="D3:D4"/>
    <mergeCell ref="F3:F4"/>
    <mergeCell ref="F5:F6"/>
    <mergeCell ref="M3:M5"/>
    <mergeCell ref="N6:N8"/>
    <mergeCell ref="N9:N11"/>
    <mergeCell ref="M9:M11"/>
    <mergeCell ref="M6:M8"/>
    <mergeCell ref="N3:N5"/>
    <mergeCell ref="I17:I19"/>
    <mergeCell ref="F17:F19"/>
    <mergeCell ref="F20:F22"/>
    <mergeCell ref="K14:K16"/>
    <mergeCell ref="K17:K19"/>
    <mergeCell ref="K20:K22"/>
    <mergeCell ref="I20:I22"/>
    <mergeCell ref="H20:H22"/>
    <mergeCell ref="H14:H16"/>
    <mergeCell ref="H17:H19"/>
    <mergeCell ref="F14:F16"/>
    <mergeCell ref="I14:I16"/>
    <mergeCell ref="H7:H8"/>
    <mergeCell ref="I7:I8"/>
    <mergeCell ref="I5:I6"/>
    <mergeCell ref="I3:I4"/>
    <mergeCell ref="S9:S11"/>
    <mergeCell ref="R9:R11"/>
    <mergeCell ref="S6:S8"/>
    <mergeCell ref="R6:R8"/>
    <mergeCell ref="S3:S5"/>
    <mergeCell ref="R3:R5"/>
    <mergeCell ref="K9:K11"/>
    <mergeCell ref="P3:P5"/>
    <mergeCell ref="P6:P8"/>
    <mergeCell ref="P9:P11"/>
    <mergeCell ref="K3:K5"/>
    <mergeCell ref="K6:K8"/>
    <mergeCell ref="N20:N22"/>
    <mergeCell ref="M20:M22"/>
    <mergeCell ref="N17:N19"/>
    <mergeCell ref="M17:M19"/>
    <mergeCell ref="N14:N16"/>
    <mergeCell ref="M14:M1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3357D-31AC-4474-A28B-52490BBF8B15}">
  <dimension ref="C3:I7"/>
  <sheetViews>
    <sheetView workbookViewId="0">
      <selection activeCell="D19" sqref="D19"/>
    </sheetView>
  </sheetViews>
  <sheetFormatPr defaultRowHeight="15" x14ac:dyDescent="0.25"/>
  <cols>
    <col min="5" max="5" width="11.140625" bestFit="1" customWidth="1"/>
    <col min="6" max="6" width="12.28515625" bestFit="1" customWidth="1"/>
    <col min="7" max="7" width="13.5703125" bestFit="1" customWidth="1"/>
    <col min="8" max="8" width="14.28515625" bestFit="1" customWidth="1"/>
    <col min="9" max="9" width="16.7109375" bestFit="1" customWidth="1"/>
  </cols>
  <sheetData>
    <row r="3" spans="3:9" x14ac:dyDescent="0.25">
      <c r="C3" s="44"/>
      <c r="D3" s="44"/>
      <c r="E3" s="43"/>
      <c r="F3" s="43"/>
      <c r="G3" s="43"/>
      <c r="H3" s="43"/>
      <c r="I3" s="43"/>
    </row>
    <row r="4" spans="3:9" x14ac:dyDescent="0.25">
      <c r="C4" s="45"/>
      <c r="D4" s="45"/>
      <c r="E4" s="10"/>
      <c r="F4" s="10"/>
      <c r="G4" s="10"/>
      <c r="H4" s="10"/>
      <c r="I4" s="10"/>
    </row>
    <row r="5" spans="3:9" x14ac:dyDescent="0.25">
      <c r="C5" s="46"/>
      <c r="D5" s="46"/>
    </row>
    <row r="6" spans="3:9" x14ac:dyDescent="0.25">
      <c r="C6" s="47"/>
      <c r="D6" s="47"/>
    </row>
    <row r="7" spans="3:9" x14ac:dyDescent="0.25">
      <c r="C7" s="48"/>
      <c r="D7" s="48"/>
      <c r="E7" s="10"/>
      <c r="F7" s="10"/>
      <c r="G7" s="10"/>
      <c r="H7" s="10"/>
      <c r="I7" s="10"/>
    </row>
  </sheetData>
  <mergeCells count="5">
    <mergeCell ref="E3:I3"/>
    <mergeCell ref="C3:D4"/>
    <mergeCell ref="C5:D5"/>
    <mergeCell ref="C6:D6"/>
    <mergeCell ref="C7:D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Ivison Silva</dc:creator>
  <cp:lastModifiedBy>Leonie</cp:lastModifiedBy>
  <dcterms:created xsi:type="dcterms:W3CDTF">2019-07-10T01:02:49Z</dcterms:created>
  <dcterms:modified xsi:type="dcterms:W3CDTF">2020-02-25T16:15:24Z</dcterms:modified>
</cp:coreProperties>
</file>