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  <Override PartName="/xl/charts/colors18.xml" ContentType="application/vnd.ms-office.chartcolorstyle+xml"/>
  <Override PartName="/xl/charts/style18.xml" ContentType="application/vnd.ms-office.chartstyle+xml"/>
  <Override PartName="/xl/charts/colors19.xml" ContentType="application/vnd.ms-office.chartcolorstyle+xml"/>
  <Override PartName="/xl/charts/style19.xml" ContentType="application/vnd.ms-office.chartstyle+xml"/>
  <Override PartName="/xl/charts/colors20.xml" ContentType="application/vnd.ms-office.chartcolorstyle+xml"/>
  <Override PartName="/xl/charts/style20.xml" ContentType="application/vnd.ms-office.chartstyle+xml"/>
  <Override PartName="/xl/charts/colors21.xml" ContentType="application/vnd.ms-office.chartcolorstyle+xml"/>
  <Override PartName="/xl/charts/style21.xml" ContentType="application/vnd.ms-office.chartstyle+xml"/>
  <Override PartName="/xl/charts/colors22.xml" ContentType="application/vnd.ms-office.chartcolorstyle+xml"/>
  <Override PartName="/xl/charts/style22.xml" ContentType="application/vnd.ms-office.chartstyle+xml"/>
  <Override PartName="/xl/charts/colors23.xml" ContentType="application/vnd.ms-office.chartcolorstyle+xml"/>
  <Override PartName="/xl/charts/style23.xml" ContentType="application/vnd.ms-office.chartstyle+xml"/>
  <Override PartName="/xl/charts/colors24.xml" ContentType="application/vnd.ms-office.chartcolorstyle+xml"/>
  <Override PartName="/xl/charts/style24.xml" ContentType="application/vnd.ms-office.chartstyle+xml"/>
  <Override PartName="/xl/charts/colors25.xml" ContentType="application/vnd.ms-office.chartcolorstyle+xml"/>
  <Override PartName="/xl/charts/style25.xml" ContentType="application/vnd.ms-office.chartstyle+xml"/>
  <Override PartName="/xl/charts/colors26.xml" ContentType="application/vnd.ms-office.chartcolorstyle+xml"/>
  <Override PartName="/xl/charts/style26.xml" ContentType="application/vnd.ms-office.chartstyle+xml"/>
  <Override PartName="/xl/charts/colors27.xml" ContentType="application/vnd.ms-office.chartcolorstyle+xml"/>
  <Override PartName="/xl/charts/style27.xml" ContentType="application/vnd.ms-office.chartstyle+xml"/>
  <Override PartName="/xl/charts/colors28.xml" ContentType="application/vnd.ms-office.chartcolorstyle+xml"/>
  <Override PartName="/xl/charts/style28.xml" ContentType="application/vnd.ms-office.chartstyle+xml"/>
  <Override PartName="/xl/charts/colors29.xml" ContentType="application/vnd.ms-office.chartcolorstyle+xml"/>
  <Override PartName="/xl/charts/style29.xml" ContentType="application/vnd.ms-office.chartstyle+xml"/>
  <Override PartName="/xl/charts/colors30.xml" ContentType="application/vnd.ms-office.chartcolorstyle+xml"/>
  <Override PartName="/xl/charts/style30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Q82" i="1" l="1"/>
  <c r="P82" i="1"/>
  <c r="O82" i="1"/>
  <c r="N82" i="1"/>
  <c r="M82" i="1"/>
  <c r="I82" i="1"/>
  <c r="H82" i="1"/>
  <c r="G82" i="1"/>
  <c r="F82" i="1"/>
  <c r="E82" i="1"/>
  <c r="Q81" i="1"/>
  <c r="P81" i="1"/>
  <c r="O81" i="1"/>
  <c r="N81" i="1"/>
  <c r="M81" i="1"/>
  <c r="I81" i="1"/>
  <c r="H81" i="1"/>
  <c r="G81" i="1"/>
  <c r="F81" i="1"/>
  <c r="E81" i="1"/>
  <c r="N66" i="1"/>
  <c r="M66" i="1"/>
  <c r="L66" i="1"/>
  <c r="K66" i="1"/>
  <c r="J66" i="1"/>
  <c r="I66" i="1"/>
  <c r="H66" i="1"/>
  <c r="G66" i="1"/>
  <c r="F66" i="1"/>
  <c r="N65" i="1"/>
  <c r="M65" i="1"/>
  <c r="L65" i="1"/>
  <c r="K65" i="1"/>
  <c r="J65" i="1"/>
  <c r="I65" i="1"/>
  <c r="H65" i="1"/>
  <c r="G65" i="1"/>
  <c r="F65" i="1"/>
  <c r="N61" i="1"/>
  <c r="M61" i="1"/>
  <c r="L61" i="1"/>
  <c r="K61" i="1"/>
  <c r="J61" i="1"/>
  <c r="I61" i="1"/>
  <c r="H61" i="1"/>
  <c r="G61" i="1"/>
  <c r="F61" i="1"/>
  <c r="N60" i="1"/>
  <c r="M60" i="1"/>
  <c r="L60" i="1"/>
  <c r="K60" i="1"/>
  <c r="J60" i="1"/>
  <c r="I60" i="1"/>
  <c r="H60" i="1"/>
  <c r="G60" i="1"/>
  <c r="F60" i="1"/>
  <c r="N56" i="1"/>
  <c r="M56" i="1"/>
  <c r="L56" i="1"/>
  <c r="K56" i="1"/>
  <c r="J56" i="1"/>
  <c r="I56" i="1"/>
  <c r="H56" i="1"/>
  <c r="G56" i="1"/>
  <c r="F56" i="1"/>
  <c r="N55" i="1"/>
  <c r="M55" i="1"/>
  <c r="L55" i="1"/>
  <c r="K55" i="1"/>
  <c r="J55" i="1"/>
  <c r="I55" i="1"/>
  <c r="H55" i="1"/>
  <c r="G55" i="1"/>
  <c r="F55" i="1"/>
  <c r="N51" i="1"/>
  <c r="M51" i="1"/>
  <c r="L51" i="1"/>
  <c r="K51" i="1"/>
  <c r="J51" i="1"/>
  <c r="I51" i="1"/>
  <c r="H51" i="1"/>
  <c r="G51" i="1"/>
  <c r="F51" i="1"/>
  <c r="N50" i="1"/>
  <c r="M50" i="1"/>
  <c r="L50" i="1"/>
  <c r="K50" i="1"/>
  <c r="J50" i="1"/>
  <c r="I50" i="1"/>
  <c r="H50" i="1"/>
  <c r="G50" i="1"/>
  <c r="F50" i="1"/>
  <c r="N46" i="1"/>
  <c r="M46" i="1"/>
  <c r="L46" i="1"/>
  <c r="K46" i="1"/>
  <c r="J46" i="1"/>
  <c r="I46" i="1"/>
  <c r="H46" i="1"/>
  <c r="G46" i="1"/>
  <c r="F46" i="1"/>
  <c r="N45" i="1"/>
  <c r="M45" i="1"/>
  <c r="L45" i="1"/>
  <c r="K45" i="1"/>
  <c r="J45" i="1"/>
  <c r="I45" i="1"/>
  <c r="H45" i="1"/>
  <c r="G45" i="1"/>
  <c r="F45" i="1"/>
  <c r="AL30" i="1"/>
  <c r="AL29" i="1"/>
  <c r="K27" i="1"/>
  <c r="J27" i="1"/>
  <c r="I27" i="1"/>
  <c r="H27" i="1"/>
  <c r="G27" i="1"/>
  <c r="F27" i="1"/>
  <c r="E27" i="1"/>
  <c r="K26" i="1"/>
  <c r="J26" i="1"/>
  <c r="I26" i="1"/>
  <c r="H26" i="1"/>
  <c r="G26" i="1"/>
  <c r="F26" i="1"/>
  <c r="E26" i="1"/>
  <c r="AL25" i="1"/>
  <c r="AL24" i="1"/>
  <c r="K22" i="1"/>
  <c r="J22" i="1"/>
  <c r="I22" i="1"/>
  <c r="H22" i="1"/>
  <c r="G22" i="1"/>
  <c r="F22" i="1"/>
  <c r="E22" i="1"/>
  <c r="K21" i="1"/>
  <c r="J21" i="1"/>
  <c r="I21" i="1"/>
  <c r="H21" i="1"/>
  <c r="G21" i="1"/>
  <c r="F21" i="1"/>
  <c r="E21" i="1"/>
  <c r="AL20" i="1"/>
  <c r="AL19" i="1"/>
  <c r="K17" i="1"/>
  <c r="J17" i="1"/>
  <c r="I17" i="1"/>
  <c r="H17" i="1"/>
  <c r="G17" i="1"/>
  <c r="F17" i="1"/>
  <c r="E17" i="1"/>
  <c r="K16" i="1"/>
  <c r="J16" i="1"/>
  <c r="I16" i="1"/>
  <c r="H16" i="1"/>
  <c r="G16" i="1"/>
  <c r="F16" i="1"/>
  <c r="E16" i="1"/>
  <c r="AL15" i="1"/>
  <c r="AL14" i="1"/>
  <c r="K12" i="1"/>
  <c r="J12" i="1"/>
  <c r="I12" i="1"/>
  <c r="H12" i="1"/>
  <c r="G12" i="1"/>
  <c r="F12" i="1"/>
  <c r="E12" i="1"/>
  <c r="AL11" i="1"/>
  <c r="K11" i="1"/>
  <c r="J11" i="1"/>
  <c r="I11" i="1"/>
  <c r="H11" i="1"/>
  <c r="G11" i="1"/>
  <c r="F11" i="1"/>
  <c r="E11" i="1"/>
  <c r="AL10" i="1"/>
  <c r="K8" i="1"/>
  <c r="J8" i="1"/>
  <c r="I8" i="1"/>
  <c r="H8" i="1"/>
  <c r="G8" i="1"/>
  <c r="F8" i="1"/>
  <c r="E8" i="1"/>
  <c r="BE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<sst xmlns="http://schemas.openxmlformats.org/spreadsheetml/2006/main" count="1237" uniqueCount="163">
  <si>
    <t>METHANOLIC TOXICITY</t>
  </si>
  <si>
    <t>CLINICAL CHEMISTRY</t>
  </si>
  <si>
    <t>ALT  U/L</t>
  </si>
  <si>
    <t>ALP  U/L</t>
  </si>
  <si>
    <t>AST  U/L</t>
  </si>
  <si>
    <t>Cr mmol/L</t>
  </si>
  <si>
    <t>Urea  mmol/L</t>
  </si>
  <si>
    <t>Uric acid      mmol/L</t>
  </si>
  <si>
    <t>Total protein  g/L</t>
  </si>
  <si>
    <t>GRAPHS&amp;STATS</t>
  </si>
  <si>
    <t>Control DW</t>
  </si>
  <si>
    <t>GROUP</t>
  </si>
  <si>
    <t>Group</t>
  </si>
  <si>
    <t>control</t>
  </si>
  <si>
    <t>5mg/kgbw</t>
  </si>
  <si>
    <t>50mg/kgbw</t>
  </si>
  <si>
    <t>300mg/kgbw</t>
  </si>
  <si>
    <t>2000mg/kgbw</t>
  </si>
  <si>
    <t>Anova: Single Factor</t>
  </si>
  <si>
    <t>Initial body weight(g)</t>
  </si>
  <si>
    <t>Final body weight(g)</t>
  </si>
  <si>
    <t>%of weight gain</t>
  </si>
  <si>
    <t>ALT U/L</t>
  </si>
  <si>
    <t>ALT</t>
  </si>
  <si>
    <t>Urea mmol/L</t>
  </si>
  <si>
    <t>Mean</t>
  </si>
  <si>
    <r>
      <t>190.90±</t>
    </r>
    <r>
      <rPr>
        <sz val="12"/>
        <color rgb="FF000000"/>
        <rFont val="Times New Roman"/>
        <family val="1"/>
      </rPr>
      <t>5.75</t>
    </r>
  </si>
  <si>
    <r>
      <t>239.65</t>
    </r>
    <r>
      <rPr>
        <b/>
        <sz val="12"/>
        <color theme="1"/>
        <rFont val="Times New Roman"/>
        <family val="1"/>
      </rPr>
      <t>±</t>
    </r>
    <r>
      <rPr>
        <sz val="12"/>
        <color rgb="FF000000"/>
        <rFont val="Times New Roman"/>
        <family val="1"/>
      </rPr>
      <t>21.35</t>
    </r>
  </si>
  <si>
    <t>SUMMARY</t>
  </si>
  <si>
    <t>SEM</t>
  </si>
  <si>
    <t>5mg/kgBW</t>
  </si>
  <si>
    <t>Groups</t>
  </si>
  <si>
    <t>Count</t>
  </si>
  <si>
    <t>Sum</t>
  </si>
  <si>
    <t>Average</t>
  </si>
  <si>
    <t>Variance</t>
  </si>
  <si>
    <r>
      <t>195.47±</t>
    </r>
    <r>
      <rPr>
        <sz val="12"/>
        <color rgb="FF000000"/>
        <rFont val="Times New Roman"/>
        <family val="1"/>
      </rPr>
      <t>9.84</t>
    </r>
  </si>
  <si>
    <r>
      <t>228.59±</t>
    </r>
    <r>
      <rPr>
        <sz val="12"/>
        <color rgb="FF000000"/>
        <rFont val="Times New Roman"/>
        <family val="1"/>
      </rPr>
      <t>17.73</t>
    </r>
  </si>
  <si>
    <t>Uric Acid mmol/L</t>
  </si>
  <si>
    <r>
      <t>204.65</t>
    </r>
    <r>
      <rPr>
        <sz val="12"/>
        <color theme="1"/>
        <rFont val="Times New Roman"/>
        <family val="1"/>
      </rPr>
      <t>±</t>
    </r>
    <r>
      <rPr>
        <sz val="12"/>
        <color rgb="FF000000"/>
        <rFont val="Times New Roman"/>
        <family val="1"/>
      </rPr>
      <t>2.97</t>
    </r>
  </si>
  <si>
    <r>
      <t>241.50±</t>
    </r>
    <r>
      <rPr>
        <sz val="12"/>
        <color rgb="FF000000"/>
        <rFont val="Times New Roman"/>
        <family val="1"/>
      </rPr>
      <t>6.94</t>
    </r>
  </si>
  <si>
    <r>
      <t>P=</t>
    </r>
    <r>
      <rPr>
        <b/>
        <sz val="11"/>
        <color theme="1"/>
        <rFont val="Calibri"/>
        <family val="2"/>
      </rPr>
      <t>0.22˃0.05</t>
    </r>
  </si>
  <si>
    <t>50mg/kbw</t>
  </si>
  <si>
    <r>
      <t>211.30±</t>
    </r>
    <r>
      <rPr>
        <sz val="12"/>
        <color rgb="FF000000"/>
        <rFont val="Times New Roman"/>
        <family val="1"/>
      </rPr>
      <t>2.97</t>
    </r>
  </si>
  <si>
    <r>
      <t>246.75±</t>
    </r>
    <r>
      <rPr>
        <sz val="12"/>
        <color rgb="FF000000"/>
        <rFont val="Times New Roman"/>
        <family val="1"/>
      </rPr>
      <t>11.12</t>
    </r>
  </si>
  <si>
    <t>Not significant</t>
  </si>
  <si>
    <r>
      <t>P=</t>
    </r>
    <r>
      <rPr>
        <b/>
        <sz val="11"/>
        <color theme="1"/>
        <rFont val="Calibri"/>
        <family val="2"/>
      </rPr>
      <t>0.75˃0.05</t>
    </r>
  </si>
  <si>
    <r>
      <t>204.27±</t>
    </r>
    <r>
      <rPr>
        <sz val="12"/>
        <color rgb="FF000000"/>
        <rFont val="Times New Roman"/>
        <family val="1"/>
      </rPr>
      <t>5.19</t>
    </r>
  </si>
  <si>
    <r>
      <t>243.18±</t>
    </r>
    <r>
      <rPr>
        <sz val="12"/>
        <color rgb="FF000000"/>
        <rFont val="Times New Roman"/>
        <family val="1"/>
      </rPr>
      <t>12.87</t>
    </r>
  </si>
  <si>
    <t xml:space="preserve"> </t>
  </si>
  <si>
    <r>
      <t>P=0.92</t>
    </r>
    <r>
      <rPr>
        <b/>
        <sz val="11"/>
        <color theme="1"/>
        <rFont val="Calibri"/>
        <family val="2"/>
      </rPr>
      <t>˃</t>
    </r>
    <r>
      <rPr>
        <b/>
        <sz val="10.45"/>
        <color theme="1"/>
        <rFont val="Calibri"/>
        <family val="2"/>
      </rPr>
      <t>0.05</t>
    </r>
  </si>
  <si>
    <r>
      <t>P=0.27</t>
    </r>
    <r>
      <rPr>
        <b/>
        <sz val="11"/>
        <color theme="1"/>
        <rFont val="Calibri"/>
        <family val="2"/>
      </rPr>
      <t>˃</t>
    </r>
    <r>
      <rPr>
        <b/>
        <sz val="10.45"/>
        <color theme="1"/>
        <rFont val="Calibri"/>
        <family val="2"/>
      </rPr>
      <t>0.05</t>
    </r>
  </si>
  <si>
    <t>Doses</t>
  </si>
  <si>
    <t>Mean body weight increment(g)</t>
  </si>
  <si>
    <t>Not significance</t>
  </si>
  <si>
    <r>
      <t>P=o.46</t>
    </r>
    <r>
      <rPr>
        <b/>
        <sz val="11"/>
        <color theme="1"/>
        <rFont val="Calibri"/>
        <family val="2"/>
      </rPr>
      <t>˃</t>
    </r>
    <r>
      <rPr>
        <b/>
        <sz val="10.45"/>
        <color theme="1"/>
        <rFont val="Calibri"/>
        <family val="2"/>
      </rPr>
      <t>0.05</t>
    </r>
  </si>
  <si>
    <t>ANOVA</t>
  </si>
  <si>
    <t>50mg/kgBW</t>
  </si>
  <si>
    <t>Source of Variation</t>
  </si>
  <si>
    <t>SS</t>
  </si>
  <si>
    <t>df</t>
  </si>
  <si>
    <t>MS</t>
  </si>
  <si>
    <t>F</t>
  </si>
  <si>
    <t>P-value</t>
  </si>
  <si>
    <t>F crit</t>
  </si>
  <si>
    <r>
      <t>P=0.65</t>
    </r>
    <r>
      <rPr>
        <b/>
        <sz val="11"/>
        <color theme="1"/>
        <rFont val="Calibri"/>
        <family val="2"/>
      </rPr>
      <t>˃</t>
    </r>
    <r>
      <rPr>
        <b/>
        <sz val="10.45"/>
        <color theme="1"/>
        <rFont val="Calibri"/>
        <family val="2"/>
      </rPr>
      <t>0.05</t>
    </r>
  </si>
  <si>
    <t>300mg/kgBW</t>
  </si>
  <si>
    <t>Between Groups</t>
  </si>
  <si>
    <t>2000mg/kgBW</t>
  </si>
  <si>
    <t>Within Groups</t>
  </si>
  <si>
    <t>Total</t>
  </si>
  <si>
    <t>HAEMATOLOGICAL PARAMETERS /TOXICITY</t>
  </si>
  <si>
    <t>Dose in mg</t>
  </si>
  <si>
    <r>
      <t>HGB(</t>
    </r>
    <r>
      <rPr>
        <sz val="12"/>
        <color theme="1"/>
        <rFont val="Times New Roman"/>
        <family val="1"/>
      </rPr>
      <t>g/L)</t>
    </r>
  </si>
  <si>
    <r>
      <t>HCT(</t>
    </r>
    <r>
      <rPr>
        <sz val="12"/>
        <color theme="1"/>
        <rFont val="Times New Roman"/>
        <family val="1"/>
      </rPr>
      <t>L/L)</t>
    </r>
  </si>
  <si>
    <r>
      <t>RBC(</t>
    </r>
    <r>
      <rPr>
        <sz val="12"/>
        <color theme="1"/>
        <rFont val="Times New Roman"/>
        <family val="1"/>
      </rPr>
      <t>10</t>
    </r>
    <r>
      <rPr>
        <vertAlign val="superscript"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>/L)</t>
    </r>
  </si>
  <si>
    <r>
      <t>MCV</t>
    </r>
    <r>
      <rPr>
        <sz val="12"/>
        <color theme="1"/>
        <rFont val="Times New Roman"/>
        <family val="1"/>
      </rPr>
      <t>(fl)</t>
    </r>
  </si>
  <si>
    <r>
      <t>MCH(</t>
    </r>
    <r>
      <rPr>
        <sz val="12"/>
        <color theme="1"/>
        <rFont val="Times New Roman"/>
        <family val="1"/>
      </rPr>
      <t>pg)</t>
    </r>
  </si>
  <si>
    <r>
      <t>MCHC</t>
    </r>
    <r>
      <rPr>
        <sz val="12"/>
        <color theme="1"/>
        <rFont val="Times New Roman"/>
        <family val="1"/>
      </rPr>
      <t>(g/L)</t>
    </r>
  </si>
  <si>
    <r>
      <t>RDW (%</t>
    </r>
    <r>
      <rPr>
        <sz val="12"/>
        <color theme="1"/>
        <rFont val="Times New Roman"/>
        <family val="1"/>
      </rPr>
      <t>)</t>
    </r>
  </si>
  <si>
    <r>
      <t>WBC(</t>
    </r>
    <r>
      <rPr>
        <sz val="12"/>
        <color theme="1"/>
        <rFont val="Times New Roman"/>
        <family val="1"/>
      </rPr>
      <t>10</t>
    </r>
    <r>
      <rPr>
        <b/>
        <vertAlign val="superscript"/>
        <sz val="12"/>
        <color theme="1"/>
        <rFont val="Times New Roman"/>
        <family val="1"/>
      </rPr>
      <t>9</t>
    </r>
    <r>
      <rPr>
        <b/>
        <sz val="12"/>
        <color theme="1"/>
        <rFont val="Times New Roman"/>
        <family val="1"/>
      </rPr>
      <t>/</t>
    </r>
    <r>
      <rPr>
        <sz val="12"/>
        <color theme="1"/>
        <rFont val="Times New Roman"/>
        <family val="1"/>
      </rPr>
      <t>L)</t>
    </r>
  </si>
  <si>
    <r>
      <t>Platelet(</t>
    </r>
    <r>
      <rPr>
        <sz val="12"/>
        <color theme="1"/>
        <rFont val="Times New Roman"/>
        <family val="1"/>
      </rPr>
      <t>10</t>
    </r>
    <r>
      <rPr>
        <b/>
        <vertAlign val="superscript"/>
        <sz val="12"/>
        <color theme="1"/>
        <rFont val="Times New Roman"/>
        <family val="1"/>
      </rPr>
      <t>9</t>
    </r>
    <r>
      <rPr>
        <b/>
        <sz val="12"/>
        <color theme="1"/>
        <rFont val="Times New Roman"/>
        <family val="1"/>
      </rPr>
      <t>/</t>
    </r>
    <r>
      <rPr>
        <sz val="12"/>
        <color theme="1"/>
        <rFont val="Times New Roman"/>
        <family val="1"/>
      </rPr>
      <t>L)</t>
    </r>
  </si>
  <si>
    <t>M</t>
  </si>
  <si>
    <t>SD</t>
  </si>
  <si>
    <r>
      <t>P=</t>
    </r>
    <r>
      <rPr>
        <b/>
        <sz val="11"/>
        <color theme="1"/>
        <rFont val="Calibri"/>
        <family val="2"/>
      </rPr>
      <t>0.02</t>
    </r>
    <r>
      <rPr>
        <b/>
        <sz val="11"/>
        <color theme="1"/>
        <rFont val="Times New Roman"/>
        <family val="1"/>
      </rPr>
      <t>&lt;</t>
    </r>
    <r>
      <rPr>
        <b/>
        <sz val="11"/>
        <color theme="1"/>
        <rFont val="Calibri"/>
        <family val="2"/>
      </rPr>
      <t>0.05</t>
    </r>
  </si>
  <si>
    <r>
      <t>P=</t>
    </r>
    <r>
      <rPr>
        <b/>
        <sz val="11"/>
        <color theme="1"/>
        <rFont val="Calibri"/>
        <family val="2"/>
      </rPr>
      <t>0.44˃0.05</t>
    </r>
  </si>
  <si>
    <r>
      <t>P=</t>
    </r>
    <r>
      <rPr>
        <b/>
        <sz val="11"/>
        <color theme="1"/>
        <rFont val="Calibri"/>
        <family val="2"/>
      </rPr>
      <t>0.04</t>
    </r>
    <r>
      <rPr>
        <b/>
        <sz val="11"/>
        <color theme="1"/>
        <rFont val="Times New Roman"/>
        <family val="1"/>
      </rPr>
      <t>&lt;</t>
    </r>
    <r>
      <rPr>
        <b/>
        <sz val="11"/>
        <color theme="1"/>
        <rFont val="Calibri"/>
        <family val="2"/>
      </rPr>
      <t>0.05</t>
    </r>
  </si>
  <si>
    <t>significant</t>
  </si>
  <si>
    <t>NOT</t>
  </si>
  <si>
    <r>
      <t>P=</t>
    </r>
    <r>
      <rPr>
        <b/>
        <sz val="11"/>
        <color theme="1"/>
        <rFont val="Calibri"/>
        <family val="2"/>
      </rPr>
      <t>0.03</t>
    </r>
    <r>
      <rPr>
        <b/>
        <sz val="11"/>
        <color theme="1"/>
        <rFont val="Times New Roman"/>
        <family val="1"/>
      </rPr>
      <t>&lt;</t>
    </r>
    <r>
      <rPr>
        <b/>
        <sz val="11"/>
        <color theme="1"/>
        <rFont val="Calibri"/>
        <family val="2"/>
      </rPr>
      <t>0.05</t>
    </r>
  </si>
  <si>
    <r>
      <t>P=</t>
    </r>
    <r>
      <rPr>
        <b/>
        <sz val="11"/>
        <color theme="1"/>
        <rFont val="Calibri"/>
        <family val="2"/>
      </rPr>
      <t>0.3</t>
    </r>
    <r>
      <rPr>
        <b/>
        <sz val="11"/>
        <color theme="1"/>
        <rFont val="Times New Roman"/>
        <family val="1"/>
      </rPr>
      <t>&lt;</t>
    </r>
    <r>
      <rPr>
        <b/>
        <sz val="11"/>
        <color theme="1"/>
        <rFont val="Calibri"/>
        <family val="2"/>
      </rPr>
      <t>0.05</t>
    </r>
  </si>
  <si>
    <t>Not</t>
  </si>
  <si>
    <r>
      <t>P=6.2</t>
    </r>
    <r>
      <rPr>
        <b/>
        <sz val="11"/>
        <color theme="1"/>
        <rFont val="Calibri"/>
        <family val="2"/>
      </rPr>
      <t>˃0.05</t>
    </r>
  </si>
  <si>
    <r>
      <t>P=0.03</t>
    </r>
    <r>
      <rPr>
        <b/>
        <sz val="11"/>
        <color theme="1"/>
        <rFont val="Times New Roman"/>
        <family val="1"/>
      </rPr>
      <t>&lt;</t>
    </r>
    <r>
      <rPr>
        <b/>
        <sz val="11"/>
        <color theme="1"/>
        <rFont val="Calibri"/>
        <family val="2"/>
      </rPr>
      <t>0.05</t>
    </r>
  </si>
  <si>
    <r>
      <t>P=1.18</t>
    </r>
    <r>
      <rPr>
        <b/>
        <sz val="11"/>
        <color theme="1"/>
        <rFont val="Calibri"/>
        <family val="2"/>
      </rPr>
      <t>˃0.05</t>
    </r>
  </si>
  <si>
    <r>
      <t>P=0.0003</t>
    </r>
    <r>
      <rPr>
        <b/>
        <sz val="11"/>
        <color theme="1"/>
        <rFont val="Times New Roman"/>
        <family val="1"/>
      </rPr>
      <t>&lt;&lt;</t>
    </r>
    <r>
      <rPr>
        <b/>
        <sz val="11"/>
        <color theme="1"/>
        <rFont val="Calibri"/>
        <family val="2"/>
      </rPr>
      <t>0.05</t>
    </r>
  </si>
  <si>
    <t>Control(DW)</t>
  </si>
  <si>
    <t>initial Wt</t>
  </si>
  <si>
    <t>Final Wt</t>
  </si>
  <si>
    <t>Initial weight</t>
  </si>
  <si>
    <t>Final weight</t>
  </si>
  <si>
    <t>Std</t>
  </si>
  <si>
    <r>
      <t>Mean</t>
    </r>
    <r>
      <rPr>
        <b/>
        <sz val="10"/>
        <color theme="1"/>
        <rFont val="Calibri"/>
        <family val="2"/>
      </rPr>
      <t>±SEM</t>
    </r>
  </si>
  <si>
    <t>190.90±5.75</t>
  </si>
  <si>
    <t>195.47±9.84</t>
  </si>
  <si>
    <t>204.65±2.97</t>
  </si>
  <si>
    <t>211.31±12.09</t>
  </si>
  <si>
    <t>204.27±5.19</t>
  </si>
  <si>
    <t>239.65±21.36</t>
  </si>
  <si>
    <t>228.60±17.74</t>
  </si>
  <si>
    <t>241.5±6.94</t>
  </si>
  <si>
    <t>246.76±11.13</t>
  </si>
  <si>
    <t>243.19±12.87</t>
  </si>
  <si>
    <t>AQUEOUS TOXICITY</t>
  </si>
  <si>
    <t>300mg/kbw</t>
  </si>
  <si>
    <t>2000mg/kbw</t>
  </si>
  <si>
    <r>
      <t>P=0.85</t>
    </r>
    <r>
      <rPr>
        <sz val="11"/>
        <color theme="1"/>
        <rFont val="Calibri"/>
        <family val="2"/>
      </rPr>
      <t>˃</t>
    </r>
    <r>
      <rPr>
        <sz val="10.45"/>
        <color theme="1"/>
        <rFont val="Calibri"/>
        <family val="2"/>
      </rPr>
      <t>0.05</t>
    </r>
  </si>
  <si>
    <r>
      <t>P=0.64</t>
    </r>
    <r>
      <rPr>
        <sz val="11"/>
        <color theme="1"/>
        <rFont val="Calibri"/>
        <family val="2"/>
      </rPr>
      <t>˃</t>
    </r>
    <r>
      <rPr>
        <sz val="10.45"/>
        <color theme="1"/>
        <rFont val="Calibri"/>
        <family val="2"/>
      </rPr>
      <t>0.05</t>
    </r>
  </si>
  <si>
    <r>
      <t>P=0.42</t>
    </r>
    <r>
      <rPr>
        <sz val="11"/>
        <color theme="1"/>
        <rFont val="Calibri"/>
        <family val="2"/>
      </rPr>
      <t>˃</t>
    </r>
    <r>
      <rPr>
        <sz val="10.45"/>
        <color theme="1"/>
        <rFont val="Calibri"/>
        <family val="2"/>
      </rPr>
      <t>0.05</t>
    </r>
  </si>
  <si>
    <r>
      <t>P=0.73</t>
    </r>
    <r>
      <rPr>
        <sz val="11"/>
        <color theme="1"/>
        <rFont val="Calibri"/>
        <family val="2"/>
      </rPr>
      <t>˃</t>
    </r>
    <r>
      <rPr>
        <sz val="10.45"/>
        <color theme="1"/>
        <rFont val="Calibri"/>
        <family val="2"/>
      </rPr>
      <t>0.05</t>
    </r>
  </si>
  <si>
    <r>
      <t>P=0.68</t>
    </r>
    <r>
      <rPr>
        <b/>
        <sz val="11"/>
        <color theme="1"/>
        <rFont val="Calibri"/>
        <family val="2"/>
      </rPr>
      <t>˃</t>
    </r>
    <r>
      <rPr>
        <b/>
        <sz val="10.45"/>
        <color theme="1"/>
        <rFont val="Calibri"/>
        <family val="2"/>
      </rPr>
      <t>0.05</t>
    </r>
  </si>
  <si>
    <r>
      <t>P=0.23</t>
    </r>
    <r>
      <rPr>
        <b/>
        <sz val="11"/>
        <color theme="1"/>
        <rFont val="Calibri"/>
        <family val="2"/>
      </rPr>
      <t>˃</t>
    </r>
    <r>
      <rPr>
        <b/>
        <sz val="10.45"/>
        <color theme="1"/>
        <rFont val="Calibri"/>
        <family val="2"/>
      </rPr>
      <t>0.05</t>
    </r>
  </si>
  <si>
    <t>TCmmol/L</t>
  </si>
  <si>
    <t>HDLCmmol/L</t>
  </si>
  <si>
    <t>LDLCmmol/L</t>
  </si>
  <si>
    <t>TOTALCHOLESTEROL</t>
  </si>
  <si>
    <t>HIGH DENSITY LIPOPROTEIN</t>
  </si>
  <si>
    <t>LOW DENSITY LIPOPROTEIN</t>
  </si>
  <si>
    <t>GROOUP</t>
  </si>
  <si>
    <t>5mg</t>
  </si>
  <si>
    <t>50mg</t>
  </si>
  <si>
    <t>300mg</t>
  </si>
  <si>
    <t>2000mg</t>
  </si>
  <si>
    <r>
      <t>P=</t>
    </r>
    <r>
      <rPr>
        <b/>
        <sz val="11"/>
        <color theme="1"/>
        <rFont val="Calibri"/>
        <family val="2"/>
      </rPr>
      <t>0.95˃0.05</t>
    </r>
  </si>
  <si>
    <r>
      <t>P=</t>
    </r>
    <r>
      <rPr>
        <b/>
        <sz val="11"/>
        <color theme="1"/>
        <rFont val="Calibri"/>
        <family val="2"/>
      </rPr>
      <t>0.55˃0.05</t>
    </r>
  </si>
  <si>
    <r>
      <t>P</t>
    </r>
    <r>
      <rPr>
        <b/>
        <sz val="11"/>
        <color theme="1"/>
        <rFont val="Calibri"/>
        <family val="2"/>
      </rPr>
      <t>˃0.55</t>
    </r>
  </si>
  <si>
    <r>
      <t>P=</t>
    </r>
    <r>
      <rPr>
        <b/>
        <sz val="11"/>
        <color theme="1"/>
        <rFont val="Calibri"/>
        <family val="2"/>
      </rPr>
      <t>0.57˃0.05</t>
    </r>
  </si>
  <si>
    <t>No significance difference.</t>
  </si>
  <si>
    <r>
      <t>M</t>
    </r>
    <r>
      <rPr>
        <sz val="11"/>
        <color theme="1"/>
        <rFont val="Calibri"/>
        <family val="2"/>
      </rPr>
      <t>±SD</t>
    </r>
  </si>
  <si>
    <t>BLOOD DIFFERENTIAL COUNT</t>
  </si>
  <si>
    <t>(%)</t>
  </si>
  <si>
    <t xml:space="preserve">Neutrophil </t>
  </si>
  <si>
    <t>Lymphocyte</t>
  </si>
  <si>
    <t>Monocyte</t>
  </si>
  <si>
    <t>Eosinophil</t>
  </si>
  <si>
    <t>Basophil</t>
  </si>
  <si>
    <t>Contrl DW</t>
  </si>
  <si>
    <r>
      <t>ImmatureG</t>
    </r>
    <r>
      <rPr>
        <b/>
        <sz val="9"/>
        <color theme="1"/>
        <rFont val="Times New Roman"/>
        <family val="1"/>
      </rPr>
      <t>ranulocyte</t>
    </r>
  </si>
  <si>
    <t>TREATMENT</t>
  </si>
  <si>
    <r>
      <t>HGB(</t>
    </r>
    <r>
      <rPr>
        <sz val="11"/>
        <color theme="1"/>
        <rFont val="Times New Roman"/>
        <family val="1"/>
      </rPr>
      <t>g/L)</t>
    </r>
  </si>
  <si>
    <r>
      <t>HCT(</t>
    </r>
    <r>
      <rPr>
        <sz val="11"/>
        <color theme="1"/>
        <rFont val="Times New Roman"/>
        <family val="1"/>
      </rPr>
      <t>L/L)</t>
    </r>
  </si>
  <si>
    <r>
      <t>RBC(</t>
    </r>
    <r>
      <rPr>
        <sz val="11"/>
        <color theme="1"/>
        <rFont val="Times New Roman"/>
        <family val="1"/>
      </rPr>
      <t>10</t>
    </r>
    <r>
      <rPr>
        <vertAlign val="superscript"/>
        <sz val="11"/>
        <color theme="1"/>
        <rFont val="Times New Roman"/>
        <family val="1"/>
      </rPr>
      <t>12</t>
    </r>
    <r>
      <rPr>
        <sz val="11"/>
        <color theme="1"/>
        <rFont val="Times New Roman"/>
        <family val="1"/>
      </rPr>
      <t>/L)</t>
    </r>
  </si>
  <si>
    <r>
      <t>MCV</t>
    </r>
    <r>
      <rPr>
        <sz val="11"/>
        <color theme="1"/>
        <rFont val="Times New Roman"/>
        <family val="1"/>
      </rPr>
      <t>(fl)</t>
    </r>
  </si>
  <si>
    <r>
      <t>MCH(</t>
    </r>
    <r>
      <rPr>
        <sz val="11"/>
        <color theme="1"/>
        <rFont val="Times New Roman"/>
        <family val="1"/>
      </rPr>
      <t>pg)</t>
    </r>
  </si>
  <si>
    <r>
      <t>MCHC</t>
    </r>
    <r>
      <rPr>
        <sz val="11"/>
        <color theme="1"/>
        <rFont val="Times New Roman"/>
        <family val="1"/>
      </rPr>
      <t>(g/L)</t>
    </r>
  </si>
  <si>
    <r>
      <t>RDW (%</t>
    </r>
    <r>
      <rPr>
        <sz val="11"/>
        <color theme="1"/>
        <rFont val="Times New Roman"/>
        <family val="1"/>
      </rPr>
      <t>)</t>
    </r>
  </si>
  <si>
    <r>
      <t>WBC(</t>
    </r>
    <r>
      <rPr>
        <sz val="11"/>
        <color theme="1"/>
        <rFont val="Times New Roman"/>
        <family val="1"/>
      </rPr>
      <t>10</t>
    </r>
    <r>
      <rPr>
        <b/>
        <vertAlign val="superscript"/>
        <sz val="11"/>
        <color theme="1"/>
        <rFont val="Times New Roman"/>
        <family val="1"/>
      </rPr>
      <t>9</t>
    </r>
    <r>
      <rPr>
        <b/>
        <sz val="11"/>
        <color theme="1"/>
        <rFont val="Times New Roman"/>
        <family val="1"/>
      </rPr>
      <t>/</t>
    </r>
    <r>
      <rPr>
        <sz val="11"/>
        <color theme="1"/>
        <rFont val="Times New Roman"/>
        <family val="1"/>
      </rPr>
      <t>L)</t>
    </r>
  </si>
  <si>
    <r>
      <t>Platelet(</t>
    </r>
    <r>
      <rPr>
        <sz val="11"/>
        <color theme="1"/>
        <rFont val="Times New Roman"/>
        <family val="1"/>
      </rPr>
      <t>10</t>
    </r>
    <r>
      <rPr>
        <b/>
        <vertAlign val="superscript"/>
        <sz val="11"/>
        <color theme="1"/>
        <rFont val="Times New Roman"/>
        <family val="1"/>
      </rPr>
      <t>9</t>
    </r>
    <r>
      <rPr>
        <b/>
        <sz val="11"/>
        <color theme="1"/>
        <rFont val="Times New Roman"/>
        <family val="1"/>
      </rPr>
      <t>/</t>
    </r>
    <r>
      <rPr>
        <sz val="11"/>
        <color theme="1"/>
        <rFont val="Times New Roman"/>
        <family val="1"/>
      </rPr>
      <t>L)</t>
    </r>
  </si>
  <si>
    <t>Treatment</t>
  </si>
  <si>
    <t>Control 5ml/kgBW</t>
  </si>
  <si>
    <t>METHANOLIC</t>
  </si>
  <si>
    <t>IN PREGNANTS RATS</t>
  </si>
  <si>
    <t>BODY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</si>
</sst>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rgb="FF00B050"/>
      <name val="Calibri"/>
      <family val="2"/>
      <scheme val="minor"/>
    </font>
    <font>
      <sz val="14"/>
      <color theme="1"/>
      <name val="Times New Roman"/>
      <family val="1"/>
    </font>
    <font>
      <i/>
      <sz val="12"/>
      <color rgb="FF44546A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0.45"/>
      <color theme="1"/>
      <name val="Calibri"/>
      <family val="2"/>
    </font>
    <font>
      <b/>
      <sz val="8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.45"/>
      <color theme="1"/>
      <name val="Calibri"/>
      <family val="2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0" fillId="2" borderId="0" xfId="0" applyFill="1"/>
    <xf numFmtId="0" fontId="1" fillId="0" borderId="0" xfId="0" applyFont="1"/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4" fillId="0" borderId="0" xfId="0" applyFont="1"/>
    <xf numFmtId="0" fontId="5" fillId="0" borderId="0" xfId="0" applyFont="1"/>
    <xf numFmtId="0" fontId="2" fillId="2" borderId="0" xfId="0" applyFont="1" applyFill="1"/>
    <xf numFmtId="0" fontId="6" fillId="0" borderId="0" xfId="0" applyFont="1" applyAlignment="1">
      <alignment horizontal="justify" vertical="center"/>
    </xf>
    <xf numFmtId="0" fontId="7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center" wrapText="1"/>
    </xf>
    <xf numFmtId="0" fontId="10" fillId="0" borderId="5" xfId="0" applyFont="1" applyFill="1" applyBorder="1" applyAlignment="1">
      <alignment horizontal="center"/>
    </xf>
    <xf numFmtId="0" fontId="0" fillId="0" borderId="0" xfId="0" applyFill="1" applyBorder="1" applyAlignment="1"/>
    <xf numFmtId="0" fontId="8" fillId="0" borderId="0" xfId="0" applyFont="1" applyAlignment="1">
      <alignment horizontal="justify" vertical="center" wrapText="1"/>
    </xf>
    <xf numFmtId="0" fontId="9" fillId="3" borderId="0" xfId="0" applyFont="1" applyFill="1" applyAlignment="1">
      <alignment horizontal="justify" vertical="center" wrapText="1"/>
    </xf>
    <xf numFmtId="0" fontId="8" fillId="3" borderId="0" xfId="0" applyFont="1" applyFill="1" applyAlignment="1">
      <alignment horizontal="justify" vertical="center" wrapText="1"/>
    </xf>
    <xf numFmtId="0" fontId="12" fillId="0" borderId="0" xfId="0" applyFont="1"/>
    <xf numFmtId="0" fontId="8" fillId="3" borderId="6" xfId="0" applyFont="1" applyFill="1" applyBorder="1" applyAlignment="1">
      <alignment horizontal="justify" vertical="center" wrapText="1"/>
    </xf>
    <xf numFmtId="0" fontId="0" fillId="0" borderId="6" xfId="0" applyFill="1" applyBorder="1" applyAlignment="1"/>
    <xf numFmtId="0" fontId="1" fillId="0" borderId="0" xfId="0" applyFont="1" applyFill="1" applyBorder="1" applyAlignment="1"/>
    <xf numFmtId="0" fontId="14" fillId="0" borderId="3" xfId="0" applyFont="1" applyBorder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3" fontId="0" fillId="0" borderId="0" xfId="0" applyNumberFormat="1"/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2" fontId="0" fillId="0" borderId="0" xfId="0" applyNumberFormat="1"/>
    <xf numFmtId="0" fontId="18" fillId="0" borderId="0" xfId="0" applyFont="1"/>
    <xf numFmtId="14" fontId="1" fillId="0" borderId="0" xfId="0" applyNumberFormat="1" applyFont="1"/>
    <xf numFmtId="0" fontId="20" fillId="0" borderId="0" xfId="0" applyFont="1"/>
    <xf numFmtId="0" fontId="21" fillId="0" borderId="0" xfId="0" applyFont="1"/>
    <xf numFmtId="0" fontId="0" fillId="0" borderId="0" xfId="0" applyAlignment="1"/>
    <xf numFmtId="0" fontId="22" fillId="0" borderId="0" xfId="0" applyFont="1"/>
    <xf numFmtId="0" fontId="23" fillId="0" borderId="0" xfId="0" applyFont="1"/>
    <xf numFmtId="0" fontId="1" fillId="2" borderId="0" xfId="0" applyFont="1" applyFill="1"/>
    <xf numFmtId="0" fontId="18" fillId="2" borderId="0" xfId="0" applyFont="1" applyFill="1"/>
    <xf numFmtId="0" fontId="0" fillId="2" borderId="0" xfId="0" applyFill="1" applyAlignment="1"/>
    <xf numFmtId="0" fontId="25" fillId="0" borderId="0" xfId="0" applyFont="1" applyAlignment="1"/>
    <xf numFmtId="0" fontId="26" fillId="0" borderId="0" xfId="0" applyFont="1"/>
    <xf numFmtId="2" fontId="0" fillId="0" borderId="0" xfId="0" applyNumberFormat="1" applyAlignment="1"/>
    <xf numFmtId="1" fontId="0" fillId="0" borderId="0" xfId="0" applyNumberFormat="1"/>
    <xf numFmtId="0" fontId="27" fillId="0" borderId="0" xfId="0" applyFont="1"/>
    <xf numFmtId="0" fontId="28" fillId="0" borderId="0" xfId="0" applyFont="1"/>
    <xf numFmtId="0" fontId="1" fillId="0" borderId="0" xfId="0" applyFont="1" applyAlignment="1"/>
    <xf numFmtId="2" fontId="0" fillId="0" borderId="0" xfId="0" applyNumberFormat="1" applyFill="1" applyBorder="1" applyAlignment="1"/>
    <xf numFmtId="2" fontId="0" fillId="0" borderId="6" xfId="0" applyNumberFormat="1" applyFill="1" applyBorder="1" applyAlignment="1"/>
    <xf numFmtId="0" fontId="0" fillId="0" borderId="0" xfId="0" applyFont="1"/>
    <xf numFmtId="0" fontId="30" fillId="0" borderId="1" xfId="0" applyFont="1" applyBorder="1" applyAlignment="1">
      <alignment horizontal="justify" vertical="center" wrapText="1"/>
    </xf>
    <xf numFmtId="0" fontId="30" fillId="0" borderId="2" xfId="0" applyFont="1" applyBorder="1" applyAlignment="1">
      <alignment horizontal="justify" vertical="center" wrapText="1"/>
    </xf>
    <xf numFmtId="0" fontId="2" fillId="0" borderId="0" xfId="0" applyFont="1" applyFill="1"/>
    <xf numFmtId="0" fontId="0" fillId="0" borderId="0" xfId="0" applyFill="1"/>
    <xf numFmtId="0" fontId="0" fillId="4" borderId="0" xfId="0" applyFill="1"/>
    <xf numFmtId="0" fontId="31" fillId="0" borderId="2" xfId="0" applyFont="1" applyBorder="1" applyAlignment="1">
      <alignment horizontal="justify" vertical="center" wrapText="1"/>
    </xf>
    <xf numFmtId="0" fontId="17" fillId="0" borderId="0" xfId="0" applyFont="1"/>
    <xf numFmtId="0" fontId="17" fillId="0" borderId="2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35" fillId="0" borderId="6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3" fontId="35" fillId="0" borderId="0" xfId="0" applyNumberFormat="1" applyFont="1" applyAlignment="1">
      <alignment horizontal="center" vertical="center" wrapText="1"/>
    </xf>
    <xf numFmtId="0" fontId="37" fillId="0" borderId="0" xfId="0" applyFont="1"/>
    <xf numFmtId="0" fontId="8" fillId="3" borderId="4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horizontal="justify" vertical="center" wrapText="1"/>
    </xf>
    <xf numFmtId="0" fontId="9" fillId="3" borderId="4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/>
              <a:t>MEAN BODY WEIGHT INCREMENT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20122484689414E-2"/>
          <c:y val="0.19486111111111112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[1]Sheet1!$AE$14:$AE$19</c:f>
              <c:strCache>
                <c:ptCount val="6"/>
                <c:pt idx="0">
                  <c:v>Control</c:v>
                </c:pt>
                <c:pt idx="2">
                  <c:v>5mg/kgBW</c:v>
                </c:pt>
                <c:pt idx="3">
                  <c:v>50mg/kgBW</c:v>
                </c:pt>
                <c:pt idx="4">
                  <c:v>300mg/kgBW</c:v>
                </c:pt>
                <c:pt idx="5">
                  <c:v>2000mg/kgBW</c:v>
                </c:pt>
              </c:strCache>
            </c:strRef>
          </c:cat>
          <c:val>
            <c:numRef>
              <c:f>[1]Sheet1!$AF$14:$AF$19</c:f>
              <c:numCache>
                <c:formatCode>General</c:formatCode>
                <c:ptCount val="6"/>
                <c:pt idx="0">
                  <c:v>48.75</c:v>
                </c:pt>
                <c:pt idx="2">
                  <c:v>33.119999999999997</c:v>
                </c:pt>
                <c:pt idx="3">
                  <c:v>36.28</c:v>
                </c:pt>
                <c:pt idx="4">
                  <c:v>35.450000000000003</c:v>
                </c:pt>
                <c:pt idx="5">
                  <c:v>39.909999999999997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94-4D82-B7D3-F5909BF75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88220032"/>
        <c:axId val="88221568"/>
      </c:barChart>
      <c:catAx>
        <c:axId val="8822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21568"/>
        <c:crosses val="autoZero"/>
        <c:auto val="1"/>
        <c:lblAlgn val="ctr"/>
        <c:lblOffset val="100"/>
        <c:noMultiLvlLbl val="0"/>
      </c:catAx>
      <c:valAx>
        <c:axId val="88221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2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[1]Sheet1!$AV$47</c:f>
              <c:strCache>
                <c:ptCount val="1"/>
                <c:pt idx="0">
                  <c:v>HGB(g/L)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[1]Sheet1!$AU$48:$AU$52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[1]Sheet1!$AV$48:$AV$52</c:f>
              <c:numCache>
                <c:formatCode>General</c:formatCode>
                <c:ptCount val="5"/>
                <c:pt idx="0">
                  <c:v>137</c:v>
                </c:pt>
                <c:pt idx="1">
                  <c:v>136.66666666666666</c:v>
                </c:pt>
                <c:pt idx="2">
                  <c:v>139.66666666666666</c:v>
                </c:pt>
                <c:pt idx="3">
                  <c:v>143.33333333333334</c:v>
                </c:pt>
                <c:pt idx="4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46-44B1-B710-A42B18229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173504"/>
        <c:axId val="99175040"/>
      </c:barChart>
      <c:catAx>
        <c:axId val="991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75040"/>
        <c:crosses val="autoZero"/>
        <c:auto val="1"/>
        <c:lblAlgn val="ctr"/>
        <c:lblOffset val="100"/>
        <c:noMultiLvlLbl val="0"/>
      </c:catAx>
      <c:valAx>
        <c:axId val="99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7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[1]Sheet1!$CA$47</c:f>
              <c:strCache>
                <c:ptCount val="1"/>
                <c:pt idx="0">
                  <c:v>HCT(L/L)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[1]Sheet1!$BZ$48:$BZ$52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[1]Sheet1!$CA$48:$CA$52</c:f>
              <c:numCache>
                <c:formatCode>General</c:formatCode>
                <c:ptCount val="5"/>
                <c:pt idx="0">
                  <c:v>0.44333333333333336</c:v>
                </c:pt>
                <c:pt idx="1">
                  <c:v>0.4366666666666667</c:v>
                </c:pt>
                <c:pt idx="2">
                  <c:v>0.44</c:v>
                </c:pt>
                <c:pt idx="3">
                  <c:v>0.44</c:v>
                </c:pt>
                <c:pt idx="4">
                  <c:v>0.42333333333333334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81-47FE-A1F6-F3EB0C3E6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195520"/>
        <c:axId val="99197312"/>
      </c:barChart>
      <c:catAx>
        <c:axId val="9919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97312"/>
        <c:crosses val="autoZero"/>
        <c:auto val="1"/>
        <c:lblAlgn val="ctr"/>
        <c:lblOffset val="100"/>
        <c:noMultiLvlLbl val="0"/>
      </c:catAx>
      <c:valAx>
        <c:axId val="9919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9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[1]Sheet1!$DE$47</c:f>
              <c:strCache>
                <c:ptCount val="1"/>
                <c:pt idx="0">
                  <c:v>RBC(1012/L)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[1]Sheet1!$DD$48:$DD$52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[1]Sheet1!$DE$48:$DE$52</c:f>
              <c:numCache>
                <c:formatCode>General</c:formatCode>
                <c:ptCount val="5"/>
                <c:pt idx="0">
                  <c:v>6.93</c:v>
                </c:pt>
                <c:pt idx="1">
                  <c:v>6.6633333333333331</c:v>
                </c:pt>
                <c:pt idx="2">
                  <c:v>7.0166666666666666</c:v>
                </c:pt>
                <c:pt idx="3">
                  <c:v>7.4433333333333342</c:v>
                </c:pt>
                <c:pt idx="4">
                  <c:v>6.71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70-4563-92E0-B6F300510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759680"/>
        <c:axId val="104761216"/>
      </c:barChart>
      <c:catAx>
        <c:axId val="10475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61216"/>
        <c:crosses val="autoZero"/>
        <c:auto val="1"/>
        <c:lblAlgn val="ctr"/>
        <c:lblOffset val="100"/>
        <c:noMultiLvlLbl val="0"/>
      </c:catAx>
      <c:valAx>
        <c:axId val="10476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5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[1]Sheet1!$EL$48</c:f>
              <c:strCache>
                <c:ptCount val="1"/>
                <c:pt idx="0">
                  <c:v>MCV(fl)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[1]Sheet1!$EK$49:$EK$53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[1]Sheet1!$EL$49:$EL$53</c:f>
              <c:numCache>
                <c:formatCode>General</c:formatCode>
                <c:ptCount val="5"/>
                <c:pt idx="0">
                  <c:v>64.333333333333329</c:v>
                </c:pt>
                <c:pt idx="1">
                  <c:v>64.666666666666671</c:v>
                </c:pt>
                <c:pt idx="2">
                  <c:v>62</c:v>
                </c:pt>
                <c:pt idx="3">
                  <c:v>63.666666666666664</c:v>
                </c:pt>
                <c:pt idx="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83-4B0E-B116-E1F6D3261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781696"/>
        <c:axId val="104783232"/>
      </c:barChart>
      <c:catAx>
        <c:axId val="10478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83232"/>
        <c:crosses val="autoZero"/>
        <c:auto val="1"/>
        <c:lblAlgn val="ctr"/>
        <c:lblOffset val="100"/>
        <c:noMultiLvlLbl val="0"/>
      </c:catAx>
      <c:valAx>
        <c:axId val="104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8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[1]Sheet1!$FQ$50</c:f>
              <c:strCache>
                <c:ptCount val="1"/>
                <c:pt idx="0">
                  <c:v>MCH(pg)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[1]Sheet1!$FP$51:$FP$55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[1]Sheet1!$FQ$51:$FQ$55</c:f>
              <c:numCache>
                <c:formatCode>General</c:formatCode>
                <c:ptCount val="5"/>
                <c:pt idx="0">
                  <c:v>19.799999999999997</c:v>
                </c:pt>
                <c:pt idx="1">
                  <c:v>19.866666666666664</c:v>
                </c:pt>
                <c:pt idx="2">
                  <c:v>19.599999999999998</c:v>
                </c:pt>
                <c:pt idx="3">
                  <c:v>19.333333333333332</c:v>
                </c:pt>
                <c:pt idx="4">
                  <c:v>19.400000000000002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08-46D4-83B5-387510E1B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807808"/>
        <c:axId val="104834176"/>
      </c:barChart>
      <c:catAx>
        <c:axId val="10480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34176"/>
        <c:crosses val="autoZero"/>
        <c:auto val="1"/>
        <c:lblAlgn val="ctr"/>
        <c:lblOffset val="100"/>
        <c:noMultiLvlLbl val="0"/>
      </c:catAx>
      <c:valAx>
        <c:axId val="10483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0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[1]Sheet1!$GY$51</c:f>
              <c:strCache>
                <c:ptCount val="1"/>
                <c:pt idx="0">
                  <c:v>MCHC(g/L)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[1]Sheet1!$GX$52:$GX$56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[1]Sheet1!$GY$52:$GY$56</c:f>
              <c:numCache>
                <c:formatCode>General</c:formatCode>
                <c:ptCount val="5"/>
                <c:pt idx="0">
                  <c:v>303.66666666666669</c:v>
                </c:pt>
                <c:pt idx="1">
                  <c:v>311.33333333333331</c:v>
                </c:pt>
                <c:pt idx="2">
                  <c:v>318.33333333333331</c:v>
                </c:pt>
                <c:pt idx="3">
                  <c:v>313.66666666666669</c:v>
                </c:pt>
                <c:pt idx="4">
                  <c:v>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0E-4078-B734-F35952FBF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850560"/>
        <c:axId val="104852096"/>
      </c:barChart>
      <c:catAx>
        <c:axId val="10485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52096"/>
        <c:crosses val="autoZero"/>
        <c:auto val="1"/>
        <c:lblAlgn val="ctr"/>
        <c:lblOffset val="100"/>
        <c:noMultiLvlLbl val="0"/>
      </c:catAx>
      <c:valAx>
        <c:axId val="10485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5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[1]Sheet1!$IA$52</c:f>
              <c:strCache>
                <c:ptCount val="1"/>
                <c:pt idx="0">
                  <c:v>RDW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[1]Sheet1!$HZ$53:$HZ$57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[1]Sheet1!$IA$53:$IA$57</c:f>
              <c:numCache>
                <c:formatCode>General</c:formatCode>
                <c:ptCount val="5"/>
                <c:pt idx="0">
                  <c:v>12.333333333333334</c:v>
                </c:pt>
                <c:pt idx="1">
                  <c:v>12.200000000000001</c:v>
                </c:pt>
                <c:pt idx="2">
                  <c:v>11.733333333333334</c:v>
                </c:pt>
                <c:pt idx="3">
                  <c:v>12.5</c:v>
                </c:pt>
                <c:pt idx="4">
                  <c:v>11.6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6F-432B-A9FF-6C958067C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876672"/>
        <c:axId val="104886656"/>
      </c:barChart>
      <c:catAx>
        <c:axId val="10487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86656"/>
        <c:crosses val="autoZero"/>
        <c:auto val="1"/>
        <c:lblAlgn val="ctr"/>
        <c:lblOffset val="100"/>
        <c:noMultiLvlLbl val="0"/>
      </c:catAx>
      <c:valAx>
        <c:axId val="1048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7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[1]Sheet1!$JF$54</c:f>
              <c:strCache>
                <c:ptCount val="1"/>
                <c:pt idx="0">
                  <c:v>WBC(109/L)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[1]Sheet1!$JE$55:$JE$59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[1]Sheet1!$JF$55:$JF$59</c:f>
              <c:numCache>
                <c:formatCode>General</c:formatCode>
                <c:ptCount val="5"/>
                <c:pt idx="0">
                  <c:v>10.1</c:v>
                </c:pt>
                <c:pt idx="1">
                  <c:v>11.133333333333333</c:v>
                </c:pt>
                <c:pt idx="2">
                  <c:v>12</c:v>
                </c:pt>
                <c:pt idx="3">
                  <c:v>11.233333333333334</c:v>
                </c:pt>
                <c:pt idx="4">
                  <c:v>8.3333333333333339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CA-4176-99A4-6D32CCE2C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15328"/>
        <c:axId val="104916864"/>
      </c:barChart>
      <c:catAx>
        <c:axId val="10491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16864"/>
        <c:crosses val="autoZero"/>
        <c:auto val="1"/>
        <c:lblAlgn val="ctr"/>
        <c:lblOffset val="100"/>
        <c:noMultiLvlLbl val="0"/>
      </c:catAx>
      <c:valAx>
        <c:axId val="10491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1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[1]Sheet1!$KM$52</c:f>
              <c:strCache>
                <c:ptCount val="1"/>
                <c:pt idx="0">
                  <c:v>Platelet(109/L)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[1]Sheet1!$KL$53:$KL$57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[1]Sheet1!$KM$53:$KM$57</c:f>
              <c:numCache>
                <c:formatCode>General</c:formatCode>
                <c:ptCount val="5"/>
                <c:pt idx="0">
                  <c:v>756</c:v>
                </c:pt>
                <c:pt idx="1">
                  <c:v>564.66666666666663</c:v>
                </c:pt>
                <c:pt idx="2">
                  <c:v>977.66666666666663</c:v>
                </c:pt>
                <c:pt idx="3">
                  <c:v>1014</c:v>
                </c:pt>
                <c:pt idx="4">
                  <c:v>817.66666666666663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41-4994-88F9-CD7F9EDFC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011072"/>
        <c:axId val="105012608"/>
      </c:barChart>
      <c:catAx>
        <c:axId val="10501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12608"/>
        <c:crosses val="autoZero"/>
        <c:auto val="1"/>
        <c:lblAlgn val="ctr"/>
        <c:lblOffset val="100"/>
        <c:noMultiLvlLbl val="0"/>
      </c:catAx>
      <c:valAx>
        <c:axId val="10501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1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[1]Sheet1!$U$77</c:f>
              <c:strCache>
                <c:ptCount val="1"/>
                <c:pt idx="0">
                  <c:v>initial Wt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[1]Sheet1!$T$78:$T$82</c:f>
              <c:strCache>
                <c:ptCount val="5"/>
                <c:pt idx="0">
                  <c:v>Control(DW)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[1]Sheet1!$U$78:$U$82</c:f>
              <c:numCache>
                <c:formatCode>General</c:formatCode>
                <c:ptCount val="5"/>
                <c:pt idx="0">
                  <c:v>190.9</c:v>
                </c:pt>
                <c:pt idx="1">
                  <c:v>195.47</c:v>
                </c:pt>
                <c:pt idx="2">
                  <c:v>204.65</c:v>
                </c:pt>
                <c:pt idx="3">
                  <c:v>211.31</c:v>
                </c:pt>
                <c:pt idx="4">
                  <c:v>204.27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D4-4B71-B469-C1E1BCC88BE3}"/>
            </c:ext>
          </c:extLst>
        </c:ser>
        <c:ser>
          <c:idx val="1"/>
          <c:order val="1"/>
          <c:tx>
            <c:strRef>
              <c:f>[1]Sheet1!$V$77</c:f>
              <c:strCache>
                <c:ptCount val="1"/>
                <c:pt idx="0">
                  <c:v>Final Wt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[1]Sheet1!$T$78:$T$82</c:f>
              <c:strCache>
                <c:ptCount val="5"/>
                <c:pt idx="0">
                  <c:v>Control(DW)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[1]Sheet1!$V$78:$V$82</c:f>
              <c:numCache>
                <c:formatCode>General</c:formatCode>
                <c:ptCount val="5"/>
                <c:pt idx="0">
                  <c:v>239.65</c:v>
                </c:pt>
                <c:pt idx="1">
                  <c:v>228.6</c:v>
                </c:pt>
                <c:pt idx="2">
                  <c:v>241.5</c:v>
                </c:pt>
                <c:pt idx="3">
                  <c:v>246.76</c:v>
                </c:pt>
                <c:pt idx="4">
                  <c:v>243.19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D4-4B71-B469-C1E1BCC88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059456"/>
        <c:axId val="105060992"/>
      </c:barChart>
      <c:catAx>
        <c:axId val="10505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0992"/>
        <c:crosses val="autoZero"/>
        <c:auto val="1"/>
        <c:lblAlgn val="ctr"/>
        <c:lblOffset val="100"/>
        <c:noMultiLvlLbl val="0"/>
      </c:catAx>
      <c:valAx>
        <c:axId val="10506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5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[1]Sheet1!$AF$13</c:f>
              <c:strCache>
                <c:ptCount val="1"/>
                <c:pt idx="0">
                  <c:v>Mean body weight increment(g)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[1]Sheet1!$AE$14:$AE$19</c:f>
              <c:strCache>
                <c:ptCount val="6"/>
                <c:pt idx="0">
                  <c:v>Control</c:v>
                </c:pt>
                <c:pt idx="2">
                  <c:v>5mg/kgBW</c:v>
                </c:pt>
                <c:pt idx="3">
                  <c:v>50mg/kgBW</c:v>
                </c:pt>
                <c:pt idx="4">
                  <c:v>300mg/kgBW</c:v>
                </c:pt>
                <c:pt idx="5">
                  <c:v>2000mg/kgBW</c:v>
                </c:pt>
              </c:strCache>
            </c:strRef>
          </c:cat>
          <c:val>
            <c:numRef>
              <c:f>[1]Sheet1!$AF$14:$AF$19</c:f>
              <c:numCache>
                <c:formatCode>General</c:formatCode>
                <c:ptCount val="6"/>
                <c:pt idx="0">
                  <c:v>48.75</c:v>
                </c:pt>
                <c:pt idx="2">
                  <c:v>33.119999999999997</c:v>
                </c:pt>
                <c:pt idx="3">
                  <c:v>36.28</c:v>
                </c:pt>
                <c:pt idx="4">
                  <c:v>35.450000000000003</c:v>
                </c:pt>
                <c:pt idx="5">
                  <c:v>39.909999999999997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AD-42BF-B7B6-86D3D5B2B0C6}"/>
            </c:ext>
          </c:extLst>
        </c:ser>
        <c:ser>
          <c:idx val="1"/>
          <c:order val="1"/>
          <c:tx>
            <c:strRef>
              <c:f>[1]Sheet1!$AG$13</c:f>
              <c:strCache>
                <c:ptCount val="1"/>
                <c:pt idx="0">
                  <c:v>%of weight gain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[1]Sheet1!$AE$14:$AE$19</c:f>
              <c:strCache>
                <c:ptCount val="6"/>
                <c:pt idx="0">
                  <c:v>Control</c:v>
                </c:pt>
                <c:pt idx="2">
                  <c:v>5mg/kgBW</c:v>
                </c:pt>
                <c:pt idx="3">
                  <c:v>50mg/kgBW</c:v>
                </c:pt>
                <c:pt idx="4">
                  <c:v>300mg/kgBW</c:v>
                </c:pt>
                <c:pt idx="5">
                  <c:v>2000mg/kgBW</c:v>
                </c:pt>
              </c:strCache>
            </c:strRef>
          </c:cat>
          <c:val>
            <c:numRef>
              <c:f>[1]Sheet1!$AG$14:$AG$19</c:f>
              <c:numCache>
                <c:formatCode>General</c:formatCode>
                <c:ptCount val="6"/>
                <c:pt idx="0">
                  <c:v>25.55</c:v>
                </c:pt>
                <c:pt idx="2">
                  <c:v>16.97</c:v>
                </c:pt>
                <c:pt idx="3">
                  <c:v>17.670000000000002</c:v>
                </c:pt>
                <c:pt idx="4">
                  <c:v>17.37</c:v>
                </c:pt>
                <c:pt idx="5">
                  <c:v>19.63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AD-42BF-B7B6-86D3D5B2B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239104"/>
        <c:axId val="88257280"/>
      </c:barChart>
      <c:catAx>
        <c:axId val="8823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57280"/>
        <c:crosses val="autoZero"/>
        <c:auto val="1"/>
        <c:lblAlgn val="ctr"/>
        <c:lblOffset val="100"/>
        <c:noMultiLvlLbl val="0"/>
      </c:catAx>
      <c:valAx>
        <c:axId val="8825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3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[1]Sheet1!$U$89:$U$90</c:f>
              <c:strCache>
                <c:ptCount val="1"/>
                <c:pt idx="0">
                  <c:v>WEIGHT(g) wk1Wt(g)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[1]Sheet1!$S$91:$T$95</c:f>
              <c:multiLvlStrCache>
                <c:ptCount val="2"/>
                <c:lvl>
                  <c:pt idx="1">
                    <c:v>2000mg/kgBW</c:v>
                  </c:pt>
                </c:lvl>
                <c:lvl>
                  <c:pt idx="1">
                    <c:v>300mg/kgBW</c:v>
                  </c:pt>
                </c:lvl>
                <c:lvl>
                  <c:pt idx="1">
                    <c:v>50mg/kgBW</c:v>
                  </c:pt>
                </c:lvl>
                <c:lvl>
                  <c:pt idx="1">
                    <c:v>5mg/kgBW</c:v>
                  </c:pt>
                </c:lvl>
                <c:lvl>
                  <c:pt idx="1">
                    <c:v>Control(DW)</c:v>
                  </c:pt>
                </c:lvl>
              </c:multiLvlStrCache>
            </c:multiLvlStrRef>
          </c:cat>
          <c:val>
            <c:numRef>
              <c:f>[1]Sheet1!$U$91:$U$95</c:f>
              <c:numCache>
                <c:formatCode>General</c:formatCode>
                <c:ptCount val="5"/>
                <c:pt idx="0">
                  <c:v>188.23</c:v>
                </c:pt>
                <c:pt idx="1">
                  <c:v>197.32</c:v>
                </c:pt>
                <c:pt idx="2">
                  <c:v>199.93</c:v>
                </c:pt>
                <c:pt idx="3">
                  <c:v>215.18</c:v>
                </c:pt>
                <c:pt idx="4">
                  <c:v>229.24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22-4898-A07A-89E72330F74A}"/>
            </c:ext>
          </c:extLst>
        </c:ser>
        <c:ser>
          <c:idx val="1"/>
          <c:order val="1"/>
          <c:tx>
            <c:strRef>
              <c:f>[1]Sheet1!$V$89:$V$90</c:f>
              <c:strCache>
                <c:ptCount val="1"/>
                <c:pt idx="0">
                  <c:v>WEIGHT(g) wk2Wt(g)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[1]Sheet1!$S$91:$T$95</c:f>
              <c:multiLvlStrCache>
                <c:ptCount val="2"/>
                <c:lvl>
                  <c:pt idx="1">
                    <c:v>2000mg/kgBW</c:v>
                  </c:pt>
                </c:lvl>
                <c:lvl>
                  <c:pt idx="1">
                    <c:v>300mg/kgBW</c:v>
                  </c:pt>
                </c:lvl>
                <c:lvl>
                  <c:pt idx="1">
                    <c:v>50mg/kgBW</c:v>
                  </c:pt>
                </c:lvl>
                <c:lvl>
                  <c:pt idx="1">
                    <c:v>5mg/kgBW</c:v>
                  </c:pt>
                </c:lvl>
                <c:lvl>
                  <c:pt idx="1">
                    <c:v>Control(DW)</c:v>
                  </c:pt>
                </c:lvl>
              </c:multiLvlStrCache>
            </c:multiLvlStrRef>
          </c:cat>
          <c:val>
            <c:numRef>
              <c:f>[1]Sheet1!$V$91:$V$95</c:f>
              <c:numCache>
                <c:formatCode>General</c:formatCode>
                <c:ptCount val="5"/>
                <c:pt idx="0">
                  <c:v>286.39999999999998</c:v>
                </c:pt>
                <c:pt idx="1">
                  <c:v>247.01</c:v>
                </c:pt>
                <c:pt idx="2">
                  <c:v>221.23</c:v>
                </c:pt>
                <c:pt idx="3">
                  <c:v>238.86</c:v>
                </c:pt>
                <c:pt idx="4">
                  <c:v>241.43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22-4898-A07A-89E72330F74A}"/>
            </c:ext>
          </c:extLst>
        </c:ser>
        <c:ser>
          <c:idx val="2"/>
          <c:order val="2"/>
          <c:tx>
            <c:strRef>
              <c:f>[1]Sheet1!$W$89:$W$90</c:f>
              <c:strCache>
                <c:ptCount val="1"/>
                <c:pt idx="0">
                  <c:v>WEIGHT(g) wk3 Wt(g)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[1]Sheet1!$S$91:$T$95</c:f>
              <c:multiLvlStrCache>
                <c:ptCount val="2"/>
                <c:lvl>
                  <c:pt idx="1">
                    <c:v>2000mg/kgBW</c:v>
                  </c:pt>
                </c:lvl>
                <c:lvl>
                  <c:pt idx="1">
                    <c:v>300mg/kgBW</c:v>
                  </c:pt>
                </c:lvl>
                <c:lvl>
                  <c:pt idx="1">
                    <c:v>50mg/kgBW</c:v>
                  </c:pt>
                </c:lvl>
                <c:lvl>
                  <c:pt idx="1">
                    <c:v>5mg/kgBW</c:v>
                  </c:pt>
                </c:lvl>
                <c:lvl>
                  <c:pt idx="1">
                    <c:v>Control(DW)</c:v>
                  </c:pt>
                </c:lvl>
              </c:multiLvlStrCache>
            </c:multiLvlStrRef>
          </c:cat>
          <c:val>
            <c:numRef>
              <c:f>[1]Sheet1!$W$91:$W$95</c:f>
              <c:numCache>
                <c:formatCode>General</c:formatCode>
                <c:ptCount val="5"/>
                <c:pt idx="0">
                  <c:v>260.38</c:v>
                </c:pt>
                <c:pt idx="1">
                  <c:v>286.38</c:v>
                </c:pt>
                <c:pt idx="2">
                  <c:v>253.6</c:v>
                </c:pt>
                <c:pt idx="3">
                  <c:v>248.52</c:v>
                </c:pt>
                <c:pt idx="4">
                  <c:v>256.01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D22-4898-A07A-89E72330F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100800"/>
        <c:axId val="105102336"/>
      </c:barChart>
      <c:catAx>
        <c:axId val="10510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02336"/>
        <c:crosses val="autoZero"/>
        <c:auto val="1"/>
        <c:lblAlgn val="ctr"/>
        <c:lblOffset val="100"/>
        <c:noMultiLvlLbl val="0"/>
      </c:catAx>
      <c:valAx>
        <c:axId val="10510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0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[1]Sheet1!$AN$131</c:f>
              <c:strCache>
                <c:ptCount val="1"/>
                <c:pt idx="0">
                  <c:v>ALT  U/L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[1]Sheet1!$AM$132:$AM$136</c:f>
              <c:strCache>
                <c:ptCount val="5"/>
                <c:pt idx="0">
                  <c:v>Control DW</c:v>
                </c:pt>
                <c:pt idx="1">
                  <c:v>5mg/kgBW</c:v>
                </c:pt>
                <c:pt idx="2">
                  <c:v>50mg/kbw</c:v>
                </c:pt>
                <c:pt idx="3">
                  <c:v>300mg/kbw</c:v>
                </c:pt>
                <c:pt idx="4">
                  <c:v>2000mg/kbw</c:v>
                </c:pt>
              </c:strCache>
            </c:strRef>
          </c:cat>
          <c:val>
            <c:numRef>
              <c:f>[1]Sheet1!$AN$132:$AN$136</c:f>
              <c:numCache>
                <c:formatCode>General</c:formatCode>
                <c:ptCount val="5"/>
                <c:pt idx="0">
                  <c:v>56</c:v>
                </c:pt>
                <c:pt idx="1">
                  <c:v>66.333333333333329</c:v>
                </c:pt>
                <c:pt idx="2">
                  <c:v>62.666666666666664</c:v>
                </c:pt>
                <c:pt idx="3">
                  <c:v>58.666666666666664</c:v>
                </c:pt>
                <c:pt idx="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5F-41B3-B6A0-DC1A2F1B2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192832"/>
        <c:axId val="105211008"/>
      </c:barChart>
      <c:catAx>
        <c:axId val="10519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11008"/>
        <c:crosses val="autoZero"/>
        <c:auto val="1"/>
        <c:lblAlgn val="ctr"/>
        <c:lblOffset val="100"/>
        <c:noMultiLvlLbl val="0"/>
      </c:catAx>
      <c:valAx>
        <c:axId val="10521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9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[1]Sheet1!$BT$130</c:f>
              <c:strCache>
                <c:ptCount val="1"/>
                <c:pt idx="0">
                  <c:v>ALP  U/L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[1]Sheet1!$BS$131:$BS$135</c:f>
              <c:strCache>
                <c:ptCount val="5"/>
                <c:pt idx="0">
                  <c:v>Control DW</c:v>
                </c:pt>
                <c:pt idx="1">
                  <c:v>5mg/kgBW</c:v>
                </c:pt>
                <c:pt idx="2">
                  <c:v>50mg/kbw</c:v>
                </c:pt>
                <c:pt idx="3">
                  <c:v>300mg/kbw</c:v>
                </c:pt>
                <c:pt idx="4">
                  <c:v>2000mg/kbw</c:v>
                </c:pt>
              </c:strCache>
            </c:strRef>
          </c:cat>
          <c:val>
            <c:numRef>
              <c:f>[1]Sheet1!$BT$131:$BT$135</c:f>
              <c:numCache>
                <c:formatCode>General</c:formatCode>
                <c:ptCount val="5"/>
                <c:pt idx="0">
                  <c:v>230</c:v>
                </c:pt>
                <c:pt idx="1">
                  <c:v>172.33333333333334</c:v>
                </c:pt>
                <c:pt idx="2">
                  <c:v>201</c:v>
                </c:pt>
                <c:pt idx="3">
                  <c:v>168.33333333333334</c:v>
                </c:pt>
                <c:pt idx="4">
                  <c:v>182.66666666666666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C1-49F7-A225-9B98E4028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239680"/>
        <c:axId val="105241216"/>
      </c:barChart>
      <c:catAx>
        <c:axId val="10523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41216"/>
        <c:crosses val="autoZero"/>
        <c:auto val="1"/>
        <c:lblAlgn val="ctr"/>
        <c:lblOffset val="100"/>
        <c:noMultiLvlLbl val="0"/>
      </c:catAx>
      <c:valAx>
        <c:axId val="10524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3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[1]Sheet1!$CZ$131</c:f>
              <c:strCache>
                <c:ptCount val="1"/>
                <c:pt idx="0">
                  <c:v>AST  U/L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[1]Sheet1!$CY$132:$CY$136</c:f>
              <c:strCache>
                <c:ptCount val="5"/>
                <c:pt idx="0">
                  <c:v>Control DW</c:v>
                </c:pt>
                <c:pt idx="1">
                  <c:v>5mg/kgBW</c:v>
                </c:pt>
                <c:pt idx="2">
                  <c:v>50mg/kbw</c:v>
                </c:pt>
                <c:pt idx="3">
                  <c:v>300mg/kbw</c:v>
                </c:pt>
                <c:pt idx="4">
                  <c:v>2000mg/kbw</c:v>
                </c:pt>
              </c:strCache>
            </c:strRef>
          </c:cat>
          <c:val>
            <c:numRef>
              <c:f>[1]Sheet1!$CZ$132:$CZ$136</c:f>
              <c:numCache>
                <c:formatCode>General</c:formatCode>
                <c:ptCount val="5"/>
                <c:pt idx="0">
                  <c:v>160</c:v>
                </c:pt>
                <c:pt idx="1">
                  <c:v>199</c:v>
                </c:pt>
                <c:pt idx="2">
                  <c:v>160.66666666666666</c:v>
                </c:pt>
                <c:pt idx="3">
                  <c:v>191.66666666666666</c:v>
                </c:pt>
                <c:pt idx="4">
                  <c:v>141.33333333333334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5B-4F64-9DB8-1483A856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318656"/>
        <c:axId val="105324544"/>
      </c:barChart>
      <c:catAx>
        <c:axId val="10531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24544"/>
        <c:crosses val="autoZero"/>
        <c:auto val="1"/>
        <c:lblAlgn val="ctr"/>
        <c:lblOffset val="100"/>
        <c:noMultiLvlLbl val="0"/>
      </c:catAx>
      <c:valAx>
        <c:axId val="10532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1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[1]Sheet1!$EE$132</c:f>
              <c:strCache>
                <c:ptCount val="1"/>
                <c:pt idx="0">
                  <c:v>Cr mmol/L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[1]Sheet1!$ED$133:$ED$137</c:f>
              <c:strCache>
                <c:ptCount val="5"/>
                <c:pt idx="0">
                  <c:v>Control DW</c:v>
                </c:pt>
                <c:pt idx="1">
                  <c:v>5mg/kgBW</c:v>
                </c:pt>
                <c:pt idx="2">
                  <c:v>50mg/kbw</c:v>
                </c:pt>
                <c:pt idx="3">
                  <c:v>300mg/kbw</c:v>
                </c:pt>
                <c:pt idx="4">
                  <c:v>2000mg/kbw</c:v>
                </c:pt>
              </c:strCache>
            </c:strRef>
          </c:cat>
          <c:val>
            <c:numRef>
              <c:f>[1]Sheet1!$EE$133:$EE$137</c:f>
              <c:numCache>
                <c:formatCode>General</c:formatCode>
                <c:ptCount val="5"/>
                <c:pt idx="0">
                  <c:v>22.3333333333333</c:v>
                </c:pt>
                <c:pt idx="1">
                  <c:v>21.333333333333332</c:v>
                </c:pt>
                <c:pt idx="2">
                  <c:v>22.333333333333332</c:v>
                </c:pt>
                <c:pt idx="3">
                  <c:v>24.333333333333332</c:v>
                </c:pt>
                <c:pt idx="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32-4D99-9AD1-549AE5674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385984"/>
        <c:axId val="105387520"/>
      </c:barChart>
      <c:catAx>
        <c:axId val="10538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87520"/>
        <c:crosses val="autoZero"/>
        <c:auto val="1"/>
        <c:lblAlgn val="ctr"/>
        <c:lblOffset val="100"/>
        <c:noMultiLvlLbl val="0"/>
      </c:catAx>
      <c:valAx>
        <c:axId val="10538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8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99759405074366E-2"/>
          <c:y val="0.19486111111111112"/>
          <c:w val="0.89655796150481193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[1]Sheet1!$FN$133</c:f>
              <c:strCache>
                <c:ptCount val="1"/>
                <c:pt idx="0">
                  <c:v>Urea  mmol/L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[1]Sheet1!$FM$134:$FM$138</c:f>
              <c:strCache>
                <c:ptCount val="5"/>
                <c:pt idx="0">
                  <c:v>Control DW</c:v>
                </c:pt>
                <c:pt idx="1">
                  <c:v>5mg/kgBW</c:v>
                </c:pt>
                <c:pt idx="2">
                  <c:v>50mg/kbw</c:v>
                </c:pt>
                <c:pt idx="3">
                  <c:v>300mg/kbw</c:v>
                </c:pt>
                <c:pt idx="4">
                  <c:v>2000mg/kbw</c:v>
                </c:pt>
              </c:strCache>
            </c:strRef>
          </c:cat>
          <c:val>
            <c:numRef>
              <c:f>[1]Sheet1!$FN$134:$FN$138</c:f>
              <c:numCache>
                <c:formatCode>General</c:formatCode>
                <c:ptCount val="5"/>
                <c:pt idx="0">
                  <c:v>5.5</c:v>
                </c:pt>
                <c:pt idx="1">
                  <c:v>5</c:v>
                </c:pt>
                <c:pt idx="2">
                  <c:v>4.6999999999999993</c:v>
                </c:pt>
                <c:pt idx="3">
                  <c:v>4.75</c:v>
                </c:pt>
                <c:pt idx="4">
                  <c:v>4.5999999999999996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5C-44BF-84E4-E4AB06D11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412096"/>
        <c:axId val="105413632"/>
      </c:barChart>
      <c:catAx>
        <c:axId val="1054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13632"/>
        <c:crosses val="autoZero"/>
        <c:auto val="1"/>
        <c:lblAlgn val="ctr"/>
        <c:lblOffset val="100"/>
        <c:noMultiLvlLbl val="0"/>
      </c:catAx>
      <c:valAx>
        <c:axId val="10541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1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[1]Sheet1!$GT$132</c:f>
              <c:strCache>
                <c:ptCount val="1"/>
                <c:pt idx="0">
                  <c:v>Uric acid      mmol/L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[1]Sheet1!$GS$133:$GS$137</c:f>
              <c:strCache>
                <c:ptCount val="5"/>
                <c:pt idx="0">
                  <c:v>Control DW</c:v>
                </c:pt>
                <c:pt idx="1">
                  <c:v>5mg/kgBW</c:v>
                </c:pt>
                <c:pt idx="2">
                  <c:v>50mg/kbw</c:v>
                </c:pt>
                <c:pt idx="3">
                  <c:v>300mg/kbw</c:v>
                </c:pt>
                <c:pt idx="4">
                  <c:v>2000mg/kbw</c:v>
                </c:pt>
              </c:strCache>
            </c:strRef>
          </c:cat>
          <c:val>
            <c:numRef>
              <c:f>[1]Sheet1!$GT$133:$GT$137</c:f>
              <c:numCache>
                <c:formatCode>General</c:formatCode>
                <c:ptCount val="5"/>
                <c:pt idx="0">
                  <c:v>72.333333333333329</c:v>
                </c:pt>
                <c:pt idx="1">
                  <c:v>102.33333333333333</c:v>
                </c:pt>
                <c:pt idx="2">
                  <c:v>67.666666666666671</c:v>
                </c:pt>
                <c:pt idx="3">
                  <c:v>92.333333333333329</c:v>
                </c:pt>
                <c:pt idx="4">
                  <c:v>56.333333333333336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90-4146-BE89-BDCB50F57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450496"/>
        <c:axId val="105456384"/>
      </c:barChart>
      <c:catAx>
        <c:axId val="10545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56384"/>
        <c:crosses val="autoZero"/>
        <c:auto val="1"/>
        <c:lblAlgn val="ctr"/>
        <c:lblOffset val="100"/>
        <c:noMultiLvlLbl val="0"/>
      </c:catAx>
      <c:valAx>
        <c:axId val="10545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50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[1]Sheet1!$HV$132</c:f>
              <c:strCache>
                <c:ptCount val="1"/>
                <c:pt idx="0">
                  <c:v>Total protein  g/L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[1]Sheet1!$HU$133:$HU$137</c:f>
              <c:strCache>
                <c:ptCount val="5"/>
                <c:pt idx="0">
                  <c:v>Control DW</c:v>
                </c:pt>
                <c:pt idx="1">
                  <c:v>5mg/kgBW</c:v>
                </c:pt>
                <c:pt idx="2">
                  <c:v>50mg/kbw</c:v>
                </c:pt>
                <c:pt idx="3">
                  <c:v>300mg/kbw</c:v>
                </c:pt>
                <c:pt idx="4">
                  <c:v>2000mg/kbw</c:v>
                </c:pt>
              </c:strCache>
            </c:strRef>
          </c:cat>
          <c:val>
            <c:numRef>
              <c:f>[1]Sheet1!$HV$133:$HV$137</c:f>
              <c:numCache>
                <c:formatCode>General</c:formatCode>
                <c:ptCount val="5"/>
                <c:pt idx="0">
                  <c:v>55.333333333333336</c:v>
                </c:pt>
                <c:pt idx="1">
                  <c:v>53.666666666666664</c:v>
                </c:pt>
                <c:pt idx="2">
                  <c:v>56.333333333333336</c:v>
                </c:pt>
                <c:pt idx="3">
                  <c:v>59.333333333333336</c:v>
                </c:pt>
                <c:pt idx="4">
                  <c:v>56.666666666666664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25-43FA-891E-954529D84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480960"/>
        <c:axId val="105482496"/>
      </c:barChart>
      <c:catAx>
        <c:axId val="10548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82496"/>
        <c:crosses val="autoZero"/>
        <c:auto val="1"/>
        <c:lblAlgn val="ctr"/>
        <c:lblOffset val="100"/>
        <c:noMultiLvlLbl val="0"/>
      </c:catAx>
      <c:valAx>
        <c:axId val="10548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8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Sheet1!$LA$53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Sheet1!$LB$52:$LJ$52</c:f>
              <c:strCache>
                <c:ptCount val="9"/>
                <c:pt idx="0">
                  <c:v>HGB(g/L)</c:v>
                </c:pt>
                <c:pt idx="1">
                  <c:v>HCT(L/L)</c:v>
                </c:pt>
                <c:pt idx="2">
                  <c:v>RBC(1012/L)</c:v>
                </c:pt>
                <c:pt idx="3">
                  <c:v>MCV(fl)</c:v>
                </c:pt>
                <c:pt idx="4">
                  <c:v>MCH(pg)</c:v>
                </c:pt>
                <c:pt idx="5">
                  <c:v>MCHC(g/L)</c:v>
                </c:pt>
                <c:pt idx="6">
                  <c:v>RDW (%)</c:v>
                </c:pt>
                <c:pt idx="7">
                  <c:v>WBC(109/L)</c:v>
                </c:pt>
                <c:pt idx="8">
                  <c:v>Platelet(109/L)</c:v>
                </c:pt>
              </c:strCache>
            </c:strRef>
          </c:cat>
          <c:val>
            <c:numRef>
              <c:f>Sheet1!$LB$53:$LJ$53</c:f>
              <c:numCache>
                <c:formatCode>General</c:formatCode>
                <c:ptCount val="9"/>
                <c:pt idx="0">
                  <c:v>137</c:v>
                </c:pt>
                <c:pt idx="1">
                  <c:v>0.44333333333333336</c:v>
                </c:pt>
                <c:pt idx="2">
                  <c:v>6.93</c:v>
                </c:pt>
                <c:pt idx="3">
                  <c:v>64.333333333333329</c:v>
                </c:pt>
                <c:pt idx="4">
                  <c:v>19.799999999999997</c:v>
                </c:pt>
                <c:pt idx="5">
                  <c:v>303.66666666666669</c:v>
                </c:pt>
                <c:pt idx="6">
                  <c:v>12.333333333333334</c:v>
                </c:pt>
                <c:pt idx="7">
                  <c:v>10.1</c:v>
                </c:pt>
                <c:pt idx="8">
                  <c:v>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3A-4E85-AB58-1B25DE6D4AE8}"/>
            </c:ext>
          </c:extLst>
        </c:ser>
        <c:ser>
          <c:idx val="1"/>
          <c:order val="1"/>
          <c:tx>
            <c:strRef>
              <c:f>Sheet1!$LA$54</c:f>
              <c:strCache>
                <c:ptCount val="1"/>
                <c:pt idx="0">
                  <c:v>5mg/kgbw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Sheet1!$LB$52:$LJ$52</c:f>
              <c:strCache>
                <c:ptCount val="9"/>
                <c:pt idx="0">
                  <c:v>HGB(g/L)</c:v>
                </c:pt>
                <c:pt idx="1">
                  <c:v>HCT(L/L)</c:v>
                </c:pt>
                <c:pt idx="2">
                  <c:v>RBC(1012/L)</c:v>
                </c:pt>
                <c:pt idx="3">
                  <c:v>MCV(fl)</c:v>
                </c:pt>
                <c:pt idx="4">
                  <c:v>MCH(pg)</c:v>
                </c:pt>
                <c:pt idx="5">
                  <c:v>MCHC(g/L)</c:v>
                </c:pt>
                <c:pt idx="6">
                  <c:v>RDW (%)</c:v>
                </c:pt>
                <c:pt idx="7">
                  <c:v>WBC(109/L)</c:v>
                </c:pt>
                <c:pt idx="8">
                  <c:v>Platelet(109/L)</c:v>
                </c:pt>
              </c:strCache>
            </c:strRef>
          </c:cat>
          <c:val>
            <c:numRef>
              <c:f>Sheet1!$LB$54:$LJ$54</c:f>
              <c:numCache>
                <c:formatCode>General</c:formatCode>
                <c:ptCount val="9"/>
                <c:pt idx="0">
                  <c:v>136.66666666666666</c:v>
                </c:pt>
                <c:pt idx="1">
                  <c:v>0.4366666666666667</c:v>
                </c:pt>
                <c:pt idx="2">
                  <c:v>6.6633333333333331</c:v>
                </c:pt>
                <c:pt idx="3">
                  <c:v>64.666666666666671</c:v>
                </c:pt>
                <c:pt idx="4">
                  <c:v>19.866666666666664</c:v>
                </c:pt>
                <c:pt idx="5">
                  <c:v>311.33333333333331</c:v>
                </c:pt>
                <c:pt idx="6">
                  <c:v>12.200000000000001</c:v>
                </c:pt>
                <c:pt idx="7">
                  <c:v>11.133333333333333</c:v>
                </c:pt>
                <c:pt idx="8">
                  <c:v>564.66666666666663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3A-4E85-AB58-1B25DE6D4AE8}"/>
            </c:ext>
          </c:extLst>
        </c:ser>
        <c:ser>
          <c:idx val="2"/>
          <c:order val="2"/>
          <c:tx>
            <c:strRef>
              <c:f>Sheet1!$LA$55</c:f>
              <c:strCache>
                <c:ptCount val="1"/>
                <c:pt idx="0">
                  <c:v>50mg/kgbw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Sheet1!$LB$52:$LJ$52</c:f>
              <c:strCache>
                <c:ptCount val="9"/>
                <c:pt idx="0">
                  <c:v>HGB(g/L)</c:v>
                </c:pt>
                <c:pt idx="1">
                  <c:v>HCT(L/L)</c:v>
                </c:pt>
                <c:pt idx="2">
                  <c:v>RBC(1012/L)</c:v>
                </c:pt>
                <c:pt idx="3">
                  <c:v>MCV(fl)</c:v>
                </c:pt>
                <c:pt idx="4">
                  <c:v>MCH(pg)</c:v>
                </c:pt>
                <c:pt idx="5">
                  <c:v>MCHC(g/L)</c:v>
                </c:pt>
                <c:pt idx="6">
                  <c:v>RDW (%)</c:v>
                </c:pt>
                <c:pt idx="7">
                  <c:v>WBC(109/L)</c:v>
                </c:pt>
                <c:pt idx="8">
                  <c:v>Platelet(109/L)</c:v>
                </c:pt>
              </c:strCache>
            </c:strRef>
          </c:cat>
          <c:val>
            <c:numRef>
              <c:f>Sheet1!$LB$55:$LJ$55</c:f>
              <c:numCache>
                <c:formatCode>General</c:formatCode>
                <c:ptCount val="9"/>
                <c:pt idx="0">
                  <c:v>139.66666666666666</c:v>
                </c:pt>
                <c:pt idx="1">
                  <c:v>0.44</c:v>
                </c:pt>
                <c:pt idx="2">
                  <c:v>7.0166666666666666</c:v>
                </c:pt>
                <c:pt idx="3">
                  <c:v>62</c:v>
                </c:pt>
                <c:pt idx="4">
                  <c:v>19.599999999999998</c:v>
                </c:pt>
                <c:pt idx="5">
                  <c:v>318.33333333333331</c:v>
                </c:pt>
                <c:pt idx="6">
                  <c:v>11.733333333333334</c:v>
                </c:pt>
                <c:pt idx="7">
                  <c:v>12</c:v>
                </c:pt>
                <c:pt idx="8">
                  <c:v>977.66666666666663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D3A-4E85-AB58-1B25DE6D4AE8}"/>
            </c:ext>
          </c:extLst>
        </c:ser>
        <c:ser>
          <c:idx val="3"/>
          <c:order val="3"/>
          <c:tx>
            <c:strRef>
              <c:f>Sheet1!$LA$56</c:f>
              <c:strCache>
                <c:ptCount val="1"/>
                <c:pt idx="0">
                  <c:v>300mg/kgbw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Sheet1!$LB$52:$LJ$52</c:f>
              <c:strCache>
                <c:ptCount val="9"/>
                <c:pt idx="0">
                  <c:v>HGB(g/L)</c:v>
                </c:pt>
                <c:pt idx="1">
                  <c:v>HCT(L/L)</c:v>
                </c:pt>
                <c:pt idx="2">
                  <c:v>RBC(1012/L)</c:v>
                </c:pt>
                <c:pt idx="3">
                  <c:v>MCV(fl)</c:v>
                </c:pt>
                <c:pt idx="4">
                  <c:v>MCH(pg)</c:v>
                </c:pt>
                <c:pt idx="5">
                  <c:v>MCHC(g/L)</c:v>
                </c:pt>
                <c:pt idx="6">
                  <c:v>RDW (%)</c:v>
                </c:pt>
                <c:pt idx="7">
                  <c:v>WBC(109/L)</c:v>
                </c:pt>
                <c:pt idx="8">
                  <c:v>Platelet(109/L)</c:v>
                </c:pt>
              </c:strCache>
            </c:strRef>
          </c:cat>
          <c:val>
            <c:numRef>
              <c:f>Sheet1!$LB$56:$LJ$56</c:f>
              <c:numCache>
                <c:formatCode>General</c:formatCode>
                <c:ptCount val="9"/>
                <c:pt idx="0">
                  <c:v>143.33333333333334</c:v>
                </c:pt>
                <c:pt idx="1">
                  <c:v>0.44</c:v>
                </c:pt>
                <c:pt idx="2">
                  <c:v>7.4433333333333342</c:v>
                </c:pt>
                <c:pt idx="3">
                  <c:v>63.666666666666664</c:v>
                </c:pt>
                <c:pt idx="4">
                  <c:v>19.333333333333332</c:v>
                </c:pt>
                <c:pt idx="5">
                  <c:v>313.66666666666669</c:v>
                </c:pt>
                <c:pt idx="6">
                  <c:v>12.5</c:v>
                </c:pt>
                <c:pt idx="7">
                  <c:v>11.233333333333334</c:v>
                </c:pt>
                <c:pt idx="8">
                  <c:v>1014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D3A-4E85-AB58-1B25DE6D4AE8}"/>
            </c:ext>
          </c:extLst>
        </c:ser>
        <c:ser>
          <c:idx val="4"/>
          <c:order val="4"/>
          <c:tx>
            <c:strRef>
              <c:f>Sheet1!$LA$57</c:f>
              <c:strCache>
                <c:ptCount val="1"/>
                <c:pt idx="0">
                  <c:v>2000mg/kgbw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Sheet1!$LB$52:$LJ$52</c:f>
              <c:strCache>
                <c:ptCount val="9"/>
                <c:pt idx="0">
                  <c:v>HGB(g/L)</c:v>
                </c:pt>
                <c:pt idx="1">
                  <c:v>HCT(L/L)</c:v>
                </c:pt>
                <c:pt idx="2">
                  <c:v>RBC(1012/L)</c:v>
                </c:pt>
                <c:pt idx="3">
                  <c:v>MCV(fl)</c:v>
                </c:pt>
                <c:pt idx="4">
                  <c:v>MCH(pg)</c:v>
                </c:pt>
                <c:pt idx="5">
                  <c:v>MCHC(g/L)</c:v>
                </c:pt>
                <c:pt idx="6">
                  <c:v>RDW (%)</c:v>
                </c:pt>
                <c:pt idx="7">
                  <c:v>WBC(109/L)</c:v>
                </c:pt>
                <c:pt idx="8">
                  <c:v>Platelet(109/L)</c:v>
                </c:pt>
              </c:strCache>
            </c:strRef>
          </c:cat>
          <c:val>
            <c:numRef>
              <c:f>Sheet1!$LB$57:$LJ$57</c:f>
              <c:numCache>
                <c:formatCode>General</c:formatCode>
                <c:ptCount val="9"/>
                <c:pt idx="0">
                  <c:v>132</c:v>
                </c:pt>
                <c:pt idx="1">
                  <c:v>0.42333333333333334</c:v>
                </c:pt>
                <c:pt idx="2">
                  <c:v>6.71</c:v>
                </c:pt>
                <c:pt idx="3">
                  <c:v>61</c:v>
                </c:pt>
                <c:pt idx="4">
                  <c:v>19.400000000000002</c:v>
                </c:pt>
                <c:pt idx="5">
                  <c:v>312</c:v>
                </c:pt>
                <c:pt idx="6">
                  <c:v>11.6</c:v>
                </c:pt>
                <c:pt idx="7">
                  <c:v>8.3333333333333339</c:v>
                </c:pt>
                <c:pt idx="8">
                  <c:v>817.66666666666663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D3A-4E85-AB58-1B25DE6D4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586048"/>
        <c:axId val="105608320"/>
        <c:axId val="0"/>
      </c:bar3DChart>
      <c:catAx>
        <c:axId val="105586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08320"/>
        <c:crosses val="autoZero"/>
        <c:auto val="1"/>
        <c:lblAlgn val="ctr"/>
        <c:lblOffset val="100"/>
        <c:noMultiLvlLbl val="0"/>
      </c:catAx>
      <c:valAx>
        <c:axId val="105608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8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[1]Sheet1!$AO$6</c:f>
              <c:strCache>
                <c:ptCount val="1"/>
                <c:pt idx="0">
                  <c:v>ALT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[1]Sheet1!$AN$7:$AN$11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[1]Sheet1!$AO$7:$AO$11</c:f>
              <c:numCache>
                <c:formatCode>General</c:formatCode>
                <c:ptCount val="5"/>
                <c:pt idx="0">
                  <c:v>63.33</c:v>
                </c:pt>
                <c:pt idx="1">
                  <c:v>68</c:v>
                </c:pt>
                <c:pt idx="2">
                  <c:v>71.66</c:v>
                </c:pt>
                <c:pt idx="3">
                  <c:v>69.33</c:v>
                </c:pt>
                <c:pt idx="4">
                  <c:v>57.66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B8-4540-9A7B-A9F882140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1108480"/>
        <c:axId val="91110016"/>
      </c:barChart>
      <c:catAx>
        <c:axId val="91108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110016"/>
        <c:crosses val="autoZero"/>
        <c:auto val="1"/>
        <c:lblAlgn val="ctr"/>
        <c:lblOffset val="100"/>
        <c:noMultiLvlLbl val="0"/>
      </c:catAx>
      <c:valAx>
        <c:axId val="911100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10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ALP U/L</a:t>
            </a:r>
          </a:p>
        </c:rich>
      </c:tx>
      <c:overlay val="0"/>
      <c:spPr>
        <a:noFill/>
        <a:ln>
          <a:solidFill>
            <a:schemeClr val="tx1"/>
          </a:solidFill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[1]Sheet1!$CI$7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[1]Sheet1!$CH$8:$CH$12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[1]Sheet1!$CI$8:$CI$12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C6-4DFB-AC78-53D2C6730E46}"/>
            </c:ext>
          </c:extLst>
        </c:ser>
        <c:ser>
          <c:idx val="1"/>
          <c:order val="1"/>
          <c:tx>
            <c:strRef>
              <c:f>[1]Sheet1!$CJ$7</c:f>
              <c:strCache>
                <c:ptCount val="1"/>
                <c:pt idx="0">
                  <c:v>ALP  U/L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[1]Sheet1!$CH$8:$CH$12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[1]Sheet1!$CJ$8:$CJ$12</c:f>
              <c:numCache>
                <c:formatCode>General</c:formatCode>
                <c:ptCount val="5"/>
                <c:pt idx="0">
                  <c:v>158</c:v>
                </c:pt>
                <c:pt idx="1">
                  <c:v>156.33333333333334</c:v>
                </c:pt>
                <c:pt idx="2">
                  <c:v>209.66666666666666</c:v>
                </c:pt>
                <c:pt idx="3">
                  <c:v>169</c:v>
                </c:pt>
                <c:pt idx="4">
                  <c:v>172.33333333333334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C6-4DFB-AC78-53D2C6730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538048"/>
        <c:axId val="97539584"/>
      </c:barChart>
      <c:catAx>
        <c:axId val="9753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39584"/>
        <c:crosses val="autoZero"/>
        <c:auto val="1"/>
        <c:lblAlgn val="ctr"/>
        <c:lblOffset val="100"/>
        <c:noMultiLvlLbl val="0"/>
      </c:catAx>
      <c:valAx>
        <c:axId val="9753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3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[1]Sheet1!$DN$7</c:f>
              <c:strCache>
                <c:ptCount val="1"/>
                <c:pt idx="0">
                  <c:v>AST  U/L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[1]Sheet1!$DL$8:$DL$12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[1]Sheet1!$DN$8:$DN$12</c:f>
              <c:numCache>
                <c:formatCode>General</c:formatCode>
                <c:ptCount val="5"/>
                <c:pt idx="0">
                  <c:v>131.33333333333334</c:v>
                </c:pt>
                <c:pt idx="1">
                  <c:v>172</c:v>
                </c:pt>
                <c:pt idx="2">
                  <c:v>144</c:v>
                </c:pt>
                <c:pt idx="3">
                  <c:v>131</c:v>
                </c:pt>
                <c:pt idx="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FC-4B46-B297-5EBF0D634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564544"/>
        <c:axId val="9756608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[1]Sheet1!$DM$7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[1]Sheet1!$DL$8:$DL$12</c15:sqref>
                        </c15:formulaRef>
                      </c:ext>
                    </c:extLst>
                    <c:strCache>
                      <c:ptCount val="5"/>
                      <c:pt idx="0">
                        <c:v>control</c:v>
                      </c:pt>
                      <c:pt idx="1">
                        <c:v>5mg/kgbw</c:v>
                      </c:pt>
                      <c:pt idx="2">
                        <c:v>50mg/kgbw</c:v>
                      </c:pt>
                      <c:pt idx="3">
                        <c:v>300mg/kgbw</c:v>
                      </c:pt>
                      <c:pt idx="4">
                        <c:v>2000mg/kgbw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[1]Sheet1!$DM$8:$DM$12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4FC-4B46-B297-5EBF0D6348F6}"/>
                  </c:ext>
                </c:extLst>
              </c15:ser>
            </c15:filteredBarSeries>
          </c:ext>
        </c:extLst>
      </c:barChart>
      <c:catAx>
        <c:axId val="9756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66080"/>
        <c:crosses val="autoZero"/>
        <c:auto val="1"/>
        <c:lblAlgn val="ctr"/>
        <c:lblOffset val="100"/>
        <c:noMultiLvlLbl val="0"/>
      </c:catAx>
      <c:valAx>
        <c:axId val="9756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6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/>
              <a:t>Cr mmol/L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[1]Sheet1!$EQ$8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[1]Sheet1!$EP$9:$EP$13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[1]Sheet1!$EQ$9:$EQ$13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41-4EF2-B56E-1517A0081934}"/>
            </c:ext>
          </c:extLst>
        </c:ser>
        <c:ser>
          <c:idx val="1"/>
          <c:order val="1"/>
          <c:tx>
            <c:strRef>
              <c:f>[1]Sheet1!$ER$8</c:f>
              <c:strCache>
                <c:ptCount val="1"/>
                <c:pt idx="0">
                  <c:v>Cr mmol/L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[1]Sheet1!$EP$9:$EP$13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[1]Sheet1!$ER$9:$ER$13</c:f>
              <c:numCache>
                <c:formatCode>General</c:formatCode>
                <c:ptCount val="5"/>
                <c:pt idx="0">
                  <c:v>22.666666666666668</c:v>
                </c:pt>
                <c:pt idx="1">
                  <c:v>22.666666666666668</c:v>
                </c:pt>
                <c:pt idx="2">
                  <c:v>22.333333333333332</c:v>
                </c:pt>
                <c:pt idx="3">
                  <c:v>23</c:v>
                </c:pt>
                <c:pt idx="4">
                  <c:v>22.333333333333332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41-4EF2-B56E-1517A0081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671808"/>
        <c:axId val="97681792"/>
      </c:barChart>
      <c:catAx>
        <c:axId val="9767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681792"/>
        <c:crosses val="autoZero"/>
        <c:auto val="1"/>
        <c:lblAlgn val="ctr"/>
        <c:lblOffset val="100"/>
        <c:noMultiLvlLbl val="0"/>
      </c:catAx>
      <c:valAx>
        <c:axId val="9768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67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[1]Sheet1!$FY$8</c:f>
              <c:strCache>
                <c:ptCount val="1"/>
                <c:pt idx="0">
                  <c:v>Urea  mmol/L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[1]Sheet1!$FW$9:$FW$13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[1]Sheet1!$FY$9:$FY$13</c:f>
              <c:numCache>
                <c:formatCode>General</c:formatCode>
                <c:ptCount val="5"/>
                <c:pt idx="0">
                  <c:v>7.0333333333333341</c:v>
                </c:pt>
                <c:pt idx="1">
                  <c:v>7.1000000000000005</c:v>
                </c:pt>
                <c:pt idx="2">
                  <c:v>6.833333333333333</c:v>
                </c:pt>
                <c:pt idx="3">
                  <c:v>6.5333333333333341</c:v>
                </c:pt>
                <c:pt idx="4">
                  <c:v>6.2666666666666666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1F-4C2B-A0CD-FB4326BB8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706368"/>
        <c:axId val="9770790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[1]Sheet1!$FX$8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[1]Sheet1!$FW$9:$FW$13</c15:sqref>
                        </c15:formulaRef>
                      </c:ext>
                    </c:extLst>
                    <c:strCache>
                      <c:ptCount val="5"/>
                      <c:pt idx="0">
                        <c:v>control</c:v>
                      </c:pt>
                      <c:pt idx="1">
                        <c:v>5mg/kgbw</c:v>
                      </c:pt>
                      <c:pt idx="2">
                        <c:v>50mg/kgbw</c:v>
                      </c:pt>
                      <c:pt idx="3">
                        <c:v>300mg/kgbw</c:v>
                      </c:pt>
                      <c:pt idx="4">
                        <c:v>2000mg/kgbw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[1]Sheet1!$FX$9:$FX$13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71F-4C2B-A0CD-FB4326BB858C}"/>
                  </c:ext>
                </c:extLst>
              </c15:ser>
            </c15:filteredBarSeries>
          </c:ext>
        </c:extLst>
      </c:barChart>
      <c:catAx>
        <c:axId val="9770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07904"/>
        <c:crosses val="autoZero"/>
        <c:auto val="1"/>
        <c:lblAlgn val="ctr"/>
        <c:lblOffset val="100"/>
        <c:noMultiLvlLbl val="0"/>
      </c:catAx>
      <c:valAx>
        <c:axId val="9770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06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[1]Sheet1!$HJ$11</c:f>
              <c:strCache>
                <c:ptCount val="1"/>
                <c:pt idx="0">
                  <c:v>Uric Acid mmol/L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[1]Sheet1!$HI$12:$HI$16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[1]Sheet1!$HJ$12:$HJ$16</c:f>
              <c:numCache>
                <c:formatCode>General</c:formatCode>
                <c:ptCount val="5"/>
                <c:pt idx="0">
                  <c:v>115.66666666666667</c:v>
                </c:pt>
                <c:pt idx="1">
                  <c:v>96</c:v>
                </c:pt>
                <c:pt idx="2">
                  <c:v>62</c:v>
                </c:pt>
                <c:pt idx="3">
                  <c:v>66</c:v>
                </c:pt>
                <c:pt idx="4">
                  <c:v>53.333333333333336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9F-4F33-9B44-E6372F5D7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051392"/>
        <c:axId val="99052928"/>
      </c:barChart>
      <c:catAx>
        <c:axId val="9905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052928"/>
        <c:crosses val="autoZero"/>
        <c:auto val="1"/>
        <c:lblAlgn val="ctr"/>
        <c:lblOffset val="100"/>
        <c:noMultiLvlLbl val="0"/>
      </c:catAx>
      <c:valAx>
        <c:axId val="9905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05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[1]Sheet1!$IP$12</c:f>
              <c:strCache>
                <c:ptCount val="1"/>
                <c:pt idx="0">
                  <c:v>Total protein  g/L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[1]Sheet1!$IO$13:$IO$17</c:f>
              <c:strCache>
                <c:ptCount val="5"/>
                <c:pt idx="0">
                  <c:v>control</c:v>
                </c:pt>
                <c:pt idx="1">
                  <c:v>5mg/kgbw</c:v>
                </c:pt>
                <c:pt idx="2">
                  <c:v>50mg/kgbw</c:v>
                </c:pt>
                <c:pt idx="3">
                  <c:v>300mg/kgbw</c:v>
                </c:pt>
                <c:pt idx="4">
                  <c:v>2000mg/kgbw</c:v>
                </c:pt>
              </c:strCache>
            </c:strRef>
          </c:cat>
          <c:val>
            <c:numRef>
              <c:f>[1]Sheet1!$IP$13:$IP$17</c:f>
              <c:numCache>
                <c:formatCode>General</c:formatCode>
                <c:ptCount val="5"/>
                <c:pt idx="0">
                  <c:v>58.333333333333336</c:v>
                </c:pt>
                <c:pt idx="1">
                  <c:v>56.333333333333336</c:v>
                </c:pt>
                <c:pt idx="2">
                  <c:v>62</c:v>
                </c:pt>
                <c:pt idx="3">
                  <c:v>59.333333333333336</c:v>
                </c:pt>
                <c:pt idx="4">
                  <c:v>58.333333333333336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57-4DF4-8A98-4DE68068F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065216"/>
        <c:axId val="99083392"/>
      </c:barChart>
      <c:catAx>
        <c:axId val="9906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083392"/>
        <c:crosses val="autoZero"/>
        <c:auto val="1"/>
        <c:lblAlgn val="ctr"/>
        <c:lblOffset val="100"/>
        <c:noMultiLvlLbl val="0"/>
      </c:catAx>
      <c:valAx>
        <c:axId val="9908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0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361950</xdr:colOff>
      <xdr:row>112</xdr:row>
      <xdr:rowOff>114300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2934950" y="3247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21</xdr:col>
      <xdr:colOff>561975</xdr:colOff>
      <xdr:row>20</xdr:row>
      <xdr:rowOff>133349</xdr:rowOff>
    </xdr:from>
    <xdr:to>
      <xdr:col>32</xdr:col>
      <xdr:colOff>133349</xdr:colOff>
      <xdr:row>38</xdr:row>
      <xdr:rowOff>276224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0</xdr:colOff>
      <xdr:row>21</xdr:row>
      <xdr:rowOff>0</xdr:rowOff>
    </xdr:from>
    <xdr:to>
      <xdr:col>46</xdr:col>
      <xdr:colOff>304800</xdr:colOff>
      <xdr:row>35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514350</xdr:colOff>
      <xdr:row>2</xdr:row>
      <xdr:rowOff>509587</xdr:rowOff>
    </xdr:from>
    <xdr:to>
      <xdr:col>51</xdr:col>
      <xdr:colOff>209550</xdr:colOff>
      <xdr:row>11</xdr:row>
      <xdr:rowOff>33337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89</xdr:col>
      <xdr:colOff>250658</xdr:colOff>
      <xdr:row>4</xdr:row>
      <xdr:rowOff>388017</xdr:rowOff>
    </xdr:from>
    <xdr:to>
      <xdr:col>96</xdr:col>
      <xdr:colOff>541421</xdr:colOff>
      <xdr:row>12</xdr:row>
      <xdr:rowOff>504322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120</xdr:col>
      <xdr:colOff>50131</xdr:colOff>
      <xdr:row>5</xdr:row>
      <xdr:rowOff>27070</xdr:rowOff>
    </xdr:from>
    <xdr:to>
      <xdr:col>127</xdr:col>
      <xdr:colOff>340894</xdr:colOff>
      <xdr:row>13</xdr:row>
      <xdr:rowOff>13033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149</xdr:col>
      <xdr:colOff>581525</xdr:colOff>
      <xdr:row>6</xdr:row>
      <xdr:rowOff>117308</xdr:rowOff>
    </xdr:from>
    <xdr:to>
      <xdr:col>157</xdr:col>
      <xdr:colOff>260683</xdr:colOff>
      <xdr:row>14</xdr:row>
      <xdr:rowOff>93245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182</xdr:col>
      <xdr:colOff>170448</xdr:colOff>
      <xdr:row>6</xdr:row>
      <xdr:rowOff>10026</xdr:rowOff>
    </xdr:from>
    <xdr:to>
      <xdr:col>192</xdr:col>
      <xdr:colOff>491289</xdr:colOff>
      <xdr:row>15</xdr:row>
      <xdr:rowOff>263692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219</xdr:col>
      <xdr:colOff>180473</xdr:colOff>
      <xdr:row>11</xdr:row>
      <xdr:rowOff>17045</xdr:rowOff>
    </xdr:from>
    <xdr:to>
      <xdr:col>226</xdr:col>
      <xdr:colOff>471236</xdr:colOff>
      <xdr:row>17</xdr:row>
      <xdr:rowOff>394034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252</xdr:col>
      <xdr:colOff>110289</xdr:colOff>
      <xdr:row>11</xdr:row>
      <xdr:rowOff>257676</xdr:rowOff>
    </xdr:from>
    <xdr:to>
      <xdr:col>259</xdr:col>
      <xdr:colOff>401053</xdr:colOff>
      <xdr:row>17</xdr:row>
      <xdr:rowOff>223586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49</xdr:col>
      <xdr:colOff>391027</xdr:colOff>
      <xdr:row>46</xdr:row>
      <xdr:rowOff>247650</xdr:rowOff>
    </xdr:from>
    <xdr:to>
      <xdr:col>57</xdr:col>
      <xdr:colOff>70185</xdr:colOff>
      <xdr:row>59</xdr:row>
      <xdr:rowOff>53139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79</xdr:col>
      <xdr:colOff>561474</xdr:colOff>
      <xdr:row>45</xdr:row>
      <xdr:rowOff>37097</xdr:rowOff>
    </xdr:from>
    <xdr:to>
      <xdr:col>87</xdr:col>
      <xdr:colOff>240632</xdr:colOff>
      <xdr:row>57</xdr:row>
      <xdr:rowOff>3008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110</xdr:col>
      <xdr:colOff>401053</xdr:colOff>
      <xdr:row>46</xdr:row>
      <xdr:rowOff>217571</xdr:rowOff>
    </xdr:from>
    <xdr:to>
      <xdr:col>118</xdr:col>
      <xdr:colOff>80211</xdr:colOff>
      <xdr:row>58</xdr:row>
      <xdr:rowOff>93245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143</xdr:col>
      <xdr:colOff>100263</xdr:colOff>
      <xdr:row>47</xdr:row>
      <xdr:rowOff>428122</xdr:rowOff>
    </xdr:from>
    <xdr:to>
      <xdr:col>150</xdr:col>
      <xdr:colOff>391026</xdr:colOff>
      <xdr:row>61</xdr:row>
      <xdr:rowOff>123322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173</xdr:col>
      <xdr:colOff>561473</xdr:colOff>
      <xdr:row>48</xdr:row>
      <xdr:rowOff>17043</xdr:rowOff>
    </xdr:from>
    <xdr:to>
      <xdr:col>183</xdr:col>
      <xdr:colOff>20053</xdr:colOff>
      <xdr:row>60</xdr:row>
      <xdr:rowOff>130341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207</xdr:col>
      <xdr:colOff>350921</xdr:colOff>
      <xdr:row>51</xdr:row>
      <xdr:rowOff>67176</xdr:rowOff>
    </xdr:from>
    <xdr:to>
      <xdr:col>215</xdr:col>
      <xdr:colOff>30079</xdr:colOff>
      <xdr:row>64</xdr:row>
      <xdr:rowOff>3008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236</xdr:col>
      <xdr:colOff>421105</xdr:colOff>
      <xdr:row>51</xdr:row>
      <xdr:rowOff>7018</xdr:rowOff>
    </xdr:from>
    <xdr:to>
      <xdr:col>244</xdr:col>
      <xdr:colOff>100262</xdr:colOff>
      <xdr:row>62</xdr:row>
      <xdr:rowOff>123323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267</xdr:col>
      <xdr:colOff>180473</xdr:colOff>
      <xdr:row>52</xdr:row>
      <xdr:rowOff>97255</xdr:rowOff>
    </xdr:from>
    <xdr:to>
      <xdr:col>274</xdr:col>
      <xdr:colOff>471237</xdr:colOff>
      <xdr:row>63</xdr:row>
      <xdr:rowOff>133349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301</xdr:col>
      <xdr:colOff>140368</xdr:colOff>
      <xdr:row>50</xdr:row>
      <xdr:rowOff>277729</xdr:rowOff>
    </xdr:from>
    <xdr:to>
      <xdr:col>308</xdr:col>
      <xdr:colOff>431132</xdr:colOff>
      <xdr:row>60</xdr:row>
      <xdr:rowOff>13034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26</xdr:col>
      <xdr:colOff>330869</xdr:colOff>
      <xdr:row>76</xdr:row>
      <xdr:rowOff>127334</xdr:rowOff>
    </xdr:from>
    <xdr:to>
      <xdr:col>34</xdr:col>
      <xdr:colOff>10027</xdr:colOff>
      <xdr:row>84</xdr:row>
      <xdr:rowOff>63166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541421</xdr:colOff>
      <xdr:row>87</xdr:row>
      <xdr:rowOff>17046</xdr:rowOff>
    </xdr:from>
    <xdr:to>
      <xdr:col>32</xdr:col>
      <xdr:colOff>220579</xdr:colOff>
      <xdr:row>94</xdr:row>
      <xdr:rowOff>213562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511342</xdr:colOff>
      <xdr:row>130</xdr:row>
      <xdr:rowOff>197518</xdr:rowOff>
    </xdr:from>
    <xdr:to>
      <xdr:col>50</xdr:col>
      <xdr:colOff>190500</xdr:colOff>
      <xdr:row>142</xdr:row>
      <xdr:rowOff>183481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73</xdr:col>
      <xdr:colOff>80210</xdr:colOff>
      <xdr:row>129</xdr:row>
      <xdr:rowOff>408070</xdr:rowOff>
    </xdr:from>
    <xdr:to>
      <xdr:col>80</xdr:col>
      <xdr:colOff>370974</xdr:colOff>
      <xdr:row>140</xdr:row>
      <xdr:rowOff>123323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105</xdr:col>
      <xdr:colOff>160421</xdr:colOff>
      <xdr:row>130</xdr:row>
      <xdr:rowOff>207544</xdr:rowOff>
    </xdr:from>
    <xdr:to>
      <xdr:col>112</xdr:col>
      <xdr:colOff>451184</xdr:colOff>
      <xdr:row>141</xdr:row>
      <xdr:rowOff>133349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137</xdr:col>
      <xdr:colOff>10027</xdr:colOff>
      <xdr:row>130</xdr:row>
      <xdr:rowOff>370974</xdr:rowOff>
    </xdr:from>
    <xdr:to>
      <xdr:col>147</xdr:col>
      <xdr:colOff>581526</xdr:colOff>
      <xdr:row>143</xdr:row>
      <xdr:rowOff>30079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171</xdr:col>
      <xdr:colOff>30080</xdr:colOff>
      <xdr:row>131</xdr:row>
      <xdr:rowOff>7018</xdr:rowOff>
    </xdr:from>
    <xdr:to>
      <xdr:col>178</xdr:col>
      <xdr:colOff>320843</xdr:colOff>
      <xdr:row>140</xdr:row>
      <xdr:rowOff>103271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202</xdr:col>
      <xdr:colOff>591553</xdr:colOff>
      <xdr:row>130</xdr:row>
      <xdr:rowOff>377992</xdr:rowOff>
    </xdr:from>
    <xdr:to>
      <xdr:col>210</xdr:col>
      <xdr:colOff>270710</xdr:colOff>
      <xdr:row>138</xdr:row>
      <xdr:rowOff>63166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231</xdr:col>
      <xdr:colOff>10026</xdr:colOff>
      <xdr:row>131</xdr:row>
      <xdr:rowOff>588544</xdr:rowOff>
    </xdr:from>
    <xdr:to>
      <xdr:col>238</xdr:col>
      <xdr:colOff>300789</xdr:colOff>
      <xdr:row>141</xdr:row>
      <xdr:rowOff>83218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308</xdr:col>
      <xdr:colOff>457200</xdr:colOff>
      <xdr:row>50</xdr:row>
      <xdr:rowOff>52387</xdr:rowOff>
    </xdr:from>
    <xdr:to>
      <xdr:col>316</xdr:col>
      <xdr:colOff>152400</xdr:colOff>
      <xdr:row>58</xdr:row>
      <xdr:rowOff>185737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xmlns="" id="{21B7B168-315F-4F54-9268-EDF6A6A36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0.99742</cdr:x>
      <cdr:y>0.1689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xmlns="" id="{50CB985B-DCEC-4CE6-87B0-30A343A08C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4560203" cy="463336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wokaolik%20%20Excel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0"/>
      <sheetName val="Sheet11"/>
      <sheetName val="Sheet12"/>
      <sheetName val="Sheet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AO6" t="str">
            <v>ALT</v>
          </cell>
        </row>
        <row r="7">
          <cell r="AN7" t="str">
            <v>control</v>
          </cell>
          <cell r="AO7">
            <v>63.33</v>
          </cell>
          <cell r="CJ7" t="str">
            <v>ALP  U/L</v>
          </cell>
          <cell r="DN7" t="str">
            <v>AST  U/L</v>
          </cell>
        </row>
        <row r="8">
          <cell r="AN8" t="str">
            <v>5mg/kgbw</v>
          </cell>
          <cell r="AO8">
            <v>68</v>
          </cell>
          <cell r="CH8" t="str">
            <v>control</v>
          </cell>
          <cell r="CJ8">
            <v>158</v>
          </cell>
          <cell r="DL8" t="str">
            <v>control</v>
          </cell>
          <cell r="DN8">
            <v>131.33333333333334</v>
          </cell>
          <cell r="ER8" t="str">
            <v>Cr mmol/L</v>
          </cell>
          <cell r="FY8" t="str">
            <v>Urea  mmol/L</v>
          </cell>
        </row>
        <row r="9">
          <cell r="AN9" t="str">
            <v>50mg/kgbw</v>
          </cell>
          <cell r="AO9">
            <v>71.66</v>
          </cell>
          <cell r="CH9" t="str">
            <v>5mg/kgbw</v>
          </cell>
          <cell r="CJ9">
            <v>156.33333333333334</v>
          </cell>
          <cell r="DL9" t="str">
            <v>5mg/kgbw</v>
          </cell>
          <cell r="DN9">
            <v>172</v>
          </cell>
          <cell r="EP9" t="str">
            <v>control</v>
          </cell>
          <cell r="ER9">
            <v>22.666666666666668</v>
          </cell>
          <cell r="FW9" t="str">
            <v>control</v>
          </cell>
          <cell r="FY9">
            <v>7.0333333333333341</v>
          </cell>
        </row>
        <row r="10">
          <cell r="AN10" t="str">
            <v>300mg/kgbw</v>
          </cell>
          <cell r="AO10">
            <v>69.33</v>
          </cell>
          <cell r="CH10" t="str">
            <v>50mg/kgbw</v>
          </cell>
          <cell r="CJ10">
            <v>209.66666666666666</v>
          </cell>
          <cell r="DL10" t="str">
            <v>50mg/kgbw</v>
          </cell>
          <cell r="DN10">
            <v>144</v>
          </cell>
          <cell r="EP10" t="str">
            <v>5mg/kgbw</v>
          </cell>
          <cell r="ER10">
            <v>22.666666666666668</v>
          </cell>
          <cell r="FW10" t="str">
            <v>5mg/kgbw</v>
          </cell>
          <cell r="FY10">
            <v>7.1000000000000005</v>
          </cell>
        </row>
        <row r="11">
          <cell r="AN11" t="str">
            <v>2000mg/kgbw</v>
          </cell>
          <cell r="AO11">
            <v>57.66</v>
          </cell>
          <cell r="CH11" t="str">
            <v>300mg/kgbw</v>
          </cell>
          <cell r="CJ11">
            <v>169</v>
          </cell>
          <cell r="DL11" t="str">
            <v>300mg/kgbw</v>
          </cell>
          <cell r="DN11">
            <v>131</v>
          </cell>
          <cell r="EP11" t="str">
            <v>50mg/kgbw</v>
          </cell>
          <cell r="ER11">
            <v>22.333333333333332</v>
          </cell>
          <cell r="FW11" t="str">
            <v>50mg/kgbw</v>
          </cell>
          <cell r="FY11">
            <v>6.833333333333333</v>
          </cell>
          <cell r="HJ11" t="str">
            <v>Uric Acid mmol/L</v>
          </cell>
        </row>
        <row r="12">
          <cell r="CH12" t="str">
            <v>2000mg/kgbw</v>
          </cell>
          <cell r="CJ12">
            <v>172.33333333333334</v>
          </cell>
          <cell r="DL12" t="str">
            <v>2000mg/kgbw</v>
          </cell>
          <cell r="DN12">
            <v>104</v>
          </cell>
          <cell r="EP12" t="str">
            <v>300mg/kgbw</v>
          </cell>
          <cell r="ER12">
            <v>23</v>
          </cell>
          <cell r="FW12" t="str">
            <v>300mg/kgbw</v>
          </cell>
          <cell r="FY12">
            <v>6.5333333333333341</v>
          </cell>
          <cell r="HI12" t="str">
            <v>control</v>
          </cell>
          <cell r="HJ12">
            <v>115.66666666666667</v>
          </cell>
          <cell r="IP12" t="str">
            <v>Total protein  g/L</v>
          </cell>
        </row>
        <row r="13">
          <cell r="AF13" t="str">
            <v>Mean body weight increment(g)</v>
          </cell>
          <cell r="AG13" t="str">
            <v>%of weight gain</v>
          </cell>
          <cell r="EP13" t="str">
            <v>2000mg/kgbw</v>
          </cell>
          <cell r="ER13">
            <v>22.333333333333332</v>
          </cell>
          <cell r="FW13" t="str">
            <v>2000mg/kgbw</v>
          </cell>
          <cell r="FY13">
            <v>6.2666666666666666</v>
          </cell>
          <cell r="HI13" t="str">
            <v>5mg/kgbw</v>
          </cell>
          <cell r="HJ13">
            <v>96</v>
          </cell>
          <cell r="IO13" t="str">
            <v>control</v>
          </cell>
          <cell r="IP13">
            <v>58.333333333333336</v>
          </cell>
        </row>
        <row r="14">
          <cell r="AE14" t="str">
            <v>Control</v>
          </cell>
          <cell r="AF14">
            <v>48.75</v>
          </cell>
          <cell r="AG14">
            <v>25.55</v>
          </cell>
          <cell r="HI14" t="str">
            <v>50mg/kgbw</v>
          </cell>
          <cell r="HJ14">
            <v>62</v>
          </cell>
          <cell r="IO14" t="str">
            <v>5mg/kgbw</v>
          </cell>
          <cell r="IP14">
            <v>56.333333333333336</v>
          </cell>
        </row>
        <row r="15">
          <cell r="HI15" t="str">
            <v>300mg/kgbw</v>
          </cell>
          <cell r="HJ15">
            <v>66</v>
          </cell>
          <cell r="IO15" t="str">
            <v>50mg/kgbw</v>
          </cell>
          <cell r="IP15">
            <v>62</v>
          </cell>
        </row>
        <row r="16">
          <cell r="AE16" t="str">
            <v>5mg/kgBW</v>
          </cell>
          <cell r="AF16">
            <v>33.119999999999997</v>
          </cell>
          <cell r="AG16">
            <v>16.97</v>
          </cell>
          <cell r="HI16" t="str">
            <v>2000mg/kgbw</v>
          </cell>
          <cell r="HJ16">
            <v>53.333333333333336</v>
          </cell>
          <cell r="IO16" t="str">
            <v>300mg/kgbw</v>
          </cell>
          <cell r="IP16">
            <v>59.333333333333336</v>
          </cell>
        </row>
        <row r="17">
          <cell r="AE17" t="str">
            <v>50mg/kgBW</v>
          </cell>
          <cell r="AF17">
            <v>36.28</v>
          </cell>
          <cell r="AG17">
            <v>17.670000000000002</v>
          </cell>
          <cell r="IO17" t="str">
            <v>2000mg/kgbw</v>
          </cell>
          <cell r="IP17">
            <v>58.333333333333336</v>
          </cell>
        </row>
        <row r="18">
          <cell r="AE18" t="str">
            <v>300mg/kgBW</v>
          </cell>
          <cell r="AF18">
            <v>35.450000000000003</v>
          </cell>
          <cell r="AG18">
            <v>17.37</v>
          </cell>
        </row>
        <row r="19">
          <cell r="AE19" t="str">
            <v>2000mg/kgBW</v>
          </cell>
          <cell r="AF19">
            <v>39.909999999999997</v>
          </cell>
          <cell r="AG19">
            <v>19.63</v>
          </cell>
        </row>
        <row r="47">
          <cell r="AV47" t="str">
            <v>HGB(g/L)</v>
          </cell>
          <cell r="CA47" t="str">
            <v>HCT(L/L)</v>
          </cell>
          <cell r="DE47" t="str">
            <v>RBC(1012/L)</v>
          </cell>
        </row>
        <row r="48">
          <cell r="AU48" t="str">
            <v>control</v>
          </cell>
          <cell r="AV48">
            <v>137</v>
          </cell>
          <cell r="BZ48" t="str">
            <v>control</v>
          </cell>
          <cell r="CA48">
            <v>0.44333333333333336</v>
          </cell>
          <cell r="DD48" t="str">
            <v>control</v>
          </cell>
          <cell r="DE48">
            <v>6.93</v>
          </cell>
          <cell r="EL48" t="str">
            <v>MCV(fl)</v>
          </cell>
        </row>
        <row r="49">
          <cell r="AU49" t="str">
            <v>5mg/kgbw</v>
          </cell>
          <cell r="AV49">
            <v>136.66666666666666</v>
          </cell>
          <cell r="BZ49" t="str">
            <v>5mg/kgbw</v>
          </cell>
          <cell r="CA49">
            <v>0.4366666666666667</v>
          </cell>
          <cell r="DD49" t="str">
            <v>5mg/kgbw</v>
          </cell>
          <cell r="DE49">
            <v>6.6633333333333331</v>
          </cell>
          <cell r="EK49" t="str">
            <v>control</v>
          </cell>
          <cell r="EL49">
            <v>64.333333333333329</v>
          </cell>
        </row>
        <row r="50">
          <cell r="AU50" t="str">
            <v>50mg/kgbw</v>
          </cell>
          <cell r="AV50">
            <v>139.66666666666666</v>
          </cell>
          <cell r="BZ50" t="str">
            <v>50mg/kgbw</v>
          </cell>
          <cell r="CA50">
            <v>0.44</v>
          </cell>
          <cell r="DD50" t="str">
            <v>50mg/kgbw</v>
          </cell>
          <cell r="DE50">
            <v>7.0166666666666666</v>
          </cell>
          <cell r="EK50" t="str">
            <v>5mg/kgbw</v>
          </cell>
          <cell r="EL50">
            <v>64.666666666666671</v>
          </cell>
          <cell r="FQ50" t="str">
            <v>MCH(pg)</v>
          </cell>
        </row>
        <row r="51">
          <cell r="AU51" t="str">
            <v>300mg/kgbw</v>
          </cell>
          <cell r="AV51">
            <v>143.33333333333334</v>
          </cell>
          <cell r="BZ51" t="str">
            <v>300mg/kgbw</v>
          </cell>
          <cell r="CA51">
            <v>0.44</v>
          </cell>
          <cell r="DD51" t="str">
            <v>300mg/kgbw</v>
          </cell>
          <cell r="DE51">
            <v>7.4433333333333342</v>
          </cell>
          <cell r="EK51" t="str">
            <v>50mg/kgbw</v>
          </cell>
          <cell r="EL51">
            <v>62</v>
          </cell>
          <cell r="FP51" t="str">
            <v>control</v>
          </cell>
          <cell r="FQ51">
            <v>19.799999999999997</v>
          </cell>
          <cell r="GY51" t="str">
            <v>MCHC(g/L)</v>
          </cell>
        </row>
        <row r="52">
          <cell r="AU52" t="str">
            <v>2000mg/kgbw</v>
          </cell>
          <cell r="AV52">
            <v>132</v>
          </cell>
          <cell r="BZ52" t="str">
            <v>2000mg/kgbw</v>
          </cell>
          <cell r="CA52">
            <v>0.42333333333333334</v>
          </cell>
          <cell r="DD52" t="str">
            <v>2000mg/kgbw</v>
          </cell>
          <cell r="DE52">
            <v>6.71</v>
          </cell>
          <cell r="EK52" t="str">
            <v>300mg/kgbw</v>
          </cell>
          <cell r="EL52">
            <v>63.666666666666664</v>
          </cell>
          <cell r="FP52" t="str">
            <v>5mg/kgbw</v>
          </cell>
          <cell r="FQ52">
            <v>19.866666666666664</v>
          </cell>
          <cell r="GX52" t="str">
            <v>control</v>
          </cell>
          <cell r="GY52">
            <v>303.66666666666669</v>
          </cell>
          <cell r="IA52" t="str">
            <v>RDW (%)</v>
          </cell>
          <cell r="KM52" t="str">
            <v>Platelet(109/L)</v>
          </cell>
        </row>
        <row r="53">
          <cell r="EK53" t="str">
            <v>2000mg/kgbw</v>
          </cell>
          <cell r="EL53">
            <v>61</v>
          </cell>
          <cell r="FP53" t="str">
            <v>50mg/kgbw</v>
          </cell>
          <cell r="FQ53">
            <v>19.599999999999998</v>
          </cell>
          <cell r="GX53" t="str">
            <v>5mg/kgbw</v>
          </cell>
          <cell r="GY53">
            <v>311.33333333333331</v>
          </cell>
          <cell r="HZ53" t="str">
            <v>control</v>
          </cell>
          <cell r="IA53">
            <v>12.333333333333334</v>
          </cell>
          <cell r="KL53" t="str">
            <v>control</v>
          </cell>
          <cell r="KM53">
            <v>756</v>
          </cell>
        </row>
        <row r="54">
          <cell r="FP54" t="str">
            <v>300mg/kgbw</v>
          </cell>
          <cell r="FQ54">
            <v>19.333333333333332</v>
          </cell>
          <cell r="GX54" t="str">
            <v>50mg/kgbw</v>
          </cell>
          <cell r="GY54">
            <v>318.33333333333331</v>
          </cell>
          <cell r="HZ54" t="str">
            <v>5mg/kgbw</v>
          </cell>
          <cell r="IA54">
            <v>12.200000000000001</v>
          </cell>
          <cell r="JF54" t="str">
            <v>WBC(109/L)</v>
          </cell>
          <cell r="KL54" t="str">
            <v>5mg/kgbw</v>
          </cell>
          <cell r="KM54">
            <v>564.66666666666663</v>
          </cell>
        </row>
        <row r="55">
          <cell r="FP55" t="str">
            <v>2000mg/kgbw</v>
          </cell>
          <cell r="FQ55">
            <v>19.400000000000002</v>
          </cell>
          <cell r="GX55" t="str">
            <v>300mg/kgbw</v>
          </cell>
          <cell r="GY55">
            <v>313.66666666666669</v>
          </cell>
          <cell r="HZ55" t="str">
            <v>50mg/kgbw</v>
          </cell>
          <cell r="IA55">
            <v>11.733333333333334</v>
          </cell>
          <cell r="JE55" t="str">
            <v>control</v>
          </cell>
          <cell r="JF55">
            <v>10.1</v>
          </cell>
          <cell r="KL55" t="str">
            <v>50mg/kgbw</v>
          </cell>
          <cell r="KM55">
            <v>977.66666666666663</v>
          </cell>
        </row>
        <row r="56">
          <cell r="GX56" t="str">
            <v>2000mg/kgbw</v>
          </cell>
          <cell r="GY56">
            <v>312</v>
          </cell>
          <cell r="HZ56" t="str">
            <v>300mg/kgbw</v>
          </cell>
          <cell r="IA56">
            <v>12.5</v>
          </cell>
          <cell r="JE56" t="str">
            <v>5mg/kgbw</v>
          </cell>
          <cell r="JF56">
            <v>11.133333333333333</v>
          </cell>
          <cell r="KL56" t="str">
            <v>300mg/kgbw</v>
          </cell>
          <cell r="KM56">
            <v>1014</v>
          </cell>
        </row>
        <row r="57">
          <cell r="HZ57" t="str">
            <v>2000mg/kgbw</v>
          </cell>
          <cell r="IA57">
            <v>11.6</v>
          </cell>
          <cell r="JE57" t="str">
            <v>50mg/kgbw</v>
          </cell>
          <cell r="JF57">
            <v>12</v>
          </cell>
          <cell r="KL57" t="str">
            <v>2000mg/kgbw</v>
          </cell>
          <cell r="KM57">
            <v>817.66666666666663</v>
          </cell>
        </row>
        <row r="58">
          <cell r="JE58" t="str">
            <v>300mg/kgbw</v>
          </cell>
          <cell r="JF58">
            <v>11.233333333333334</v>
          </cell>
        </row>
        <row r="59">
          <cell r="JE59" t="str">
            <v>2000mg/kgbw</v>
          </cell>
          <cell r="JF59">
            <v>8.3333333333333339</v>
          </cell>
        </row>
        <row r="77">
          <cell r="U77" t="str">
            <v>initial Wt</v>
          </cell>
          <cell r="V77" t="str">
            <v>Final Wt</v>
          </cell>
        </row>
        <row r="78">
          <cell r="T78" t="str">
            <v>Control(DW)</v>
          </cell>
          <cell r="U78">
            <v>190.9</v>
          </cell>
          <cell r="V78">
            <v>239.65</v>
          </cell>
        </row>
        <row r="79">
          <cell r="T79" t="str">
            <v>5mg/kgBW</v>
          </cell>
          <cell r="U79">
            <v>195.47</v>
          </cell>
          <cell r="V79">
            <v>228.6</v>
          </cell>
        </row>
        <row r="80">
          <cell r="T80" t="str">
            <v>50mg/kgBW</v>
          </cell>
          <cell r="U80">
            <v>204.65</v>
          </cell>
          <cell r="V80">
            <v>241.5</v>
          </cell>
        </row>
        <row r="81">
          <cell r="T81" t="str">
            <v>300mg/kgBW</v>
          </cell>
          <cell r="U81">
            <v>211.31</v>
          </cell>
          <cell r="V81">
            <v>246.76</v>
          </cell>
        </row>
        <row r="82">
          <cell r="T82" t="str">
            <v>2000mg/kgBW</v>
          </cell>
          <cell r="U82">
            <v>204.27</v>
          </cell>
          <cell r="V82">
            <v>243.19</v>
          </cell>
        </row>
        <row r="89">
          <cell r="U89" t="str">
            <v>WEIGHT(g)</v>
          </cell>
        </row>
        <row r="90">
          <cell r="U90" t="str">
            <v>wk1Wt(g)</v>
          </cell>
          <cell r="V90" t="str">
            <v>wk2Wt(g)</v>
          </cell>
          <cell r="W90" t="str">
            <v>wk3 Wt(g)</v>
          </cell>
        </row>
        <row r="91">
          <cell r="T91" t="str">
            <v>Control(DW)</v>
          </cell>
          <cell r="U91">
            <v>188.23</v>
          </cell>
          <cell r="V91">
            <v>286.39999999999998</v>
          </cell>
          <cell r="W91">
            <v>260.38</v>
          </cell>
        </row>
        <row r="92">
          <cell r="T92" t="str">
            <v>5mg/kgBW</v>
          </cell>
          <cell r="U92">
            <v>197.32</v>
          </cell>
          <cell r="V92">
            <v>247.01</v>
          </cell>
          <cell r="W92">
            <v>286.38</v>
          </cell>
        </row>
        <row r="93">
          <cell r="T93" t="str">
            <v>50mg/kgBW</v>
          </cell>
          <cell r="U93">
            <v>199.93</v>
          </cell>
          <cell r="V93">
            <v>221.23</v>
          </cell>
          <cell r="W93">
            <v>253.6</v>
          </cell>
        </row>
        <row r="94">
          <cell r="T94" t="str">
            <v>300mg/kgBW</v>
          </cell>
          <cell r="U94">
            <v>215.18</v>
          </cell>
          <cell r="V94">
            <v>238.86</v>
          </cell>
          <cell r="W94">
            <v>248.52</v>
          </cell>
        </row>
        <row r="95">
          <cell r="T95" t="str">
            <v>2000mg/kgBW</v>
          </cell>
          <cell r="U95">
            <v>229.24</v>
          </cell>
          <cell r="V95">
            <v>241.43</v>
          </cell>
          <cell r="W95">
            <v>256.01</v>
          </cell>
        </row>
        <row r="112">
          <cell r="U112" t="str">
            <v>Solvent</v>
          </cell>
          <cell r="V112" t="str">
            <v>Plant part</v>
          </cell>
          <cell r="W112" t="str">
            <v>Mean Yield/100(g)</v>
          </cell>
        </row>
        <row r="113">
          <cell r="U113" t="str">
            <v>Aqueous(DW)</v>
          </cell>
          <cell r="V113" t="str">
            <v>Root</v>
          </cell>
          <cell r="W113">
            <v>3.5</v>
          </cell>
        </row>
        <row r="114">
          <cell r="U114" t="str">
            <v>Hexane</v>
          </cell>
          <cell r="V114" t="str">
            <v>Root</v>
          </cell>
          <cell r="W114">
            <v>3.9</v>
          </cell>
        </row>
        <row r="115">
          <cell r="V115" t="str">
            <v>Noddles</v>
          </cell>
          <cell r="W115">
            <v>2.2000000000000002</v>
          </cell>
        </row>
        <row r="116">
          <cell r="V116" t="str">
            <v>Leaves</v>
          </cell>
          <cell r="W116">
            <v>21.3</v>
          </cell>
        </row>
        <row r="117">
          <cell r="U117" t="str">
            <v>Methanol</v>
          </cell>
          <cell r="V117" t="str">
            <v>Root</v>
          </cell>
          <cell r="W117">
            <v>14.4</v>
          </cell>
        </row>
        <row r="130">
          <cell r="BT130" t="str">
            <v>ALP  U/L</v>
          </cell>
        </row>
        <row r="131">
          <cell r="AN131" t="str">
            <v>ALT  U/L</v>
          </cell>
          <cell r="BS131" t="str">
            <v>Control DW</v>
          </cell>
          <cell r="BT131">
            <v>230</v>
          </cell>
          <cell r="CZ131" t="str">
            <v>AST  U/L</v>
          </cell>
        </row>
        <row r="132">
          <cell r="AM132" t="str">
            <v>Control DW</v>
          </cell>
          <cell r="AN132">
            <v>56</v>
          </cell>
          <cell r="BS132" t="str">
            <v>5mg/kgBW</v>
          </cell>
          <cell r="BT132">
            <v>172.33333333333334</v>
          </cell>
          <cell r="CY132" t="str">
            <v>Control DW</v>
          </cell>
          <cell r="CZ132">
            <v>160</v>
          </cell>
          <cell r="EE132" t="str">
            <v>Cr mmol/L</v>
          </cell>
          <cell r="GT132" t="str">
            <v>Uric acid      mmol/L</v>
          </cell>
          <cell r="HV132" t="str">
            <v>Total protein  g/L</v>
          </cell>
        </row>
        <row r="133">
          <cell r="AM133" t="str">
            <v>5mg/kgBW</v>
          </cell>
          <cell r="AN133">
            <v>66.333333333333329</v>
          </cell>
          <cell r="BS133" t="str">
            <v>50mg/kbw</v>
          </cell>
          <cell r="BT133">
            <v>201</v>
          </cell>
          <cell r="CY133" t="str">
            <v>5mg/kgBW</v>
          </cell>
          <cell r="CZ133">
            <v>199</v>
          </cell>
          <cell r="ED133" t="str">
            <v>Control DW</v>
          </cell>
          <cell r="EE133">
            <v>22.3333333333333</v>
          </cell>
          <cell r="FN133" t="str">
            <v>Urea  mmol/L</v>
          </cell>
          <cell r="GS133" t="str">
            <v>Control DW</v>
          </cell>
          <cell r="GT133">
            <v>72.333333333333329</v>
          </cell>
          <cell r="HU133" t="str">
            <v>Control DW</v>
          </cell>
          <cell r="HV133">
            <v>55.333333333333336</v>
          </cell>
        </row>
        <row r="134">
          <cell r="AM134" t="str">
            <v>50mg/kbw</v>
          </cell>
          <cell r="AN134">
            <v>62.666666666666664</v>
          </cell>
          <cell r="BS134" t="str">
            <v>300mg/kbw</v>
          </cell>
          <cell r="BT134">
            <v>168.33333333333334</v>
          </cell>
          <cell r="CY134" t="str">
            <v>50mg/kbw</v>
          </cell>
          <cell r="CZ134">
            <v>160.66666666666666</v>
          </cell>
          <cell r="ED134" t="str">
            <v>5mg/kgBW</v>
          </cell>
          <cell r="EE134">
            <v>21.333333333333332</v>
          </cell>
          <cell r="FM134" t="str">
            <v>Control DW</v>
          </cell>
          <cell r="FN134">
            <v>5.5</v>
          </cell>
          <cell r="GS134" t="str">
            <v>5mg/kgBW</v>
          </cell>
          <cell r="GT134">
            <v>102.33333333333333</v>
          </cell>
          <cell r="HU134" t="str">
            <v>5mg/kgBW</v>
          </cell>
          <cell r="HV134">
            <v>53.666666666666664</v>
          </cell>
        </row>
        <row r="135">
          <cell r="AM135" t="str">
            <v>300mg/kbw</v>
          </cell>
          <cell r="AN135">
            <v>58.666666666666664</v>
          </cell>
          <cell r="BS135" t="str">
            <v>2000mg/kbw</v>
          </cell>
          <cell r="BT135">
            <v>182.66666666666666</v>
          </cell>
          <cell r="CY135" t="str">
            <v>300mg/kbw</v>
          </cell>
          <cell r="CZ135">
            <v>191.66666666666666</v>
          </cell>
          <cell r="ED135" t="str">
            <v>50mg/kbw</v>
          </cell>
          <cell r="EE135">
            <v>22.333333333333332</v>
          </cell>
          <cell r="FM135" t="str">
            <v>5mg/kgBW</v>
          </cell>
          <cell r="FN135">
            <v>5</v>
          </cell>
          <cell r="GS135" t="str">
            <v>50mg/kbw</v>
          </cell>
          <cell r="GT135">
            <v>67.666666666666671</v>
          </cell>
          <cell r="HU135" t="str">
            <v>50mg/kbw</v>
          </cell>
          <cell r="HV135">
            <v>56.333333333333336</v>
          </cell>
        </row>
        <row r="136">
          <cell r="AM136" t="str">
            <v>2000mg/kbw</v>
          </cell>
          <cell r="AN136">
            <v>55</v>
          </cell>
          <cell r="CY136" t="str">
            <v>2000mg/kbw</v>
          </cell>
          <cell r="CZ136">
            <v>141.33333333333334</v>
          </cell>
          <cell r="ED136" t="str">
            <v>300mg/kbw</v>
          </cell>
          <cell r="EE136">
            <v>24.333333333333332</v>
          </cell>
          <cell r="FM136" t="str">
            <v>50mg/kbw</v>
          </cell>
          <cell r="FN136">
            <v>4.6999999999999993</v>
          </cell>
          <cell r="GS136" t="str">
            <v>300mg/kbw</v>
          </cell>
          <cell r="GT136">
            <v>92.333333333333329</v>
          </cell>
          <cell r="HU136" t="str">
            <v>300mg/kbw</v>
          </cell>
          <cell r="HV136">
            <v>59.333333333333336</v>
          </cell>
        </row>
        <row r="137">
          <cell r="ED137" t="str">
            <v>2000mg/kbw</v>
          </cell>
          <cell r="EE137">
            <v>23</v>
          </cell>
          <cell r="FM137" t="str">
            <v>300mg/kbw</v>
          </cell>
          <cell r="FN137">
            <v>4.75</v>
          </cell>
          <cell r="GS137" t="str">
            <v>2000mg/kbw</v>
          </cell>
          <cell r="GT137">
            <v>56.333333333333336</v>
          </cell>
          <cell r="HU137" t="str">
            <v>2000mg/kbw</v>
          </cell>
          <cell r="HV137">
            <v>56.666666666666664</v>
          </cell>
        </row>
        <row r="138">
          <cell r="FM138" t="str">
            <v>2000mg/kbw</v>
          </cell>
          <cell r="FN138">
            <v>4.5999999999999996</v>
          </cell>
        </row>
        <row r="195">
          <cell r="P195" t="str">
            <v>TGmmol/L</v>
          </cell>
          <cell r="Q195" t="str">
            <v>TCmmol/L</v>
          </cell>
          <cell r="R195" t="str">
            <v>HDLCmmol/L</v>
          </cell>
          <cell r="S195" t="str">
            <v>LDLCmmol/L</v>
          </cell>
        </row>
        <row r="196">
          <cell r="O196" t="str">
            <v>Control</v>
          </cell>
          <cell r="P196">
            <v>0.5</v>
          </cell>
          <cell r="Q196">
            <v>1.47</v>
          </cell>
          <cell r="R196">
            <v>0.46</v>
          </cell>
          <cell r="S196">
            <v>0.78</v>
          </cell>
        </row>
        <row r="197">
          <cell r="O197" t="str">
            <v>5mg/kgbw</v>
          </cell>
          <cell r="P197">
            <v>0.87</v>
          </cell>
          <cell r="Q197">
            <v>1.37</v>
          </cell>
          <cell r="R197">
            <v>0.43</v>
          </cell>
          <cell r="S197">
            <v>0.54</v>
          </cell>
        </row>
        <row r="198">
          <cell r="O198" t="str">
            <v>50mg/kgbw</v>
          </cell>
          <cell r="P198">
            <v>0.47</v>
          </cell>
          <cell r="Q198">
            <v>1.6</v>
          </cell>
          <cell r="R198">
            <v>0.52</v>
          </cell>
          <cell r="S198">
            <v>0.87</v>
          </cell>
        </row>
        <row r="199">
          <cell r="O199" t="str">
            <v>300mg/kgbw</v>
          </cell>
          <cell r="P199">
            <v>0.53</v>
          </cell>
          <cell r="Q199">
            <v>1.2</v>
          </cell>
          <cell r="R199">
            <v>0.41</v>
          </cell>
          <cell r="S199">
            <v>0.55000000000000004</v>
          </cell>
        </row>
        <row r="200">
          <cell r="O200" t="str">
            <v>2000mg/kgbw</v>
          </cell>
          <cell r="P200">
            <v>0.56999999999999995</v>
          </cell>
          <cell r="Q200">
            <v>1.33</v>
          </cell>
          <cell r="R200">
            <v>0.45</v>
          </cell>
          <cell r="S200">
            <v>0.62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J471"/>
  <sheetViews>
    <sheetView tabSelected="1" topLeftCell="A33" workbookViewId="0">
      <selection activeCell="D76" sqref="D76"/>
    </sheetView>
  </sheetViews>
  <sheetFormatPr defaultRowHeight="15" x14ac:dyDescent="0.25"/>
  <cols>
    <col min="2" max="2" width="9.7109375" bestFit="1" customWidth="1"/>
    <col min="6" max="6" width="9.5703125" bestFit="1" customWidth="1"/>
    <col min="7" max="7" width="9.42578125" bestFit="1" customWidth="1"/>
    <col min="8" max="8" width="9.7109375" bestFit="1" customWidth="1"/>
    <col min="9" max="9" width="9.5703125" bestFit="1" customWidth="1"/>
    <col min="10" max="10" width="9.7109375" bestFit="1" customWidth="1"/>
    <col min="11" max="13" width="9.5703125" bestFit="1" customWidth="1"/>
    <col min="14" max="14" width="10.5703125" bestFit="1" customWidth="1"/>
    <col min="15" max="15" width="9.28515625" bestFit="1" customWidth="1"/>
  </cols>
  <sheetData>
    <row r="1" spans="1:250" ht="23.25" x14ac:dyDescent="0.35">
      <c r="A1" s="1" t="s">
        <v>0</v>
      </c>
      <c r="B1" s="1"/>
      <c r="C1" s="1"/>
      <c r="E1" s="2"/>
      <c r="F1" s="2"/>
      <c r="G1" s="2"/>
      <c r="H1" s="2"/>
      <c r="I1" s="2"/>
      <c r="J1" s="2"/>
    </row>
    <row r="2" spans="1:250" ht="15.75" thickBot="1" x14ac:dyDescent="0.3">
      <c r="F2" s="3" t="s">
        <v>1</v>
      </c>
    </row>
    <row r="3" spans="1:250" ht="48" thickBot="1" x14ac:dyDescent="0.4">
      <c r="E3" s="4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AL3" s="6" t="s">
        <v>9</v>
      </c>
      <c r="BC3" s="5" t="s">
        <v>2</v>
      </c>
    </row>
    <row r="4" spans="1:250" ht="48" thickBot="1" x14ac:dyDescent="0.4">
      <c r="C4" s="7"/>
      <c r="D4" s="3" t="s">
        <v>10</v>
      </c>
      <c r="E4">
        <v>64</v>
      </c>
      <c r="F4">
        <v>166</v>
      </c>
      <c r="G4">
        <v>120</v>
      </c>
      <c r="H4">
        <v>22</v>
      </c>
      <c r="I4">
        <v>7</v>
      </c>
      <c r="J4">
        <v>63</v>
      </c>
      <c r="K4">
        <v>65</v>
      </c>
      <c r="M4" s="3" t="s">
        <v>11</v>
      </c>
      <c r="N4" s="4" t="s">
        <v>2</v>
      </c>
      <c r="O4" s="5" t="s">
        <v>3</v>
      </c>
      <c r="P4" s="5" t="s">
        <v>4</v>
      </c>
      <c r="Q4" s="5" t="s">
        <v>5</v>
      </c>
      <c r="R4" s="5" t="s">
        <v>6</v>
      </c>
      <c r="S4" s="5" t="s">
        <v>7</v>
      </c>
      <c r="T4" s="5" t="s">
        <v>8</v>
      </c>
      <c r="AA4" s="8" t="s">
        <v>0</v>
      </c>
      <c r="AB4" s="8"/>
      <c r="AC4" s="8"/>
      <c r="AD4" s="2"/>
      <c r="BC4" t="s">
        <v>12</v>
      </c>
      <c r="BD4" t="s">
        <v>13</v>
      </c>
      <c r="BE4" t="s">
        <v>14</v>
      </c>
      <c r="BF4" t="s">
        <v>15</v>
      </c>
      <c r="BG4" t="s">
        <v>16</v>
      </c>
      <c r="BH4" t="s">
        <v>17</v>
      </c>
      <c r="BQ4" s="5" t="s">
        <v>3</v>
      </c>
    </row>
    <row r="5" spans="1:250" ht="32.25" thickBot="1" x14ac:dyDescent="0.3">
      <c r="D5" s="3"/>
      <c r="E5">
        <v>63</v>
      </c>
      <c r="F5">
        <v>160</v>
      </c>
      <c r="G5">
        <v>159</v>
      </c>
      <c r="H5">
        <v>23</v>
      </c>
      <c r="I5">
        <v>7.4</v>
      </c>
      <c r="J5">
        <v>195</v>
      </c>
      <c r="K5">
        <v>54</v>
      </c>
      <c r="M5" s="3" t="s">
        <v>10</v>
      </c>
      <c r="N5">
        <v>64</v>
      </c>
      <c r="O5">
        <v>166</v>
      </c>
      <c r="P5">
        <v>120</v>
      </c>
      <c r="Q5">
        <v>22</v>
      </c>
      <c r="R5">
        <v>7</v>
      </c>
      <c r="S5">
        <v>63</v>
      </c>
      <c r="T5">
        <v>65</v>
      </c>
      <c r="AA5" s="9"/>
      <c r="BD5">
        <v>64</v>
      </c>
      <c r="BE5">
        <v>68</v>
      </c>
      <c r="BF5">
        <v>78</v>
      </c>
      <c r="BG5">
        <v>80</v>
      </c>
      <c r="BH5">
        <v>56</v>
      </c>
      <c r="BQ5" t="s">
        <v>12</v>
      </c>
      <c r="BR5" t="s">
        <v>13</v>
      </c>
      <c r="BS5" t="s">
        <v>14</v>
      </c>
      <c r="BT5" t="s">
        <v>15</v>
      </c>
      <c r="BU5" t="s">
        <v>16</v>
      </c>
      <c r="BV5" t="s">
        <v>17</v>
      </c>
      <c r="BX5" s="5" t="s">
        <v>3</v>
      </c>
      <c r="CA5" t="s">
        <v>18</v>
      </c>
      <c r="CU5" s="10" t="s">
        <v>4</v>
      </c>
      <c r="EA5" s="5" t="s">
        <v>5</v>
      </c>
    </row>
    <row r="6" spans="1:250" ht="15" customHeight="1" thickBot="1" x14ac:dyDescent="0.3">
      <c r="D6" s="3"/>
      <c r="E6">
        <v>63</v>
      </c>
      <c r="F6">
        <v>148</v>
      </c>
      <c r="G6">
        <v>115</v>
      </c>
      <c r="H6">
        <v>23</v>
      </c>
      <c r="I6">
        <v>6.7</v>
      </c>
      <c r="J6">
        <v>89</v>
      </c>
      <c r="K6">
        <v>56</v>
      </c>
      <c r="M6" s="3"/>
      <c r="N6">
        <v>63</v>
      </c>
      <c r="O6">
        <v>160</v>
      </c>
      <c r="P6">
        <v>159</v>
      </c>
      <c r="Q6">
        <v>23</v>
      </c>
      <c r="R6">
        <v>7.4</v>
      </c>
      <c r="S6">
        <v>195</v>
      </c>
      <c r="T6">
        <v>54</v>
      </c>
      <c r="AB6" s="11" t="s">
        <v>19</v>
      </c>
      <c r="AC6" s="11" t="s">
        <v>20</v>
      </c>
      <c r="AE6" s="11" t="s">
        <v>21</v>
      </c>
      <c r="AL6" s="4" t="s">
        <v>22</v>
      </c>
      <c r="AN6" t="s">
        <v>12</v>
      </c>
      <c r="AO6" t="s">
        <v>23</v>
      </c>
      <c r="BC6" s="5" t="s">
        <v>2</v>
      </c>
      <c r="BD6">
        <v>63</v>
      </c>
      <c r="BE6">
        <v>77</v>
      </c>
      <c r="BF6">
        <v>58</v>
      </c>
      <c r="BG6">
        <v>62</v>
      </c>
      <c r="BH6">
        <v>68</v>
      </c>
      <c r="BR6">
        <v>166</v>
      </c>
      <c r="BS6">
        <v>165</v>
      </c>
      <c r="BT6">
        <v>193</v>
      </c>
      <c r="BU6">
        <v>185</v>
      </c>
      <c r="BV6">
        <v>166</v>
      </c>
      <c r="BX6">
        <v>166</v>
      </c>
      <c r="CU6">
        <v>120</v>
      </c>
      <c r="CW6" t="s">
        <v>12</v>
      </c>
      <c r="CX6" t="s">
        <v>13</v>
      </c>
      <c r="CY6" t="s">
        <v>14</v>
      </c>
      <c r="CZ6" t="s">
        <v>15</v>
      </c>
      <c r="DA6" t="s">
        <v>16</v>
      </c>
      <c r="DB6" t="s">
        <v>17</v>
      </c>
      <c r="DE6" t="s">
        <v>18</v>
      </c>
      <c r="FD6" s="5" t="s">
        <v>24</v>
      </c>
    </row>
    <row r="7" spans="1:250" ht="16.5" customHeight="1" thickBot="1" x14ac:dyDescent="0.3">
      <c r="D7" s="3" t="s">
        <v>25</v>
      </c>
      <c r="E7">
        <f>AVERAGE(E4:E6)</f>
        <v>63.333333333333336</v>
      </c>
      <c r="F7">
        <f t="shared" ref="F7:K7" si="0">AVERAGE(F4:F6)</f>
        <v>158</v>
      </c>
      <c r="G7">
        <f t="shared" si="0"/>
        <v>131.33333333333334</v>
      </c>
      <c r="H7">
        <f t="shared" si="0"/>
        <v>22.666666666666668</v>
      </c>
      <c r="I7">
        <f t="shared" si="0"/>
        <v>7.0333333333333341</v>
      </c>
      <c r="J7">
        <f t="shared" si="0"/>
        <v>115.66666666666667</v>
      </c>
      <c r="K7">
        <f t="shared" si="0"/>
        <v>58.333333333333336</v>
      </c>
      <c r="M7" s="3"/>
      <c r="N7">
        <v>63</v>
      </c>
      <c r="O7">
        <v>148</v>
      </c>
      <c r="P7">
        <v>115</v>
      </c>
      <c r="Q7">
        <v>23</v>
      </c>
      <c r="R7">
        <v>6.7</v>
      </c>
      <c r="S7">
        <v>89</v>
      </c>
      <c r="T7">
        <v>56</v>
      </c>
      <c r="AB7" s="66" t="s">
        <v>26</v>
      </c>
      <c r="AC7" s="68" t="s">
        <v>27</v>
      </c>
      <c r="AE7" s="66">
        <v>25.55</v>
      </c>
      <c r="AK7" s="3" t="s">
        <v>10</v>
      </c>
      <c r="AL7">
        <v>64</v>
      </c>
      <c r="AN7" t="s">
        <v>13</v>
      </c>
      <c r="AO7">
        <v>63.33</v>
      </c>
      <c r="AP7" s="3"/>
      <c r="BD7">
        <v>63</v>
      </c>
      <c r="BE7">
        <f t="shared" ref="BE7" si="1">AVERAGE(BE5:BE6)</f>
        <v>72.5</v>
      </c>
      <c r="BF7">
        <v>79</v>
      </c>
      <c r="BG7">
        <v>66</v>
      </c>
      <c r="BH7">
        <v>49</v>
      </c>
      <c r="BK7" t="s">
        <v>18</v>
      </c>
      <c r="BQ7" s="5" t="s">
        <v>3</v>
      </c>
      <c r="BR7">
        <v>160</v>
      </c>
      <c r="BS7">
        <v>141</v>
      </c>
      <c r="BT7">
        <v>162</v>
      </c>
      <c r="BU7">
        <v>145</v>
      </c>
      <c r="BV7">
        <v>172</v>
      </c>
      <c r="BX7">
        <v>160</v>
      </c>
      <c r="CA7" t="s">
        <v>28</v>
      </c>
      <c r="CH7" t="s">
        <v>12</v>
      </c>
      <c r="CJ7" s="5" t="s">
        <v>3</v>
      </c>
      <c r="CU7">
        <v>159</v>
      </c>
      <c r="CX7">
        <v>120</v>
      </c>
      <c r="CY7">
        <v>124</v>
      </c>
      <c r="CZ7">
        <v>192</v>
      </c>
      <c r="DA7">
        <v>201</v>
      </c>
      <c r="DB7">
        <v>79</v>
      </c>
      <c r="DL7" t="s">
        <v>12</v>
      </c>
      <c r="DN7" s="5" t="s">
        <v>4</v>
      </c>
      <c r="DY7" t="s">
        <v>12</v>
      </c>
      <c r="DZ7" t="s">
        <v>13</v>
      </c>
      <c r="EA7" t="s">
        <v>14</v>
      </c>
      <c r="EB7" t="s">
        <v>15</v>
      </c>
      <c r="EC7" t="s">
        <v>16</v>
      </c>
      <c r="ED7" t="s">
        <v>17</v>
      </c>
      <c r="EF7" s="5" t="s">
        <v>5</v>
      </c>
      <c r="EI7" t="s">
        <v>18</v>
      </c>
      <c r="FE7" t="s">
        <v>12</v>
      </c>
      <c r="FF7" t="s">
        <v>13</v>
      </c>
      <c r="FG7" t="s">
        <v>14</v>
      </c>
      <c r="FH7" t="s">
        <v>15</v>
      </c>
      <c r="FI7" t="s">
        <v>16</v>
      </c>
      <c r="FJ7" t="s">
        <v>17</v>
      </c>
      <c r="FM7" s="5" t="s">
        <v>6</v>
      </c>
      <c r="FP7" t="s">
        <v>18</v>
      </c>
    </row>
    <row r="8" spans="1:250" ht="15" customHeight="1" thickBot="1" x14ac:dyDescent="0.3">
      <c r="D8" s="3" t="s">
        <v>29</v>
      </c>
      <c r="E8">
        <f>STDEVA(E4:E6)</f>
        <v>0.57735026918962584</v>
      </c>
      <c r="F8">
        <f t="shared" ref="F8:K8" si="2">STDEVA(F4:F6)</f>
        <v>9.1651513899116797</v>
      </c>
      <c r="G8">
        <f t="shared" si="2"/>
        <v>24.09010862020618</v>
      </c>
      <c r="H8">
        <f t="shared" si="2"/>
        <v>0.57735026918962584</v>
      </c>
      <c r="I8">
        <f t="shared" si="2"/>
        <v>0.35118845842842472</v>
      </c>
      <c r="J8">
        <f t="shared" si="2"/>
        <v>69.923768014412175</v>
      </c>
      <c r="K8">
        <f t="shared" si="2"/>
        <v>5.8594652770823155</v>
      </c>
      <c r="M8" s="3" t="s">
        <v>30</v>
      </c>
      <c r="N8">
        <v>68</v>
      </c>
      <c r="O8">
        <v>165</v>
      </c>
      <c r="P8">
        <v>124</v>
      </c>
      <c r="Q8">
        <v>22</v>
      </c>
      <c r="R8">
        <v>7</v>
      </c>
      <c r="S8">
        <v>63</v>
      </c>
      <c r="T8">
        <v>57</v>
      </c>
      <c r="AB8" s="67"/>
      <c r="AC8" s="69"/>
      <c r="AE8" s="67"/>
      <c r="AK8" s="3"/>
      <c r="AL8">
        <v>63</v>
      </c>
      <c r="AN8" t="s">
        <v>14</v>
      </c>
      <c r="AO8">
        <v>68</v>
      </c>
      <c r="AP8" s="3"/>
      <c r="BR8">
        <v>148</v>
      </c>
      <c r="BS8">
        <v>163</v>
      </c>
      <c r="BT8">
        <v>274</v>
      </c>
      <c r="BU8">
        <v>177</v>
      </c>
      <c r="BV8">
        <v>179</v>
      </c>
      <c r="BX8">
        <v>148</v>
      </c>
      <c r="CA8" s="12" t="s">
        <v>31</v>
      </c>
      <c r="CB8" s="12" t="s">
        <v>32</v>
      </c>
      <c r="CC8" s="12" t="s">
        <v>33</v>
      </c>
      <c r="CD8" s="12" t="s">
        <v>34</v>
      </c>
      <c r="CE8" s="12" t="s">
        <v>35</v>
      </c>
      <c r="CH8" t="s">
        <v>13</v>
      </c>
      <c r="CJ8" s="13">
        <v>158</v>
      </c>
      <c r="CU8">
        <v>115</v>
      </c>
      <c r="CW8" s="5" t="s">
        <v>4</v>
      </c>
      <c r="CX8">
        <v>159</v>
      </c>
      <c r="CY8">
        <v>300</v>
      </c>
      <c r="CZ8">
        <v>126</v>
      </c>
      <c r="DA8">
        <v>91</v>
      </c>
      <c r="DB8">
        <v>98</v>
      </c>
      <c r="DE8" t="s">
        <v>28</v>
      </c>
      <c r="DL8" t="s">
        <v>13</v>
      </c>
      <c r="DN8" s="13">
        <v>131.33333333333334</v>
      </c>
      <c r="DZ8">
        <v>22</v>
      </c>
      <c r="EA8">
        <v>22</v>
      </c>
      <c r="EB8">
        <v>23</v>
      </c>
      <c r="EC8">
        <v>24</v>
      </c>
      <c r="ED8">
        <v>21</v>
      </c>
      <c r="EF8">
        <v>22</v>
      </c>
      <c r="EP8" t="s">
        <v>12</v>
      </c>
      <c r="ER8" s="5" t="s">
        <v>5</v>
      </c>
      <c r="FF8">
        <v>7</v>
      </c>
      <c r="FG8">
        <v>7</v>
      </c>
      <c r="FH8">
        <v>7.4</v>
      </c>
      <c r="FI8">
        <v>6.5</v>
      </c>
      <c r="FJ8">
        <v>6.3</v>
      </c>
      <c r="FM8">
        <v>7</v>
      </c>
      <c r="FW8" t="s">
        <v>12</v>
      </c>
      <c r="FY8" s="5" t="s">
        <v>6</v>
      </c>
    </row>
    <row r="9" spans="1:250" ht="48" thickBot="1" x14ac:dyDescent="0.3">
      <c r="D9" s="3" t="s">
        <v>30</v>
      </c>
      <c r="E9">
        <v>68</v>
      </c>
      <c r="F9">
        <v>165</v>
      </c>
      <c r="G9">
        <v>124</v>
      </c>
      <c r="H9">
        <v>22</v>
      </c>
      <c r="I9">
        <v>7</v>
      </c>
      <c r="J9">
        <v>63</v>
      </c>
      <c r="K9">
        <v>57</v>
      </c>
      <c r="M9" s="3"/>
      <c r="N9">
        <v>77</v>
      </c>
      <c r="O9">
        <v>141</v>
      </c>
      <c r="P9">
        <v>300</v>
      </c>
      <c r="Q9">
        <v>24</v>
      </c>
      <c r="R9">
        <v>7.1</v>
      </c>
      <c r="S9">
        <v>173</v>
      </c>
      <c r="T9">
        <v>57</v>
      </c>
      <c r="AB9" s="14" t="s">
        <v>36</v>
      </c>
      <c r="AC9" s="14" t="s">
        <v>37</v>
      </c>
      <c r="AE9" s="14">
        <v>16.97</v>
      </c>
      <c r="AK9" s="3"/>
      <c r="AL9">
        <v>63</v>
      </c>
      <c r="AN9" t="s">
        <v>15</v>
      </c>
      <c r="AO9">
        <v>71.66</v>
      </c>
      <c r="BK9" t="s">
        <v>28</v>
      </c>
      <c r="BX9">
        <v>165</v>
      </c>
      <c r="CA9" s="13" t="s">
        <v>13</v>
      </c>
      <c r="CB9" s="13">
        <v>3</v>
      </c>
      <c r="CC9" s="13">
        <v>474</v>
      </c>
      <c r="CD9" s="13">
        <v>158</v>
      </c>
      <c r="CE9" s="13">
        <v>84</v>
      </c>
      <c r="CH9" t="s">
        <v>14</v>
      </c>
      <c r="CJ9" s="13">
        <v>156.33333333333334</v>
      </c>
      <c r="CU9">
        <v>124</v>
      </c>
      <c r="CX9">
        <v>115</v>
      </c>
      <c r="CY9">
        <v>92</v>
      </c>
      <c r="CZ9">
        <v>114</v>
      </c>
      <c r="DA9">
        <v>101</v>
      </c>
      <c r="DB9">
        <v>135</v>
      </c>
      <c r="DE9" s="12" t="s">
        <v>31</v>
      </c>
      <c r="DF9" s="12" t="s">
        <v>32</v>
      </c>
      <c r="DG9" s="12" t="s">
        <v>33</v>
      </c>
      <c r="DH9" s="12" t="s">
        <v>34</v>
      </c>
      <c r="DI9" s="12" t="s">
        <v>35</v>
      </c>
      <c r="DL9" t="s">
        <v>14</v>
      </c>
      <c r="DN9" s="13">
        <v>172</v>
      </c>
      <c r="DY9" s="5" t="s">
        <v>5</v>
      </c>
      <c r="DZ9">
        <v>23</v>
      </c>
      <c r="EA9">
        <v>24</v>
      </c>
      <c r="EB9">
        <v>22</v>
      </c>
      <c r="EC9">
        <v>23</v>
      </c>
      <c r="ED9">
        <v>22</v>
      </c>
      <c r="EF9">
        <v>23</v>
      </c>
      <c r="EI9" t="s">
        <v>28</v>
      </c>
      <c r="EP9" t="s">
        <v>13</v>
      </c>
      <c r="ER9" s="13">
        <v>22.666666666666668</v>
      </c>
      <c r="FE9" s="5" t="s">
        <v>24</v>
      </c>
      <c r="FF9">
        <v>7.4</v>
      </c>
      <c r="FG9">
        <v>7.1</v>
      </c>
      <c r="FH9">
        <v>6.1</v>
      </c>
      <c r="FI9">
        <v>5.9</v>
      </c>
      <c r="FJ9">
        <v>6.7</v>
      </c>
      <c r="FM9">
        <v>7.4</v>
      </c>
      <c r="FP9" t="s">
        <v>28</v>
      </c>
      <c r="FW9" t="s">
        <v>13</v>
      </c>
      <c r="FY9" s="13">
        <v>7.0333333333333341</v>
      </c>
      <c r="GP9" s="5" t="s">
        <v>38</v>
      </c>
    </row>
    <row r="10" spans="1:250" ht="48" thickBot="1" x14ac:dyDescent="0.3">
      <c r="D10" s="3"/>
      <c r="E10">
        <v>77</v>
      </c>
      <c r="F10">
        <v>141</v>
      </c>
      <c r="G10">
        <v>300</v>
      </c>
      <c r="H10">
        <v>24</v>
      </c>
      <c r="I10">
        <v>7.1</v>
      </c>
      <c r="J10">
        <v>173</v>
      </c>
      <c r="K10">
        <v>57</v>
      </c>
      <c r="M10" s="3"/>
      <c r="N10">
        <v>55</v>
      </c>
      <c r="O10">
        <v>163</v>
      </c>
      <c r="P10">
        <v>92</v>
      </c>
      <c r="Q10">
        <v>22</v>
      </c>
      <c r="R10">
        <v>7.2</v>
      </c>
      <c r="S10">
        <v>52</v>
      </c>
      <c r="T10">
        <v>55</v>
      </c>
      <c r="AB10" s="15" t="s">
        <v>39</v>
      </c>
      <c r="AC10" s="16" t="s">
        <v>40</v>
      </c>
      <c r="AE10" s="16">
        <v>17.670000000000002</v>
      </c>
      <c r="AK10" s="3" t="s">
        <v>25</v>
      </c>
      <c r="AL10">
        <f>AVERAGE(AL7:AL9)</f>
        <v>63.333333333333336</v>
      </c>
      <c r="AN10" t="s">
        <v>16</v>
      </c>
      <c r="AO10">
        <v>69.33</v>
      </c>
      <c r="BE10" s="3" t="s">
        <v>41</v>
      </c>
      <c r="BK10" s="12" t="s">
        <v>31</v>
      </c>
      <c r="BL10" s="12" t="s">
        <v>32</v>
      </c>
      <c r="BM10" s="12" t="s">
        <v>33</v>
      </c>
      <c r="BN10" s="12" t="s">
        <v>34</v>
      </c>
      <c r="BO10" s="12" t="s">
        <v>35</v>
      </c>
      <c r="BT10" s="3" t="s">
        <v>41</v>
      </c>
      <c r="BX10">
        <v>141</v>
      </c>
      <c r="CA10" s="13" t="s">
        <v>14</v>
      </c>
      <c r="CB10" s="13">
        <v>3</v>
      </c>
      <c r="CC10" s="13">
        <v>469</v>
      </c>
      <c r="CD10" s="13">
        <v>156.33333333333334</v>
      </c>
      <c r="CE10" s="13">
        <v>177.33333333333331</v>
      </c>
      <c r="CH10" t="s">
        <v>15</v>
      </c>
      <c r="CJ10" s="13">
        <v>209.66666666666666</v>
      </c>
      <c r="CU10">
        <v>300</v>
      </c>
      <c r="DE10" s="13" t="s">
        <v>13</v>
      </c>
      <c r="DF10" s="13">
        <v>3</v>
      </c>
      <c r="DG10" s="13">
        <v>394</v>
      </c>
      <c r="DH10" s="13">
        <v>131.33333333333334</v>
      </c>
      <c r="DI10" s="13">
        <v>580.33333333333212</v>
      </c>
      <c r="DL10" t="s">
        <v>15</v>
      </c>
      <c r="DN10" s="13">
        <v>144</v>
      </c>
      <c r="DZ10">
        <v>23</v>
      </c>
      <c r="EA10">
        <v>22</v>
      </c>
      <c r="EB10">
        <v>22</v>
      </c>
      <c r="EC10">
        <v>22</v>
      </c>
      <c r="ED10">
        <v>24</v>
      </c>
      <c r="EF10">
        <v>23</v>
      </c>
      <c r="EI10" s="12" t="s">
        <v>31</v>
      </c>
      <c r="EJ10" s="12" t="s">
        <v>32</v>
      </c>
      <c r="EK10" s="12" t="s">
        <v>33</v>
      </c>
      <c r="EL10" s="12" t="s">
        <v>34</v>
      </c>
      <c r="EM10" s="12" t="s">
        <v>35</v>
      </c>
      <c r="EP10" t="s">
        <v>14</v>
      </c>
      <c r="ER10" s="13">
        <v>22.666666666666668</v>
      </c>
      <c r="FF10">
        <v>6.7</v>
      </c>
      <c r="FG10">
        <v>7.2</v>
      </c>
      <c r="FH10">
        <v>7</v>
      </c>
      <c r="FI10">
        <v>7.2</v>
      </c>
      <c r="FJ10">
        <v>5.8</v>
      </c>
      <c r="FM10">
        <v>6.7</v>
      </c>
      <c r="FP10" s="12" t="s">
        <v>31</v>
      </c>
      <c r="FQ10" s="12" t="s">
        <v>32</v>
      </c>
      <c r="FR10" s="12" t="s">
        <v>33</v>
      </c>
      <c r="FS10" s="12" t="s">
        <v>34</v>
      </c>
      <c r="FT10" s="12" t="s">
        <v>35</v>
      </c>
      <c r="FW10" t="s">
        <v>14</v>
      </c>
      <c r="FY10" s="13">
        <v>7.1000000000000005</v>
      </c>
      <c r="GQ10" t="s">
        <v>12</v>
      </c>
      <c r="GR10" t="s">
        <v>13</v>
      </c>
      <c r="GS10" t="s">
        <v>14</v>
      </c>
      <c r="GT10" t="s">
        <v>15</v>
      </c>
      <c r="GU10" t="s">
        <v>16</v>
      </c>
      <c r="GV10" t="s">
        <v>17</v>
      </c>
      <c r="GY10" s="5" t="s">
        <v>7</v>
      </c>
      <c r="HB10" t="s">
        <v>18</v>
      </c>
    </row>
    <row r="11" spans="1:250" ht="48" thickBot="1" x14ac:dyDescent="0.3">
      <c r="D11" s="3"/>
      <c r="E11">
        <f t="shared" ref="E11:K11" si="3">AVERAGE(E9:E10)</f>
        <v>72.5</v>
      </c>
      <c r="F11">
        <f t="shared" si="3"/>
        <v>153</v>
      </c>
      <c r="G11">
        <f t="shared" si="3"/>
        <v>212</v>
      </c>
      <c r="H11">
        <f t="shared" si="3"/>
        <v>23</v>
      </c>
      <c r="I11">
        <f t="shared" si="3"/>
        <v>7.05</v>
      </c>
      <c r="J11">
        <f t="shared" si="3"/>
        <v>118</v>
      </c>
      <c r="K11">
        <f t="shared" si="3"/>
        <v>57</v>
      </c>
      <c r="M11" s="3" t="s">
        <v>42</v>
      </c>
      <c r="N11">
        <v>78</v>
      </c>
      <c r="O11">
        <v>193</v>
      </c>
      <c r="P11">
        <v>192</v>
      </c>
      <c r="Q11">
        <v>23</v>
      </c>
      <c r="R11">
        <v>7.4</v>
      </c>
      <c r="S11">
        <v>65</v>
      </c>
      <c r="T11">
        <v>59</v>
      </c>
      <c r="AB11" s="14" t="s">
        <v>43</v>
      </c>
      <c r="AC11" s="14" t="s">
        <v>44</v>
      </c>
      <c r="AE11" s="14">
        <v>17.37</v>
      </c>
      <c r="AK11" s="3" t="s">
        <v>29</v>
      </c>
      <c r="AL11">
        <f>STDEVA(AL7:AL9)</f>
        <v>0.57735026918962584</v>
      </c>
      <c r="AN11" t="s">
        <v>17</v>
      </c>
      <c r="AO11">
        <v>57.66</v>
      </c>
      <c r="BE11" s="3" t="s">
        <v>45</v>
      </c>
      <c r="BF11" s="3"/>
      <c r="BG11" s="3"/>
      <c r="BK11" s="13" t="s">
        <v>13</v>
      </c>
      <c r="BL11" s="13">
        <v>3</v>
      </c>
      <c r="BM11" s="13">
        <v>190</v>
      </c>
      <c r="BN11" s="13">
        <v>63.333333333333336</v>
      </c>
      <c r="BO11" s="13">
        <v>0.33333333333333337</v>
      </c>
      <c r="BT11" s="3" t="s">
        <v>45</v>
      </c>
      <c r="BU11" s="3"/>
      <c r="BX11">
        <v>163</v>
      </c>
      <c r="CA11" s="13" t="s">
        <v>15</v>
      </c>
      <c r="CB11" s="13">
        <v>3</v>
      </c>
      <c r="CC11" s="13">
        <v>629</v>
      </c>
      <c r="CD11" s="13">
        <v>209.66666666666666</v>
      </c>
      <c r="CE11" s="13">
        <v>3344.3333333333285</v>
      </c>
      <c r="CH11" t="s">
        <v>16</v>
      </c>
      <c r="CJ11" s="13">
        <v>169</v>
      </c>
      <c r="CU11">
        <v>92</v>
      </c>
      <c r="CY11" s="3" t="s">
        <v>46</v>
      </c>
      <c r="DE11" s="13" t="s">
        <v>14</v>
      </c>
      <c r="DF11" s="13">
        <v>3</v>
      </c>
      <c r="DG11" s="13">
        <v>516</v>
      </c>
      <c r="DH11" s="13">
        <v>172</v>
      </c>
      <c r="DI11" s="13">
        <v>12544</v>
      </c>
      <c r="DL11" t="s">
        <v>16</v>
      </c>
      <c r="DN11" s="13">
        <v>131</v>
      </c>
      <c r="EF11">
        <v>22</v>
      </c>
      <c r="EI11" s="13" t="s">
        <v>13</v>
      </c>
      <c r="EJ11" s="13">
        <v>3</v>
      </c>
      <c r="EK11" s="13">
        <v>68</v>
      </c>
      <c r="EL11" s="13">
        <v>22.666666666666668</v>
      </c>
      <c r="EM11" s="13">
        <v>0.33333333333333337</v>
      </c>
      <c r="EP11" t="s">
        <v>15</v>
      </c>
      <c r="ER11" s="13">
        <v>22.333333333333332</v>
      </c>
      <c r="FM11">
        <v>7</v>
      </c>
      <c r="FP11" s="13" t="s">
        <v>13</v>
      </c>
      <c r="FQ11" s="13">
        <v>3</v>
      </c>
      <c r="FR11" s="13">
        <v>21.1</v>
      </c>
      <c r="FS11" s="13">
        <v>7.0333333333333341</v>
      </c>
      <c r="FT11" s="13">
        <v>0.12333333333333341</v>
      </c>
      <c r="FW11" t="s">
        <v>15</v>
      </c>
      <c r="FY11" s="13">
        <v>6.833333333333333</v>
      </c>
      <c r="GR11">
        <v>63</v>
      </c>
      <c r="GS11">
        <v>63</v>
      </c>
      <c r="GT11">
        <v>65</v>
      </c>
      <c r="GU11">
        <v>101</v>
      </c>
      <c r="GV11">
        <v>40</v>
      </c>
      <c r="GY11">
        <v>63</v>
      </c>
      <c r="HI11" t="s">
        <v>12</v>
      </c>
      <c r="HJ11" s="5" t="s">
        <v>38</v>
      </c>
      <c r="HV11" s="5" t="s">
        <v>8</v>
      </c>
    </row>
    <row r="12" spans="1:250" ht="48" thickBot="1" x14ac:dyDescent="0.3">
      <c r="B12" s="17" t="s">
        <v>29</v>
      </c>
      <c r="D12" s="3" t="s">
        <v>25</v>
      </c>
      <c r="E12">
        <f t="shared" ref="E12:K12" si="4">STDEVA(E9:E10)</f>
        <v>6.3639610306789276</v>
      </c>
      <c r="F12">
        <f t="shared" si="4"/>
        <v>16.970562748477139</v>
      </c>
      <c r="G12">
        <f t="shared" si="4"/>
        <v>124.45079348883236</v>
      </c>
      <c r="H12">
        <f t="shared" si="4"/>
        <v>1.4142135623730951</v>
      </c>
      <c r="I12">
        <f t="shared" si="4"/>
        <v>7.0710678118654502E-2</v>
      </c>
      <c r="J12">
        <f t="shared" si="4"/>
        <v>77.781745930520231</v>
      </c>
      <c r="K12">
        <f t="shared" si="4"/>
        <v>0</v>
      </c>
      <c r="M12" s="3"/>
      <c r="N12">
        <v>58</v>
      </c>
      <c r="O12">
        <v>162</v>
      </c>
      <c r="P12">
        <v>126</v>
      </c>
      <c r="Q12">
        <v>22</v>
      </c>
      <c r="R12">
        <v>6.1</v>
      </c>
      <c r="S12">
        <v>54</v>
      </c>
      <c r="T12">
        <v>58</v>
      </c>
      <c r="AB12" s="18" t="s">
        <v>47</v>
      </c>
      <c r="AC12" s="18" t="s">
        <v>48</v>
      </c>
      <c r="AE12" s="18">
        <v>19.63</v>
      </c>
      <c r="AK12" s="3" t="s">
        <v>30</v>
      </c>
      <c r="AL12">
        <v>68</v>
      </c>
      <c r="AY12" t="s">
        <v>49</v>
      </c>
      <c r="BK12" s="13" t="s">
        <v>14</v>
      </c>
      <c r="BL12" s="13">
        <v>3</v>
      </c>
      <c r="BM12" s="13">
        <v>217.5</v>
      </c>
      <c r="BN12" s="13">
        <v>72.5</v>
      </c>
      <c r="BO12" s="13">
        <v>20.25</v>
      </c>
      <c r="BX12">
        <v>193</v>
      </c>
      <c r="CA12" s="13" t="s">
        <v>16</v>
      </c>
      <c r="CB12" s="13">
        <v>3</v>
      </c>
      <c r="CC12" s="13">
        <v>507</v>
      </c>
      <c r="CD12" s="13">
        <v>169</v>
      </c>
      <c r="CE12" s="13">
        <v>448</v>
      </c>
      <c r="CH12" t="s">
        <v>17</v>
      </c>
      <c r="CJ12" s="19">
        <v>172.33333333333334</v>
      </c>
      <c r="CU12">
        <v>192</v>
      </c>
      <c r="CY12" s="3" t="s">
        <v>45</v>
      </c>
      <c r="CZ12" s="3"/>
      <c r="DE12" s="13" t="s">
        <v>15</v>
      </c>
      <c r="DF12" s="13">
        <v>3</v>
      </c>
      <c r="DG12" s="13">
        <v>432</v>
      </c>
      <c r="DH12" s="13">
        <v>144</v>
      </c>
      <c r="DI12" s="13">
        <v>1764</v>
      </c>
      <c r="DL12" t="s">
        <v>17</v>
      </c>
      <c r="DN12" s="19">
        <v>104</v>
      </c>
      <c r="EB12" s="20" t="s">
        <v>50</v>
      </c>
      <c r="EF12">
        <v>24</v>
      </c>
      <c r="EI12" s="13" t="s">
        <v>14</v>
      </c>
      <c r="EJ12" s="13">
        <v>3</v>
      </c>
      <c r="EK12" s="13">
        <v>68</v>
      </c>
      <c r="EL12" s="13">
        <v>22.666666666666668</v>
      </c>
      <c r="EM12" s="13">
        <v>1.3333333333333333</v>
      </c>
      <c r="EP12" t="s">
        <v>16</v>
      </c>
      <c r="ER12" s="13">
        <v>23</v>
      </c>
      <c r="FG12" s="20" t="s">
        <v>51</v>
      </c>
      <c r="FM12">
        <v>7.1</v>
      </c>
      <c r="FP12" s="13" t="s">
        <v>14</v>
      </c>
      <c r="FQ12" s="13">
        <v>3</v>
      </c>
      <c r="FR12" s="13">
        <v>21.3</v>
      </c>
      <c r="FS12" s="13">
        <v>7.1000000000000005</v>
      </c>
      <c r="FT12" s="13">
        <v>1.0000000000000018E-2</v>
      </c>
      <c r="FW12" t="s">
        <v>16</v>
      </c>
      <c r="FY12" s="13">
        <v>6.5333333333333341</v>
      </c>
      <c r="GQ12" s="5" t="s">
        <v>38</v>
      </c>
      <c r="GR12">
        <v>195</v>
      </c>
      <c r="GS12">
        <v>173</v>
      </c>
      <c r="GT12">
        <v>54</v>
      </c>
      <c r="GU12">
        <v>53</v>
      </c>
      <c r="GV12">
        <v>61</v>
      </c>
      <c r="GY12">
        <v>195</v>
      </c>
      <c r="HB12" t="s">
        <v>28</v>
      </c>
      <c r="HI12" t="s">
        <v>13</v>
      </c>
      <c r="HJ12" s="13">
        <v>115.66666666666667</v>
      </c>
      <c r="HX12" t="s">
        <v>12</v>
      </c>
      <c r="HY12" t="s">
        <v>13</v>
      </c>
      <c r="HZ12" t="s">
        <v>14</v>
      </c>
      <c r="IA12" t="s">
        <v>15</v>
      </c>
      <c r="IB12" t="s">
        <v>16</v>
      </c>
      <c r="IC12" t="s">
        <v>17</v>
      </c>
      <c r="IF12" s="5" t="s">
        <v>8</v>
      </c>
      <c r="II12" t="s">
        <v>18</v>
      </c>
      <c r="IO12" t="s">
        <v>12</v>
      </c>
      <c r="IP12" s="5" t="s">
        <v>8</v>
      </c>
    </row>
    <row r="13" spans="1:250" ht="42.75" thickBot="1" x14ac:dyDescent="0.3">
      <c r="D13" s="3" t="s">
        <v>42</v>
      </c>
      <c r="E13">
        <v>78</v>
      </c>
      <c r="F13">
        <v>193</v>
      </c>
      <c r="G13">
        <v>192</v>
      </c>
      <c r="H13">
        <v>23</v>
      </c>
      <c r="I13">
        <v>7.4</v>
      </c>
      <c r="J13">
        <v>65</v>
      </c>
      <c r="K13">
        <v>59</v>
      </c>
      <c r="M13" s="3"/>
      <c r="N13">
        <v>79</v>
      </c>
      <c r="O13">
        <v>274</v>
      </c>
      <c r="P13">
        <v>114</v>
      </c>
      <c r="Q13">
        <v>22</v>
      </c>
      <c r="R13">
        <v>7</v>
      </c>
      <c r="S13">
        <v>67</v>
      </c>
      <c r="T13">
        <v>56</v>
      </c>
      <c r="AE13" s="21" t="s">
        <v>52</v>
      </c>
      <c r="AF13" s="21" t="s">
        <v>53</v>
      </c>
      <c r="AG13" s="21" t="s">
        <v>21</v>
      </c>
      <c r="AK13" s="3"/>
      <c r="AL13">
        <v>77</v>
      </c>
      <c r="BK13" s="13" t="s">
        <v>15</v>
      </c>
      <c r="BL13" s="13">
        <v>3</v>
      </c>
      <c r="BM13" s="13">
        <v>215</v>
      </c>
      <c r="BN13" s="13">
        <v>71.666666666666671</v>
      </c>
      <c r="BO13" s="13">
        <v>140.33333333333303</v>
      </c>
      <c r="BX13">
        <v>162</v>
      </c>
      <c r="CA13" s="19" t="s">
        <v>17</v>
      </c>
      <c r="CB13" s="19">
        <v>3</v>
      </c>
      <c r="CC13" s="19">
        <v>517</v>
      </c>
      <c r="CD13" s="19">
        <v>172.33333333333334</v>
      </c>
      <c r="CE13" s="19">
        <v>42.333333333333329</v>
      </c>
      <c r="CU13">
        <v>126</v>
      </c>
      <c r="DE13" s="13" t="s">
        <v>16</v>
      </c>
      <c r="DF13" s="13">
        <v>3</v>
      </c>
      <c r="DG13" s="13">
        <v>393</v>
      </c>
      <c r="DH13" s="13">
        <v>131</v>
      </c>
      <c r="DI13" s="13">
        <v>3700</v>
      </c>
      <c r="EB13" s="3" t="s">
        <v>54</v>
      </c>
      <c r="EF13">
        <v>22</v>
      </c>
      <c r="EI13" s="13" t="s">
        <v>15</v>
      </c>
      <c r="EJ13" s="13">
        <v>3</v>
      </c>
      <c r="EK13" s="13">
        <v>67</v>
      </c>
      <c r="EL13" s="13">
        <v>22.333333333333332</v>
      </c>
      <c r="EM13" s="13">
        <v>0.33333333333333337</v>
      </c>
      <c r="EP13" t="s">
        <v>17</v>
      </c>
      <c r="ER13" s="19">
        <v>22.333333333333332</v>
      </c>
      <c r="FG13" s="3" t="s">
        <v>54</v>
      </c>
      <c r="FM13">
        <v>7.2</v>
      </c>
      <c r="FP13" s="13" t="s">
        <v>15</v>
      </c>
      <c r="FQ13" s="13">
        <v>3</v>
      </c>
      <c r="FR13" s="13">
        <v>20.5</v>
      </c>
      <c r="FS13" s="13">
        <v>6.833333333333333</v>
      </c>
      <c r="FT13" s="13">
        <v>0.4433333333333338</v>
      </c>
      <c r="FW13" t="s">
        <v>17</v>
      </c>
      <c r="FY13" s="19">
        <v>6.2666666666666666</v>
      </c>
      <c r="GR13">
        <v>89</v>
      </c>
      <c r="GS13">
        <v>52</v>
      </c>
      <c r="GT13">
        <v>67</v>
      </c>
      <c r="GU13">
        <v>44</v>
      </c>
      <c r="GV13">
        <v>59</v>
      </c>
      <c r="GY13">
        <v>89</v>
      </c>
      <c r="HB13" s="12" t="s">
        <v>31</v>
      </c>
      <c r="HC13" s="12" t="s">
        <v>32</v>
      </c>
      <c r="HD13" s="12" t="s">
        <v>33</v>
      </c>
      <c r="HE13" s="12" t="s">
        <v>34</v>
      </c>
      <c r="HF13" s="12" t="s">
        <v>35</v>
      </c>
      <c r="HI13" t="s">
        <v>14</v>
      </c>
      <c r="HJ13" s="13">
        <v>96</v>
      </c>
      <c r="HY13">
        <v>65</v>
      </c>
      <c r="HZ13">
        <v>57</v>
      </c>
      <c r="IA13">
        <v>65</v>
      </c>
      <c r="IB13">
        <v>59</v>
      </c>
      <c r="IC13">
        <v>59</v>
      </c>
      <c r="IF13">
        <v>65</v>
      </c>
      <c r="IO13" t="s">
        <v>13</v>
      </c>
      <c r="IP13" s="13">
        <v>58.333333333333336</v>
      </c>
    </row>
    <row r="14" spans="1:250" ht="48" thickBot="1" x14ac:dyDescent="0.3">
      <c r="D14" s="3"/>
      <c r="E14">
        <v>58</v>
      </c>
      <c r="F14">
        <v>162</v>
      </c>
      <c r="G14">
        <v>126</v>
      </c>
      <c r="H14">
        <v>22</v>
      </c>
      <c r="I14">
        <v>6.1</v>
      </c>
      <c r="J14">
        <v>54</v>
      </c>
      <c r="K14">
        <v>58</v>
      </c>
      <c r="M14" s="3" t="s">
        <v>16</v>
      </c>
      <c r="N14">
        <v>80</v>
      </c>
      <c r="O14">
        <v>185</v>
      </c>
      <c r="P14">
        <v>201</v>
      </c>
      <c r="Q14">
        <v>24</v>
      </c>
      <c r="R14">
        <v>6.5</v>
      </c>
      <c r="S14">
        <v>101</v>
      </c>
      <c r="T14">
        <v>59</v>
      </c>
      <c r="AE14" s="70" t="s">
        <v>159</v>
      </c>
      <c r="AF14" s="66">
        <v>48.75</v>
      </c>
      <c r="AG14" s="66">
        <v>25.55</v>
      </c>
      <c r="AK14" s="3"/>
      <c r="AL14">
        <f t="shared" ref="AL14" si="5">AVERAGE(AL12:AL13)</f>
        <v>72.5</v>
      </c>
      <c r="BK14" s="13" t="s">
        <v>16</v>
      </c>
      <c r="BL14" s="13">
        <v>3</v>
      </c>
      <c r="BM14" s="13">
        <v>208</v>
      </c>
      <c r="BN14" s="13">
        <v>69.333333333333329</v>
      </c>
      <c r="BO14" s="13">
        <v>89.33333333333303</v>
      </c>
      <c r="BX14">
        <v>274</v>
      </c>
      <c r="CU14">
        <v>114</v>
      </c>
      <c r="DE14" s="19" t="s">
        <v>17</v>
      </c>
      <c r="DF14" s="19">
        <v>3</v>
      </c>
      <c r="DG14" s="19">
        <v>312</v>
      </c>
      <c r="DH14" s="19">
        <v>104</v>
      </c>
      <c r="DI14" s="19">
        <v>811</v>
      </c>
      <c r="EF14">
        <v>23</v>
      </c>
      <c r="EI14" s="13" t="s">
        <v>16</v>
      </c>
      <c r="EJ14" s="13">
        <v>3</v>
      </c>
      <c r="EK14" s="13">
        <v>69</v>
      </c>
      <c r="EL14" s="13">
        <v>23</v>
      </c>
      <c r="EM14" s="13">
        <v>1</v>
      </c>
      <c r="FM14">
        <v>7.4</v>
      </c>
      <c r="FP14" s="13" t="s">
        <v>16</v>
      </c>
      <c r="FQ14" s="13">
        <v>3</v>
      </c>
      <c r="FR14" s="13">
        <v>19.600000000000001</v>
      </c>
      <c r="FS14" s="13">
        <v>6.5333333333333341</v>
      </c>
      <c r="FT14" s="13">
        <v>0.42333333333333323</v>
      </c>
      <c r="GY14">
        <v>63</v>
      </c>
      <c r="HB14" s="13" t="s">
        <v>13</v>
      </c>
      <c r="HC14" s="13">
        <v>3</v>
      </c>
      <c r="HD14" s="13">
        <v>347</v>
      </c>
      <c r="HE14" s="13">
        <v>115.66666666666667</v>
      </c>
      <c r="HF14" s="13">
        <v>4889.3333333333321</v>
      </c>
      <c r="HI14" t="s">
        <v>15</v>
      </c>
      <c r="HJ14" s="13">
        <v>62</v>
      </c>
      <c r="HX14" s="5" t="s">
        <v>8</v>
      </c>
      <c r="HY14">
        <v>54</v>
      </c>
      <c r="HZ14">
        <v>57</v>
      </c>
      <c r="IA14">
        <v>54</v>
      </c>
      <c r="IB14">
        <v>56</v>
      </c>
      <c r="IC14">
        <v>60</v>
      </c>
      <c r="IF14">
        <v>54</v>
      </c>
      <c r="II14" t="s">
        <v>28</v>
      </c>
      <c r="IO14" t="s">
        <v>14</v>
      </c>
      <c r="IP14" s="13">
        <v>56.333333333333336</v>
      </c>
    </row>
    <row r="15" spans="1:250" ht="15" customHeight="1" thickBot="1" x14ac:dyDescent="0.3">
      <c r="D15" s="3"/>
      <c r="E15">
        <v>79</v>
      </c>
      <c r="F15">
        <v>274</v>
      </c>
      <c r="G15">
        <v>114</v>
      </c>
      <c r="H15">
        <v>22</v>
      </c>
      <c r="I15">
        <v>7</v>
      </c>
      <c r="J15">
        <v>67</v>
      </c>
      <c r="K15">
        <v>56</v>
      </c>
      <c r="M15" s="3"/>
      <c r="N15">
        <v>62</v>
      </c>
      <c r="O15">
        <v>145</v>
      </c>
      <c r="P15">
        <v>91</v>
      </c>
      <c r="Q15">
        <v>23</v>
      </c>
      <c r="R15">
        <v>5.9</v>
      </c>
      <c r="S15">
        <v>53</v>
      </c>
      <c r="T15">
        <v>56</v>
      </c>
      <c r="AE15" s="71"/>
      <c r="AF15" s="67"/>
      <c r="AG15" s="67"/>
      <c r="AK15" s="3" t="s">
        <v>25</v>
      </c>
      <c r="AL15">
        <f t="shared" ref="AL15" si="6">STDEVA(AL12:AL13)</f>
        <v>6.3639610306789276</v>
      </c>
      <c r="BK15" s="19" t="s">
        <v>17</v>
      </c>
      <c r="BL15" s="19">
        <v>3</v>
      </c>
      <c r="BM15" s="19">
        <v>173</v>
      </c>
      <c r="BN15" s="19">
        <v>57.666666666666664</v>
      </c>
      <c r="BO15" s="19">
        <v>92.33333333333303</v>
      </c>
      <c r="BX15">
        <v>185</v>
      </c>
      <c r="CU15">
        <v>201</v>
      </c>
      <c r="EF15">
        <v>22</v>
      </c>
      <c r="EI15" s="19" t="s">
        <v>17</v>
      </c>
      <c r="EJ15" s="19">
        <v>3</v>
      </c>
      <c r="EK15" s="19">
        <v>67</v>
      </c>
      <c r="EL15" s="19">
        <v>22.333333333333332</v>
      </c>
      <c r="EM15" s="19">
        <v>2.333333333333333</v>
      </c>
      <c r="FM15">
        <v>6.1</v>
      </c>
      <c r="FP15" s="19" t="s">
        <v>17</v>
      </c>
      <c r="FQ15" s="19">
        <v>3</v>
      </c>
      <c r="FR15" s="19">
        <v>18.8</v>
      </c>
      <c r="FS15" s="19">
        <v>6.2666666666666666</v>
      </c>
      <c r="FT15" s="19">
        <v>0.20333333333333348</v>
      </c>
      <c r="GS15" s="20" t="s">
        <v>55</v>
      </c>
      <c r="GY15">
        <v>173</v>
      </c>
      <c r="HB15" s="13" t="s">
        <v>14</v>
      </c>
      <c r="HC15" s="13">
        <v>3</v>
      </c>
      <c r="HD15" s="13">
        <v>288</v>
      </c>
      <c r="HE15" s="13">
        <v>96</v>
      </c>
      <c r="HF15" s="13">
        <v>4477</v>
      </c>
      <c r="HI15" t="s">
        <v>16</v>
      </c>
      <c r="HJ15" s="13">
        <v>66</v>
      </c>
      <c r="HY15">
        <v>56</v>
      </c>
      <c r="HZ15">
        <v>55</v>
      </c>
      <c r="IA15">
        <v>67</v>
      </c>
      <c r="IB15">
        <v>63</v>
      </c>
      <c r="IC15">
        <v>56</v>
      </c>
      <c r="IF15">
        <v>56</v>
      </c>
      <c r="II15" s="12" t="s">
        <v>31</v>
      </c>
      <c r="IJ15" s="12" t="s">
        <v>32</v>
      </c>
      <c r="IK15" s="12" t="s">
        <v>33</v>
      </c>
      <c r="IL15" s="12" t="s">
        <v>34</v>
      </c>
      <c r="IM15" s="12" t="s">
        <v>35</v>
      </c>
      <c r="IO15" t="s">
        <v>15</v>
      </c>
      <c r="IP15" s="13">
        <v>62</v>
      </c>
    </row>
    <row r="16" spans="1:250" ht="32.25" thickBot="1" x14ac:dyDescent="0.3">
      <c r="D16" s="3" t="s">
        <v>25</v>
      </c>
      <c r="E16">
        <f>AVERAGE(E13:E15)</f>
        <v>71.666666666666671</v>
      </c>
      <c r="F16">
        <f t="shared" ref="F16:K16" si="7">AVERAGE(F13:F15)</f>
        <v>209.66666666666666</v>
      </c>
      <c r="G16">
        <f t="shared" si="7"/>
        <v>144</v>
      </c>
      <c r="H16">
        <f t="shared" si="7"/>
        <v>22.333333333333332</v>
      </c>
      <c r="I16">
        <f t="shared" si="7"/>
        <v>6.833333333333333</v>
      </c>
      <c r="J16">
        <f t="shared" si="7"/>
        <v>62</v>
      </c>
      <c r="K16">
        <f t="shared" si="7"/>
        <v>57.666666666666664</v>
      </c>
      <c r="M16" s="3"/>
      <c r="N16">
        <v>66</v>
      </c>
      <c r="O16">
        <v>177</v>
      </c>
      <c r="P16">
        <v>101</v>
      </c>
      <c r="Q16">
        <v>22</v>
      </c>
      <c r="R16">
        <v>7.2</v>
      </c>
      <c r="S16">
        <v>44</v>
      </c>
      <c r="T16">
        <v>63</v>
      </c>
      <c r="AE16" s="22" t="s">
        <v>30</v>
      </c>
      <c r="AF16" s="14">
        <v>33.119999999999997</v>
      </c>
      <c r="AG16" s="14">
        <v>16.97</v>
      </c>
      <c r="AK16" s="3" t="s">
        <v>42</v>
      </c>
      <c r="AL16">
        <v>78</v>
      </c>
      <c r="BX16">
        <v>145</v>
      </c>
      <c r="CA16" t="s">
        <v>56</v>
      </c>
      <c r="CU16">
        <v>91</v>
      </c>
      <c r="EF16">
        <v>22</v>
      </c>
      <c r="FM16">
        <v>7</v>
      </c>
      <c r="GS16" s="3" t="s">
        <v>54</v>
      </c>
      <c r="GY16">
        <v>52</v>
      </c>
      <c r="HB16" s="13" t="s">
        <v>15</v>
      </c>
      <c r="HC16" s="13">
        <v>3</v>
      </c>
      <c r="HD16" s="13">
        <v>186</v>
      </c>
      <c r="HE16" s="13">
        <v>62</v>
      </c>
      <c r="HF16" s="13">
        <v>49</v>
      </c>
      <c r="HI16" t="s">
        <v>17</v>
      </c>
      <c r="HJ16" s="19">
        <v>53.333333333333336</v>
      </c>
      <c r="IF16">
        <v>57</v>
      </c>
      <c r="II16" s="13" t="s">
        <v>13</v>
      </c>
      <c r="IJ16" s="13">
        <v>3</v>
      </c>
      <c r="IK16" s="13">
        <v>175</v>
      </c>
      <c r="IL16" s="13">
        <v>58.333333333333336</v>
      </c>
      <c r="IM16" s="13">
        <v>34.333333333333336</v>
      </c>
      <c r="IO16" t="s">
        <v>16</v>
      </c>
      <c r="IP16" s="13">
        <v>59.333333333333336</v>
      </c>
    </row>
    <row r="17" spans="4:250" ht="32.25" thickBot="1" x14ac:dyDescent="0.3">
      <c r="D17" s="3" t="s">
        <v>29</v>
      </c>
      <c r="E17">
        <f>STDEVA(E13:E15)</f>
        <v>11.846237095944561</v>
      </c>
      <c r="F17">
        <f t="shared" ref="F17:K17" si="8">STDEVA(F13:F15)</f>
        <v>57.830211250983069</v>
      </c>
      <c r="G17">
        <f t="shared" si="8"/>
        <v>42</v>
      </c>
      <c r="H17">
        <f t="shared" si="8"/>
        <v>0.57735026918962584</v>
      </c>
      <c r="I17">
        <f t="shared" si="8"/>
        <v>0.66583281184793963</v>
      </c>
      <c r="J17">
        <f t="shared" si="8"/>
        <v>7</v>
      </c>
      <c r="K17">
        <f t="shared" si="8"/>
        <v>1.5275252316519465</v>
      </c>
      <c r="M17" s="3" t="s">
        <v>17</v>
      </c>
      <c r="N17">
        <v>56</v>
      </c>
      <c r="O17">
        <v>166</v>
      </c>
      <c r="P17">
        <v>79</v>
      </c>
      <c r="Q17">
        <v>21</v>
      </c>
      <c r="R17">
        <v>6.3</v>
      </c>
      <c r="S17">
        <v>40</v>
      </c>
      <c r="T17">
        <v>59</v>
      </c>
      <c r="AE17" s="23" t="s">
        <v>57</v>
      </c>
      <c r="AF17" s="16">
        <v>36.28</v>
      </c>
      <c r="AG17" s="16">
        <v>17.670000000000002</v>
      </c>
      <c r="AK17" s="3"/>
      <c r="AL17">
        <v>58</v>
      </c>
      <c r="BX17">
        <v>177</v>
      </c>
      <c r="CA17" t="s">
        <v>58</v>
      </c>
      <c r="CB17" t="s">
        <v>59</v>
      </c>
      <c r="CC17" t="s">
        <v>60</v>
      </c>
      <c r="CD17" t="s">
        <v>61</v>
      </c>
      <c r="CE17" t="s">
        <v>62</v>
      </c>
      <c r="CF17" t="s">
        <v>63</v>
      </c>
      <c r="CG17" t="s">
        <v>64</v>
      </c>
      <c r="CU17">
        <v>101</v>
      </c>
      <c r="DE17" t="s">
        <v>56</v>
      </c>
      <c r="EF17">
        <v>24</v>
      </c>
      <c r="FM17">
        <v>6.5</v>
      </c>
      <c r="GY17">
        <v>65</v>
      </c>
      <c r="HB17" s="13" t="s">
        <v>16</v>
      </c>
      <c r="HC17" s="13">
        <v>3</v>
      </c>
      <c r="HD17" s="13">
        <v>198</v>
      </c>
      <c r="HE17" s="13">
        <v>66</v>
      </c>
      <c r="HF17" s="13">
        <v>939</v>
      </c>
      <c r="HZ17" s="20" t="s">
        <v>65</v>
      </c>
      <c r="IF17">
        <v>57</v>
      </c>
      <c r="II17" s="13" t="s">
        <v>14</v>
      </c>
      <c r="IJ17" s="13">
        <v>3</v>
      </c>
      <c r="IK17" s="13">
        <v>169</v>
      </c>
      <c r="IL17" s="13">
        <v>56.333333333333336</v>
      </c>
      <c r="IM17" s="13">
        <v>1.3333333333333335</v>
      </c>
      <c r="IO17" t="s">
        <v>17</v>
      </c>
      <c r="IP17" s="19">
        <v>58.333333333333336</v>
      </c>
    </row>
    <row r="18" spans="4:250" ht="32.25" thickBot="1" x14ac:dyDescent="0.3">
      <c r="D18" s="3" t="s">
        <v>16</v>
      </c>
      <c r="E18">
        <v>80</v>
      </c>
      <c r="F18">
        <v>185</v>
      </c>
      <c r="G18">
        <v>201</v>
      </c>
      <c r="H18">
        <v>24</v>
      </c>
      <c r="I18">
        <v>6.5</v>
      </c>
      <c r="J18">
        <v>101</v>
      </c>
      <c r="K18">
        <v>59</v>
      </c>
      <c r="N18">
        <v>68</v>
      </c>
      <c r="O18">
        <v>172</v>
      </c>
      <c r="P18">
        <v>98</v>
      </c>
      <c r="Q18">
        <v>22</v>
      </c>
      <c r="R18">
        <v>6.7</v>
      </c>
      <c r="S18">
        <v>61</v>
      </c>
      <c r="T18">
        <v>60</v>
      </c>
      <c r="AE18" s="22" t="s">
        <v>66</v>
      </c>
      <c r="AF18" s="14">
        <v>35.450000000000003</v>
      </c>
      <c r="AG18" s="14">
        <v>17.37</v>
      </c>
      <c r="AK18" s="3"/>
      <c r="AL18">
        <v>79</v>
      </c>
      <c r="BK18" t="s">
        <v>56</v>
      </c>
      <c r="BX18">
        <v>166</v>
      </c>
      <c r="CA18" t="s">
        <v>67</v>
      </c>
      <c r="CB18">
        <v>5590.9333333333343</v>
      </c>
      <c r="CC18">
        <v>4</v>
      </c>
      <c r="CD18">
        <v>1397.7333333333336</v>
      </c>
      <c r="CE18">
        <v>1.706217447916667</v>
      </c>
      <c r="CF18">
        <v>0.22460905345176041</v>
      </c>
      <c r="CG18">
        <v>3.4780496907652281</v>
      </c>
      <c r="CU18">
        <v>79</v>
      </c>
      <c r="DE18" s="12" t="s">
        <v>58</v>
      </c>
      <c r="DF18" s="12" t="s">
        <v>59</v>
      </c>
      <c r="DG18" s="12" t="s">
        <v>60</v>
      </c>
      <c r="DH18" s="12" t="s">
        <v>61</v>
      </c>
      <c r="DI18" s="12" t="s">
        <v>62</v>
      </c>
      <c r="DJ18" s="12" t="s">
        <v>63</v>
      </c>
      <c r="DK18" s="12" t="s">
        <v>64</v>
      </c>
      <c r="EF18">
        <v>23</v>
      </c>
      <c r="EI18" t="s">
        <v>56</v>
      </c>
      <c r="FM18">
        <v>5.9</v>
      </c>
      <c r="FP18" t="s">
        <v>56</v>
      </c>
      <c r="GY18">
        <v>54</v>
      </c>
      <c r="HB18" s="19" t="s">
        <v>17</v>
      </c>
      <c r="HC18" s="19">
        <v>3</v>
      </c>
      <c r="HD18" s="19">
        <v>160</v>
      </c>
      <c r="HE18" s="19">
        <v>53.333333333333336</v>
      </c>
      <c r="HF18" s="19">
        <v>134.33333333333303</v>
      </c>
      <c r="HZ18" s="3" t="s">
        <v>54</v>
      </c>
      <c r="IF18">
        <v>55</v>
      </c>
      <c r="II18" s="13" t="s">
        <v>15</v>
      </c>
      <c r="IJ18" s="13">
        <v>3</v>
      </c>
      <c r="IK18" s="13">
        <v>186</v>
      </c>
      <c r="IL18" s="13">
        <v>62</v>
      </c>
      <c r="IM18" s="13">
        <v>49</v>
      </c>
    </row>
    <row r="19" spans="4:250" ht="32.25" thickBot="1" x14ac:dyDescent="0.3">
      <c r="D19" s="3"/>
      <c r="E19">
        <v>62</v>
      </c>
      <c r="F19">
        <v>145</v>
      </c>
      <c r="G19">
        <v>91</v>
      </c>
      <c r="H19">
        <v>23</v>
      </c>
      <c r="I19">
        <v>5.9</v>
      </c>
      <c r="J19">
        <v>53</v>
      </c>
      <c r="K19">
        <v>56</v>
      </c>
      <c r="N19">
        <v>49</v>
      </c>
      <c r="O19">
        <v>179</v>
      </c>
      <c r="P19">
        <v>135</v>
      </c>
      <c r="Q19">
        <v>24</v>
      </c>
      <c r="R19">
        <v>5.8</v>
      </c>
      <c r="S19">
        <v>59</v>
      </c>
      <c r="T19">
        <v>56</v>
      </c>
      <c r="AE19" s="24" t="s">
        <v>68</v>
      </c>
      <c r="AF19" s="18">
        <v>39.909999999999997</v>
      </c>
      <c r="AG19" s="18">
        <v>19.63</v>
      </c>
      <c r="AK19" s="3" t="s">
        <v>25</v>
      </c>
      <c r="AL19">
        <f>AVERAGE(AL16:AL18)</f>
        <v>71.666666666666671</v>
      </c>
      <c r="BK19" s="12" t="s">
        <v>58</v>
      </c>
      <c r="BL19" s="12" t="s">
        <v>59</v>
      </c>
      <c r="BM19" s="12" t="s">
        <v>60</v>
      </c>
      <c r="BN19" s="12" t="s">
        <v>61</v>
      </c>
      <c r="BO19" s="12" t="s">
        <v>62</v>
      </c>
      <c r="BP19" s="12" t="s">
        <v>63</v>
      </c>
      <c r="BQ19" s="12" t="s">
        <v>64</v>
      </c>
      <c r="BX19">
        <v>172</v>
      </c>
      <c r="CA19" t="s">
        <v>69</v>
      </c>
      <c r="CB19">
        <v>8192</v>
      </c>
      <c r="CC19">
        <v>10</v>
      </c>
      <c r="CD19">
        <v>819.2</v>
      </c>
      <c r="CU19">
        <v>98</v>
      </c>
      <c r="DE19" s="13" t="s">
        <v>67</v>
      </c>
      <c r="DF19" s="13">
        <v>7289.0666666666511</v>
      </c>
      <c r="DG19" s="13">
        <v>4</v>
      </c>
      <c r="DH19" s="13">
        <v>1822.2666666666628</v>
      </c>
      <c r="DI19" s="13">
        <v>0.46967249733667715</v>
      </c>
      <c r="DJ19" s="13">
        <v>0.75718132114325032</v>
      </c>
      <c r="DK19" s="13">
        <v>3.4780496907652281</v>
      </c>
      <c r="EF19">
        <v>22</v>
      </c>
      <c r="EI19" s="12" t="s">
        <v>58</v>
      </c>
      <c r="EJ19" s="12" t="s">
        <v>59</v>
      </c>
      <c r="EK19" s="12" t="s">
        <v>60</v>
      </c>
      <c r="EL19" s="12" t="s">
        <v>61</v>
      </c>
      <c r="EM19" s="12" t="s">
        <v>62</v>
      </c>
      <c r="EN19" s="12" t="s">
        <v>63</v>
      </c>
      <c r="EO19" s="12" t="s">
        <v>64</v>
      </c>
      <c r="FM19">
        <v>7.2</v>
      </c>
      <c r="FP19" s="12" t="s">
        <v>58</v>
      </c>
      <c r="FQ19" s="12" t="s">
        <v>59</v>
      </c>
      <c r="FR19" s="12" t="s">
        <v>60</v>
      </c>
      <c r="FS19" s="12" t="s">
        <v>61</v>
      </c>
      <c r="FT19" s="12" t="s">
        <v>62</v>
      </c>
      <c r="FU19" s="12" t="s">
        <v>63</v>
      </c>
      <c r="FV19" s="12" t="s">
        <v>64</v>
      </c>
      <c r="GY19">
        <v>67</v>
      </c>
      <c r="IF19">
        <v>59</v>
      </c>
      <c r="II19" s="13" t="s">
        <v>16</v>
      </c>
      <c r="IJ19" s="13">
        <v>3</v>
      </c>
      <c r="IK19" s="13">
        <v>178</v>
      </c>
      <c r="IL19" s="13">
        <v>59.333333333333336</v>
      </c>
      <c r="IM19" s="13">
        <v>12.333333333333332</v>
      </c>
    </row>
    <row r="20" spans="4:250" ht="16.5" thickBot="1" x14ac:dyDescent="0.3">
      <c r="D20" s="3"/>
      <c r="E20">
        <v>66</v>
      </c>
      <c r="F20">
        <v>177</v>
      </c>
      <c r="G20">
        <v>101</v>
      </c>
      <c r="H20">
        <v>22</v>
      </c>
      <c r="I20">
        <v>7.2</v>
      </c>
      <c r="J20">
        <v>44</v>
      </c>
      <c r="K20">
        <v>63</v>
      </c>
      <c r="AE20" s="25"/>
      <c r="AK20" s="3" t="s">
        <v>29</v>
      </c>
      <c r="AL20">
        <f>STDEVA(AL16:AL18)</f>
        <v>11.846237095944561</v>
      </c>
      <c r="BK20" s="13" t="s">
        <v>67</v>
      </c>
      <c r="BL20" s="13">
        <v>473.93333333333339</v>
      </c>
      <c r="BM20" s="13">
        <v>4</v>
      </c>
      <c r="BN20" s="13">
        <v>118.48333333333335</v>
      </c>
      <c r="BO20" s="13">
        <v>1.729262953052785</v>
      </c>
      <c r="BP20" s="13">
        <v>0.21972457816723018</v>
      </c>
      <c r="BQ20" s="13">
        <v>3.4780496907652281</v>
      </c>
      <c r="BX20">
        <v>179</v>
      </c>
      <c r="CU20">
        <v>135</v>
      </c>
      <c r="DE20" s="13" t="s">
        <v>69</v>
      </c>
      <c r="DF20" s="13">
        <v>38798.666666666672</v>
      </c>
      <c r="DG20" s="13">
        <v>10</v>
      </c>
      <c r="DH20" s="13">
        <v>3879.8666666666672</v>
      </c>
      <c r="DI20" s="13"/>
      <c r="DJ20" s="13"/>
      <c r="DK20" s="13"/>
      <c r="EF20">
        <v>21</v>
      </c>
      <c r="EI20" s="13" t="s">
        <v>67</v>
      </c>
      <c r="EJ20" s="13">
        <v>0.93333333333333179</v>
      </c>
      <c r="EK20" s="13">
        <v>4</v>
      </c>
      <c r="EL20" s="13">
        <v>0.23333333333333295</v>
      </c>
      <c r="EM20" s="13">
        <v>0.21874999999999964</v>
      </c>
      <c r="EN20" s="13">
        <v>0.92192215108261599</v>
      </c>
      <c r="EO20" s="13">
        <v>3.4780496907652281</v>
      </c>
      <c r="FM20">
        <v>6.3</v>
      </c>
      <c r="FP20" s="13" t="s">
        <v>67</v>
      </c>
      <c r="FQ20" s="13">
        <v>1.4706666666666668</v>
      </c>
      <c r="FR20" s="13">
        <v>4</v>
      </c>
      <c r="FS20" s="13">
        <v>0.3676666666666667</v>
      </c>
      <c r="FT20" s="13">
        <v>1.52770083102493</v>
      </c>
      <c r="FU20" s="13">
        <v>0.26686180475297583</v>
      </c>
      <c r="FV20" s="13">
        <v>3.4780496907652281</v>
      </c>
      <c r="GY20">
        <v>101</v>
      </c>
      <c r="IF20">
        <v>58</v>
      </c>
      <c r="II20" s="19" t="s">
        <v>17</v>
      </c>
      <c r="IJ20" s="19">
        <v>3</v>
      </c>
      <c r="IK20" s="19">
        <v>175</v>
      </c>
      <c r="IL20" s="19">
        <v>58.333333333333336</v>
      </c>
      <c r="IM20" s="19">
        <v>4.333333333333333</v>
      </c>
    </row>
    <row r="21" spans="4:250" x14ac:dyDescent="0.25">
      <c r="D21" s="3" t="s">
        <v>25</v>
      </c>
      <c r="E21">
        <f>AVERAGE(E18:E20)</f>
        <v>69.333333333333329</v>
      </c>
      <c r="F21">
        <f t="shared" ref="F21:K21" si="9">AVERAGE(F18:F20)</f>
        <v>169</v>
      </c>
      <c r="G21">
        <f t="shared" si="9"/>
        <v>131</v>
      </c>
      <c r="H21">
        <f t="shared" si="9"/>
        <v>23</v>
      </c>
      <c r="I21">
        <f t="shared" si="9"/>
        <v>6.5333333333333341</v>
      </c>
      <c r="J21">
        <f t="shared" si="9"/>
        <v>66</v>
      </c>
      <c r="K21">
        <f t="shared" si="9"/>
        <v>59.333333333333336</v>
      </c>
      <c r="AK21" s="3" t="s">
        <v>16</v>
      </c>
      <c r="AL21">
        <v>80</v>
      </c>
      <c r="BK21" s="13" t="s">
        <v>69</v>
      </c>
      <c r="BL21" s="13">
        <v>685.16666666666674</v>
      </c>
      <c r="BM21" s="13">
        <v>10</v>
      </c>
      <c r="BN21" s="13">
        <v>68.51666666666668</v>
      </c>
      <c r="BO21" s="13"/>
      <c r="BP21" s="13"/>
      <c r="BQ21" s="13"/>
      <c r="CA21" t="s">
        <v>70</v>
      </c>
      <c r="CB21">
        <v>13782.933333333334</v>
      </c>
      <c r="CC21">
        <v>14</v>
      </c>
      <c r="DE21" s="13"/>
      <c r="DF21" s="13"/>
      <c r="DG21" s="13"/>
      <c r="DH21" s="13"/>
      <c r="DI21" s="13"/>
      <c r="DJ21" s="13"/>
      <c r="DK21" s="13"/>
      <c r="EF21">
        <v>22</v>
      </c>
      <c r="EI21" s="13" t="s">
        <v>69</v>
      </c>
      <c r="EJ21" s="13">
        <v>10.666666666666666</v>
      </c>
      <c r="EK21" s="13">
        <v>10</v>
      </c>
      <c r="EL21" s="13">
        <v>1.0666666666666667</v>
      </c>
      <c r="EM21" s="13"/>
      <c r="EN21" s="13"/>
      <c r="EO21" s="13"/>
      <c r="FM21">
        <v>6.7</v>
      </c>
      <c r="FP21" s="13" t="s">
        <v>69</v>
      </c>
      <c r="FQ21" s="13">
        <v>2.4066666666666681</v>
      </c>
      <c r="FR21" s="13">
        <v>10</v>
      </c>
      <c r="FS21" s="13">
        <v>0.24066666666666681</v>
      </c>
      <c r="FT21" s="13"/>
      <c r="FU21" s="13"/>
      <c r="FV21" s="13"/>
      <c r="GY21">
        <v>53</v>
      </c>
      <c r="HB21" t="s">
        <v>56</v>
      </c>
      <c r="IF21">
        <v>56</v>
      </c>
    </row>
    <row r="22" spans="4:250" ht="15.75" thickBot="1" x14ac:dyDescent="0.3">
      <c r="D22" s="3" t="s">
        <v>29</v>
      </c>
      <c r="E22">
        <f>STDEVA(E18:E20)</f>
        <v>9.4516312525052015</v>
      </c>
      <c r="F22">
        <f t="shared" ref="F22:K22" si="10">STDEVA(F18:F20)</f>
        <v>21.166010488516726</v>
      </c>
      <c r="G22">
        <f t="shared" si="10"/>
        <v>60.827625302982199</v>
      </c>
      <c r="H22">
        <f t="shared" si="10"/>
        <v>1</v>
      </c>
      <c r="I22">
        <f t="shared" si="10"/>
        <v>0.65064070986477107</v>
      </c>
      <c r="J22">
        <f t="shared" si="10"/>
        <v>30.643106892089126</v>
      </c>
      <c r="K22">
        <f t="shared" si="10"/>
        <v>3.5118845842842461</v>
      </c>
      <c r="AK22" s="3"/>
      <c r="AL22">
        <v>62</v>
      </c>
      <c r="BK22" s="13"/>
      <c r="BL22" s="13"/>
      <c r="BM22" s="13"/>
      <c r="BN22" s="13"/>
      <c r="BO22" s="13"/>
      <c r="BP22" s="13"/>
      <c r="BQ22" s="13"/>
      <c r="DE22" s="19" t="s">
        <v>70</v>
      </c>
      <c r="DF22" s="19">
        <v>46087.733333333323</v>
      </c>
      <c r="DG22" s="19">
        <v>14</v>
      </c>
      <c r="DH22" s="19"/>
      <c r="DI22" s="19"/>
      <c r="DJ22" s="19"/>
      <c r="DK22" s="19"/>
      <c r="EF22">
        <v>24</v>
      </c>
      <c r="EI22" s="13"/>
      <c r="EJ22" s="13"/>
      <c r="EK22" s="13"/>
      <c r="EL22" s="13"/>
      <c r="EM22" s="13"/>
      <c r="EN22" s="13"/>
      <c r="EO22" s="13"/>
      <c r="FM22">
        <v>5.8</v>
      </c>
      <c r="FP22" s="13"/>
      <c r="FQ22" s="13"/>
      <c r="FR22" s="13"/>
      <c r="FS22" s="13"/>
      <c r="FT22" s="13"/>
      <c r="FU22" s="13"/>
      <c r="FV22" s="13"/>
      <c r="GY22">
        <v>44</v>
      </c>
      <c r="HB22" t="s">
        <v>58</v>
      </c>
      <c r="HC22" t="s">
        <v>59</v>
      </c>
      <c r="HD22" t="s">
        <v>60</v>
      </c>
      <c r="HE22" t="s">
        <v>61</v>
      </c>
      <c r="HF22" t="s">
        <v>62</v>
      </c>
      <c r="HG22" t="s">
        <v>63</v>
      </c>
      <c r="HH22" t="s">
        <v>64</v>
      </c>
      <c r="IF22">
        <v>59</v>
      </c>
    </row>
    <row r="23" spans="4:250" ht="15.75" thickBot="1" x14ac:dyDescent="0.3">
      <c r="D23" s="3" t="s">
        <v>17</v>
      </c>
      <c r="E23">
        <v>56</v>
      </c>
      <c r="F23">
        <v>166</v>
      </c>
      <c r="G23">
        <v>79</v>
      </c>
      <c r="H23">
        <v>21</v>
      </c>
      <c r="I23">
        <v>6.3</v>
      </c>
      <c r="J23">
        <v>40</v>
      </c>
      <c r="K23">
        <v>59</v>
      </c>
      <c r="AK23" s="3"/>
      <c r="AL23">
        <v>66</v>
      </c>
      <c r="BK23" s="19" t="s">
        <v>70</v>
      </c>
      <c r="BL23" s="19">
        <v>1159.1000000000001</v>
      </c>
      <c r="BM23" s="19">
        <v>14</v>
      </c>
      <c r="BN23" s="19"/>
      <c r="BO23" s="19"/>
      <c r="BP23" s="19"/>
      <c r="BQ23" s="19"/>
      <c r="EI23" s="19" t="s">
        <v>70</v>
      </c>
      <c r="EJ23" s="19">
        <v>11.599999999999998</v>
      </c>
      <c r="EK23" s="19">
        <v>14</v>
      </c>
      <c r="EL23" s="19"/>
      <c r="EM23" s="19"/>
      <c r="EN23" s="19"/>
      <c r="EO23" s="19"/>
      <c r="FP23" s="19" t="s">
        <v>70</v>
      </c>
      <c r="FQ23" s="19">
        <v>3.8773333333333349</v>
      </c>
      <c r="FR23" s="19">
        <v>14</v>
      </c>
      <c r="FS23" s="19"/>
      <c r="FT23" s="19"/>
      <c r="FU23" s="19"/>
      <c r="FV23" s="19"/>
      <c r="GY23">
        <v>40</v>
      </c>
      <c r="HB23" t="s">
        <v>67</v>
      </c>
      <c r="HC23">
        <v>8248.2666666666701</v>
      </c>
      <c r="HD23">
        <v>4</v>
      </c>
      <c r="HE23">
        <v>2062.0666666666675</v>
      </c>
      <c r="HF23">
        <v>0.9829975211339228</v>
      </c>
      <c r="HG23">
        <v>0.45936314898074881</v>
      </c>
      <c r="HH23">
        <v>3.4780496907652281</v>
      </c>
      <c r="IF23">
        <v>56</v>
      </c>
      <c r="II23" t="s">
        <v>56</v>
      </c>
    </row>
    <row r="24" spans="4:250" x14ac:dyDescent="0.25">
      <c r="D24" s="3"/>
      <c r="E24">
        <v>68</v>
      </c>
      <c r="F24">
        <v>172</v>
      </c>
      <c r="G24">
        <v>98</v>
      </c>
      <c r="H24">
        <v>22</v>
      </c>
      <c r="I24">
        <v>6.7</v>
      </c>
      <c r="J24">
        <v>61</v>
      </c>
      <c r="K24">
        <v>60</v>
      </c>
      <c r="AK24" s="3" t="s">
        <v>25</v>
      </c>
      <c r="AL24">
        <f>AVERAGE(AL21:AL23)</f>
        <v>69.333333333333329</v>
      </c>
      <c r="GY24">
        <v>61</v>
      </c>
      <c r="HB24" t="s">
        <v>69</v>
      </c>
      <c r="HC24">
        <v>20977.333333333332</v>
      </c>
      <c r="HD24">
        <v>10</v>
      </c>
      <c r="HE24">
        <v>2097.7333333333331</v>
      </c>
      <c r="IF24">
        <v>63</v>
      </c>
      <c r="II24" s="12" t="s">
        <v>58</v>
      </c>
      <c r="IJ24" s="12" t="s">
        <v>59</v>
      </c>
      <c r="IK24" s="12" t="s">
        <v>60</v>
      </c>
      <c r="IL24" s="12" t="s">
        <v>61</v>
      </c>
      <c r="IM24" s="12" t="s">
        <v>62</v>
      </c>
      <c r="IN24" s="12" t="s">
        <v>63</v>
      </c>
      <c r="IO24" s="12" t="s">
        <v>64</v>
      </c>
    </row>
    <row r="25" spans="4:250" x14ac:dyDescent="0.25">
      <c r="D25" s="3"/>
      <c r="E25">
        <v>49</v>
      </c>
      <c r="F25">
        <v>179</v>
      </c>
      <c r="G25">
        <v>135</v>
      </c>
      <c r="H25">
        <v>24</v>
      </c>
      <c r="I25">
        <v>5.8</v>
      </c>
      <c r="J25">
        <v>59</v>
      </c>
      <c r="K25">
        <v>56</v>
      </c>
      <c r="AK25" s="3" t="s">
        <v>29</v>
      </c>
      <c r="AL25">
        <f>STDEVA(AL21:AL23)</f>
        <v>9.4516312525052015</v>
      </c>
      <c r="GY25">
        <v>59</v>
      </c>
      <c r="IF25">
        <v>59</v>
      </c>
      <c r="II25" s="13" t="s">
        <v>67</v>
      </c>
      <c r="IJ25" s="13">
        <v>51.066666666666663</v>
      </c>
      <c r="IK25" s="13">
        <v>4</v>
      </c>
      <c r="IL25" s="13">
        <v>12.766666666666666</v>
      </c>
      <c r="IM25" s="13">
        <v>0.62993421052631582</v>
      </c>
      <c r="IN25" s="13">
        <v>0.65226058263057896</v>
      </c>
      <c r="IO25" s="13">
        <v>3.4780496907652281</v>
      </c>
    </row>
    <row r="26" spans="4:250" x14ac:dyDescent="0.25">
      <c r="D26" s="3" t="s">
        <v>25</v>
      </c>
      <c r="E26">
        <f>AVERAGE(E23:E25)</f>
        <v>57.666666666666664</v>
      </c>
      <c r="F26">
        <f t="shared" ref="F26:K26" si="11">AVERAGE(F23:F25)</f>
        <v>172.33333333333334</v>
      </c>
      <c r="G26">
        <f t="shared" si="11"/>
        <v>104</v>
      </c>
      <c r="H26">
        <f t="shared" si="11"/>
        <v>22.333333333333332</v>
      </c>
      <c r="I26">
        <f t="shared" si="11"/>
        <v>6.2666666666666666</v>
      </c>
      <c r="J26">
        <f t="shared" si="11"/>
        <v>53.333333333333336</v>
      </c>
      <c r="K26">
        <f t="shared" si="11"/>
        <v>58.333333333333336</v>
      </c>
      <c r="AK26" s="3" t="s">
        <v>17</v>
      </c>
      <c r="AL26">
        <v>56</v>
      </c>
      <c r="HB26" t="s">
        <v>70</v>
      </c>
      <c r="HC26">
        <v>29225.600000000002</v>
      </c>
      <c r="HD26">
        <v>14</v>
      </c>
      <c r="IF26">
        <v>60</v>
      </c>
      <c r="II26" s="13" t="s">
        <v>69</v>
      </c>
      <c r="IJ26" s="13">
        <v>202.66666666666666</v>
      </c>
      <c r="IK26" s="13">
        <v>10</v>
      </c>
      <c r="IL26" s="13">
        <v>20.266666666666666</v>
      </c>
      <c r="IM26" s="13"/>
      <c r="IN26" s="13"/>
      <c r="IO26" s="13"/>
    </row>
    <row r="27" spans="4:250" x14ac:dyDescent="0.25">
      <c r="D27" s="3" t="s">
        <v>29</v>
      </c>
      <c r="E27">
        <f>STDEVA(E23:E25)</f>
        <v>9.6090235369330337</v>
      </c>
      <c r="F27">
        <f t="shared" ref="F27:K27" si="12">STDEVA(F23:F25)</f>
        <v>6.5064070986477116</v>
      </c>
      <c r="G27">
        <f t="shared" si="12"/>
        <v>28.478061731796284</v>
      </c>
      <c r="H27">
        <f t="shared" si="12"/>
        <v>1.5275252316519465</v>
      </c>
      <c r="I27">
        <f t="shared" si="12"/>
        <v>0.45092497528228959</v>
      </c>
      <c r="J27">
        <f t="shared" si="12"/>
        <v>11.59022576714246</v>
      </c>
      <c r="K27">
        <f t="shared" si="12"/>
        <v>2.0816659994661326</v>
      </c>
      <c r="AK27" s="3"/>
      <c r="AL27">
        <v>68</v>
      </c>
      <c r="IF27">
        <v>56</v>
      </c>
      <c r="II27" s="13"/>
      <c r="IJ27" s="13"/>
      <c r="IK27" s="13"/>
      <c r="IL27" s="13"/>
      <c r="IM27" s="13"/>
      <c r="IN27" s="13"/>
      <c r="IO27" s="13"/>
    </row>
    <row r="28" spans="4:250" ht="15.75" thickBot="1" x14ac:dyDescent="0.3">
      <c r="AK28" s="3"/>
      <c r="AL28">
        <v>49</v>
      </c>
      <c r="II28" s="19" t="s">
        <v>70</v>
      </c>
      <c r="IJ28" s="19">
        <v>253.73333333333332</v>
      </c>
      <c r="IK28" s="19">
        <v>14</v>
      </c>
      <c r="IL28" s="19"/>
      <c r="IM28" s="19"/>
      <c r="IN28" s="19"/>
      <c r="IO28" s="19"/>
    </row>
    <row r="29" spans="4:250" x14ac:dyDescent="0.25">
      <c r="AK29" s="3" t="s">
        <v>25</v>
      </c>
      <c r="AL29">
        <f>AVERAGE(AL26:AL28)</f>
        <v>57.666666666666664</v>
      </c>
    </row>
    <row r="30" spans="4:250" x14ac:dyDescent="0.25">
      <c r="AK30" s="3" t="s">
        <v>29</v>
      </c>
      <c r="AL30">
        <f>STDEVA(AL26:AL28)</f>
        <v>9.6090235369330337</v>
      </c>
    </row>
    <row r="35" spans="3:164" ht="15.75" x14ac:dyDescent="0.25">
      <c r="D35" s="25"/>
    </row>
    <row r="39" spans="3:164" ht="23.25" x14ac:dyDescent="0.35">
      <c r="C39" s="65" t="s">
        <v>160</v>
      </c>
      <c r="E39" s="1" t="s">
        <v>71</v>
      </c>
      <c r="F39" s="1"/>
      <c r="G39" s="1"/>
      <c r="H39" s="1"/>
      <c r="I39" s="1"/>
    </row>
    <row r="40" spans="3:164" ht="15.75" thickBot="1" x14ac:dyDescent="0.3"/>
    <row r="41" spans="3:164" ht="38.25" thickBot="1" x14ac:dyDescent="0.3">
      <c r="E41" s="4" t="s">
        <v>72</v>
      </c>
      <c r="F41" s="5" t="s">
        <v>73</v>
      </c>
      <c r="G41" s="5" t="s">
        <v>74</v>
      </c>
      <c r="H41" s="5" t="s">
        <v>75</v>
      </c>
      <c r="I41" s="5" t="s">
        <v>76</v>
      </c>
      <c r="J41" s="5" t="s">
        <v>77</v>
      </c>
      <c r="K41" s="5" t="s">
        <v>78</v>
      </c>
      <c r="L41" s="5" t="s">
        <v>79</v>
      </c>
      <c r="M41" s="5" t="s">
        <v>80</v>
      </c>
      <c r="N41" s="5" t="s">
        <v>81</v>
      </c>
      <c r="R41" s="4" t="s">
        <v>148</v>
      </c>
      <c r="S41" s="5" t="s">
        <v>73</v>
      </c>
      <c r="T41" s="5" t="s">
        <v>74</v>
      </c>
      <c r="U41" s="5" t="s">
        <v>75</v>
      </c>
      <c r="V41" s="5" t="s">
        <v>76</v>
      </c>
      <c r="W41" s="5" t="s">
        <v>77</v>
      </c>
      <c r="X41" s="5" t="s">
        <v>78</v>
      </c>
      <c r="Y41" s="5" t="s">
        <v>79</v>
      </c>
      <c r="Z41" s="5" t="s">
        <v>80</v>
      </c>
      <c r="AA41" s="5" t="s">
        <v>81</v>
      </c>
    </row>
    <row r="42" spans="3:164" x14ac:dyDescent="0.25">
      <c r="E42" t="s">
        <v>10</v>
      </c>
      <c r="F42">
        <v>138</v>
      </c>
      <c r="G42">
        <v>0.43</v>
      </c>
      <c r="H42">
        <v>6.94</v>
      </c>
      <c r="I42">
        <v>63</v>
      </c>
      <c r="J42">
        <v>19.899999999999999</v>
      </c>
      <c r="K42">
        <v>304</v>
      </c>
      <c r="L42">
        <v>12.2</v>
      </c>
      <c r="M42">
        <v>10.1</v>
      </c>
      <c r="N42">
        <v>756</v>
      </c>
      <c r="R42" t="s">
        <v>10</v>
      </c>
    </row>
    <row r="43" spans="3:164" ht="15.75" thickBot="1" x14ac:dyDescent="0.3">
      <c r="F43">
        <v>136</v>
      </c>
      <c r="G43">
        <v>0.45</v>
      </c>
      <c r="H43">
        <v>6.93</v>
      </c>
      <c r="I43">
        <v>65</v>
      </c>
      <c r="J43">
        <v>19.7</v>
      </c>
      <c r="K43">
        <v>303</v>
      </c>
      <c r="L43">
        <v>12.3</v>
      </c>
      <c r="M43">
        <v>10.199999999999999</v>
      </c>
      <c r="N43">
        <v>755</v>
      </c>
      <c r="R43" t="s">
        <v>30</v>
      </c>
    </row>
    <row r="44" spans="3:164" ht="32.25" thickBot="1" x14ac:dyDescent="0.3">
      <c r="F44">
        <v>137</v>
      </c>
      <c r="G44">
        <v>0.45</v>
      </c>
      <c r="H44">
        <v>6.92</v>
      </c>
      <c r="I44">
        <v>65</v>
      </c>
      <c r="J44">
        <v>19.8</v>
      </c>
      <c r="K44">
        <v>304</v>
      </c>
      <c r="L44">
        <v>12.5</v>
      </c>
      <c r="M44">
        <v>10</v>
      </c>
      <c r="N44">
        <v>757</v>
      </c>
      <c r="R44" t="s">
        <v>42</v>
      </c>
      <c r="AD44" s="5" t="s">
        <v>73</v>
      </c>
      <c r="AK44" s="5" t="s">
        <v>73</v>
      </c>
      <c r="AN44" t="s">
        <v>18</v>
      </c>
      <c r="BI44" s="5" t="s">
        <v>74</v>
      </c>
      <c r="BP44" s="5" t="s">
        <v>74</v>
      </c>
    </row>
    <row r="45" spans="3:164" ht="35.25" thickBot="1" x14ac:dyDescent="0.3">
      <c r="E45" t="s">
        <v>82</v>
      </c>
      <c r="F45">
        <f>AVERAGE(F42:F44)</f>
        <v>137</v>
      </c>
      <c r="G45">
        <f t="shared" ref="G45:N45" si="13">AVERAGE(G42:G44)</f>
        <v>0.44333333333333336</v>
      </c>
      <c r="H45">
        <f t="shared" si="13"/>
        <v>6.93</v>
      </c>
      <c r="I45">
        <f t="shared" si="13"/>
        <v>64.333333333333329</v>
      </c>
      <c r="J45">
        <f t="shared" si="13"/>
        <v>19.799999999999997</v>
      </c>
      <c r="K45">
        <f t="shared" si="13"/>
        <v>303.66666666666669</v>
      </c>
      <c r="L45">
        <f t="shared" si="13"/>
        <v>12.333333333333334</v>
      </c>
      <c r="M45">
        <f t="shared" si="13"/>
        <v>10.1</v>
      </c>
      <c r="N45">
        <f t="shared" si="13"/>
        <v>756</v>
      </c>
      <c r="R45" t="s">
        <v>16</v>
      </c>
      <c r="AD45" s="5"/>
      <c r="AK45">
        <v>138</v>
      </c>
      <c r="BI45" s="5"/>
      <c r="BP45">
        <v>0.43</v>
      </c>
      <c r="BR45" t="s">
        <v>18</v>
      </c>
      <c r="CL45" s="5" t="s">
        <v>75</v>
      </c>
    </row>
    <row r="46" spans="3:164" ht="35.25" thickBot="1" x14ac:dyDescent="0.3">
      <c r="E46" t="s">
        <v>83</v>
      </c>
      <c r="F46">
        <f>STDEVA(F42:F44)</f>
        <v>1</v>
      </c>
      <c r="G46">
        <f>STDEVA(G42:G44)</f>
        <v>1.1547005383792526E-2</v>
      </c>
      <c r="H46">
        <f t="shared" ref="H46:N46" si="14">STDEVA(H42:H44)</f>
        <v>1.0000000000000231E-2</v>
      </c>
      <c r="I46">
        <f t="shared" si="14"/>
        <v>1.1547005383792517</v>
      </c>
      <c r="J46">
        <f t="shared" si="14"/>
        <v>9.9999999999999645E-2</v>
      </c>
      <c r="K46">
        <f t="shared" si="14"/>
        <v>0.57735026918962584</v>
      </c>
      <c r="L46">
        <f t="shared" si="14"/>
        <v>0.15275252316519491</v>
      </c>
      <c r="M46">
        <f t="shared" si="14"/>
        <v>9.9999999999999645E-2</v>
      </c>
      <c r="N46">
        <f t="shared" si="14"/>
        <v>1</v>
      </c>
      <c r="R46" t="s">
        <v>17</v>
      </c>
      <c r="AD46" t="s">
        <v>12</v>
      </c>
      <c r="AE46" t="s">
        <v>13</v>
      </c>
      <c r="AF46" t="s">
        <v>14</v>
      </c>
      <c r="AG46" t="s">
        <v>15</v>
      </c>
      <c r="AH46" t="s">
        <v>16</v>
      </c>
      <c r="AI46" t="s">
        <v>17</v>
      </c>
      <c r="AK46">
        <v>136</v>
      </c>
      <c r="AN46" t="s">
        <v>28</v>
      </c>
      <c r="BI46" t="s">
        <v>12</v>
      </c>
      <c r="BJ46" t="s">
        <v>13</v>
      </c>
      <c r="BK46" t="s">
        <v>14</v>
      </c>
      <c r="BL46" t="s">
        <v>15</v>
      </c>
      <c r="BM46" t="s">
        <v>16</v>
      </c>
      <c r="BN46" t="s">
        <v>17</v>
      </c>
      <c r="BP46">
        <v>0.45</v>
      </c>
      <c r="CM46" t="s">
        <v>12</v>
      </c>
      <c r="CN46" t="s">
        <v>13</v>
      </c>
      <c r="CO46" t="s">
        <v>14</v>
      </c>
      <c r="CP46" t="s">
        <v>15</v>
      </c>
      <c r="CQ46" t="s">
        <v>16</v>
      </c>
      <c r="CR46" t="s">
        <v>17</v>
      </c>
      <c r="CT46" s="5" t="s">
        <v>75</v>
      </c>
      <c r="CV46" t="s">
        <v>18</v>
      </c>
    </row>
    <row r="47" spans="3:164" ht="35.25" thickBot="1" x14ac:dyDescent="0.3">
      <c r="E47" t="s">
        <v>30</v>
      </c>
      <c r="F47">
        <v>136</v>
      </c>
      <c r="G47">
        <v>0.44</v>
      </c>
      <c r="H47">
        <v>6.72</v>
      </c>
      <c r="I47">
        <v>65</v>
      </c>
      <c r="J47">
        <v>20.2</v>
      </c>
      <c r="K47">
        <v>312</v>
      </c>
      <c r="L47">
        <v>12.3</v>
      </c>
      <c r="M47">
        <v>11.2</v>
      </c>
      <c r="N47">
        <v>565</v>
      </c>
      <c r="AE47">
        <v>138</v>
      </c>
      <c r="AF47">
        <v>136</v>
      </c>
      <c r="AG47">
        <v>138</v>
      </c>
      <c r="AH47">
        <v>141</v>
      </c>
      <c r="AI47">
        <v>138</v>
      </c>
      <c r="AK47">
        <v>137</v>
      </c>
      <c r="AN47" s="12" t="s">
        <v>31</v>
      </c>
      <c r="AO47" s="12" t="s">
        <v>32</v>
      </c>
      <c r="AP47" s="12" t="s">
        <v>33</v>
      </c>
      <c r="AQ47" s="12" t="s">
        <v>34</v>
      </c>
      <c r="AR47" s="12" t="s">
        <v>35</v>
      </c>
      <c r="AU47" s="3" t="s">
        <v>148</v>
      </c>
      <c r="AV47" s="5" t="s">
        <v>73</v>
      </c>
      <c r="BJ47">
        <v>0.43</v>
      </c>
      <c r="BK47">
        <v>0.44</v>
      </c>
      <c r="BL47">
        <v>0.44</v>
      </c>
      <c r="BM47">
        <v>0.42</v>
      </c>
      <c r="BN47">
        <v>0.44</v>
      </c>
      <c r="BP47">
        <v>0.45</v>
      </c>
      <c r="BR47" t="s">
        <v>28</v>
      </c>
      <c r="BZ47" t="s">
        <v>12</v>
      </c>
      <c r="CA47" s="5" t="s">
        <v>74</v>
      </c>
      <c r="CN47">
        <v>6.94</v>
      </c>
      <c r="CO47">
        <v>6.72</v>
      </c>
      <c r="CP47">
        <v>6.8</v>
      </c>
      <c r="CQ47">
        <v>7.44</v>
      </c>
      <c r="CR47">
        <v>7.31</v>
      </c>
      <c r="CT47">
        <v>6.94</v>
      </c>
      <c r="DD47" t="s">
        <v>12</v>
      </c>
      <c r="DE47" s="5" t="s">
        <v>75</v>
      </c>
      <c r="DF47" s="5"/>
      <c r="DR47" s="5" t="s">
        <v>76</v>
      </c>
    </row>
    <row r="48" spans="3:164" ht="35.25" thickBot="1" x14ac:dyDescent="0.3">
      <c r="F48">
        <v>138</v>
      </c>
      <c r="G48">
        <v>0.44</v>
      </c>
      <c r="H48">
        <v>6.72</v>
      </c>
      <c r="I48">
        <v>65</v>
      </c>
      <c r="J48">
        <v>20.2</v>
      </c>
      <c r="K48">
        <v>312</v>
      </c>
      <c r="L48">
        <v>12.3</v>
      </c>
      <c r="M48">
        <v>11.2</v>
      </c>
      <c r="N48">
        <v>565</v>
      </c>
      <c r="R48" s="35" t="s">
        <v>29</v>
      </c>
      <c r="AD48" s="5" t="s">
        <v>73</v>
      </c>
      <c r="AE48">
        <v>136</v>
      </c>
      <c r="AF48">
        <v>138</v>
      </c>
      <c r="AG48">
        <v>145</v>
      </c>
      <c r="AH48">
        <v>146</v>
      </c>
      <c r="AI48">
        <v>131</v>
      </c>
      <c r="AN48" s="13" t="s">
        <v>13</v>
      </c>
      <c r="AO48" s="13">
        <v>3</v>
      </c>
      <c r="AP48" s="13">
        <v>411</v>
      </c>
      <c r="AQ48" s="13">
        <v>137</v>
      </c>
      <c r="AR48" s="13">
        <v>1</v>
      </c>
      <c r="AU48" t="s">
        <v>13</v>
      </c>
      <c r="AV48" s="13">
        <v>137</v>
      </c>
      <c r="BI48" s="5" t="s">
        <v>74</v>
      </c>
      <c r="BJ48">
        <v>0.45</v>
      </c>
      <c r="BK48">
        <v>0.44</v>
      </c>
      <c r="BL48">
        <v>0.45</v>
      </c>
      <c r="BM48">
        <v>0.44</v>
      </c>
      <c r="BN48">
        <v>0.42</v>
      </c>
      <c r="BR48" s="12" t="s">
        <v>31</v>
      </c>
      <c r="BS48" s="12" t="s">
        <v>32</v>
      </c>
      <c r="BT48" s="12" t="s">
        <v>33</v>
      </c>
      <c r="BU48" s="12" t="s">
        <v>34</v>
      </c>
      <c r="BV48" s="12" t="s">
        <v>35</v>
      </c>
      <c r="BZ48" t="s">
        <v>13</v>
      </c>
      <c r="CA48" s="13">
        <v>0.44333333333333336</v>
      </c>
      <c r="CM48" s="5" t="s">
        <v>75</v>
      </c>
      <c r="CN48">
        <v>6.93</v>
      </c>
      <c r="CO48">
        <v>6.72</v>
      </c>
      <c r="CP48">
        <v>7.39</v>
      </c>
      <c r="CQ48">
        <v>7.48</v>
      </c>
      <c r="CR48">
        <v>6.32</v>
      </c>
      <c r="CT48">
        <v>6.93</v>
      </c>
      <c r="CV48" t="s">
        <v>28</v>
      </c>
      <c r="DD48" t="s">
        <v>13</v>
      </c>
      <c r="DE48" s="13">
        <v>6.93</v>
      </c>
      <c r="DS48" t="s">
        <v>12</v>
      </c>
      <c r="DT48" t="s">
        <v>13</v>
      </c>
      <c r="DU48" t="s">
        <v>14</v>
      </c>
      <c r="DV48" t="s">
        <v>15</v>
      </c>
      <c r="DW48" t="s">
        <v>16</v>
      </c>
      <c r="DX48" t="s">
        <v>17</v>
      </c>
      <c r="DZ48" s="5" t="s">
        <v>76</v>
      </c>
      <c r="EC48" t="s">
        <v>18</v>
      </c>
      <c r="EK48" t="s">
        <v>12</v>
      </c>
      <c r="EL48" s="5" t="s">
        <v>76</v>
      </c>
      <c r="EX48" s="5" t="s">
        <v>77</v>
      </c>
      <c r="FF48" s="5" t="s">
        <v>77</v>
      </c>
      <c r="FH48" t="s">
        <v>18</v>
      </c>
    </row>
    <row r="49" spans="5:322" ht="35.25" thickBot="1" x14ac:dyDescent="0.3">
      <c r="F49">
        <v>136</v>
      </c>
      <c r="G49">
        <v>0.43</v>
      </c>
      <c r="H49">
        <v>6.55</v>
      </c>
      <c r="I49">
        <v>64</v>
      </c>
      <c r="J49">
        <v>19.2</v>
      </c>
      <c r="K49">
        <v>310</v>
      </c>
      <c r="L49">
        <v>12</v>
      </c>
      <c r="M49">
        <v>11</v>
      </c>
      <c r="N49">
        <v>564</v>
      </c>
      <c r="R49" s="4" t="s">
        <v>148</v>
      </c>
      <c r="S49" s="5" t="s">
        <v>73</v>
      </c>
      <c r="T49" s="5" t="s">
        <v>74</v>
      </c>
      <c r="U49" s="5" t="s">
        <v>75</v>
      </c>
      <c r="V49" s="5" t="s">
        <v>76</v>
      </c>
      <c r="W49" s="5" t="s">
        <v>77</v>
      </c>
      <c r="X49" s="5" t="s">
        <v>78</v>
      </c>
      <c r="Y49" s="5" t="s">
        <v>79</v>
      </c>
      <c r="Z49" s="5" t="s">
        <v>80</v>
      </c>
      <c r="AA49" s="5" t="s">
        <v>81</v>
      </c>
      <c r="AE49">
        <v>137</v>
      </c>
      <c r="AF49">
        <v>136</v>
      </c>
      <c r="AG49">
        <v>136</v>
      </c>
      <c r="AH49">
        <v>143</v>
      </c>
      <c r="AI49">
        <v>127</v>
      </c>
      <c r="AN49" s="13" t="s">
        <v>14</v>
      </c>
      <c r="AO49" s="13">
        <v>3</v>
      </c>
      <c r="AP49" s="13">
        <v>410</v>
      </c>
      <c r="AQ49" s="13">
        <v>136.66666666666666</v>
      </c>
      <c r="AR49" s="13">
        <v>1.3333333333333333</v>
      </c>
      <c r="AU49" t="s">
        <v>14</v>
      </c>
      <c r="AV49" s="13">
        <v>136.66666666666666</v>
      </c>
      <c r="BJ49">
        <v>0.45</v>
      </c>
      <c r="BK49">
        <v>0.43</v>
      </c>
      <c r="BL49">
        <v>0.43</v>
      </c>
      <c r="BM49">
        <v>0.46</v>
      </c>
      <c r="BN49">
        <v>0.41</v>
      </c>
      <c r="BR49" s="13" t="s">
        <v>13</v>
      </c>
      <c r="BS49" s="13">
        <v>3</v>
      </c>
      <c r="BT49" s="13">
        <v>1.33</v>
      </c>
      <c r="BU49" s="13">
        <v>0.44333333333333336</v>
      </c>
      <c r="BV49" s="13">
        <v>1.3333333333333358E-4</v>
      </c>
      <c r="BZ49" t="s">
        <v>14</v>
      </c>
      <c r="CA49" s="13">
        <v>0.4366666666666667</v>
      </c>
      <c r="CN49">
        <v>6.92</v>
      </c>
      <c r="CO49">
        <v>6.55</v>
      </c>
      <c r="CP49">
        <v>6.86</v>
      </c>
      <c r="CQ49">
        <v>7.41</v>
      </c>
      <c r="CR49">
        <v>6.5</v>
      </c>
      <c r="CT49">
        <v>6.92</v>
      </c>
      <c r="CV49" s="12" t="s">
        <v>31</v>
      </c>
      <c r="CW49" s="12" t="s">
        <v>32</v>
      </c>
      <c r="CX49" s="12" t="s">
        <v>33</v>
      </c>
      <c r="CY49" s="12" t="s">
        <v>34</v>
      </c>
      <c r="CZ49" s="12" t="s">
        <v>35</v>
      </c>
      <c r="DD49" t="s">
        <v>14</v>
      </c>
      <c r="DE49" s="13">
        <v>6.6633333333333331</v>
      </c>
      <c r="DT49">
        <v>63</v>
      </c>
      <c r="DU49">
        <v>65</v>
      </c>
      <c r="DV49">
        <v>62</v>
      </c>
      <c r="DW49">
        <v>65</v>
      </c>
      <c r="DX49">
        <v>61</v>
      </c>
      <c r="DZ49">
        <v>63</v>
      </c>
      <c r="EK49" t="s">
        <v>13</v>
      </c>
      <c r="EL49" s="13">
        <v>64.333333333333329</v>
      </c>
      <c r="EY49" t="s">
        <v>12</v>
      </c>
      <c r="EZ49" t="s">
        <v>13</v>
      </c>
      <c r="FA49" t="s">
        <v>14</v>
      </c>
      <c r="FB49" t="s">
        <v>15</v>
      </c>
      <c r="FC49" t="s">
        <v>16</v>
      </c>
      <c r="FD49" t="s">
        <v>17</v>
      </c>
      <c r="FF49">
        <v>19.899999999999999</v>
      </c>
      <c r="GE49" s="5" t="s">
        <v>78</v>
      </c>
    </row>
    <row r="50" spans="5:322" ht="32.25" thickBot="1" x14ac:dyDescent="0.3">
      <c r="E50" t="s">
        <v>82</v>
      </c>
      <c r="F50">
        <f>AVERAGEA(F47:F49)</f>
        <v>136.66666666666666</v>
      </c>
      <c r="G50">
        <f>AVERAGE(G47:G49)</f>
        <v>0.4366666666666667</v>
      </c>
      <c r="H50">
        <f t="shared" ref="H50:N50" si="15">AVERAGE(H47:H49)</f>
        <v>6.6633333333333331</v>
      </c>
      <c r="I50">
        <f t="shared" si="15"/>
        <v>64.666666666666671</v>
      </c>
      <c r="J50">
        <f t="shared" si="15"/>
        <v>19.866666666666664</v>
      </c>
      <c r="K50">
        <f t="shared" si="15"/>
        <v>311.33333333333331</v>
      </c>
      <c r="L50">
        <f t="shared" si="15"/>
        <v>12.200000000000001</v>
      </c>
      <c r="M50">
        <f t="shared" si="15"/>
        <v>11.133333333333333</v>
      </c>
      <c r="N50">
        <f t="shared" si="15"/>
        <v>564.66666666666663</v>
      </c>
      <c r="R50" t="s">
        <v>10</v>
      </c>
      <c r="S50">
        <v>137</v>
      </c>
      <c r="T50">
        <v>0.443</v>
      </c>
      <c r="U50">
        <v>6.93</v>
      </c>
      <c r="V50">
        <v>64.33</v>
      </c>
      <c r="W50">
        <v>19.8</v>
      </c>
      <c r="X50">
        <v>303.66000000000003</v>
      </c>
      <c r="Y50">
        <v>12.33</v>
      </c>
      <c r="Z50">
        <v>10.1</v>
      </c>
      <c r="AA50">
        <v>756</v>
      </c>
      <c r="AK50">
        <v>136</v>
      </c>
      <c r="AN50" s="13" t="s">
        <v>15</v>
      </c>
      <c r="AO50" s="13">
        <v>3</v>
      </c>
      <c r="AP50" s="13">
        <v>419</v>
      </c>
      <c r="AQ50" s="13">
        <v>139.66666666666666</v>
      </c>
      <c r="AR50" s="13">
        <v>22.333333333333336</v>
      </c>
      <c r="AU50" t="s">
        <v>15</v>
      </c>
      <c r="AV50" s="13">
        <v>139.66666666666666</v>
      </c>
      <c r="BP50">
        <v>0.44</v>
      </c>
      <c r="BR50" s="13" t="s">
        <v>14</v>
      </c>
      <c r="BS50" s="13">
        <v>3</v>
      </c>
      <c r="BT50" s="13">
        <v>1.31</v>
      </c>
      <c r="BU50" s="13">
        <v>0.4366666666666667</v>
      </c>
      <c r="BV50" s="13">
        <v>3.3333333333333389E-5</v>
      </c>
      <c r="BZ50" t="s">
        <v>15</v>
      </c>
      <c r="CA50" s="13">
        <v>0.44</v>
      </c>
      <c r="CV50" s="13" t="s">
        <v>13</v>
      </c>
      <c r="CW50" s="13">
        <v>3</v>
      </c>
      <c r="CX50" s="13">
        <v>20.79</v>
      </c>
      <c r="CY50" s="13">
        <v>6.93</v>
      </c>
      <c r="CZ50" s="13">
        <v>1.0000000000000463E-4</v>
      </c>
      <c r="DD50" t="s">
        <v>15</v>
      </c>
      <c r="DE50" s="13">
        <v>7.0166666666666666</v>
      </c>
      <c r="DS50" s="5" t="s">
        <v>76</v>
      </c>
      <c r="DT50">
        <v>65</v>
      </c>
      <c r="DU50">
        <v>65</v>
      </c>
      <c r="DV50">
        <v>61</v>
      </c>
      <c r="DW50">
        <v>64</v>
      </c>
      <c r="DX50">
        <v>59</v>
      </c>
      <c r="DZ50">
        <v>65</v>
      </c>
      <c r="EC50" t="s">
        <v>28</v>
      </c>
      <c r="EK50" t="s">
        <v>14</v>
      </c>
      <c r="EL50" s="13">
        <v>64.666666666666671</v>
      </c>
      <c r="EZ50">
        <v>19.899999999999999</v>
      </c>
      <c r="FA50">
        <v>20.2</v>
      </c>
      <c r="FB50">
        <v>19.399999999999999</v>
      </c>
      <c r="FC50">
        <v>19.5</v>
      </c>
      <c r="FD50">
        <v>18.899999999999999</v>
      </c>
      <c r="FF50">
        <v>19.7</v>
      </c>
      <c r="FH50" t="s">
        <v>28</v>
      </c>
      <c r="FP50" t="s">
        <v>12</v>
      </c>
      <c r="FQ50" s="5" t="s">
        <v>77</v>
      </c>
      <c r="GF50" t="s">
        <v>12</v>
      </c>
      <c r="GG50" t="s">
        <v>13</v>
      </c>
      <c r="GH50" t="s">
        <v>14</v>
      </c>
      <c r="GI50" t="s">
        <v>15</v>
      </c>
      <c r="GJ50" t="s">
        <v>16</v>
      </c>
      <c r="GK50" t="s">
        <v>17</v>
      </c>
      <c r="GN50" s="5" t="s">
        <v>78</v>
      </c>
      <c r="GQ50" t="s">
        <v>18</v>
      </c>
    </row>
    <row r="51" spans="5:322" ht="35.25" thickBot="1" x14ac:dyDescent="0.3">
      <c r="E51" t="s">
        <v>83</v>
      </c>
      <c r="F51">
        <f>STDEVA(F47:F49)</f>
        <v>1.1547005383792515</v>
      </c>
      <c r="G51">
        <f t="shared" ref="G51:N51" si="16">STDEVA(G47:G49)</f>
        <v>5.7735026918962623E-3</v>
      </c>
      <c r="H51">
        <f t="shared" si="16"/>
        <v>9.8149545762236334E-2</v>
      </c>
      <c r="I51">
        <f t="shared" si="16"/>
        <v>0.57735026918962573</v>
      </c>
      <c r="J51">
        <f t="shared" si="16"/>
        <v>0.57735026918962584</v>
      </c>
      <c r="K51">
        <f t="shared" si="16"/>
        <v>1.1547005383792517</v>
      </c>
      <c r="L51">
        <f t="shared" si="16"/>
        <v>0.17320508075688815</v>
      </c>
      <c r="M51">
        <f t="shared" si="16"/>
        <v>0.11547005383792475</v>
      </c>
      <c r="N51">
        <f t="shared" si="16"/>
        <v>0.57735026918962573</v>
      </c>
      <c r="R51" t="s">
        <v>30</v>
      </c>
      <c r="S51">
        <v>136.66</v>
      </c>
      <c r="T51">
        <v>0.436</v>
      </c>
      <c r="U51">
        <v>6.66</v>
      </c>
      <c r="V51">
        <v>64.66</v>
      </c>
      <c r="W51">
        <v>19.86</v>
      </c>
      <c r="X51">
        <v>311.33</v>
      </c>
      <c r="Y51">
        <v>12.2</v>
      </c>
      <c r="Z51">
        <v>11.13</v>
      </c>
      <c r="AA51">
        <v>564.66</v>
      </c>
      <c r="AK51">
        <v>138</v>
      </c>
      <c r="AN51" s="13" t="s">
        <v>16</v>
      </c>
      <c r="AO51" s="13">
        <v>3</v>
      </c>
      <c r="AP51" s="13">
        <v>430</v>
      </c>
      <c r="AQ51" s="13">
        <v>143.33333333333334</v>
      </c>
      <c r="AR51" s="13">
        <v>6.3333333333333339</v>
      </c>
      <c r="AU51" t="s">
        <v>16</v>
      </c>
      <c r="AV51" s="13">
        <v>143.33333333333334</v>
      </c>
      <c r="BP51">
        <v>0.44</v>
      </c>
      <c r="BR51" s="13" t="s">
        <v>15</v>
      </c>
      <c r="BS51" s="13">
        <v>3</v>
      </c>
      <c r="BT51" s="13">
        <v>1.32</v>
      </c>
      <c r="BU51" s="13">
        <v>0.44</v>
      </c>
      <c r="BV51" s="13">
        <v>1.0000000000000018E-4</v>
      </c>
      <c r="BZ51" t="s">
        <v>16</v>
      </c>
      <c r="CA51" s="13">
        <v>0.44</v>
      </c>
      <c r="CV51" s="13" t="s">
        <v>14</v>
      </c>
      <c r="CW51" s="13">
        <v>3</v>
      </c>
      <c r="CX51" s="13">
        <v>19.989999999999998</v>
      </c>
      <c r="CY51" s="13">
        <v>6.6633333333333331</v>
      </c>
      <c r="CZ51" s="13">
        <v>9.6333333333333254E-3</v>
      </c>
      <c r="DD51" t="s">
        <v>16</v>
      </c>
      <c r="DE51" s="13">
        <v>7.4433333333333342</v>
      </c>
      <c r="DT51">
        <v>65</v>
      </c>
      <c r="DU51">
        <v>64</v>
      </c>
      <c r="DV51">
        <v>63</v>
      </c>
      <c r="DW51">
        <v>62</v>
      </c>
      <c r="DX51">
        <v>63</v>
      </c>
      <c r="DZ51">
        <v>65</v>
      </c>
      <c r="EC51" s="12" t="s">
        <v>31</v>
      </c>
      <c r="ED51" s="12" t="s">
        <v>32</v>
      </c>
      <c r="EE51" s="12" t="s">
        <v>33</v>
      </c>
      <c r="EF51" s="12" t="s">
        <v>34</v>
      </c>
      <c r="EG51" s="12" t="s">
        <v>35</v>
      </c>
      <c r="EK51" t="s">
        <v>15</v>
      </c>
      <c r="EL51" s="13">
        <v>62</v>
      </c>
      <c r="EY51" s="5" t="s">
        <v>77</v>
      </c>
      <c r="EZ51">
        <v>19.7</v>
      </c>
      <c r="FA51">
        <v>20.2</v>
      </c>
      <c r="FB51">
        <v>19.600000000000001</v>
      </c>
      <c r="FC51">
        <v>19.2</v>
      </c>
      <c r="FD51">
        <v>19.8</v>
      </c>
      <c r="FF51">
        <v>19.8</v>
      </c>
      <c r="FH51" s="12" t="s">
        <v>31</v>
      </c>
      <c r="FI51" s="12" t="s">
        <v>32</v>
      </c>
      <c r="FJ51" s="12" t="s">
        <v>33</v>
      </c>
      <c r="FK51" s="12" t="s">
        <v>34</v>
      </c>
      <c r="FL51" s="12" t="s">
        <v>35</v>
      </c>
      <c r="FP51" t="s">
        <v>13</v>
      </c>
      <c r="FQ51" s="13">
        <v>19.799999999999997</v>
      </c>
      <c r="GG51">
        <v>304</v>
      </c>
      <c r="GH51">
        <v>312</v>
      </c>
      <c r="GI51">
        <v>318</v>
      </c>
      <c r="GJ51">
        <v>314</v>
      </c>
      <c r="GK51">
        <v>311</v>
      </c>
      <c r="GN51">
        <v>304</v>
      </c>
      <c r="GX51" t="s">
        <v>12</v>
      </c>
      <c r="GY51" s="5" t="s">
        <v>78</v>
      </c>
      <c r="KA51" s="5" t="s">
        <v>81</v>
      </c>
      <c r="KD51" t="s">
        <v>18</v>
      </c>
    </row>
    <row r="52" spans="5:322" ht="36.75" thickBot="1" x14ac:dyDescent="0.3">
      <c r="E52" t="s">
        <v>42</v>
      </c>
      <c r="F52">
        <v>138</v>
      </c>
      <c r="G52">
        <v>0.44</v>
      </c>
      <c r="H52">
        <v>6.8</v>
      </c>
      <c r="I52">
        <v>62</v>
      </c>
      <c r="J52">
        <v>19.399999999999999</v>
      </c>
      <c r="K52">
        <v>318</v>
      </c>
      <c r="L52">
        <v>11.5</v>
      </c>
      <c r="M52">
        <v>12.5</v>
      </c>
      <c r="N52" s="26">
        <v>1022</v>
      </c>
      <c r="R52" t="s">
        <v>42</v>
      </c>
      <c r="S52">
        <v>139.66</v>
      </c>
      <c r="T52">
        <v>0.44</v>
      </c>
      <c r="U52">
        <v>7.02</v>
      </c>
      <c r="V52">
        <v>62</v>
      </c>
      <c r="W52">
        <v>19.600000000000001</v>
      </c>
      <c r="X52">
        <v>318.33</v>
      </c>
      <c r="Y52">
        <v>11.73</v>
      </c>
      <c r="Z52">
        <v>12</v>
      </c>
      <c r="AA52" s="26">
        <v>977.66</v>
      </c>
      <c r="AF52" s="3" t="s">
        <v>84</v>
      </c>
      <c r="AK52">
        <v>136</v>
      </c>
      <c r="AN52" s="19" t="s">
        <v>17</v>
      </c>
      <c r="AO52" s="19">
        <v>3</v>
      </c>
      <c r="AP52" s="19">
        <v>396</v>
      </c>
      <c r="AQ52" s="19">
        <v>132</v>
      </c>
      <c r="AR52" s="19">
        <v>31</v>
      </c>
      <c r="AU52" t="s">
        <v>17</v>
      </c>
      <c r="AV52" s="19">
        <v>132</v>
      </c>
      <c r="BK52" s="3" t="s">
        <v>85</v>
      </c>
      <c r="BP52">
        <v>0.43</v>
      </c>
      <c r="BR52" s="13" t="s">
        <v>16</v>
      </c>
      <c r="BS52" s="13">
        <v>3</v>
      </c>
      <c r="BT52" s="13">
        <v>1.32</v>
      </c>
      <c r="BU52" s="13">
        <v>0.44</v>
      </c>
      <c r="BV52" s="13">
        <v>4.0000000000000072E-4</v>
      </c>
      <c r="BZ52" t="s">
        <v>17</v>
      </c>
      <c r="CA52" s="19">
        <v>0.42333333333333334</v>
      </c>
      <c r="CO52" s="3" t="s">
        <v>86</v>
      </c>
      <c r="CT52">
        <v>6.72</v>
      </c>
      <c r="CV52" s="13" t="s">
        <v>15</v>
      </c>
      <c r="CW52" s="13">
        <v>3</v>
      </c>
      <c r="CX52" s="13">
        <v>21.05</v>
      </c>
      <c r="CY52" s="13">
        <v>7.0166666666666666</v>
      </c>
      <c r="CZ52" s="13">
        <v>0.10543333333333318</v>
      </c>
      <c r="DD52" t="s">
        <v>17</v>
      </c>
      <c r="DE52" s="19">
        <v>6.71</v>
      </c>
      <c r="EC52" s="13" t="s">
        <v>13</v>
      </c>
      <c r="ED52" s="13">
        <v>3</v>
      </c>
      <c r="EE52" s="13">
        <v>193</v>
      </c>
      <c r="EF52" s="13">
        <v>64.333333333333329</v>
      </c>
      <c r="EG52" s="13">
        <v>1.3333333333333335</v>
      </c>
      <c r="EK52" t="s">
        <v>16</v>
      </c>
      <c r="EL52" s="13">
        <v>63.666666666666664</v>
      </c>
      <c r="EZ52">
        <v>19.8</v>
      </c>
      <c r="FA52">
        <v>19.2</v>
      </c>
      <c r="FB52">
        <v>19.8</v>
      </c>
      <c r="FC52">
        <v>19.3</v>
      </c>
      <c r="FD52">
        <v>19.5</v>
      </c>
      <c r="FH52" s="13" t="s">
        <v>13</v>
      </c>
      <c r="FI52" s="13">
        <v>3</v>
      </c>
      <c r="FJ52" s="13">
        <v>59.399999999999991</v>
      </c>
      <c r="FK52" s="13">
        <v>19.799999999999997</v>
      </c>
      <c r="FL52" s="13">
        <v>9.9999999999999291E-3</v>
      </c>
      <c r="FP52" t="s">
        <v>14</v>
      </c>
      <c r="FQ52" s="13">
        <v>19.866666666666664</v>
      </c>
      <c r="GF52" s="5" t="s">
        <v>78</v>
      </c>
      <c r="GG52">
        <v>303</v>
      </c>
      <c r="GH52">
        <v>312</v>
      </c>
      <c r="GI52">
        <v>322</v>
      </c>
      <c r="GJ52">
        <v>315</v>
      </c>
      <c r="GK52">
        <v>314</v>
      </c>
      <c r="GN52">
        <v>303</v>
      </c>
      <c r="GQ52" t="s">
        <v>28</v>
      </c>
      <c r="GX52" t="s">
        <v>13</v>
      </c>
      <c r="GY52" s="13">
        <v>303.66666666666669</v>
      </c>
      <c r="HI52" s="5" t="s">
        <v>79</v>
      </c>
      <c r="HP52" s="5" t="s">
        <v>79</v>
      </c>
      <c r="HS52" t="s">
        <v>18</v>
      </c>
      <c r="HZ52" t="s">
        <v>12</v>
      </c>
      <c r="IA52" s="5" t="s">
        <v>79</v>
      </c>
      <c r="IB52" s="5"/>
      <c r="IN52" s="5" t="s">
        <v>80</v>
      </c>
      <c r="IV52" s="5" t="s">
        <v>80</v>
      </c>
      <c r="IX52" t="s">
        <v>18</v>
      </c>
      <c r="JR52" s="5" t="s">
        <v>81</v>
      </c>
      <c r="KA52">
        <v>756</v>
      </c>
      <c r="KL52" t="s">
        <v>12</v>
      </c>
      <c r="KM52" s="5" t="s">
        <v>81</v>
      </c>
      <c r="KN52" s="5"/>
      <c r="LA52" s="56" t="s">
        <v>148</v>
      </c>
      <c r="LB52" s="57" t="s">
        <v>149</v>
      </c>
      <c r="LC52" s="57" t="s">
        <v>150</v>
      </c>
      <c r="LD52" s="57" t="s">
        <v>151</v>
      </c>
      <c r="LE52" s="57" t="s">
        <v>152</v>
      </c>
      <c r="LF52" s="57" t="s">
        <v>153</v>
      </c>
      <c r="LG52" s="57" t="s">
        <v>154</v>
      </c>
      <c r="LH52" s="57" t="s">
        <v>155</v>
      </c>
      <c r="LI52" s="57" t="s">
        <v>156</v>
      </c>
      <c r="LJ52" s="57" t="s">
        <v>157</v>
      </c>
    </row>
    <row r="53" spans="5:322" ht="15.75" thickBot="1" x14ac:dyDescent="0.3">
      <c r="F53">
        <v>145</v>
      </c>
      <c r="G53">
        <v>0.45</v>
      </c>
      <c r="H53">
        <v>7.39</v>
      </c>
      <c r="I53">
        <v>61</v>
      </c>
      <c r="J53">
        <v>19.600000000000001</v>
      </c>
      <c r="K53">
        <v>322</v>
      </c>
      <c r="L53">
        <v>12.1</v>
      </c>
      <c r="M53">
        <v>11.2</v>
      </c>
      <c r="N53">
        <v>877</v>
      </c>
      <c r="O53" t="s">
        <v>49</v>
      </c>
      <c r="R53" t="s">
        <v>16</v>
      </c>
      <c r="S53">
        <v>143.33000000000001</v>
      </c>
      <c r="T53">
        <v>0.44</v>
      </c>
      <c r="U53">
        <v>7.44</v>
      </c>
      <c r="V53">
        <v>63.66</v>
      </c>
      <c r="W53">
        <v>19.329999999999998</v>
      </c>
      <c r="X53">
        <v>313.66000000000003</v>
      </c>
      <c r="Y53">
        <v>12.5</v>
      </c>
      <c r="Z53">
        <v>11.23</v>
      </c>
      <c r="AA53">
        <v>1014</v>
      </c>
      <c r="AF53" s="3" t="s">
        <v>87</v>
      </c>
      <c r="AG53" s="3"/>
      <c r="BJ53" s="3" t="s">
        <v>88</v>
      </c>
      <c r="BK53" s="3" t="s">
        <v>87</v>
      </c>
      <c r="BL53" s="3"/>
      <c r="BR53" s="19" t="s">
        <v>17</v>
      </c>
      <c r="BS53" s="19">
        <v>3</v>
      </c>
      <c r="BT53" s="19">
        <v>1.27</v>
      </c>
      <c r="BU53" s="19">
        <v>0.42333333333333334</v>
      </c>
      <c r="BV53" s="19">
        <v>2.3333333333333376E-4</v>
      </c>
      <c r="CO53" s="3" t="s">
        <v>87</v>
      </c>
      <c r="CP53" s="3"/>
      <c r="CT53">
        <v>6.72</v>
      </c>
      <c r="CV53" s="13" t="s">
        <v>16</v>
      </c>
      <c r="CW53" s="13">
        <v>3</v>
      </c>
      <c r="CX53" s="13">
        <v>22.330000000000002</v>
      </c>
      <c r="CY53" s="13">
        <v>7.4433333333333342</v>
      </c>
      <c r="CZ53" s="13">
        <v>1.2333333333333428E-3</v>
      </c>
      <c r="EC53" s="13" t="s">
        <v>14</v>
      </c>
      <c r="ED53" s="13">
        <v>3</v>
      </c>
      <c r="EE53" s="13">
        <v>194</v>
      </c>
      <c r="EF53" s="13">
        <v>64.666666666666671</v>
      </c>
      <c r="EG53" s="13">
        <v>0.33333333333333331</v>
      </c>
      <c r="EK53" t="s">
        <v>17</v>
      </c>
      <c r="EL53" s="19">
        <v>61</v>
      </c>
      <c r="FH53" s="13" t="s">
        <v>14</v>
      </c>
      <c r="FI53" s="13">
        <v>3</v>
      </c>
      <c r="FJ53" s="13">
        <v>59.599999999999994</v>
      </c>
      <c r="FK53" s="13">
        <v>19.866666666666664</v>
      </c>
      <c r="FL53" s="13">
        <v>0.33333333333333337</v>
      </c>
      <c r="FP53" t="s">
        <v>15</v>
      </c>
      <c r="FQ53" s="13">
        <v>19.599999999999998</v>
      </c>
      <c r="GG53">
        <v>304</v>
      </c>
      <c r="GH53">
        <v>310</v>
      </c>
      <c r="GI53">
        <v>315</v>
      </c>
      <c r="GJ53">
        <v>312</v>
      </c>
      <c r="GK53">
        <v>311</v>
      </c>
      <c r="GN53">
        <v>304</v>
      </c>
      <c r="GQ53" s="12" t="s">
        <v>31</v>
      </c>
      <c r="GR53" s="12" t="s">
        <v>32</v>
      </c>
      <c r="GS53" s="12" t="s">
        <v>33</v>
      </c>
      <c r="GT53" s="12" t="s">
        <v>34</v>
      </c>
      <c r="GU53" s="12" t="s">
        <v>35</v>
      </c>
      <c r="GX53" t="s">
        <v>14</v>
      </c>
      <c r="GY53" s="13">
        <v>311.33333333333331</v>
      </c>
      <c r="HJ53" t="s">
        <v>12</v>
      </c>
      <c r="HK53" t="s">
        <v>13</v>
      </c>
      <c r="HL53" t="s">
        <v>14</v>
      </c>
      <c r="HM53" t="s">
        <v>15</v>
      </c>
      <c r="HN53" t="s">
        <v>16</v>
      </c>
      <c r="HO53" t="s">
        <v>17</v>
      </c>
      <c r="HP53">
        <v>12.2</v>
      </c>
      <c r="HZ53" t="s">
        <v>13</v>
      </c>
      <c r="IA53" s="13">
        <v>12.333333333333334</v>
      </c>
      <c r="IO53" t="s">
        <v>12</v>
      </c>
      <c r="IP53" t="s">
        <v>13</v>
      </c>
      <c r="IQ53" t="s">
        <v>14</v>
      </c>
      <c r="IR53" t="s">
        <v>15</v>
      </c>
      <c r="IS53" t="s">
        <v>16</v>
      </c>
      <c r="IT53" t="s">
        <v>17</v>
      </c>
      <c r="IV53">
        <v>10.1</v>
      </c>
      <c r="JS53" t="s">
        <v>12</v>
      </c>
      <c r="JT53" t="s">
        <v>13</v>
      </c>
      <c r="JU53" t="s">
        <v>14</v>
      </c>
      <c r="JV53" t="s">
        <v>15</v>
      </c>
      <c r="JW53" t="s">
        <v>16</v>
      </c>
      <c r="JX53" t="s">
        <v>17</v>
      </c>
      <c r="KA53">
        <v>755</v>
      </c>
      <c r="KD53" t="s">
        <v>28</v>
      </c>
      <c r="KL53" t="s">
        <v>13</v>
      </c>
      <c r="KM53" s="13">
        <v>756</v>
      </c>
      <c r="LA53" t="s">
        <v>13</v>
      </c>
      <c r="LB53" s="13">
        <v>137</v>
      </c>
      <c r="LC53" s="13">
        <v>0.44333333333333336</v>
      </c>
      <c r="LD53" s="13">
        <v>6.93</v>
      </c>
      <c r="LE53" s="13">
        <v>64.333333333333329</v>
      </c>
      <c r="LF53" s="13">
        <v>19.799999999999997</v>
      </c>
      <c r="LG53" s="13">
        <v>303.66666666666669</v>
      </c>
      <c r="LH53" s="13">
        <v>12.333333333333334</v>
      </c>
      <c r="LI53" s="13">
        <v>10.1</v>
      </c>
      <c r="LJ53" s="13">
        <v>756</v>
      </c>
    </row>
    <row r="54" spans="5:322" ht="35.25" thickBot="1" x14ac:dyDescent="0.3">
      <c r="F54">
        <v>136</v>
      </c>
      <c r="G54">
        <v>0.43</v>
      </c>
      <c r="H54">
        <v>6.86</v>
      </c>
      <c r="I54">
        <v>63</v>
      </c>
      <c r="J54">
        <v>19.8</v>
      </c>
      <c r="K54">
        <v>315</v>
      </c>
      <c r="L54">
        <v>11.6</v>
      </c>
      <c r="M54">
        <v>12.3</v>
      </c>
      <c r="N54" s="26">
        <v>1034</v>
      </c>
      <c r="R54" t="s">
        <v>17</v>
      </c>
      <c r="S54">
        <v>132</v>
      </c>
      <c r="T54">
        <v>0.43</v>
      </c>
      <c r="U54">
        <v>6.71</v>
      </c>
      <c r="V54">
        <v>61</v>
      </c>
      <c r="W54">
        <v>19.399999999999999</v>
      </c>
      <c r="X54">
        <v>312</v>
      </c>
      <c r="Y54">
        <v>11.6</v>
      </c>
      <c r="Z54">
        <v>8.33</v>
      </c>
      <c r="AA54" s="26">
        <v>817.66</v>
      </c>
      <c r="CT54">
        <v>6.55</v>
      </c>
      <c r="CV54" s="19" t="s">
        <v>17</v>
      </c>
      <c r="CW54" s="19">
        <v>3</v>
      </c>
      <c r="CX54" s="19">
        <v>20.13</v>
      </c>
      <c r="CY54" s="19">
        <v>6.71</v>
      </c>
      <c r="CZ54" s="19">
        <v>0.27809999999999968</v>
      </c>
      <c r="DU54" s="3" t="s">
        <v>89</v>
      </c>
      <c r="DZ54">
        <v>65</v>
      </c>
      <c r="EC54" s="13" t="s">
        <v>15</v>
      </c>
      <c r="ED54" s="13">
        <v>3</v>
      </c>
      <c r="EE54" s="13">
        <v>186</v>
      </c>
      <c r="EF54" s="13">
        <v>62</v>
      </c>
      <c r="EG54" s="13">
        <v>1</v>
      </c>
      <c r="FF54">
        <v>20.2</v>
      </c>
      <c r="FH54" s="13" t="s">
        <v>15</v>
      </c>
      <c r="FI54" s="13">
        <v>3</v>
      </c>
      <c r="FJ54" s="13">
        <v>58.8</v>
      </c>
      <c r="FK54" s="13">
        <v>19.599999999999998</v>
      </c>
      <c r="FL54" s="13">
        <v>4.0000000000000424E-2</v>
      </c>
      <c r="FP54" t="s">
        <v>16</v>
      </c>
      <c r="FQ54" s="13">
        <v>19.333333333333332</v>
      </c>
      <c r="GQ54" s="13" t="s">
        <v>13</v>
      </c>
      <c r="GR54" s="13">
        <v>3</v>
      </c>
      <c r="GS54" s="13">
        <v>911</v>
      </c>
      <c r="GT54" s="13">
        <v>303.66666666666669</v>
      </c>
      <c r="GU54" s="13">
        <v>0.33333333333333337</v>
      </c>
      <c r="GX54" t="s">
        <v>15</v>
      </c>
      <c r="GY54" s="13">
        <v>318.33333333333331</v>
      </c>
      <c r="HK54">
        <v>12.2</v>
      </c>
      <c r="HL54">
        <v>12.3</v>
      </c>
      <c r="HM54">
        <v>11.5</v>
      </c>
      <c r="HN54">
        <v>12.5</v>
      </c>
      <c r="HO54">
        <v>11.9</v>
      </c>
      <c r="HP54">
        <v>12.3</v>
      </c>
      <c r="HS54" t="s">
        <v>28</v>
      </c>
      <c r="HZ54" t="s">
        <v>14</v>
      </c>
      <c r="IA54" s="13">
        <v>12.200000000000001</v>
      </c>
      <c r="IP54">
        <v>10.1</v>
      </c>
      <c r="IQ54">
        <v>11.2</v>
      </c>
      <c r="IR54">
        <v>12.5</v>
      </c>
      <c r="IS54">
        <v>11.4</v>
      </c>
      <c r="IT54">
        <v>8.5</v>
      </c>
      <c r="IV54">
        <v>10.199999999999999</v>
      </c>
      <c r="IX54" t="s">
        <v>28</v>
      </c>
      <c r="JE54" t="s">
        <v>12</v>
      </c>
      <c r="JF54" s="5" t="s">
        <v>80</v>
      </c>
      <c r="JT54">
        <v>756</v>
      </c>
      <c r="JU54">
        <v>565</v>
      </c>
      <c r="JV54" s="26">
        <v>1022</v>
      </c>
      <c r="JW54" s="26">
        <v>1016</v>
      </c>
      <c r="JX54">
        <v>997</v>
      </c>
      <c r="KA54">
        <v>757</v>
      </c>
      <c r="KD54" s="12" t="s">
        <v>31</v>
      </c>
      <c r="KE54" s="12" t="s">
        <v>32</v>
      </c>
      <c r="KF54" s="12" t="s">
        <v>33</v>
      </c>
      <c r="KG54" s="12" t="s">
        <v>34</v>
      </c>
      <c r="KH54" s="12" t="s">
        <v>35</v>
      </c>
      <c r="KL54" t="s">
        <v>14</v>
      </c>
      <c r="KM54" s="13">
        <v>564.66666666666663</v>
      </c>
      <c r="LA54" t="s">
        <v>14</v>
      </c>
      <c r="LB54" s="13">
        <v>136.66666666666666</v>
      </c>
      <c r="LC54" s="13">
        <v>0.4366666666666667</v>
      </c>
      <c r="LD54" s="13">
        <v>6.6633333333333331</v>
      </c>
      <c r="LE54" s="13">
        <v>64.666666666666671</v>
      </c>
      <c r="LF54" s="13">
        <v>19.866666666666664</v>
      </c>
      <c r="LG54" s="13">
        <v>311.33333333333331</v>
      </c>
      <c r="LH54" s="13">
        <v>12.200000000000001</v>
      </c>
      <c r="LI54" s="13">
        <v>11.133333333333333</v>
      </c>
      <c r="LJ54" s="13">
        <v>564.66666666666663</v>
      </c>
    </row>
    <row r="55" spans="5:322" ht="35.25" thickBot="1" x14ac:dyDescent="0.3">
      <c r="E55" t="s">
        <v>82</v>
      </c>
      <c r="F55">
        <f>AVERAGE(F52:F54)</f>
        <v>139.66666666666666</v>
      </c>
      <c r="G55">
        <f t="shared" ref="G55:N55" si="17">AVERAGE(G52:G54)</f>
        <v>0.44</v>
      </c>
      <c r="H55">
        <f t="shared" si="17"/>
        <v>7.0166666666666666</v>
      </c>
      <c r="I55">
        <f t="shared" si="17"/>
        <v>62</v>
      </c>
      <c r="J55">
        <f t="shared" si="17"/>
        <v>19.599999999999998</v>
      </c>
      <c r="K55">
        <f t="shared" si="17"/>
        <v>318.33333333333331</v>
      </c>
      <c r="L55">
        <f t="shared" si="17"/>
        <v>11.733333333333334</v>
      </c>
      <c r="M55">
        <f t="shared" si="17"/>
        <v>12</v>
      </c>
      <c r="N55">
        <f t="shared" si="17"/>
        <v>977.66666666666663</v>
      </c>
      <c r="AK55">
        <v>138</v>
      </c>
      <c r="AN55" t="s">
        <v>56</v>
      </c>
      <c r="BP55">
        <v>0.44</v>
      </c>
      <c r="DU55" s="3" t="s">
        <v>87</v>
      </c>
      <c r="DV55" s="3"/>
      <c r="DZ55">
        <v>65</v>
      </c>
      <c r="EC55" s="13" t="s">
        <v>16</v>
      </c>
      <c r="ED55" s="13">
        <v>3</v>
      </c>
      <c r="EE55" s="13">
        <v>191</v>
      </c>
      <c r="EF55" s="13">
        <v>63.666666666666664</v>
      </c>
      <c r="EG55" s="13">
        <v>2.333333333333333</v>
      </c>
      <c r="FA55" s="3" t="s">
        <v>90</v>
      </c>
      <c r="FF55">
        <v>20.2</v>
      </c>
      <c r="FH55" s="13" t="s">
        <v>16</v>
      </c>
      <c r="FI55" s="13">
        <v>3</v>
      </c>
      <c r="FJ55" s="13">
        <v>58</v>
      </c>
      <c r="FK55" s="13">
        <v>19.333333333333332</v>
      </c>
      <c r="FL55" s="13">
        <v>2.3333333333333404E-2</v>
      </c>
      <c r="FP55" t="s">
        <v>17</v>
      </c>
      <c r="FQ55" s="19">
        <v>19.400000000000002</v>
      </c>
      <c r="GQ55" s="13" t="s">
        <v>14</v>
      </c>
      <c r="GR55" s="13">
        <v>3</v>
      </c>
      <c r="GS55" s="13">
        <v>934</v>
      </c>
      <c r="GT55" s="13">
        <v>311.33333333333331</v>
      </c>
      <c r="GU55" s="13">
        <v>1.3333333333333335</v>
      </c>
      <c r="GX55" t="s">
        <v>16</v>
      </c>
      <c r="GY55" s="13">
        <v>313.66666666666669</v>
      </c>
      <c r="HJ55" s="5" t="s">
        <v>79</v>
      </c>
      <c r="HK55">
        <v>12.3</v>
      </c>
      <c r="HL55">
        <v>12.3</v>
      </c>
      <c r="HM55">
        <v>12.1</v>
      </c>
      <c r="HN55">
        <v>12.3</v>
      </c>
      <c r="HO55">
        <v>10.9</v>
      </c>
      <c r="HP55">
        <v>12.5</v>
      </c>
      <c r="HS55" s="12" t="s">
        <v>31</v>
      </c>
      <c r="HT55" s="12" t="s">
        <v>32</v>
      </c>
      <c r="HU55" s="12" t="s">
        <v>33</v>
      </c>
      <c r="HV55" s="12" t="s">
        <v>34</v>
      </c>
      <c r="HW55" s="12" t="s">
        <v>35</v>
      </c>
      <c r="HZ55" t="s">
        <v>15</v>
      </c>
      <c r="IA55" s="13">
        <v>11.733333333333334</v>
      </c>
      <c r="IO55" s="5" t="s">
        <v>80</v>
      </c>
      <c r="IP55">
        <v>10.199999999999999</v>
      </c>
      <c r="IQ55">
        <v>11.2</v>
      </c>
      <c r="IR55">
        <v>11.2</v>
      </c>
      <c r="IS55">
        <v>11.2</v>
      </c>
      <c r="IT55">
        <v>8.4</v>
      </c>
      <c r="IV55">
        <v>10</v>
      </c>
      <c r="IX55" s="12" t="s">
        <v>31</v>
      </c>
      <c r="IY55" s="12" t="s">
        <v>32</v>
      </c>
      <c r="IZ55" s="12" t="s">
        <v>33</v>
      </c>
      <c r="JA55" s="12" t="s">
        <v>34</v>
      </c>
      <c r="JB55" s="12" t="s">
        <v>35</v>
      </c>
      <c r="JE55" t="s">
        <v>13</v>
      </c>
      <c r="JF55" s="13">
        <v>10.1</v>
      </c>
      <c r="JS55" s="5" t="s">
        <v>81</v>
      </c>
      <c r="JT55">
        <v>755</v>
      </c>
      <c r="JU55">
        <v>565</v>
      </c>
      <c r="JV55">
        <v>877</v>
      </c>
      <c r="JW55" s="26">
        <v>1012</v>
      </c>
      <c r="JX55">
        <v>750</v>
      </c>
      <c r="KD55" s="13" t="s">
        <v>13</v>
      </c>
      <c r="KE55" s="13">
        <v>3</v>
      </c>
      <c r="KF55" s="13">
        <v>2268</v>
      </c>
      <c r="KG55" s="13">
        <v>756</v>
      </c>
      <c r="KH55" s="13">
        <v>1</v>
      </c>
      <c r="KL55" t="s">
        <v>15</v>
      </c>
      <c r="KM55" s="13">
        <v>977.66666666666663</v>
      </c>
      <c r="KO55" s="26"/>
      <c r="LA55" t="s">
        <v>15</v>
      </c>
      <c r="LB55" s="13">
        <v>139.66666666666666</v>
      </c>
      <c r="LC55" s="13">
        <v>0.44</v>
      </c>
      <c r="LD55" s="13">
        <v>7.0166666666666666</v>
      </c>
      <c r="LE55" s="13">
        <v>62</v>
      </c>
      <c r="LF55" s="13">
        <v>19.599999999999998</v>
      </c>
      <c r="LG55" s="13">
        <v>318.33333333333331</v>
      </c>
      <c r="LH55" s="13">
        <v>11.733333333333334</v>
      </c>
      <c r="LI55" s="13">
        <v>12</v>
      </c>
      <c r="LJ55" s="13">
        <v>977.66666666666663</v>
      </c>
    </row>
    <row r="56" spans="5:322" ht="15.75" thickBot="1" x14ac:dyDescent="0.3">
      <c r="E56" t="s">
        <v>83</v>
      </c>
      <c r="F56">
        <f>STDEVA(F52:F54)</f>
        <v>4.7258156262526088</v>
      </c>
      <c r="G56">
        <f t="shared" ref="G56:N56" si="18">STDEVA(G52:G54)</f>
        <v>1.0000000000000009E-2</v>
      </c>
      <c r="H56">
        <f t="shared" si="18"/>
        <v>0.32470499431535266</v>
      </c>
      <c r="I56">
        <f t="shared" si="18"/>
        <v>1</v>
      </c>
      <c r="J56">
        <f t="shared" si="18"/>
        <v>0.20000000000000107</v>
      </c>
      <c r="K56">
        <f t="shared" si="18"/>
        <v>3.5118845842842461</v>
      </c>
      <c r="L56">
        <f t="shared" si="18"/>
        <v>0.32145502536643167</v>
      </c>
      <c r="M56">
        <f t="shared" si="18"/>
        <v>0.70000000000000051</v>
      </c>
      <c r="N56">
        <f t="shared" si="18"/>
        <v>87.386116364862744</v>
      </c>
      <c r="AK56">
        <v>145</v>
      </c>
      <c r="AN56" s="12" t="s">
        <v>58</v>
      </c>
      <c r="AO56" s="12" t="s">
        <v>59</v>
      </c>
      <c r="AP56" s="12" t="s">
        <v>60</v>
      </c>
      <c r="AQ56" s="12" t="s">
        <v>61</v>
      </c>
      <c r="AR56" s="12" t="s">
        <v>62</v>
      </c>
      <c r="AS56" s="12" t="s">
        <v>63</v>
      </c>
      <c r="AT56" s="12" t="s">
        <v>64</v>
      </c>
      <c r="BP56">
        <v>0.45</v>
      </c>
      <c r="BR56" t="s">
        <v>56</v>
      </c>
      <c r="DZ56">
        <v>64</v>
      </c>
      <c r="EC56" s="19" t="s">
        <v>17</v>
      </c>
      <c r="ED56" s="19">
        <v>3</v>
      </c>
      <c r="EE56" s="19">
        <v>183</v>
      </c>
      <c r="EF56" s="19">
        <v>61</v>
      </c>
      <c r="EG56" s="19">
        <v>4</v>
      </c>
      <c r="EZ56" s="3" t="s">
        <v>91</v>
      </c>
      <c r="FA56" s="3" t="s">
        <v>87</v>
      </c>
      <c r="FB56" s="3"/>
      <c r="FF56">
        <v>19.2</v>
      </c>
      <c r="FH56" s="19" t="s">
        <v>17</v>
      </c>
      <c r="FI56" s="19">
        <v>3</v>
      </c>
      <c r="FJ56" s="19">
        <v>58.2</v>
      </c>
      <c r="FK56" s="19">
        <v>19.400000000000002</v>
      </c>
      <c r="FL56" s="19">
        <v>0.21000000000000099</v>
      </c>
      <c r="GH56" s="3" t="s">
        <v>92</v>
      </c>
      <c r="GN56">
        <v>312</v>
      </c>
      <c r="GQ56" s="13" t="s">
        <v>15</v>
      </c>
      <c r="GR56" s="13">
        <v>3</v>
      </c>
      <c r="GS56" s="13">
        <v>955</v>
      </c>
      <c r="GT56" s="13">
        <v>318.33333333333331</v>
      </c>
      <c r="GU56" s="13">
        <v>12.333333333333332</v>
      </c>
      <c r="GX56" t="s">
        <v>17</v>
      </c>
      <c r="GY56" s="19">
        <v>312</v>
      </c>
      <c r="HK56">
        <v>12.5</v>
      </c>
      <c r="HL56">
        <v>12</v>
      </c>
      <c r="HM56">
        <v>11.6</v>
      </c>
      <c r="HN56">
        <v>12.7</v>
      </c>
      <c r="HO56">
        <v>12</v>
      </c>
      <c r="HS56" s="13" t="s">
        <v>13</v>
      </c>
      <c r="HT56" s="13">
        <v>3</v>
      </c>
      <c r="HU56" s="13">
        <v>37</v>
      </c>
      <c r="HV56" s="13">
        <v>12.333333333333334</v>
      </c>
      <c r="HW56" s="13">
        <v>2.3333333333333407E-2</v>
      </c>
      <c r="HZ56" t="s">
        <v>16</v>
      </c>
      <c r="IA56" s="13">
        <v>12.5</v>
      </c>
      <c r="IP56">
        <v>10</v>
      </c>
      <c r="IQ56">
        <v>11</v>
      </c>
      <c r="IR56">
        <v>12.3</v>
      </c>
      <c r="IS56">
        <v>11.1</v>
      </c>
      <c r="IT56">
        <v>8.1</v>
      </c>
      <c r="IX56" s="13" t="s">
        <v>13</v>
      </c>
      <c r="IY56" s="13">
        <v>3</v>
      </c>
      <c r="IZ56" s="13">
        <v>30.299999999999997</v>
      </c>
      <c r="JA56" s="13">
        <v>10.1</v>
      </c>
      <c r="JB56" s="13">
        <v>9.9999999999999291E-3</v>
      </c>
      <c r="JE56" t="s">
        <v>14</v>
      </c>
      <c r="JF56" s="13">
        <v>11.133333333333333</v>
      </c>
      <c r="JT56">
        <v>757</v>
      </c>
      <c r="JU56">
        <v>564</v>
      </c>
      <c r="JV56" s="26">
        <v>1034</v>
      </c>
      <c r="JW56" s="26">
        <v>1014</v>
      </c>
      <c r="JX56">
        <v>706</v>
      </c>
      <c r="KD56" s="13" t="s">
        <v>14</v>
      </c>
      <c r="KE56" s="13">
        <v>3</v>
      </c>
      <c r="KF56" s="13">
        <v>1694</v>
      </c>
      <c r="KG56" s="13">
        <v>564.66666666666663</v>
      </c>
      <c r="KH56" s="13">
        <v>0.33333333333333331</v>
      </c>
      <c r="KL56" t="s">
        <v>16</v>
      </c>
      <c r="KM56" s="13">
        <v>1014</v>
      </c>
      <c r="KN56" s="26"/>
      <c r="KO56" s="26"/>
      <c r="LA56" t="s">
        <v>16</v>
      </c>
      <c r="LB56" s="13">
        <v>143.33333333333334</v>
      </c>
      <c r="LC56" s="13">
        <v>0.44</v>
      </c>
      <c r="LD56" s="13">
        <v>7.4433333333333342</v>
      </c>
      <c r="LE56" s="13">
        <v>63.666666666666664</v>
      </c>
      <c r="LF56" s="13">
        <v>19.333333333333332</v>
      </c>
      <c r="LG56" s="13">
        <v>313.66666666666669</v>
      </c>
      <c r="LH56" s="13">
        <v>12.5</v>
      </c>
      <c r="LI56" s="13">
        <v>11.233333333333334</v>
      </c>
      <c r="LJ56" s="13">
        <v>1014</v>
      </c>
    </row>
    <row r="57" spans="5:322" ht="15.75" thickBot="1" x14ac:dyDescent="0.3">
      <c r="E57" t="s">
        <v>16</v>
      </c>
      <c r="F57">
        <v>141</v>
      </c>
      <c r="G57">
        <v>0.42</v>
      </c>
      <c r="H57">
        <v>7.44</v>
      </c>
      <c r="I57">
        <v>65</v>
      </c>
      <c r="J57">
        <v>19.5</v>
      </c>
      <c r="K57">
        <v>314</v>
      </c>
      <c r="L57">
        <v>12.5</v>
      </c>
      <c r="M57">
        <v>11.4</v>
      </c>
      <c r="N57" s="26">
        <v>1016</v>
      </c>
      <c r="AA57" s="26"/>
      <c r="AK57">
        <v>136</v>
      </c>
      <c r="AN57" s="13" t="s">
        <v>67</v>
      </c>
      <c r="AO57" s="13">
        <v>208.93333333333339</v>
      </c>
      <c r="AP57" s="13">
        <v>4</v>
      </c>
      <c r="AQ57" s="13">
        <v>52.233333333333348</v>
      </c>
      <c r="AR57" s="13">
        <v>4.2123655913978508</v>
      </c>
      <c r="AS57" s="13">
        <v>2.965431429432628E-2</v>
      </c>
      <c r="AT57" s="13">
        <v>3.4780496907652281</v>
      </c>
      <c r="BP57">
        <v>0.43</v>
      </c>
      <c r="BR57" s="12" t="s">
        <v>58</v>
      </c>
      <c r="BS57" s="12" t="s">
        <v>59</v>
      </c>
      <c r="BT57" s="12" t="s">
        <v>60</v>
      </c>
      <c r="BU57" s="12" t="s">
        <v>61</v>
      </c>
      <c r="BV57" s="12" t="s">
        <v>62</v>
      </c>
      <c r="BW57" s="12" t="s">
        <v>63</v>
      </c>
      <c r="BX57" s="12" t="s">
        <v>64</v>
      </c>
      <c r="CT57">
        <v>6.8</v>
      </c>
      <c r="CV57" t="s">
        <v>56</v>
      </c>
      <c r="GG57" s="3" t="s">
        <v>91</v>
      </c>
      <c r="GH57" s="3" t="s">
        <v>87</v>
      </c>
      <c r="GI57" s="3"/>
      <c r="GN57">
        <v>312</v>
      </c>
      <c r="GQ57" s="13" t="s">
        <v>16</v>
      </c>
      <c r="GR57" s="13">
        <v>3</v>
      </c>
      <c r="GS57" s="13">
        <v>941</v>
      </c>
      <c r="GT57" s="13">
        <v>313.66666666666669</v>
      </c>
      <c r="GU57" s="13">
        <v>2.333333333333333</v>
      </c>
      <c r="HS57" s="13" t="s">
        <v>14</v>
      </c>
      <c r="HT57" s="13">
        <v>3</v>
      </c>
      <c r="HU57" s="13">
        <v>36.6</v>
      </c>
      <c r="HV57" s="13">
        <v>12.200000000000001</v>
      </c>
      <c r="HW57" s="13">
        <v>3.0000000000000141E-2</v>
      </c>
      <c r="HZ57" t="s">
        <v>17</v>
      </c>
      <c r="IA57" s="19">
        <v>11.6</v>
      </c>
      <c r="IX57" s="13" t="s">
        <v>14</v>
      </c>
      <c r="IY57" s="13">
        <v>3</v>
      </c>
      <c r="IZ57" s="13">
        <v>33.4</v>
      </c>
      <c r="JA57" s="13">
        <v>11.133333333333333</v>
      </c>
      <c r="JB57" s="13">
        <v>1.3333333333333239E-2</v>
      </c>
      <c r="JE57" t="s">
        <v>15</v>
      </c>
      <c r="JF57" s="13">
        <v>12</v>
      </c>
      <c r="KA57">
        <v>565</v>
      </c>
      <c r="KD57" s="13" t="s">
        <v>15</v>
      </c>
      <c r="KE57" s="13">
        <v>3</v>
      </c>
      <c r="KF57" s="13">
        <v>2933</v>
      </c>
      <c r="KG57" s="13">
        <v>977.66666666666663</v>
      </c>
      <c r="KH57" s="13">
        <v>7636.333333333333</v>
      </c>
      <c r="KL57" t="s">
        <v>17</v>
      </c>
      <c r="KM57" s="19">
        <v>817.66666666666663</v>
      </c>
      <c r="LA57" t="s">
        <v>17</v>
      </c>
      <c r="LB57" s="19">
        <v>132</v>
      </c>
      <c r="LC57" s="19">
        <v>0.42333333333333334</v>
      </c>
      <c r="LD57" s="19">
        <v>6.71</v>
      </c>
      <c r="LE57" s="19">
        <v>61</v>
      </c>
      <c r="LF57" s="19">
        <v>19.400000000000002</v>
      </c>
      <c r="LG57" s="19">
        <v>312</v>
      </c>
      <c r="LH57" s="19">
        <v>11.6</v>
      </c>
      <c r="LI57" s="19">
        <v>8.3333333333333339</v>
      </c>
      <c r="LJ57" s="19">
        <v>817.66666666666663</v>
      </c>
    </row>
    <row r="58" spans="5:322" ht="15.75" thickBot="1" x14ac:dyDescent="0.3">
      <c r="F58">
        <v>146</v>
      </c>
      <c r="G58">
        <v>0.44</v>
      </c>
      <c r="H58">
        <v>7.48</v>
      </c>
      <c r="I58">
        <v>64</v>
      </c>
      <c r="J58">
        <v>19.2</v>
      </c>
      <c r="K58">
        <v>315</v>
      </c>
      <c r="L58">
        <v>12.3</v>
      </c>
      <c r="M58">
        <v>11.2</v>
      </c>
      <c r="N58" s="26">
        <v>1012</v>
      </c>
      <c r="AA58" s="26"/>
      <c r="AN58" s="13" t="s">
        <v>69</v>
      </c>
      <c r="AO58" s="13">
        <v>124</v>
      </c>
      <c r="AP58" s="13">
        <v>10</v>
      </c>
      <c r="AQ58" s="13">
        <v>12.4</v>
      </c>
      <c r="AR58" s="13"/>
      <c r="AS58" s="13"/>
      <c r="AT58" s="13"/>
      <c r="BR58" s="13" t="s">
        <v>67</v>
      </c>
      <c r="BS58" s="13">
        <v>7.3333333333333475E-4</v>
      </c>
      <c r="BT58" s="13">
        <v>4</v>
      </c>
      <c r="BU58" s="13">
        <v>1.8333333333333369E-4</v>
      </c>
      <c r="BV58" s="13">
        <v>1.0185185185185188</v>
      </c>
      <c r="BW58" s="13">
        <v>0.44320044690788102</v>
      </c>
      <c r="BX58" s="13">
        <v>3.4780496907652281</v>
      </c>
      <c r="CT58">
        <v>7.39</v>
      </c>
      <c r="CV58" s="12" t="s">
        <v>58</v>
      </c>
      <c r="CW58" s="12" t="s">
        <v>59</v>
      </c>
      <c r="CX58" s="12" t="s">
        <v>60</v>
      </c>
      <c r="CY58" s="12" t="s">
        <v>61</v>
      </c>
      <c r="CZ58" s="12" t="s">
        <v>62</v>
      </c>
      <c r="DA58" s="12" t="s">
        <v>63</v>
      </c>
      <c r="DB58" s="12" t="s">
        <v>64</v>
      </c>
      <c r="GN58">
        <v>310</v>
      </c>
      <c r="GQ58" s="19" t="s">
        <v>17</v>
      </c>
      <c r="GR58" s="19">
        <v>3</v>
      </c>
      <c r="GS58" s="19">
        <v>936</v>
      </c>
      <c r="GT58" s="19">
        <v>312</v>
      </c>
      <c r="GU58" s="19">
        <v>3</v>
      </c>
      <c r="HP58">
        <v>12.3</v>
      </c>
      <c r="HS58" s="13" t="s">
        <v>15</v>
      </c>
      <c r="HT58" s="13">
        <v>3</v>
      </c>
      <c r="HU58" s="13">
        <v>35.200000000000003</v>
      </c>
      <c r="HV58" s="13">
        <v>11.733333333333334</v>
      </c>
      <c r="HW58" s="13">
        <v>0.10333333333333324</v>
      </c>
      <c r="IV58">
        <v>11.2</v>
      </c>
      <c r="IX58" s="13" t="s">
        <v>15</v>
      </c>
      <c r="IY58" s="13">
        <v>3</v>
      </c>
      <c r="IZ58" s="13">
        <v>36</v>
      </c>
      <c r="JA58" s="13">
        <v>12</v>
      </c>
      <c r="JB58" s="13">
        <v>0.49000000000000077</v>
      </c>
      <c r="JE58" t="s">
        <v>16</v>
      </c>
      <c r="JF58" s="13">
        <v>11.233333333333334</v>
      </c>
      <c r="KA58">
        <v>565</v>
      </c>
      <c r="KD58" s="13" t="s">
        <v>16</v>
      </c>
      <c r="KE58" s="13">
        <v>3</v>
      </c>
      <c r="KF58" s="13">
        <v>3042</v>
      </c>
      <c r="KG58" s="13">
        <v>1014</v>
      </c>
      <c r="KH58" s="13">
        <v>4</v>
      </c>
    </row>
    <row r="59" spans="5:322" ht="15.75" thickBot="1" x14ac:dyDescent="0.3">
      <c r="F59">
        <v>143</v>
      </c>
      <c r="G59">
        <v>0.46</v>
      </c>
      <c r="H59">
        <v>7.41</v>
      </c>
      <c r="I59">
        <v>62</v>
      </c>
      <c r="J59">
        <v>19.3</v>
      </c>
      <c r="K59">
        <v>312</v>
      </c>
      <c r="L59">
        <v>12.7</v>
      </c>
      <c r="M59">
        <v>11.1</v>
      </c>
      <c r="N59" s="26">
        <v>1014</v>
      </c>
      <c r="AA59" s="26"/>
      <c r="AN59" s="13"/>
      <c r="AO59" s="13"/>
      <c r="AP59" s="13"/>
      <c r="AQ59" s="13"/>
      <c r="AR59" s="13"/>
      <c r="AS59" s="13"/>
      <c r="AT59" s="13"/>
      <c r="BR59" s="13" t="s">
        <v>69</v>
      </c>
      <c r="BS59" s="13">
        <v>1.8000000000000032E-3</v>
      </c>
      <c r="BT59" s="13">
        <v>10</v>
      </c>
      <c r="BU59" s="13">
        <v>1.8000000000000031E-4</v>
      </c>
      <c r="BV59" s="13"/>
      <c r="BW59" s="13"/>
      <c r="BX59" s="13"/>
      <c r="CT59">
        <v>6.86</v>
      </c>
      <c r="CV59" s="13" t="s">
        <v>67</v>
      </c>
      <c r="CW59" s="13">
        <v>1.1638933333333348</v>
      </c>
      <c r="CX59" s="13">
        <v>4</v>
      </c>
      <c r="CY59" s="13">
        <v>0.29097333333333369</v>
      </c>
      <c r="CZ59" s="13">
        <v>3.6878749471905459</v>
      </c>
      <c r="DA59" s="13">
        <v>4.2841709000605896E-2</v>
      </c>
      <c r="DB59" s="13">
        <v>3.4780496907652281</v>
      </c>
      <c r="DZ59">
        <v>62</v>
      </c>
      <c r="EC59" t="s">
        <v>56</v>
      </c>
      <c r="FF59">
        <v>19.399999999999999</v>
      </c>
      <c r="FH59" t="s">
        <v>56</v>
      </c>
      <c r="HL59" s="3" t="s">
        <v>93</v>
      </c>
      <c r="HP59">
        <v>12.3</v>
      </c>
      <c r="HS59" s="13" t="s">
        <v>16</v>
      </c>
      <c r="HT59" s="13">
        <v>3</v>
      </c>
      <c r="HU59" s="13">
        <v>37.5</v>
      </c>
      <c r="HV59" s="13">
        <v>12.5</v>
      </c>
      <c r="HW59" s="13">
        <v>3.9999999999999716E-2</v>
      </c>
      <c r="IQ59" s="3" t="s">
        <v>94</v>
      </c>
      <c r="IV59">
        <v>11.2</v>
      </c>
      <c r="IX59" s="13" t="s">
        <v>16</v>
      </c>
      <c r="IY59" s="13">
        <v>3</v>
      </c>
      <c r="IZ59" s="13">
        <v>33.700000000000003</v>
      </c>
      <c r="JA59" s="13">
        <v>11.233333333333334</v>
      </c>
      <c r="JB59" s="13">
        <v>2.3333333333333463E-2</v>
      </c>
      <c r="JE59" t="s">
        <v>17</v>
      </c>
      <c r="JF59" s="19">
        <v>8.3333333333333339</v>
      </c>
      <c r="JU59" s="3" t="s">
        <v>95</v>
      </c>
      <c r="KA59">
        <v>564</v>
      </c>
      <c r="KD59" s="19" t="s">
        <v>17</v>
      </c>
      <c r="KE59" s="19">
        <v>3</v>
      </c>
      <c r="KF59" s="19">
        <v>2453</v>
      </c>
      <c r="KG59" s="19">
        <v>817.66666666666663</v>
      </c>
      <c r="KH59" s="19">
        <v>24604.333333333372</v>
      </c>
    </row>
    <row r="60" spans="5:322" ht="15.75" thickBot="1" x14ac:dyDescent="0.3">
      <c r="E60" t="s">
        <v>82</v>
      </c>
      <c r="F60">
        <f>AVERAGE(F57:F59)</f>
        <v>143.33333333333334</v>
      </c>
      <c r="G60">
        <f t="shared" ref="G60:N60" si="19">AVERAGE(G57:G59)</f>
        <v>0.44</v>
      </c>
      <c r="H60">
        <f t="shared" si="19"/>
        <v>7.4433333333333342</v>
      </c>
      <c r="I60">
        <f t="shared" si="19"/>
        <v>63.666666666666664</v>
      </c>
      <c r="J60">
        <f t="shared" si="19"/>
        <v>19.333333333333332</v>
      </c>
      <c r="K60">
        <f t="shared" si="19"/>
        <v>313.66666666666669</v>
      </c>
      <c r="L60">
        <f t="shared" si="19"/>
        <v>12.5</v>
      </c>
      <c r="M60">
        <f t="shared" si="19"/>
        <v>11.233333333333334</v>
      </c>
      <c r="N60">
        <f t="shared" si="19"/>
        <v>1014</v>
      </c>
      <c r="AK60">
        <v>141</v>
      </c>
      <c r="AN60" s="19" t="s">
        <v>70</v>
      </c>
      <c r="AO60" s="19">
        <v>332.93333333333339</v>
      </c>
      <c r="AP60" s="19">
        <v>14</v>
      </c>
      <c r="AQ60" s="19"/>
      <c r="AR60" s="19"/>
      <c r="AS60" s="19"/>
      <c r="AT60" s="19"/>
      <c r="BP60">
        <v>0.42</v>
      </c>
      <c r="BR60" s="13"/>
      <c r="BS60" s="13"/>
      <c r="BT60" s="13"/>
      <c r="BU60" s="13"/>
      <c r="BV60" s="13"/>
      <c r="BW60" s="13"/>
      <c r="BX60" s="13"/>
      <c r="CV60" s="13" t="s">
        <v>69</v>
      </c>
      <c r="CW60" s="13">
        <v>0.78899999999999904</v>
      </c>
      <c r="CX60" s="13">
        <v>10</v>
      </c>
      <c r="CY60" s="13">
        <v>7.8899999999999901E-2</v>
      </c>
      <c r="CZ60" s="13"/>
      <c r="DA60" s="13"/>
      <c r="DB60" s="13"/>
      <c r="DZ60">
        <v>61</v>
      </c>
      <c r="EC60" s="12" t="s">
        <v>58</v>
      </c>
      <c r="ED60" s="12" t="s">
        <v>59</v>
      </c>
      <c r="EE60" s="12" t="s">
        <v>60</v>
      </c>
      <c r="EF60" s="12" t="s">
        <v>61</v>
      </c>
      <c r="EG60" s="12" t="s">
        <v>62</v>
      </c>
      <c r="EH60" s="12" t="s">
        <v>63</v>
      </c>
      <c r="EI60" s="12" t="s">
        <v>64</v>
      </c>
      <c r="FF60">
        <v>19.600000000000001</v>
      </c>
      <c r="FH60" s="12" t="s">
        <v>58</v>
      </c>
      <c r="FI60" s="12" t="s">
        <v>59</v>
      </c>
      <c r="FJ60" s="12" t="s">
        <v>60</v>
      </c>
      <c r="FK60" s="12" t="s">
        <v>61</v>
      </c>
      <c r="FL60" s="12" t="s">
        <v>62</v>
      </c>
      <c r="FM60" s="12" t="s">
        <v>63</v>
      </c>
      <c r="FN60" s="12" t="s">
        <v>64</v>
      </c>
      <c r="HK60" s="3"/>
      <c r="HL60" s="3" t="s">
        <v>87</v>
      </c>
      <c r="HM60" s="3"/>
      <c r="HP60">
        <v>12</v>
      </c>
      <c r="HS60" s="19" t="s">
        <v>17</v>
      </c>
      <c r="HT60" s="19">
        <v>3</v>
      </c>
      <c r="HU60" s="19">
        <v>34.799999999999997</v>
      </c>
      <c r="HV60" s="19">
        <v>11.6</v>
      </c>
      <c r="HW60" s="19">
        <v>0.36999999999999983</v>
      </c>
      <c r="IP60" s="3" t="s">
        <v>91</v>
      </c>
      <c r="IQ60" s="3" t="s">
        <v>87</v>
      </c>
      <c r="IR60" s="3"/>
      <c r="IV60">
        <v>11</v>
      </c>
      <c r="IX60" s="19" t="s">
        <v>17</v>
      </c>
      <c r="IY60" s="19">
        <v>3</v>
      </c>
      <c r="IZ60" s="19">
        <v>25</v>
      </c>
      <c r="JA60" s="19">
        <v>8.3333333333333339</v>
      </c>
      <c r="JB60" s="19">
        <v>4.3333333333333439E-2</v>
      </c>
      <c r="JT60" s="3"/>
      <c r="JU60" s="3" t="s">
        <v>87</v>
      </c>
      <c r="JV60" s="3"/>
    </row>
    <row r="61" spans="5:322" ht="15.75" thickBot="1" x14ac:dyDescent="0.3">
      <c r="E61" t="s">
        <v>83</v>
      </c>
      <c r="F61">
        <f>_xlfn.STDEV.S(F57:F59)</f>
        <v>2.5166114784235836</v>
      </c>
      <c r="G61">
        <f t="shared" ref="G61:N61" si="20">_xlfn.STDEV.S(G57:G59)</f>
        <v>2.0000000000000018E-2</v>
      </c>
      <c r="H61">
        <f t="shared" si="20"/>
        <v>3.5118845842842597E-2</v>
      </c>
      <c r="I61">
        <f t="shared" si="20"/>
        <v>1.5275252316519465</v>
      </c>
      <c r="J61">
        <f t="shared" si="20"/>
        <v>0.15275252316519489</v>
      </c>
      <c r="K61">
        <f t="shared" si="20"/>
        <v>1.5275252316519465</v>
      </c>
      <c r="L61">
        <f t="shared" si="20"/>
        <v>0.19999999999999929</v>
      </c>
      <c r="M61">
        <f t="shared" si="20"/>
        <v>0.15275252316519508</v>
      </c>
      <c r="N61">
        <f t="shared" si="20"/>
        <v>2</v>
      </c>
      <c r="AK61">
        <v>146</v>
      </c>
      <c r="BP61">
        <v>0.44</v>
      </c>
      <c r="BR61" s="19" t="s">
        <v>70</v>
      </c>
      <c r="BS61" s="19">
        <v>2.533333333333338E-3</v>
      </c>
      <c r="BT61" s="19">
        <v>14</v>
      </c>
      <c r="BU61" s="19"/>
      <c r="BV61" s="19"/>
      <c r="BW61" s="19"/>
      <c r="BX61" s="19"/>
      <c r="CV61" s="13"/>
      <c r="CW61" s="13"/>
      <c r="CX61" s="13"/>
      <c r="CY61" s="13"/>
      <c r="CZ61" s="13"/>
      <c r="DA61" s="13"/>
      <c r="DB61" s="13"/>
      <c r="DZ61">
        <v>63</v>
      </c>
      <c r="EC61" s="13" t="s">
        <v>67</v>
      </c>
      <c r="ED61" s="13">
        <v>29.733333333333348</v>
      </c>
      <c r="EE61" s="13">
        <v>4</v>
      </c>
      <c r="EF61" s="13">
        <v>7.4333333333333371</v>
      </c>
      <c r="EG61" s="13">
        <v>4.1296296296296315</v>
      </c>
      <c r="EH61" s="13">
        <v>3.1374255535953882E-2</v>
      </c>
      <c r="EI61" s="13">
        <v>3.4780496907652281</v>
      </c>
      <c r="FF61">
        <v>19.8</v>
      </c>
      <c r="FH61" s="13" t="s">
        <v>67</v>
      </c>
      <c r="FI61" s="13">
        <v>0.66666666666666541</v>
      </c>
      <c r="FJ61" s="13">
        <v>4</v>
      </c>
      <c r="FK61" s="13">
        <v>0.16666666666666635</v>
      </c>
      <c r="FL61" s="13">
        <v>1.3513513513513455</v>
      </c>
      <c r="FM61" s="13">
        <v>0.31743816407448733</v>
      </c>
      <c r="FN61" s="13">
        <v>3.4780496907652281</v>
      </c>
      <c r="GN61">
        <v>318</v>
      </c>
      <c r="GQ61" t="s">
        <v>56</v>
      </c>
    </row>
    <row r="62" spans="5:322" ht="15.75" thickBot="1" x14ac:dyDescent="0.3">
      <c r="E62" t="s">
        <v>17</v>
      </c>
      <c r="F62">
        <v>138</v>
      </c>
      <c r="G62">
        <v>0.44</v>
      </c>
      <c r="H62">
        <v>7.31</v>
      </c>
      <c r="I62">
        <v>61</v>
      </c>
      <c r="J62">
        <v>18.899999999999999</v>
      </c>
      <c r="K62">
        <v>311</v>
      </c>
      <c r="L62">
        <v>11.9</v>
      </c>
      <c r="M62">
        <v>8.5</v>
      </c>
      <c r="N62">
        <v>997</v>
      </c>
      <c r="AK62">
        <v>143</v>
      </c>
      <c r="BP62">
        <v>0.46</v>
      </c>
      <c r="CT62">
        <v>7.44</v>
      </c>
      <c r="CV62" s="19" t="s">
        <v>70</v>
      </c>
      <c r="CW62" s="19">
        <v>1.9528933333333338</v>
      </c>
      <c r="CX62" s="19">
        <v>14</v>
      </c>
      <c r="CY62" s="19"/>
      <c r="CZ62" s="19"/>
      <c r="DA62" s="19"/>
      <c r="DB62" s="19"/>
      <c r="EC62" s="13" t="s">
        <v>69</v>
      </c>
      <c r="ED62" s="13">
        <v>18</v>
      </c>
      <c r="EE62" s="13">
        <v>10</v>
      </c>
      <c r="EF62" s="13">
        <v>1.8</v>
      </c>
      <c r="EG62" s="13"/>
      <c r="EH62" s="13"/>
      <c r="EI62" s="13"/>
      <c r="FH62" s="13" t="s">
        <v>69</v>
      </c>
      <c r="FI62" s="13">
        <v>1.2333333333333363</v>
      </c>
      <c r="FJ62" s="13">
        <v>10</v>
      </c>
      <c r="FK62" s="13">
        <v>0.12333333333333363</v>
      </c>
      <c r="FL62" s="13"/>
      <c r="FM62" s="13"/>
      <c r="FN62" s="13"/>
      <c r="GN62">
        <v>322</v>
      </c>
      <c r="GQ62" s="12" t="s">
        <v>58</v>
      </c>
      <c r="GR62" s="12" t="s">
        <v>59</v>
      </c>
      <c r="GS62" s="12" t="s">
        <v>60</v>
      </c>
      <c r="GT62" s="12" t="s">
        <v>61</v>
      </c>
      <c r="GU62" s="12" t="s">
        <v>62</v>
      </c>
      <c r="GV62" s="12" t="s">
        <v>63</v>
      </c>
      <c r="GW62" s="12" t="s">
        <v>64</v>
      </c>
      <c r="KA62" s="26">
        <v>1022</v>
      </c>
      <c r="KD62" t="s">
        <v>56</v>
      </c>
    </row>
    <row r="63" spans="5:322" ht="15.75" thickBot="1" x14ac:dyDescent="0.3">
      <c r="F63">
        <v>131</v>
      </c>
      <c r="G63">
        <v>0.42</v>
      </c>
      <c r="H63">
        <v>6.32</v>
      </c>
      <c r="I63">
        <v>59</v>
      </c>
      <c r="J63">
        <v>19.8</v>
      </c>
      <c r="K63">
        <v>314</v>
      </c>
      <c r="L63">
        <v>10.9</v>
      </c>
      <c r="M63">
        <v>8.4</v>
      </c>
      <c r="N63">
        <v>750</v>
      </c>
      <c r="CT63">
        <v>7.48</v>
      </c>
      <c r="EC63" s="13"/>
      <c r="ED63" s="13"/>
      <c r="EE63" s="13"/>
      <c r="EF63" s="13"/>
      <c r="EG63" s="13"/>
      <c r="EH63" s="13"/>
      <c r="EI63" s="13"/>
      <c r="FH63" s="13"/>
      <c r="FI63" s="13"/>
      <c r="FJ63" s="13"/>
      <c r="FK63" s="13"/>
      <c r="FL63" s="13"/>
      <c r="FM63" s="13"/>
      <c r="FN63" s="13"/>
      <c r="GN63">
        <v>315</v>
      </c>
      <c r="GQ63" s="13" t="s">
        <v>67</v>
      </c>
      <c r="GR63" s="13">
        <v>337.73333333333341</v>
      </c>
      <c r="GS63" s="13">
        <v>4</v>
      </c>
      <c r="GT63" s="13">
        <v>84.433333333333351</v>
      </c>
      <c r="GU63" s="13">
        <v>21.83620689655173</v>
      </c>
      <c r="GV63" s="13">
        <v>6.2765365267762407E-5</v>
      </c>
      <c r="GW63" s="13">
        <v>3.4780496907652281</v>
      </c>
      <c r="HP63">
        <v>11.5</v>
      </c>
      <c r="HS63" t="s">
        <v>56</v>
      </c>
      <c r="IV63">
        <v>12.5</v>
      </c>
      <c r="IX63" t="s">
        <v>56</v>
      </c>
      <c r="KA63">
        <v>877</v>
      </c>
      <c r="KD63" s="12" t="s">
        <v>58</v>
      </c>
      <c r="KE63" s="12" t="s">
        <v>59</v>
      </c>
      <c r="KF63" s="12" t="s">
        <v>60</v>
      </c>
      <c r="KG63" s="12" t="s">
        <v>61</v>
      </c>
      <c r="KH63" s="12" t="s">
        <v>62</v>
      </c>
      <c r="KI63" s="12" t="s">
        <v>63</v>
      </c>
      <c r="KJ63" s="12" t="s">
        <v>64</v>
      </c>
    </row>
    <row r="64" spans="5:322" ht="15.75" thickBot="1" x14ac:dyDescent="0.3">
      <c r="F64">
        <v>127</v>
      </c>
      <c r="G64">
        <v>0.41</v>
      </c>
      <c r="H64">
        <v>6.5</v>
      </c>
      <c r="I64">
        <v>63</v>
      </c>
      <c r="J64">
        <v>19.5</v>
      </c>
      <c r="K64">
        <v>311</v>
      </c>
      <c r="L64">
        <v>12</v>
      </c>
      <c r="M64">
        <v>8.1</v>
      </c>
      <c r="N64">
        <v>706</v>
      </c>
      <c r="CT64">
        <v>7.41</v>
      </c>
      <c r="DZ64">
        <v>65</v>
      </c>
      <c r="EC64" s="19" t="s">
        <v>70</v>
      </c>
      <c r="ED64" s="19">
        <v>47.733333333333348</v>
      </c>
      <c r="EE64" s="19">
        <v>14</v>
      </c>
      <c r="EF64" s="19"/>
      <c r="EG64" s="19"/>
      <c r="EH64" s="19"/>
      <c r="EI64" s="19"/>
      <c r="FF64">
        <v>19.5</v>
      </c>
      <c r="FH64" s="19" t="s">
        <v>70</v>
      </c>
      <c r="FI64" s="19">
        <v>1.9000000000000017</v>
      </c>
      <c r="FJ64" s="19">
        <v>14</v>
      </c>
      <c r="FK64" s="19"/>
      <c r="FL64" s="19"/>
      <c r="FM64" s="19"/>
      <c r="FN64" s="19"/>
      <c r="GQ64" s="13" t="s">
        <v>69</v>
      </c>
      <c r="GR64" s="13">
        <v>38.666666666666664</v>
      </c>
      <c r="GS64" s="13">
        <v>10</v>
      </c>
      <c r="GT64" s="13">
        <v>3.8666666666666663</v>
      </c>
      <c r="GU64" s="13"/>
      <c r="GV64" s="13"/>
      <c r="GW64" s="13"/>
      <c r="HP64">
        <v>12.1</v>
      </c>
      <c r="HS64" s="12" t="s">
        <v>58</v>
      </c>
      <c r="HT64" s="12" t="s">
        <v>59</v>
      </c>
      <c r="HU64" s="12" t="s">
        <v>60</v>
      </c>
      <c r="HV64" s="12" t="s">
        <v>61</v>
      </c>
      <c r="HW64" s="12" t="s">
        <v>62</v>
      </c>
      <c r="HX64" s="12" t="s">
        <v>63</v>
      </c>
      <c r="HY64" s="12" t="s">
        <v>64</v>
      </c>
      <c r="IV64">
        <v>11.2</v>
      </c>
      <c r="IX64" s="12" t="s">
        <v>58</v>
      </c>
      <c r="IY64" s="12" t="s">
        <v>59</v>
      </c>
      <c r="IZ64" s="12" t="s">
        <v>60</v>
      </c>
      <c r="JA64" s="12" t="s">
        <v>61</v>
      </c>
      <c r="JB64" s="12" t="s">
        <v>62</v>
      </c>
      <c r="JC64" s="12" t="s">
        <v>63</v>
      </c>
      <c r="JD64" s="12" t="s">
        <v>64</v>
      </c>
      <c r="KA64" s="26">
        <v>1034</v>
      </c>
      <c r="KD64" s="13" t="s">
        <v>67</v>
      </c>
      <c r="KE64" s="13">
        <v>394834</v>
      </c>
      <c r="KF64" s="13">
        <v>4</v>
      </c>
      <c r="KG64" s="13">
        <v>98708.5</v>
      </c>
      <c r="KH64" s="13">
        <v>15.305541772622961</v>
      </c>
      <c r="KI64" s="13">
        <v>2.8909041196429822E-4</v>
      </c>
      <c r="KJ64" s="13">
        <v>3.4780496907652281</v>
      </c>
    </row>
    <row r="65" spans="4:296" x14ac:dyDescent="0.25">
      <c r="E65" t="s">
        <v>82</v>
      </c>
      <c r="F65">
        <f>AVERAGE(F62:F64)</f>
        <v>132</v>
      </c>
      <c r="G65">
        <f t="shared" ref="G65:N65" si="21">AVERAGE(G62:G64)</f>
        <v>0.42333333333333334</v>
      </c>
      <c r="H65">
        <f t="shared" si="21"/>
        <v>6.71</v>
      </c>
      <c r="I65">
        <f t="shared" si="21"/>
        <v>61</v>
      </c>
      <c r="J65">
        <f t="shared" si="21"/>
        <v>19.400000000000002</v>
      </c>
      <c r="K65">
        <f t="shared" si="21"/>
        <v>312</v>
      </c>
      <c r="L65">
        <f t="shared" si="21"/>
        <v>11.6</v>
      </c>
      <c r="M65">
        <f t="shared" si="21"/>
        <v>8.3333333333333339</v>
      </c>
      <c r="N65">
        <f t="shared" si="21"/>
        <v>817.66666666666663</v>
      </c>
      <c r="AK65">
        <v>138</v>
      </c>
      <c r="BP65">
        <v>0.44</v>
      </c>
      <c r="DZ65">
        <v>64</v>
      </c>
      <c r="FF65">
        <v>19.2</v>
      </c>
      <c r="GQ65" s="13"/>
      <c r="GR65" s="13"/>
      <c r="GS65" s="13"/>
      <c r="GT65" s="13"/>
      <c r="GU65" s="13"/>
      <c r="GV65" s="13"/>
      <c r="GW65" s="13"/>
      <c r="HP65">
        <v>11.6</v>
      </c>
      <c r="HS65" s="13" t="s">
        <v>67</v>
      </c>
      <c r="HT65" s="13">
        <v>1.8160000000000001</v>
      </c>
      <c r="HU65" s="13">
        <v>4</v>
      </c>
      <c r="HV65" s="13">
        <v>0.45400000000000001</v>
      </c>
      <c r="HW65" s="13">
        <v>4.0058823529411791</v>
      </c>
      <c r="HX65" s="13">
        <v>3.4173283976522015E-2</v>
      </c>
      <c r="HY65" s="13">
        <v>3.4780496907652281</v>
      </c>
      <c r="IV65">
        <v>12.3</v>
      </c>
      <c r="IX65" s="13" t="s">
        <v>67</v>
      </c>
      <c r="IY65" s="13">
        <v>24.076000000000004</v>
      </c>
      <c r="IZ65" s="13">
        <v>4</v>
      </c>
      <c r="JA65" s="13">
        <v>6.019000000000001</v>
      </c>
      <c r="JB65" s="13">
        <v>51.887931034482691</v>
      </c>
      <c r="JC65" s="13">
        <v>1.1840660546894155E-6</v>
      </c>
      <c r="JD65" s="13">
        <v>3.4780496907652281</v>
      </c>
      <c r="KD65" s="13" t="s">
        <v>69</v>
      </c>
      <c r="KE65" s="13">
        <v>64492</v>
      </c>
      <c r="KF65" s="13">
        <v>10</v>
      </c>
      <c r="KG65" s="13">
        <v>6449.2</v>
      </c>
      <c r="KH65" s="13"/>
      <c r="KI65" s="13"/>
      <c r="KJ65" s="13"/>
    </row>
    <row r="66" spans="4:296" ht="15.75" thickBot="1" x14ac:dyDescent="0.3">
      <c r="E66" t="s">
        <v>83</v>
      </c>
      <c r="F66">
        <f>STDEVA(F62:F64)</f>
        <v>5.5677643628300215</v>
      </c>
      <c r="G66">
        <f t="shared" ref="G66:N66" si="22">STDEVA(G62:G64)</f>
        <v>1.527525231651948E-2</v>
      </c>
      <c r="H66">
        <f t="shared" si="22"/>
        <v>0.52735187493740809</v>
      </c>
      <c r="I66">
        <f t="shared" si="22"/>
        <v>2</v>
      </c>
      <c r="J66">
        <f t="shared" si="22"/>
        <v>0.4582575694955851</v>
      </c>
      <c r="K66">
        <f t="shared" si="22"/>
        <v>1.7320508075688772</v>
      </c>
      <c r="L66">
        <f t="shared" si="22"/>
        <v>0.6082762530298218</v>
      </c>
      <c r="M66">
        <f t="shared" si="22"/>
        <v>0.20816659994661352</v>
      </c>
      <c r="N66">
        <f t="shared" si="22"/>
        <v>156.85768496740405</v>
      </c>
      <c r="AK66">
        <v>131</v>
      </c>
      <c r="BP66">
        <v>0.42</v>
      </c>
      <c r="DZ66">
        <v>62</v>
      </c>
      <c r="FF66">
        <v>19.3</v>
      </c>
      <c r="GN66">
        <v>314</v>
      </c>
      <c r="GQ66" s="19" t="s">
        <v>70</v>
      </c>
      <c r="GR66" s="19">
        <v>376.40000000000009</v>
      </c>
      <c r="GS66" s="19">
        <v>14</v>
      </c>
      <c r="GT66" s="19"/>
      <c r="GU66" s="19"/>
      <c r="GV66" s="19"/>
      <c r="GW66" s="19"/>
      <c r="HS66" s="13" t="s">
        <v>69</v>
      </c>
      <c r="HT66" s="13">
        <v>1.1333333333333326</v>
      </c>
      <c r="HU66" s="13">
        <v>10</v>
      </c>
      <c r="HV66" s="13">
        <v>0.11333333333333326</v>
      </c>
      <c r="HW66" s="13"/>
      <c r="HX66" s="13"/>
      <c r="HY66" s="13"/>
      <c r="IX66" s="13" t="s">
        <v>69</v>
      </c>
      <c r="IY66" s="13">
        <v>1.1600000000000017</v>
      </c>
      <c r="IZ66" s="13">
        <v>10</v>
      </c>
      <c r="JA66" s="13">
        <v>0.11600000000000017</v>
      </c>
      <c r="JB66" s="13"/>
      <c r="JC66" s="13"/>
      <c r="JD66" s="13"/>
      <c r="KD66" s="13"/>
      <c r="KE66" s="13"/>
      <c r="KF66" s="13"/>
      <c r="KG66" s="13"/>
      <c r="KH66" s="13"/>
      <c r="KI66" s="13"/>
      <c r="KJ66" s="13"/>
    </row>
    <row r="67" spans="4:296" ht="15.75" thickBot="1" x14ac:dyDescent="0.3">
      <c r="AK67">
        <v>127</v>
      </c>
      <c r="BP67">
        <v>0.41</v>
      </c>
      <c r="CT67">
        <v>7.31</v>
      </c>
      <c r="GN67">
        <v>315</v>
      </c>
      <c r="HS67" s="13"/>
      <c r="HT67" s="13"/>
      <c r="HU67" s="13"/>
      <c r="HV67" s="13"/>
      <c r="HW67" s="13"/>
      <c r="HX67" s="13"/>
      <c r="HY67" s="13"/>
      <c r="IX67" s="13"/>
      <c r="IY67" s="13"/>
      <c r="IZ67" s="13"/>
      <c r="JA67" s="13"/>
      <c r="JB67" s="13"/>
      <c r="JC67" s="13"/>
      <c r="JD67" s="13"/>
      <c r="KA67" s="26">
        <v>1016</v>
      </c>
      <c r="KD67" s="19" t="s">
        <v>70</v>
      </c>
      <c r="KE67" s="19">
        <v>459326</v>
      </c>
      <c r="KF67" s="19">
        <v>14</v>
      </c>
      <c r="KG67" s="19"/>
      <c r="KH67" s="19"/>
      <c r="KI67" s="19"/>
      <c r="KJ67" s="19"/>
    </row>
    <row r="68" spans="4:296" ht="16.5" thickBot="1" x14ac:dyDescent="0.3">
      <c r="D68" s="25"/>
      <c r="CT68">
        <v>6.32</v>
      </c>
      <c r="GN68">
        <v>312</v>
      </c>
      <c r="HP68">
        <v>12.5</v>
      </c>
      <c r="HS68" s="19" t="s">
        <v>70</v>
      </c>
      <c r="HT68" s="19">
        <v>2.9493333333333327</v>
      </c>
      <c r="HU68" s="19">
        <v>14</v>
      </c>
      <c r="HV68" s="19"/>
      <c r="HW68" s="19"/>
      <c r="HX68" s="19"/>
      <c r="HY68" s="19"/>
      <c r="IV68">
        <v>11.4</v>
      </c>
      <c r="IX68" s="19" t="s">
        <v>70</v>
      </c>
      <c r="IY68" s="19">
        <v>25.236000000000004</v>
      </c>
      <c r="IZ68" s="19">
        <v>14</v>
      </c>
      <c r="JA68" s="19"/>
      <c r="JB68" s="19"/>
      <c r="JC68" s="19"/>
      <c r="JD68" s="19"/>
      <c r="KA68" s="26">
        <v>1012</v>
      </c>
    </row>
    <row r="69" spans="4:296" x14ac:dyDescent="0.25">
      <c r="CT69">
        <v>6.5</v>
      </c>
      <c r="DZ69">
        <v>61</v>
      </c>
      <c r="FF69">
        <v>18.899999999999999</v>
      </c>
      <c r="HP69">
        <v>12.3</v>
      </c>
      <c r="IV69">
        <v>11.2</v>
      </c>
      <c r="KA69" s="26">
        <v>1014</v>
      </c>
    </row>
    <row r="70" spans="4:296" x14ac:dyDescent="0.25">
      <c r="DZ70">
        <v>59</v>
      </c>
      <c r="FF70">
        <v>19.8</v>
      </c>
      <c r="HP70">
        <v>12.7</v>
      </c>
      <c r="IV70">
        <v>11.1</v>
      </c>
    </row>
    <row r="71" spans="4:296" x14ac:dyDescent="0.25">
      <c r="DZ71">
        <v>63</v>
      </c>
      <c r="FF71">
        <v>19.5</v>
      </c>
      <c r="GN71">
        <v>311</v>
      </c>
    </row>
    <row r="72" spans="4:296" x14ac:dyDescent="0.25">
      <c r="GN72">
        <v>314</v>
      </c>
      <c r="KA72">
        <v>997</v>
      </c>
    </row>
    <row r="73" spans="4:296" x14ac:dyDescent="0.25">
      <c r="GN73">
        <v>311</v>
      </c>
      <c r="HP73">
        <v>11.9</v>
      </c>
      <c r="IV73">
        <v>8.5</v>
      </c>
      <c r="KA73">
        <v>750</v>
      </c>
    </row>
    <row r="74" spans="4:296" x14ac:dyDescent="0.25">
      <c r="D74" s="3" t="s">
        <v>162</v>
      </c>
      <c r="HP74">
        <v>10.9</v>
      </c>
      <c r="IV74">
        <v>8.4</v>
      </c>
      <c r="KA74">
        <v>706</v>
      </c>
    </row>
    <row r="75" spans="4:296" x14ac:dyDescent="0.25">
      <c r="HP75">
        <v>12</v>
      </c>
      <c r="IV75">
        <v>8.1</v>
      </c>
    </row>
    <row r="76" spans="4:296" ht="15.75" thickBot="1" x14ac:dyDescent="0.3"/>
    <row r="77" spans="4:296" ht="32.25" thickBot="1" x14ac:dyDescent="0.3">
      <c r="D77" s="3" t="s">
        <v>158</v>
      </c>
      <c r="E77" s="27" t="s">
        <v>96</v>
      </c>
      <c r="F77" s="23" t="s">
        <v>30</v>
      </c>
      <c r="G77" s="22" t="s">
        <v>57</v>
      </c>
      <c r="H77" s="23" t="s">
        <v>66</v>
      </c>
      <c r="I77" s="28" t="s">
        <v>68</v>
      </c>
      <c r="L77" s="3" t="s">
        <v>158</v>
      </c>
      <c r="M77" s="27" t="s">
        <v>96</v>
      </c>
      <c r="N77" s="23" t="s">
        <v>30</v>
      </c>
      <c r="O77" s="22" t="s">
        <v>57</v>
      </c>
      <c r="P77" s="23" t="s">
        <v>66</v>
      </c>
      <c r="Q77" s="28" t="s">
        <v>68</v>
      </c>
      <c r="T77" s="3" t="s">
        <v>158</v>
      </c>
      <c r="U77" s="3" t="s">
        <v>97</v>
      </c>
      <c r="V77" s="3" t="s">
        <v>98</v>
      </c>
      <c r="W77" s="3"/>
      <c r="X77" s="3"/>
      <c r="Y77" s="3"/>
    </row>
    <row r="78" spans="4:296" ht="31.5" x14ac:dyDescent="0.25">
      <c r="D78" s="3"/>
      <c r="E78">
        <v>188.6</v>
      </c>
      <c r="F78">
        <v>202.09</v>
      </c>
      <c r="G78">
        <v>207.95</v>
      </c>
      <c r="H78">
        <v>201.47</v>
      </c>
      <c r="I78">
        <v>205.25</v>
      </c>
      <c r="L78" s="3"/>
      <c r="M78">
        <v>262.73</v>
      </c>
      <c r="N78">
        <v>236.43</v>
      </c>
      <c r="O78">
        <v>241.34</v>
      </c>
      <c r="P78">
        <v>244.32</v>
      </c>
      <c r="Q78">
        <v>258.05</v>
      </c>
      <c r="T78" s="27" t="s">
        <v>96</v>
      </c>
      <c r="U78" s="27">
        <v>190.9</v>
      </c>
      <c r="V78" s="27">
        <v>239.65</v>
      </c>
      <c r="W78" s="27"/>
      <c r="X78" s="27"/>
      <c r="Y78" s="27"/>
    </row>
    <row r="79" spans="4:296" ht="31.5" x14ac:dyDescent="0.25">
      <c r="D79" s="3"/>
      <c r="E79">
        <v>197.45</v>
      </c>
      <c r="F79">
        <v>200.16</v>
      </c>
      <c r="G79">
        <v>203.82</v>
      </c>
      <c r="H79">
        <v>224.8</v>
      </c>
      <c r="I79">
        <v>208.91</v>
      </c>
      <c r="L79" s="3"/>
      <c r="M79">
        <v>235.65</v>
      </c>
      <c r="N79">
        <v>241.07</v>
      </c>
      <c r="O79">
        <v>234.64</v>
      </c>
      <c r="P79">
        <v>237.05</v>
      </c>
      <c r="Q79">
        <v>235.67</v>
      </c>
      <c r="T79" s="23" t="s">
        <v>30</v>
      </c>
      <c r="U79" s="23">
        <v>195.47</v>
      </c>
      <c r="V79" s="23">
        <v>228.6</v>
      </c>
      <c r="W79" s="23"/>
      <c r="X79" s="23"/>
      <c r="Y79" s="23"/>
    </row>
    <row r="80" spans="4:296" ht="31.5" x14ac:dyDescent="0.25">
      <c r="D80" s="3"/>
      <c r="E80">
        <v>186.66</v>
      </c>
      <c r="F80">
        <v>184.16</v>
      </c>
      <c r="G80">
        <v>202.18</v>
      </c>
      <c r="H80">
        <v>207.65</v>
      </c>
      <c r="I80">
        <v>198.66</v>
      </c>
      <c r="L80" s="3"/>
      <c r="M80">
        <v>220.58</v>
      </c>
      <c r="N80">
        <v>208.29</v>
      </c>
      <c r="O80">
        <v>248.52</v>
      </c>
      <c r="P80">
        <v>258.89999999999998</v>
      </c>
      <c r="Q80">
        <v>235.84</v>
      </c>
      <c r="T80" s="22" t="s">
        <v>57</v>
      </c>
      <c r="U80" s="22">
        <v>204.65</v>
      </c>
      <c r="V80">
        <v>241.5</v>
      </c>
      <c r="W80" s="22"/>
      <c r="X80" s="22"/>
      <c r="Y80" s="22"/>
    </row>
    <row r="81" spans="2:25" ht="31.5" x14ac:dyDescent="0.25">
      <c r="D81" s="3" t="s">
        <v>99</v>
      </c>
      <c r="E81" s="29">
        <f>AVERAGE(E78:E80)</f>
        <v>190.90333333333331</v>
      </c>
      <c r="F81" s="29">
        <f>AVERAGE(F78:F80)</f>
        <v>195.47</v>
      </c>
      <c r="G81" s="29">
        <f>AVERAGE(G78:G80)</f>
        <v>204.65</v>
      </c>
      <c r="H81" s="29">
        <f>AVERAGE(H78:H80)</f>
        <v>211.30666666666664</v>
      </c>
      <c r="I81" s="29">
        <f>AVERAGE(I78:I80)</f>
        <v>204.27333333333331</v>
      </c>
      <c r="L81" s="3" t="s">
        <v>100</v>
      </c>
      <c r="M81" s="29">
        <f>AVERAGE(M78:M80)</f>
        <v>239.65333333333334</v>
      </c>
      <c r="N81" s="29">
        <f>AVERAGE(N78:N80)</f>
        <v>228.59666666666666</v>
      </c>
      <c r="O81" s="29">
        <f>AVERAGE(O78:O80)</f>
        <v>241.5</v>
      </c>
      <c r="P81" s="29">
        <f>AVERAGE(P78:P80)</f>
        <v>246.75666666666666</v>
      </c>
      <c r="Q81" s="29">
        <f>AVERAGE(Q78:Q80)</f>
        <v>243.1866666666667</v>
      </c>
      <c r="T81" s="23" t="s">
        <v>66</v>
      </c>
      <c r="U81" s="22">
        <v>211.31</v>
      </c>
      <c r="V81" s="23">
        <v>246.76</v>
      </c>
      <c r="W81" s="23"/>
      <c r="X81" s="23"/>
      <c r="Y81" s="23"/>
    </row>
    <row r="82" spans="2:25" ht="32.25" thickBot="1" x14ac:dyDescent="0.3">
      <c r="D82" s="3" t="s">
        <v>101</v>
      </c>
      <c r="E82" s="29">
        <f>STDEV(E78:E80)</f>
        <v>5.7519590865489718</v>
      </c>
      <c r="F82" s="29">
        <f>STDEV(F78:F80)</f>
        <v>9.8421694762892624</v>
      </c>
      <c r="G82" s="29">
        <f>STDEV(G78:G80)</f>
        <v>2.9731969325962835</v>
      </c>
      <c r="H82" s="29">
        <f>STDEV(H78:H80)</f>
        <v>12.087209493234305</v>
      </c>
      <c r="I82" s="29">
        <f>STDEV(I78:I80)</f>
        <v>5.1943270337295218</v>
      </c>
      <c r="L82" s="3" t="s">
        <v>101</v>
      </c>
      <c r="M82" s="29">
        <f>STDEVA(M78:M80)</f>
        <v>21.3582685003568</v>
      </c>
      <c r="N82" s="29">
        <f>STDEVA(N78:N80)</f>
        <v>17.738459158938621</v>
      </c>
      <c r="O82" s="29">
        <f>STDEVA(O78:O80)</f>
        <v>6.9413831474714147</v>
      </c>
      <c r="P82" s="29">
        <f>STDEVA(P78:P80)</f>
        <v>11.126932790905721</v>
      </c>
      <c r="Q82" s="29">
        <f>STDEVA(Q78:Q80)</f>
        <v>12.872304895912524</v>
      </c>
      <c r="T82" s="28" t="s">
        <v>68</v>
      </c>
      <c r="U82" s="28">
        <v>204.27</v>
      </c>
      <c r="V82" s="28">
        <v>243.19</v>
      </c>
      <c r="W82" s="28"/>
      <c r="X82" s="28"/>
      <c r="Y82" s="28"/>
    </row>
    <row r="83" spans="2:25" x14ac:dyDescent="0.25">
      <c r="D83" s="30" t="s">
        <v>102</v>
      </c>
      <c r="E83" t="s">
        <v>103</v>
      </c>
      <c r="F83" t="s">
        <v>104</v>
      </c>
      <c r="G83" t="s">
        <v>105</v>
      </c>
      <c r="H83" t="s">
        <v>106</v>
      </c>
      <c r="I83" t="s">
        <v>107</v>
      </c>
      <c r="L83" s="30" t="s">
        <v>102</v>
      </c>
      <c r="M83" t="s">
        <v>108</v>
      </c>
      <c r="N83" t="s">
        <v>109</v>
      </c>
      <c r="O83" t="s">
        <v>110</v>
      </c>
      <c r="P83" t="s">
        <v>111</v>
      </c>
      <c r="Q83" t="s">
        <v>112</v>
      </c>
    </row>
    <row r="87" spans="2:25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2:25" ht="26.25" x14ac:dyDescent="0.4">
      <c r="B88" s="31"/>
      <c r="C88" s="32"/>
      <c r="D88" s="33"/>
      <c r="G88" s="3"/>
      <c r="H88" s="3"/>
      <c r="I88" s="1"/>
    </row>
    <row r="89" spans="2:25" ht="15.75" thickBot="1" x14ac:dyDescent="0.3">
      <c r="S89" s="3"/>
      <c r="T89" s="3"/>
      <c r="U89" s="3"/>
    </row>
    <row r="90" spans="2:25" ht="16.5" thickBot="1" x14ac:dyDescent="0.3">
      <c r="B90" s="3"/>
      <c r="E90" s="27"/>
      <c r="F90" s="23"/>
      <c r="G90" s="22"/>
      <c r="H90" s="23"/>
      <c r="I90" s="28"/>
      <c r="K90" s="3"/>
      <c r="M90" s="27"/>
      <c r="N90" s="23"/>
      <c r="O90" s="22"/>
      <c r="P90" s="23"/>
      <c r="Q90" s="28"/>
    </row>
    <row r="91" spans="2:25" ht="15.75" x14ac:dyDescent="0.25">
      <c r="D91" s="27"/>
      <c r="L91" s="27"/>
      <c r="T91" s="27"/>
    </row>
    <row r="92" spans="2:25" ht="15.75" x14ac:dyDescent="0.25">
      <c r="D92" s="23"/>
      <c r="L92" s="23"/>
      <c r="T92" s="23"/>
    </row>
    <row r="93" spans="2:25" ht="15.75" x14ac:dyDescent="0.25">
      <c r="D93" s="22"/>
      <c r="L93" s="22"/>
      <c r="T93" s="22"/>
    </row>
    <row r="94" spans="2:25" ht="15.75" x14ac:dyDescent="0.25">
      <c r="E94" s="29"/>
      <c r="F94" s="29"/>
      <c r="G94" s="29"/>
      <c r="H94" s="29"/>
      <c r="I94" s="29"/>
      <c r="M94" s="29"/>
      <c r="N94" s="29"/>
      <c r="O94" s="29"/>
      <c r="P94" s="29"/>
      <c r="Q94" s="29"/>
      <c r="T94" s="23"/>
    </row>
    <row r="95" spans="2:25" ht="16.5" thickBot="1" x14ac:dyDescent="0.3">
      <c r="E95" s="29"/>
      <c r="F95" s="29"/>
      <c r="G95" s="29"/>
      <c r="H95" s="29"/>
      <c r="I95" s="29"/>
      <c r="M95" s="29"/>
      <c r="N95" s="29"/>
      <c r="O95" s="29"/>
      <c r="P95" s="29"/>
      <c r="Q95" s="29"/>
      <c r="T95" s="28"/>
    </row>
    <row r="96" spans="2:25" x14ac:dyDescent="0.25">
      <c r="D96" s="30"/>
      <c r="L96" s="30"/>
    </row>
    <row r="99" spans="1:35" ht="15.75" thickBot="1" x14ac:dyDescent="0.3"/>
    <row r="100" spans="1:35" ht="16.5" thickBot="1" x14ac:dyDescent="0.3">
      <c r="B100" s="3"/>
      <c r="D100" s="27"/>
      <c r="E100" s="23"/>
      <c r="F100" s="22"/>
      <c r="G100" s="23"/>
      <c r="H100" s="28"/>
    </row>
    <row r="101" spans="1:35" ht="15.75" x14ac:dyDescent="0.25">
      <c r="C101" s="27"/>
    </row>
    <row r="102" spans="1:35" ht="15.75" x14ac:dyDescent="0.25">
      <c r="C102" s="23"/>
    </row>
    <row r="103" spans="1:35" ht="15.75" x14ac:dyDescent="0.25">
      <c r="C103" s="22"/>
    </row>
    <row r="104" spans="1:35" x14ac:dyDescent="0.25">
      <c r="D104" s="29"/>
      <c r="E104" s="29"/>
      <c r="F104" s="29"/>
      <c r="G104" s="29"/>
      <c r="H104" s="29"/>
    </row>
    <row r="105" spans="1:35" x14ac:dyDescent="0.25">
      <c r="D105" s="29"/>
      <c r="E105" s="29"/>
      <c r="F105" s="29"/>
      <c r="G105" s="29"/>
      <c r="H105" s="29"/>
    </row>
    <row r="106" spans="1:35" x14ac:dyDescent="0.25">
      <c r="C106" s="30"/>
    </row>
    <row r="107" spans="1:35" ht="23.25" x14ac:dyDescent="0.35">
      <c r="A107" s="1"/>
      <c r="B107" s="1"/>
    </row>
    <row r="108" spans="1:35" x14ac:dyDescent="0.25"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</row>
    <row r="109" spans="1:35" ht="23.25" x14ac:dyDescent="0.35">
      <c r="B109" s="1"/>
      <c r="C109" s="1"/>
      <c r="D109" s="1"/>
      <c r="E109" s="1"/>
      <c r="F109" s="1"/>
      <c r="G109" s="1"/>
      <c r="H109" s="1"/>
      <c r="L109" s="3"/>
      <c r="M109" s="35"/>
      <c r="N109" s="35"/>
      <c r="O109" s="35"/>
      <c r="P109" s="35"/>
      <c r="Q109" s="35"/>
      <c r="R109" s="35"/>
      <c r="S109" s="35"/>
      <c r="T109" s="3"/>
      <c r="U109" s="36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</row>
    <row r="110" spans="1:35" x14ac:dyDescent="0.25">
      <c r="E110" s="3"/>
      <c r="F110" s="3"/>
      <c r="G110" s="3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</row>
    <row r="111" spans="1:35" x14ac:dyDescent="0.25"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</row>
    <row r="112" spans="1:35" x14ac:dyDescent="0.25">
      <c r="C112" s="3"/>
      <c r="D112" s="3"/>
      <c r="E112" s="3"/>
      <c r="F112" s="3"/>
      <c r="G112" s="3"/>
      <c r="H112" s="3"/>
      <c r="I112" s="3"/>
      <c r="J112" s="3"/>
      <c r="M112" s="3"/>
      <c r="N112" s="3"/>
      <c r="O112" s="30"/>
      <c r="P112" s="3"/>
      <c r="Q112" s="30"/>
      <c r="R112" s="3"/>
      <c r="U112" s="37"/>
      <c r="V112" s="37"/>
      <c r="W112" s="38"/>
      <c r="X112" s="39"/>
      <c r="Z112" s="34"/>
      <c r="AA112" s="34"/>
      <c r="AB112" s="34"/>
      <c r="AC112" s="34"/>
      <c r="AD112" s="34"/>
      <c r="AE112" s="34"/>
      <c r="AF112" s="34"/>
      <c r="AG112" s="34"/>
      <c r="AH112" s="40"/>
      <c r="AI112" s="34"/>
    </row>
    <row r="113" spans="2:35" x14ac:dyDescent="0.25">
      <c r="C113" s="41"/>
      <c r="D113" s="3"/>
      <c r="H113" s="29"/>
      <c r="I113" s="29"/>
      <c r="M113" s="41"/>
      <c r="N113" s="3"/>
      <c r="O113" s="29"/>
      <c r="P113" s="29"/>
      <c r="Q113" s="29"/>
      <c r="S113" s="29"/>
      <c r="U113" s="41"/>
      <c r="V113" s="3"/>
      <c r="W113" s="34"/>
      <c r="X113" s="34"/>
      <c r="Z113" s="34"/>
      <c r="AA113" s="34"/>
      <c r="AB113" s="34"/>
      <c r="AC113" s="34"/>
      <c r="AD113" s="34"/>
      <c r="AE113" s="34"/>
      <c r="AF113" s="34"/>
      <c r="AG113" s="34"/>
      <c r="AH113" s="42"/>
      <c r="AI113" s="34"/>
    </row>
    <row r="114" spans="2:35" x14ac:dyDescent="0.25">
      <c r="C114" s="3"/>
      <c r="D114" s="3"/>
      <c r="H114" s="29"/>
      <c r="I114" s="29"/>
      <c r="M114" s="3"/>
      <c r="N114" s="3"/>
      <c r="O114" s="29"/>
      <c r="P114" s="29"/>
      <c r="Q114" s="29"/>
      <c r="S114" s="29"/>
      <c r="U114" s="3"/>
      <c r="V114" s="3"/>
      <c r="W114" s="34"/>
      <c r="X114" s="34"/>
      <c r="Z114" s="34"/>
      <c r="AA114" s="34"/>
      <c r="AB114" s="34"/>
      <c r="AC114" s="34"/>
      <c r="AD114" s="34"/>
      <c r="AE114" s="34"/>
      <c r="AF114" s="34"/>
      <c r="AG114" s="34"/>
      <c r="AH114" s="42"/>
      <c r="AI114" s="34"/>
    </row>
    <row r="115" spans="2:35" x14ac:dyDescent="0.25">
      <c r="C115" s="3"/>
      <c r="D115" s="3"/>
      <c r="H115" s="29"/>
      <c r="I115" s="29"/>
      <c r="M115" s="3"/>
      <c r="N115" s="3"/>
      <c r="O115" s="29"/>
      <c r="P115" s="29"/>
      <c r="Q115" s="29"/>
      <c r="S115" s="29"/>
      <c r="U115" s="3"/>
      <c r="V115" s="3"/>
      <c r="W115" s="34"/>
      <c r="X115" s="34"/>
      <c r="Z115" s="34"/>
      <c r="AA115" s="34"/>
      <c r="AB115" s="34"/>
      <c r="AC115" s="34"/>
      <c r="AD115" s="34"/>
      <c r="AE115" s="34"/>
      <c r="AF115" s="34"/>
      <c r="AG115" s="34"/>
      <c r="AH115" s="42"/>
      <c r="AI115" s="34"/>
    </row>
    <row r="116" spans="2:35" x14ac:dyDescent="0.25">
      <c r="C116" s="3"/>
      <c r="D116" s="3"/>
      <c r="H116" s="29"/>
      <c r="I116" s="29"/>
      <c r="M116" s="3"/>
      <c r="N116" s="3"/>
      <c r="O116" s="29"/>
      <c r="P116" s="29"/>
      <c r="Q116" s="29"/>
      <c r="S116" s="29"/>
      <c r="U116" s="3"/>
      <c r="V116" s="3"/>
      <c r="W116" s="34"/>
      <c r="X116" s="34"/>
      <c r="Z116" s="34"/>
      <c r="AA116" s="34"/>
      <c r="AB116" s="34"/>
      <c r="AC116" s="34"/>
      <c r="AD116" s="34"/>
      <c r="AE116" s="34"/>
      <c r="AF116" s="34"/>
      <c r="AG116" s="34"/>
      <c r="AH116" s="42"/>
      <c r="AI116" s="34"/>
    </row>
    <row r="117" spans="2:35" x14ac:dyDescent="0.25">
      <c r="C117" s="3"/>
      <c r="D117" s="3"/>
      <c r="H117" s="29"/>
      <c r="I117" s="29"/>
      <c r="J117" s="43"/>
      <c r="M117" s="3"/>
      <c r="N117" s="3"/>
      <c r="O117" s="29"/>
      <c r="P117" s="29"/>
      <c r="Q117" s="29"/>
      <c r="R117" s="43"/>
      <c r="S117" s="29"/>
      <c r="T117" s="43"/>
      <c r="U117" s="3"/>
      <c r="V117" s="3"/>
      <c r="W117" s="34"/>
      <c r="X117" s="34"/>
      <c r="Z117" s="34"/>
      <c r="AA117" s="34"/>
      <c r="AB117" s="34"/>
      <c r="AC117" s="34"/>
      <c r="AD117" s="34"/>
      <c r="AE117" s="34"/>
      <c r="AF117" s="34"/>
      <c r="AG117" s="34"/>
      <c r="AH117" s="42"/>
      <c r="AI117" s="34"/>
    </row>
    <row r="118" spans="2:35" x14ac:dyDescent="0.25"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</row>
    <row r="119" spans="2:35" x14ac:dyDescent="0.25"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</row>
    <row r="120" spans="2:35" x14ac:dyDescent="0.25"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</row>
    <row r="121" spans="2:35" x14ac:dyDescent="0.25"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</row>
    <row r="122" spans="2:35" x14ac:dyDescent="0.25"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</row>
    <row r="123" spans="2:35" x14ac:dyDescent="0.25"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</row>
    <row r="124" spans="2:35" x14ac:dyDescent="0.25"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</row>
    <row r="125" spans="2:35" x14ac:dyDescent="0.25"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</row>
    <row r="126" spans="2:35" ht="23.25" x14ac:dyDescent="0.35">
      <c r="B126" s="1"/>
      <c r="C126" s="1"/>
      <c r="D126" s="1"/>
      <c r="G126" s="44"/>
      <c r="H126" s="45"/>
      <c r="J126" s="8"/>
      <c r="K126" s="2"/>
      <c r="L126" s="2"/>
      <c r="M126" s="2"/>
      <c r="V126" s="34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34"/>
      <c r="AH126" s="34"/>
      <c r="AI126" s="34"/>
    </row>
    <row r="127" spans="2:35" ht="15.75" thickBot="1" x14ac:dyDescent="0.3"/>
    <row r="128" spans="2:35" ht="16.5" thickBot="1" x14ac:dyDescent="0.3">
      <c r="F128" s="3"/>
      <c r="G128" s="4"/>
      <c r="H128" s="5"/>
      <c r="I128" s="5"/>
      <c r="J128" s="5"/>
      <c r="K128" s="5"/>
      <c r="L128" s="5"/>
      <c r="M128" s="5"/>
    </row>
    <row r="129" spans="5:230" ht="32.25" thickBot="1" x14ac:dyDescent="0.35">
      <c r="E129" s="7"/>
      <c r="F129" s="3"/>
      <c r="P129" s="3"/>
      <c r="Q129" s="4"/>
      <c r="R129" s="5"/>
      <c r="S129" s="5"/>
      <c r="T129" s="5"/>
      <c r="U129" s="5"/>
      <c r="V129" s="5"/>
      <c r="W129" s="5"/>
      <c r="CN129" s="5" t="s">
        <v>4</v>
      </c>
    </row>
    <row r="130" spans="5:230" ht="32.25" thickBot="1" x14ac:dyDescent="0.3">
      <c r="F130" s="3"/>
      <c r="P130" s="3"/>
      <c r="Y130" s="3"/>
      <c r="Z130" s="3"/>
      <c r="AA130" s="3"/>
      <c r="AB130" s="3"/>
      <c r="AC130" s="3"/>
      <c r="AD130" s="3"/>
      <c r="AZ130" s="5" t="s">
        <v>3</v>
      </c>
      <c r="BH130" s="5" t="s">
        <v>3</v>
      </c>
      <c r="BK130" t="s">
        <v>18</v>
      </c>
      <c r="BS130" s="3" t="s">
        <v>11</v>
      </c>
      <c r="BT130" s="5" t="s">
        <v>3</v>
      </c>
      <c r="CE130" s="5" t="s">
        <v>4</v>
      </c>
      <c r="CN130">
        <v>198</v>
      </c>
      <c r="CQ130" t="s">
        <v>18</v>
      </c>
    </row>
    <row r="131" spans="5:230" ht="32.25" thickBot="1" x14ac:dyDescent="0.3">
      <c r="F131" s="3"/>
      <c r="P131" s="3"/>
      <c r="AM131" s="3"/>
      <c r="AN131" s="4"/>
      <c r="AQ131" s="3"/>
      <c r="AR131" s="3"/>
      <c r="BA131" s="3" t="s">
        <v>11</v>
      </c>
      <c r="BB131" s="3" t="s">
        <v>10</v>
      </c>
      <c r="BC131" s="3" t="s">
        <v>30</v>
      </c>
      <c r="BD131" s="3" t="s">
        <v>42</v>
      </c>
      <c r="BE131" s="3" t="s">
        <v>114</v>
      </c>
      <c r="BF131" s="3" t="s">
        <v>115</v>
      </c>
      <c r="BH131">
        <v>196</v>
      </c>
      <c r="BS131" s="3" t="s">
        <v>10</v>
      </c>
      <c r="BT131" s="47">
        <v>230</v>
      </c>
      <c r="CF131" s="3" t="s">
        <v>11</v>
      </c>
      <c r="CG131" s="3" t="s">
        <v>10</v>
      </c>
      <c r="CH131" s="3" t="s">
        <v>30</v>
      </c>
      <c r="CI131" s="3" t="s">
        <v>42</v>
      </c>
      <c r="CJ131" s="3" t="s">
        <v>114</v>
      </c>
      <c r="CK131" s="3" t="s">
        <v>115</v>
      </c>
      <c r="CN131">
        <v>145</v>
      </c>
      <c r="CY131" s="3" t="s">
        <v>11</v>
      </c>
      <c r="CZ131" s="5" t="s">
        <v>4</v>
      </c>
      <c r="DK131" s="5" t="s">
        <v>5</v>
      </c>
      <c r="DS131" s="5" t="s">
        <v>5</v>
      </c>
      <c r="DV131" t="s">
        <v>18</v>
      </c>
    </row>
    <row r="132" spans="5:230" ht="48" thickBot="1" x14ac:dyDescent="0.3">
      <c r="F132" s="3"/>
      <c r="G132" s="29"/>
      <c r="H132" s="29"/>
      <c r="I132" s="29"/>
      <c r="J132" s="29"/>
      <c r="K132" s="29"/>
      <c r="L132" s="29"/>
      <c r="M132" s="29"/>
      <c r="P132" s="3"/>
      <c r="Y132" s="4"/>
      <c r="AF132" s="12"/>
      <c r="AG132" s="12"/>
      <c r="AH132" s="12"/>
      <c r="AI132" s="12"/>
      <c r="AJ132" s="12"/>
      <c r="AM132" s="3"/>
      <c r="AN132" s="47"/>
      <c r="BB132">
        <v>196</v>
      </c>
      <c r="BC132">
        <v>166</v>
      </c>
      <c r="BD132">
        <v>171</v>
      </c>
      <c r="BE132">
        <v>146</v>
      </c>
      <c r="BF132">
        <v>188</v>
      </c>
      <c r="BH132">
        <v>244</v>
      </c>
      <c r="BK132" t="s">
        <v>28</v>
      </c>
      <c r="BS132" s="3" t="s">
        <v>30</v>
      </c>
      <c r="BT132" s="47">
        <v>172.33333333333334</v>
      </c>
      <c r="CG132">
        <v>198</v>
      </c>
      <c r="CH132">
        <v>229</v>
      </c>
      <c r="CI132">
        <v>129</v>
      </c>
      <c r="CJ132">
        <v>170</v>
      </c>
      <c r="CK132">
        <v>148</v>
      </c>
      <c r="CN132">
        <v>137</v>
      </c>
      <c r="CQ132" t="s">
        <v>28</v>
      </c>
      <c r="CY132" s="3" t="s">
        <v>10</v>
      </c>
      <c r="CZ132" s="47">
        <v>160</v>
      </c>
      <c r="DL132" s="3" t="s">
        <v>11</v>
      </c>
      <c r="DM132" s="3" t="s">
        <v>10</v>
      </c>
      <c r="DN132" s="3" t="s">
        <v>30</v>
      </c>
      <c r="DO132" s="3" t="s">
        <v>42</v>
      </c>
      <c r="DP132" s="3" t="s">
        <v>114</v>
      </c>
      <c r="DQ132" s="3" t="s">
        <v>115</v>
      </c>
      <c r="DS132">
        <v>23</v>
      </c>
      <c r="ED132" s="3" t="s">
        <v>11</v>
      </c>
      <c r="EE132" s="5" t="s">
        <v>5</v>
      </c>
      <c r="ET132" s="5" t="s">
        <v>6</v>
      </c>
      <c r="FC132" s="5" t="s">
        <v>6</v>
      </c>
      <c r="FF132" t="s">
        <v>18</v>
      </c>
      <c r="FY132" s="5" t="s">
        <v>7</v>
      </c>
      <c r="GH132" s="5" t="s">
        <v>7</v>
      </c>
      <c r="GI132" s="5" t="s">
        <v>8</v>
      </c>
      <c r="GL132" t="s">
        <v>18</v>
      </c>
      <c r="GS132" s="3" t="s">
        <v>11</v>
      </c>
      <c r="GT132" s="5" t="s">
        <v>7</v>
      </c>
      <c r="HD132" s="5" t="s">
        <v>8</v>
      </c>
      <c r="HL132" s="5" t="s">
        <v>8</v>
      </c>
      <c r="HO132" t="s">
        <v>18</v>
      </c>
      <c r="HU132" s="3" t="s">
        <v>11</v>
      </c>
      <c r="HV132" s="5" t="s">
        <v>8</v>
      </c>
    </row>
    <row r="133" spans="5:230" ht="32.25" thickBot="1" x14ac:dyDescent="0.3">
      <c r="F133" s="3"/>
      <c r="G133" s="29"/>
      <c r="H133" s="29"/>
      <c r="I133" s="29"/>
      <c r="J133" s="29"/>
      <c r="K133" s="29"/>
      <c r="L133" s="29"/>
      <c r="M133" s="29"/>
      <c r="P133" s="3"/>
      <c r="Q133" s="29"/>
      <c r="R133" s="29"/>
      <c r="S133" s="29"/>
      <c r="T133" s="29"/>
      <c r="U133" s="29"/>
      <c r="V133" s="29"/>
      <c r="W133" s="29"/>
      <c r="AF133" s="13"/>
      <c r="AG133" s="13"/>
      <c r="AH133" s="13"/>
      <c r="AI133" s="13"/>
      <c r="AJ133" s="13"/>
      <c r="AM133" s="3"/>
      <c r="AN133" s="47"/>
      <c r="BA133" s="5" t="s">
        <v>3</v>
      </c>
      <c r="BB133">
        <v>244</v>
      </c>
      <c r="BC133">
        <v>11</v>
      </c>
      <c r="BD133">
        <v>209</v>
      </c>
      <c r="BE133">
        <v>201</v>
      </c>
      <c r="BF133">
        <v>186</v>
      </c>
      <c r="BH133">
        <v>250</v>
      </c>
      <c r="BK133" s="12" t="s">
        <v>31</v>
      </c>
      <c r="BL133" s="12" t="s">
        <v>32</v>
      </c>
      <c r="BM133" s="12" t="s">
        <v>33</v>
      </c>
      <c r="BN133" s="12" t="s">
        <v>34</v>
      </c>
      <c r="BO133" s="12" t="s">
        <v>35</v>
      </c>
      <c r="BS133" s="3" t="s">
        <v>42</v>
      </c>
      <c r="BT133" s="47">
        <v>201</v>
      </c>
      <c r="CF133" s="5" t="s">
        <v>4</v>
      </c>
      <c r="CG133">
        <v>145</v>
      </c>
      <c r="CH133">
        <v>104</v>
      </c>
      <c r="CI133">
        <v>152</v>
      </c>
      <c r="CJ133">
        <v>261</v>
      </c>
      <c r="CK133">
        <v>136</v>
      </c>
      <c r="CN133" s="29"/>
      <c r="CQ133" s="12" t="s">
        <v>31</v>
      </c>
      <c r="CR133" s="12" t="s">
        <v>32</v>
      </c>
      <c r="CS133" s="12" t="s">
        <v>33</v>
      </c>
      <c r="CT133" s="12" t="s">
        <v>34</v>
      </c>
      <c r="CU133" s="12" t="s">
        <v>35</v>
      </c>
      <c r="CY133" s="3" t="s">
        <v>30</v>
      </c>
      <c r="CZ133" s="47">
        <v>199</v>
      </c>
      <c r="DM133">
        <v>23</v>
      </c>
      <c r="DN133">
        <v>24</v>
      </c>
      <c r="DO133">
        <v>19</v>
      </c>
      <c r="DP133">
        <v>24</v>
      </c>
      <c r="DQ133">
        <v>23</v>
      </c>
      <c r="DS133">
        <v>21</v>
      </c>
      <c r="DV133" t="s">
        <v>28</v>
      </c>
      <c r="ED133" s="3" t="s">
        <v>10</v>
      </c>
      <c r="EE133" s="47">
        <v>22.3333333333333</v>
      </c>
      <c r="EF133" s="47"/>
      <c r="EG133" s="47"/>
      <c r="EU133" s="3" t="s">
        <v>11</v>
      </c>
      <c r="EV133" s="3" t="s">
        <v>10</v>
      </c>
      <c r="EW133" s="3" t="s">
        <v>30</v>
      </c>
      <c r="EX133" s="3" t="s">
        <v>42</v>
      </c>
      <c r="EY133" s="3" t="s">
        <v>114</v>
      </c>
      <c r="EZ133" s="3" t="s">
        <v>115</v>
      </c>
      <c r="FC133">
        <v>6.2</v>
      </c>
      <c r="FM133" s="3" t="s">
        <v>11</v>
      </c>
      <c r="FN133" s="5" t="s">
        <v>6</v>
      </c>
      <c r="FQ133" s="3"/>
      <c r="FR133" s="3"/>
      <c r="FZ133" s="3" t="s">
        <v>11</v>
      </c>
      <c r="GA133" s="3" t="s">
        <v>10</v>
      </c>
      <c r="GB133" s="3" t="s">
        <v>30</v>
      </c>
      <c r="GC133" s="3" t="s">
        <v>42</v>
      </c>
      <c r="GD133" s="3" t="s">
        <v>114</v>
      </c>
      <c r="GE133" s="3" t="s">
        <v>115</v>
      </c>
      <c r="GH133">
        <v>66</v>
      </c>
      <c r="GI133">
        <v>57</v>
      </c>
      <c r="GS133" s="3" t="s">
        <v>10</v>
      </c>
      <c r="GT133" s="47">
        <v>72.333333333333329</v>
      </c>
      <c r="GW133" s="3"/>
      <c r="HE133" s="3" t="s">
        <v>11</v>
      </c>
      <c r="HF133" s="3" t="s">
        <v>10</v>
      </c>
      <c r="HG133" s="3" t="s">
        <v>30</v>
      </c>
      <c r="HH133" s="3" t="s">
        <v>42</v>
      </c>
      <c r="HI133" s="3" t="s">
        <v>114</v>
      </c>
      <c r="HJ133" s="3" t="s">
        <v>115</v>
      </c>
      <c r="HL133">
        <v>57</v>
      </c>
      <c r="HU133" s="3" t="s">
        <v>10</v>
      </c>
      <c r="HV133" s="47">
        <v>55.333333333333336</v>
      </c>
    </row>
    <row r="134" spans="5:230" ht="32.25" thickBot="1" x14ac:dyDescent="0.3">
      <c r="F134" s="3"/>
      <c r="G134" s="29"/>
      <c r="P134" s="3"/>
      <c r="Q134" s="29"/>
      <c r="R134" s="29"/>
      <c r="S134" s="29"/>
      <c r="T134" s="29"/>
      <c r="U134" s="29"/>
      <c r="V134" s="29"/>
      <c r="W134" s="29"/>
      <c r="Z134" s="3"/>
      <c r="AF134" s="13"/>
      <c r="AG134" s="13"/>
      <c r="AH134" s="13"/>
      <c r="AI134" s="13"/>
      <c r="AJ134" s="13"/>
      <c r="AM134" s="3"/>
      <c r="AN134" s="47"/>
      <c r="BB134">
        <v>250</v>
      </c>
      <c r="BC134">
        <v>340</v>
      </c>
      <c r="BD134">
        <v>223</v>
      </c>
      <c r="BE134">
        <v>158</v>
      </c>
      <c r="BF134">
        <v>174</v>
      </c>
      <c r="BH134" s="29"/>
      <c r="BK134" s="13" t="s">
        <v>10</v>
      </c>
      <c r="BL134" s="13">
        <v>3</v>
      </c>
      <c r="BM134" s="13">
        <v>690</v>
      </c>
      <c r="BN134" s="13">
        <v>230</v>
      </c>
      <c r="BO134" s="13">
        <v>876</v>
      </c>
      <c r="BS134" s="3" t="s">
        <v>114</v>
      </c>
      <c r="BT134" s="47">
        <v>168.33333333333334</v>
      </c>
      <c r="CG134">
        <v>137</v>
      </c>
      <c r="CH134">
        <v>264</v>
      </c>
      <c r="CI134">
        <v>201</v>
      </c>
      <c r="CJ134">
        <v>144</v>
      </c>
      <c r="CK134">
        <v>140</v>
      </c>
      <c r="CN134" s="29"/>
      <c r="CQ134" s="13" t="s">
        <v>10</v>
      </c>
      <c r="CR134" s="13">
        <v>3</v>
      </c>
      <c r="CS134" s="13">
        <v>480</v>
      </c>
      <c r="CT134" s="13">
        <v>160</v>
      </c>
      <c r="CU134" s="13">
        <v>1099</v>
      </c>
      <c r="CY134" s="3" t="s">
        <v>42</v>
      </c>
      <c r="CZ134" s="47">
        <v>160.66666666666666</v>
      </c>
      <c r="DL134" s="5" t="s">
        <v>5</v>
      </c>
      <c r="DM134">
        <v>21</v>
      </c>
      <c r="DN134">
        <v>21</v>
      </c>
      <c r="DO134">
        <v>24</v>
      </c>
      <c r="DP134">
        <v>25</v>
      </c>
      <c r="DQ134">
        <v>24</v>
      </c>
      <c r="DS134">
        <v>23</v>
      </c>
      <c r="DV134" s="12" t="s">
        <v>31</v>
      </c>
      <c r="DW134" s="12" t="s">
        <v>32</v>
      </c>
      <c r="DX134" s="12" t="s">
        <v>33</v>
      </c>
      <c r="DY134" s="12" t="s">
        <v>34</v>
      </c>
      <c r="DZ134" s="12" t="s">
        <v>35</v>
      </c>
      <c r="ED134" s="3" t="s">
        <v>30</v>
      </c>
      <c r="EE134" s="47">
        <v>21.333333333333332</v>
      </c>
      <c r="EF134" s="47"/>
      <c r="EG134" s="47"/>
      <c r="EV134">
        <v>6.2</v>
      </c>
      <c r="EW134">
        <v>3.7</v>
      </c>
      <c r="EX134" t="s">
        <v>49</v>
      </c>
      <c r="EY134">
        <v>3.9</v>
      </c>
      <c r="EZ134">
        <v>5.5</v>
      </c>
      <c r="FC134">
        <v>4.9000000000000004</v>
      </c>
      <c r="FF134" t="s">
        <v>28</v>
      </c>
      <c r="FM134" s="3" t="s">
        <v>10</v>
      </c>
      <c r="FN134" s="13">
        <v>5.5</v>
      </c>
      <c r="GA134">
        <v>66</v>
      </c>
      <c r="GB134">
        <v>183</v>
      </c>
      <c r="GC134">
        <v>58</v>
      </c>
      <c r="GD134">
        <v>55</v>
      </c>
      <c r="GE134">
        <v>50</v>
      </c>
      <c r="GH134">
        <v>73</v>
      </c>
      <c r="GI134">
        <v>54</v>
      </c>
      <c r="GL134" t="s">
        <v>28</v>
      </c>
      <c r="GS134" s="3" t="s">
        <v>30</v>
      </c>
      <c r="GT134" s="47">
        <v>102.33333333333333</v>
      </c>
      <c r="HF134">
        <v>57</v>
      </c>
      <c r="HG134">
        <v>52</v>
      </c>
      <c r="HH134">
        <v>53</v>
      </c>
      <c r="HI134">
        <v>61</v>
      </c>
      <c r="HJ134">
        <v>59</v>
      </c>
      <c r="HL134">
        <v>54</v>
      </c>
      <c r="HO134" t="s">
        <v>28</v>
      </c>
      <c r="HU134" s="3" t="s">
        <v>30</v>
      </c>
      <c r="HV134" s="47">
        <v>53.666666666666664</v>
      </c>
    </row>
    <row r="135" spans="5:230" ht="48" thickBot="1" x14ac:dyDescent="0.3">
      <c r="F135" s="3"/>
      <c r="P135" s="3"/>
      <c r="Q135" s="29"/>
      <c r="Z135" s="3"/>
      <c r="AF135" s="13"/>
      <c r="AG135" s="13"/>
      <c r="AH135" s="13"/>
      <c r="AI135" s="13"/>
      <c r="AJ135" s="13"/>
      <c r="AM135" s="3"/>
      <c r="AN135" s="47"/>
      <c r="BB135" s="3"/>
      <c r="BH135" s="29"/>
      <c r="BK135" s="13" t="s">
        <v>30</v>
      </c>
      <c r="BL135" s="13">
        <v>3</v>
      </c>
      <c r="BM135" s="13">
        <v>517</v>
      </c>
      <c r="BN135" s="13">
        <v>172.33333333333334</v>
      </c>
      <c r="BO135" s="13">
        <v>27090.333333333336</v>
      </c>
      <c r="BS135" s="3" t="s">
        <v>115</v>
      </c>
      <c r="BT135" s="48">
        <v>182.66666666666666</v>
      </c>
      <c r="CG135" s="3"/>
      <c r="CJ135" s="29"/>
      <c r="CQ135" s="13" t="s">
        <v>30</v>
      </c>
      <c r="CR135" s="13">
        <v>3</v>
      </c>
      <c r="CS135" s="13">
        <v>597</v>
      </c>
      <c r="CT135" s="13">
        <v>199</v>
      </c>
      <c r="CU135" s="13">
        <v>7075</v>
      </c>
      <c r="CY135" s="3" t="s">
        <v>114</v>
      </c>
      <c r="CZ135" s="47">
        <v>191.66666666666666</v>
      </c>
      <c r="DM135">
        <v>23</v>
      </c>
      <c r="DN135">
        <v>19</v>
      </c>
      <c r="DO135">
        <v>24</v>
      </c>
      <c r="DP135">
        <v>24</v>
      </c>
      <c r="DQ135">
        <v>22</v>
      </c>
      <c r="DS135" s="29"/>
      <c r="DV135" s="13" t="s">
        <v>10</v>
      </c>
      <c r="DW135" s="13">
        <v>3</v>
      </c>
      <c r="DX135" s="13">
        <v>67</v>
      </c>
      <c r="DY135" s="47">
        <v>22.333333333333332</v>
      </c>
      <c r="DZ135" s="13">
        <v>1.3333333333333333</v>
      </c>
      <c r="ED135" s="3" t="s">
        <v>42</v>
      </c>
      <c r="EE135" s="47">
        <v>22.333333333333332</v>
      </c>
      <c r="EF135" s="47"/>
      <c r="EG135" s="47"/>
      <c r="EU135" s="5" t="s">
        <v>6</v>
      </c>
      <c r="EV135">
        <v>4.9000000000000004</v>
      </c>
      <c r="EW135">
        <v>5.4</v>
      </c>
      <c r="EX135">
        <v>5.0999999999999996</v>
      </c>
      <c r="EY135">
        <v>4.0999999999999996</v>
      </c>
      <c r="EZ135">
        <v>4.2</v>
      </c>
      <c r="FC135">
        <v>6.1</v>
      </c>
      <c r="FF135" s="12" t="s">
        <v>31</v>
      </c>
      <c r="FG135" s="12" t="s">
        <v>32</v>
      </c>
      <c r="FH135" s="12" t="s">
        <v>33</v>
      </c>
      <c r="FI135" s="12" t="s">
        <v>34</v>
      </c>
      <c r="FJ135" s="12" t="s">
        <v>35</v>
      </c>
      <c r="FM135" s="3" t="s">
        <v>30</v>
      </c>
      <c r="FN135" s="13">
        <v>5</v>
      </c>
      <c r="FZ135" s="5" t="s">
        <v>7</v>
      </c>
      <c r="GA135">
        <v>73</v>
      </c>
      <c r="GB135">
        <v>57</v>
      </c>
      <c r="GC135">
        <v>63</v>
      </c>
      <c r="GD135">
        <v>163</v>
      </c>
      <c r="GE135">
        <v>48</v>
      </c>
      <c r="GH135">
        <v>78</v>
      </c>
      <c r="GI135">
        <v>55</v>
      </c>
      <c r="GL135" s="12" t="s">
        <v>31</v>
      </c>
      <c r="GM135" s="12" t="s">
        <v>32</v>
      </c>
      <c r="GN135" s="12" t="s">
        <v>33</v>
      </c>
      <c r="GO135" s="12" t="s">
        <v>34</v>
      </c>
      <c r="GP135" s="12" t="s">
        <v>35</v>
      </c>
      <c r="GS135" s="3" t="s">
        <v>42</v>
      </c>
      <c r="GT135" s="47">
        <v>67.666666666666671</v>
      </c>
      <c r="HE135" s="5" t="s">
        <v>8</v>
      </c>
      <c r="HF135">
        <v>54</v>
      </c>
      <c r="HG135">
        <v>55</v>
      </c>
      <c r="HH135">
        <v>57</v>
      </c>
      <c r="HI135">
        <v>55</v>
      </c>
      <c r="HJ135">
        <v>58</v>
      </c>
      <c r="HL135">
        <v>55</v>
      </c>
      <c r="HO135" s="12" t="s">
        <v>31</v>
      </c>
      <c r="HP135" s="12" t="s">
        <v>32</v>
      </c>
      <c r="HQ135" s="12" t="s">
        <v>33</v>
      </c>
      <c r="HR135" s="12" t="s">
        <v>34</v>
      </c>
      <c r="HS135" s="12" t="s">
        <v>35</v>
      </c>
      <c r="HU135" s="3" t="s">
        <v>42</v>
      </c>
      <c r="HV135" s="47">
        <v>56.333333333333336</v>
      </c>
    </row>
    <row r="136" spans="5:230" ht="15.75" thickBot="1" x14ac:dyDescent="0.3">
      <c r="F136" s="3"/>
      <c r="P136" s="3"/>
      <c r="AF136" s="13"/>
      <c r="AG136" s="13"/>
      <c r="AH136" s="13"/>
      <c r="AI136" s="13"/>
      <c r="AJ136" s="13"/>
      <c r="AM136" s="3"/>
      <c r="AN136" s="48"/>
      <c r="BB136" s="3"/>
      <c r="BK136" s="13" t="s">
        <v>42</v>
      </c>
      <c r="BL136" s="13">
        <v>3</v>
      </c>
      <c r="BM136" s="13">
        <v>603</v>
      </c>
      <c r="BN136" s="13">
        <v>201</v>
      </c>
      <c r="BO136" s="13">
        <v>724</v>
      </c>
      <c r="CG136" s="3"/>
      <c r="CJ136" s="29"/>
      <c r="CN136">
        <v>229</v>
      </c>
      <c r="CQ136" s="13" t="s">
        <v>42</v>
      </c>
      <c r="CR136" s="13">
        <v>3</v>
      </c>
      <c r="CS136" s="13">
        <v>482</v>
      </c>
      <c r="CT136" s="13">
        <v>160.66666666666666</v>
      </c>
      <c r="CU136" s="13">
        <v>1352.3333333333358</v>
      </c>
      <c r="CY136" s="3" t="s">
        <v>115</v>
      </c>
      <c r="CZ136" s="48">
        <v>141.33333333333334</v>
      </c>
      <c r="DM136" s="3"/>
      <c r="DP136" s="29"/>
      <c r="DS136" s="29"/>
      <c r="DV136" s="13" t="s">
        <v>30</v>
      </c>
      <c r="DW136" s="13">
        <v>3</v>
      </c>
      <c r="DX136" s="13">
        <v>64</v>
      </c>
      <c r="DY136" s="47">
        <v>21.333333333333332</v>
      </c>
      <c r="DZ136" s="13">
        <v>6.3333333333333339</v>
      </c>
      <c r="ED136" s="3" t="s">
        <v>114</v>
      </c>
      <c r="EE136" s="47">
        <v>24.333333333333332</v>
      </c>
      <c r="EF136" s="47"/>
      <c r="EG136" s="47"/>
      <c r="EV136">
        <v>6.1</v>
      </c>
      <c r="EW136">
        <v>4.5999999999999996</v>
      </c>
      <c r="EX136">
        <v>4.3</v>
      </c>
      <c r="EY136">
        <v>5.4</v>
      </c>
      <c r="EZ136">
        <v>5</v>
      </c>
      <c r="FC136" s="29"/>
      <c r="FF136" s="13">
        <v>6.2</v>
      </c>
      <c r="FG136" s="13">
        <v>2</v>
      </c>
      <c r="FH136" s="13">
        <v>11</v>
      </c>
      <c r="FI136" s="13">
        <v>5.5</v>
      </c>
      <c r="FJ136" s="13">
        <v>0.71999999999999886</v>
      </c>
      <c r="FM136" s="3" t="s">
        <v>42</v>
      </c>
      <c r="FN136" s="13">
        <v>4.6999999999999993</v>
      </c>
      <c r="GA136">
        <v>78</v>
      </c>
      <c r="GB136">
        <v>67</v>
      </c>
      <c r="GC136">
        <v>82</v>
      </c>
      <c r="GD136">
        <v>59</v>
      </c>
      <c r="GE136">
        <v>71</v>
      </c>
      <c r="GH136" s="29"/>
      <c r="GI136" s="29"/>
      <c r="GL136" s="13" t="s">
        <v>10</v>
      </c>
      <c r="GM136" s="13">
        <v>3</v>
      </c>
      <c r="GN136" s="13">
        <v>217</v>
      </c>
      <c r="GO136" s="47">
        <v>72.333333333333329</v>
      </c>
      <c r="GP136" s="13">
        <v>36.333333333333329</v>
      </c>
      <c r="GS136" s="3" t="s">
        <v>114</v>
      </c>
      <c r="GT136" s="47">
        <v>92.333333333333329</v>
      </c>
      <c r="GW136" s="29"/>
      <c r="HF136">
        <v>55</v>
      </c>
      <c r="HG136">
        <v>54</v>
      </c>
      <c r="HH136">
        <v>59</v>
      </c>
      <c r="HI136">
        <v>62</v>
      </c>
      <c r="HJ136">
        <v>53</v>
      </c>
      <c r="HL136" s="29"/>
      <c r="HO136" s="13" t="s">
        <v>10</v>
      </c>
      <c r="HP136" s="13">
        <v>3</v>
      </c>
      <c r="HQ136" s="13">
        <v>166</v>
      </c>
      <c r="HR136" s="47">
        <v>55.333333333333336</v>
      </c>
      <c r="HS136" s="13">
        <v>2.333333333333333</v>
      </c>
      <c r="HU136" s="3" t="s">
        <v>114</v>
      </c>
      <c r="HV136" s="47">
        <v>59.333333333333336</v>
      </c>
    </row>
    <row r="137" spans="5:230" ht="15.75" thickBot="1" x14ac:dyDescent="0.3">
      <c r="F137" s="3"/>
      <c r="P137" s="3"/>
      <c r="Z137" s="3"/>
      <c r="AF137" s="19"/>
      <c r="AG137" s="19"/>
      <c r="AH137" s="19"/>
      <c r="AI137" s="19"/>
      <c r="AJ137" s="19"/>
      <c r="BB137" t="s">
        <v>116</v>
      </c>
      <c r="BH137">
        <v>166</v>
      </c>
      <c r="BK137" s="13" t="s">
        <v>114</v>
      </c>
      <c r="BL137" s="13">
        <v>3</v>
      </c>
      <c r="BM137" s="13">
        <v>505</v>
      </c>
      <c r="BN137" s="13">
        <v>168.33333333333334</v>
      </c>
      <c r="BO137" s="13">
        <v>836.33333333333576</v>
      </c>
      <c r="CG137" t="s">
        <v>117</v>
      </c>
      <c r="CN137">
        <v>104</v>
      </c>
      <c r="CQ137" s="13" t="s">
        <v>114</v>
      </c>
      <c r="CR137" s="13">
        <v>3</v>
      </c>
      <c r="CS137" s="13">
        <v>575</v>
      </c>
      <c r="CT137" s="13">
        <v>191.66666666666666</v>
      </c>
      <c r="CU137" s="13">
        <v>3774.3333333333358</v>
      </c>
      <c r="DM137" s="3"/>
      <c r="DP137" s="29"/>
      <c r="DV137" s="13" t="s">
        <v>42</v>
      </c>
      <c r="DW137" s="13">
        <v>3</v>
      </c>
      <c r="DX137" s="13">
        <v>67</v>
      </c>
      <c r="DY137" s="47">
        <v>22.333333333333332</v>
      </c>
      <c r="DZ137" s="13">
        <v>8.3333333333333712</v>
      </c>
      <c r="ED137" s="3" t="s">
        <v>115</v>
      </c>
      <c r="EE137" s="48">
        <v>23</v>
      </c>
      <c r="EF137" s="48"/>
      <c r="EG137" s="48"/>
      <c r="EV137" s="3"/>
      <c r="EY137" s="29"/>
      <c r="FC137" s="29"/>
      <c r="FF137" s="13">
        <v>3.7</v>
      </c>
      <c r="FG137" s="13">
        <v>2</v>
      </c>
      <c r="FH137" s="13">
        <v>10</v>
      </c>
      <c r="FI137" s="13">
        <v>5</v>
      </c>
      <c r="FJ137" s="13">
        <v>0.32000000000000056</v>
      </c>
      <c r="FM137" s="3" t="s">
        <v>114</v>
      </c>
      <c r="FN137" s="13">
        <v>4.75</v>
      </c>
      <c r="GA137" s="3"/>
      <c r="GD137" s="29"/>
      <c r="GH137" s="29"/>
      <c r="GI137" s="29"/>
      <c r="GL137" s="13" t="s">
        <v>30</v>
      </c>
      <c r="GM137" s="13">
        <v>3</v>
      </c>
      <c r="GN137" s="13">
        <v>307</v>
      </c>
      <c r="GO137" s="47">
        <v>102.33333333333333</v>
      </c>
      <c r="GP137" s="13">
        <v>4905.3333333333339</v>
      </c>
      <c r="GS137" s="3" t="s">
        <v>115</v>
      </c>
      <c r="GT137" s="48">
        <v>56.333333333333336</v>
      </c>
      <c r="HF137" s="3"/>
      <c r="HI137" s="29"/>
      <c r="HL137" s="29"/>
      <c r="HO137" s="13" t="s">
        <v>30</v>
      </c>
      <c r="HP137" s="13">
        <v>3</v>
      </c>
      <c r="HQ137" s="13">
        <v>161</v>
      </c>
      <c r="HR137" s="47">
        <v>53.666666666666664</v>
      </c>
      <c r="HS137" s="13">
        <v>2.333333333333333</v>
      </c>
      <c r="HU137" s="3" t="s">
        <v>115</v>
      </c>
      <c r="HV137" s="48">
        <v>56.666666666666664</v>
      </c>
    </row>
    <row r="138" spans="5:230" ht="15.75" thickBot="1" x14ac:dyDescent="0.3">
      <c r="F138" s="3"/>
      <c r="G138" s="29"/>
      <c r="H138" s="29"/>
      <c r="I138" s="29"/>
      <c r="J138" s="29"/>
      <c r="K138" s="29"/>
      <c r="L138" s="29"/>
      <c r="M138" s="29"/>
      <c r="P138" s="3"/>
      <c r="Z138" s="3"/>
      <c r="BB138" s="3"/>
      <c r="BH138">
        <v>11</v>
      </c>
      <c r="BK138" s="19" t="s">
        <v>115</v>
      </c>
      <c r="BL138" s="19">
        <v>3</v>
      </c>
      <c r="BM138" s="19">
        <v>548</v>
      </c>
      <c r="BN138" s="19">
        <v>182.66666666666666</v>
      </c>
      <c r="BO138" s="19">
        <v>57.333333333333329</v>
      </c>
      <c r="CG138" s="3"/>
      <c r="CN138">
        <v>264</v>
      </c>
      <c r="CQ138" s="19" t="s">
        <v>115</v>
      </c>
      <c r="CR138" s="19">
        <v>3</v>
      </c>
      <c r="CS138" s="19">
        <v>424</v>
      </c>
      <c r="CT138" s="19">
        <v>141.33333333333334</v>
      </c>
      <c r="CU138" s="19">
        <v>37.333333333333329</v>
      </c>
      <c r="DM138" t="s">
        <v>118</v>
      </c>
      <c r="DS138">
        <v>24</v>
      </c>
      <c r="DV138" s="13" t="s">
        <v>114</v>
      </c>
      <c r="DW138" s="13">
        <v>3</v>
      </c>
      <c r="DX138" s="13">
        <v>73</v>
      </c>
      <c r="DY138" s="47">
        <v>24.333333333333332</v>
      </c>
      <c r="DZ138" s="13">
        <v>0.33333333333333337</v>
      </c>
      <c r="EV138" s="3"/>
      <c r="EY138" s="29"/>
      <c r="FF138" s="13" t="s">
        <v>49</v>
      </c>
      <c r="FG138" s="13">
        <v>2</v>
      </c>
      <c r="FH138" s="13">
        <v>9.3999999999999986</v>
      </c>
      <c r="FI138" s="13">
        <v>4.6999999999999993</v>
      </c>
      <c r="FJ138" s="13">
        <v>0.31999999999999984</v>
      </c>
      <c r="FM138" s="3" t="s">
        <v>115</v>
      </c>
      <c r="FN138" s="19">
        <v>4.5999999999999996</v>
      </c>
      <c r="GA138" s="3"/>
      <c r="GD138" s="29"/>
      <c r="GL138" s="13" t="s">
        <v>42</v>
      </c>
      <c r="GM138" s="13">
        <v>3</v>
      </c>
      <c r="GN138" s="13">
        <v>203</v>
      </c>
      <c r="GO138" s="47">
        <v>67.666666666666671</v>
      </c>
      <c r="GP138" s="13">
        <v>160.33333333333303</v>
      </c>
      <c r="HF138" s="3"/>
      <c r="HI138" s="29"/>
      <c r="HO138" s="13" t="s">
        <v>42</v>
      </c>
      <c r="HP138" s="13">
        <v>3</v>
      </c>
      <c r="HQ138" s="13">
        <v>169</v>
      </c>
      <c r="HR138" s="47">
        <v>56.333333333333336</v>
      </c>
      <c r="HS138" s="13">
        <v>9.3333333333333321</v>
      </c>
    </row>
    <row r="139" spans="5:230" ht="15.75" thickBot="1" x14ac:dyDescent="0.3">
      <c r="F139" s="3"/>
      <c r="G139" s="29"/>
      <c r="H139" s="29"/>
      <c r="I139" s="29"/>
      <c r="J139" s="29"/>
      <c r="K139" s="29"/>
      <c r="L139" s="29"/>
      <c r="M139" s="29"/>
      <c r="P139" s="3"/>
      <c r="Q139" s="29"/>
      <c r="R139" s="29"/>
      <c r="S139" s="29"/>
      <c r="T139" s="29"/>
      <c r="U139" s="29"/>
      <c r="V139" s="29"/>
      <c r="W139" s="29"/>
      <c r="Z139" s="3"/>
      <c r="BB139" s="3" t="s">
        <v>45</v>
      </c>
      <c r="BH139">
        <v>340</v>
      </c>
      <c r="CG139" s="3" t="s">
        <v>45</v>
      </c>
      <c r="CN139" s="29"/>
      <c r="DM139" s="3"/>
      <c r="DS139">
        <v>21</v>
      </c>
      <c r="DV139" s="19" t="s">
        <v>115</v>
      </c>
      <c r="DW139" s="19">
        <v>3</v>
      </c>
      <c r="DX139" s="19">
        <v>69</v>
      </c>
      <c r="DY139" s="48">
        <v>23</v>
      </c>
      <c r="DZ139" s="19">
        <v>1</v>
      </c>
      <c r="EV139" t="s">
        <v>119</v>
      </c>
      <c r="FC139">
        <v>3.7</v>
      </c>
      <c r="FF139" s="13">
        <v>3.9</v>
      </c>
      <c r="FG139" s="13">
        <v>2</v>
      </c>
      <c r="FH139" s="13">
        <v>9.5</v>
      </c>
      <c r="FI139" s="13">
        <v>4.75</v>
      </c>
      <c r="FJ139" s="13">
        <v>0.84499999999999886</v>
      </c>
      <c r="GA139" s="3" t="s">
        <v>120</v>
      </c>
      <c r="GH139">
        <v>183</v>
      </c>
      <c r="GI139">
        <v>52</v>
      </c>
      <c r="GL139" s="13" t="s">
        <v>114</v>
      </c>
      <c r="GM139" s="13">
        <v>3</v>
      </c>
      <c r="GN139" s="13">
        <v>277</v>
      </c>
      <c r="GO139" s="47">
        <v>92.333333333333329</v>
      </c>
      <c r="GP139" s="13">
        <v>3749.3333333333339</v>
      </c>
      <c r="HF139" s="3" t="s">
        <v>121</v>
      </c>
      <c r="HL139">
        <v>52</v>
      </c>
      <c r="HO139" s="13" t="s">
        <v>114</v>
      </c>
      <c r="HP139" s="13">
        <v>3</v>
      </c>
      <c r="HQ139" s="13">
        <v>178</v>
      </c>
      <c r="HR139" s="47">
        <v>59.333333333333336</v>
      </c>
      <c r="HS139" s="13">
        <v>14.333333333333336</v>
      </c>
    </row>
    <row r="140" spans="5:230" ht="15.75" thickBot="1" x14ac:dyDescent="0.3">
      <c r="F140" s="3"/>
      <c r="P140" s="3"/>
      <c r="Q140" s="29"/>
      <c r="R140" s="29"/>
      <c r="S140" s="29"/>
      <c r="T140" s="29"/>
      <c r="U140" s="29"/>
      <c r="V140" s="29"/>
      <c r="W140" s="29"/>
      <c r="Z140" s="3"/>
      <c r="BH140" s="29"/>
      <c r="CN140" s="29"/>
      <c r="DM140" s="3" t="s">
        <v>45</v>
      </c>
      <c r="DS140">
        <v>19</v>
      </c>
      <c r="EV140" s="3"/>
      <c r="FC140">
        <v>5.4</v>
      </c>
      <c r="FF140" s="19">
        <v>5.5</v>
      </c>
      <c r="FG140" s="19">
        <v>2</v>
      </c>
      <c r="FH140" s="19">
        <v>9.1999999999999993</v>
      </c>
      <c r="FI140" s="19">
        <v>4.5999999999999996</v>
      </c>
      <c r="FJ140" s="19">
        <v>0.31999999999999984</v>
      </c>
      <c r="GA140" s="3"/>
      <c r="GH140">
        <v>57</v>
      </c>
      <c r="GI140">
        <v>55</v>
      </c>
      <c r="GL140" s="19" t="s">
        <v>115</v>
      </c>
      <c r="GM140" s="19">
        <v>3</v>
      </c>
      <c r="GN140" s="19">
        <v>169</v>
      </c>
      <c r="GO140" s="48">
        <v>56.333333333333336</v>
      </c>
      <c r="GP140" s="19">
        <v>162.33333333333303</v>
      </c>
      <c r="HF140" s="3"/>
      <c r="HL140">
        <v>55</v>
      </c>
      <c r="HO140" s="19" t="s">
        <v>115</v>
      </c>
      <c r="HP140" s="19">
        <v>3</v>
      </c>
      <c r="HQ140" s="19">
        <v>170</v>
      </c>
      <c r="HR140" s="48">
        <v>56.666666666666664</v>
      </c>
      <c r="HS140" s="19">
        <v>10.333333333333332</v>
      </c>
    </row>
    <row r="141" spans="5:230" ht="15.75" thickBot="1" x14ac:dyDescent="0.3">
      <c r="F141" s="3"/>
      <c r="P141" s="3"/>
      <c r="Z141" s="3"/>
      <c r="AF141" s="12"/>
      <c r="AG141" s="12"/>
      <c r="AH141" s="12"/>
      <c r="AI141" s="12"/>
      <c r="AJ141" s="12"/>
      <c r="AK141" s="12"/>
      <c r="AL141" s="12"/>
      <c r="BH141" s="29"/>
      <c r="BK141" t="s">
        <v>56</v>
      </c>
      <c r="CQ141" t="s">
        <v>56</v>
      </c>
      <c r="DS141" s="29"/>
      <c r="EV141" s="3" t="s">
        <v>45</v>
      </c>
      <c r="FC141">
        <v>4.5999999999999996</v>
      </c>
      <c r="GA141" s="3" t="s">
        <v>45</v>
      </c>
      <c r="GH141">
        <v>67</v>
      </c>
      <c r="GI141">
        <v>54</v>
      </c>
      <c r="HF141" s="3" t="s">
        <v>45</v>
      </c>
      <c r="HL141">
        <v>54</v>
      </c>
    </row>
    <row r="142" spans="5:230" ht="15.75" thickBot="1" x14ac:dyDescent="0.3">
      <c r="F142" s="3"/>
      <c r="P142" s="3"/>
      <c r="AF142" s="13"/>
      <c r="AG142" s="13"/>
      <c r="AH142" s="13"/>
      <c r="AI142" s="13"/>
      <c r="AJ142" s="13"/>
      <c r="AK142" s="13"/>
      <c r="AL142" s="13"/>
      <c r="BK142" s="12" t="s">
        <v>58</v>
      </c>
      <c r="BL142" s="12" t="s">
        <v>59</v>
      </c>
      <c r="BM142" s="12" t="s">
        <v>60</v>
      </c>
      <c r="BN142" s="12" t="s">
        <v>61</v>
      </c>
      <c r="BO142" s="12" t="s">
        <v>62</v>
      </c>
      <c r="BP142" s="12" t="s">
        <v>63</v>
      </c>
      <c r="BQ142" s="12" t="s">
        <v>64</v>
      </c>
      <c r="CN142">
        <v>129</v>
      </c>
      <c r="CQ142" s="12" t="s">
        <v>58</v>
      </c>
      <c r="CR142" s="12" t="s">
        <v>59</v>
      </c>
      <c r="CS142" s="12" t="s">
        <v>60</v>
      </c>
      <c r="CT142" s="12" t="s">
        <v>61</v>
      </c>
      <c r="CU142" s="12" t="s">
        <v>62</v>
      </c>
      <c r="CV142" s="12" t="s">
        <v>63</v>
      </c>
      <c r="CW142" s="12" t="s">
        <v>64</v>
      </c>
      <c r="DS142" s="29"/>
      <c r="DV142" t="s">
        <v>56</v>
      </c>
      <c r="FC142" s="29"/>
      <c r="GH142" s="29"/>
      <c r="GI142" s="29"/>
      <c r="HL142" s="29"/>
    </row>
    <row r="143" spans="5:230" ht="15.75" thickBot="1" x14ac:dyDescent="0.3">
      <c r="F143" s="3"/>
      <c r="P143" s="3"/>
      <c r="Z143" s="3"/>
      <c r="AF143" s="13"/>
      <c r="AG143" s="13"/>
      <c r="AH143" s="13"/>
      <c r="AI143" s="13"/>
      <c r="AJ143" s="13"/>
      <c r="AK143" s="13"/>
      <c r="AL143" s="13"/>
      <c r="BH143">
        <v>171</v>
      </c>
      <c r="BK143" s="13" t="s">
        <v>67</v>
      </c>
      <c r="BL143" s="13">
        <v>7657.7333333333372</v>
      </c>
      <c r="BM143" s="13">
        <v>4</v>
      </c>
      <c r="BN143" s="13">
        <v>1914.4333333333343</v>
      </c>
      <c r="BO143" s="13">
        <v>0.32355890571480095</v>
      </c>
      <c r="BP143" s="13">
        <v>0.8559221454792203</v>
      </c>
      <c r="BQ143" s="13">
        <v>3.4780496907652281</v>
      </c>
      <c r="CN143">
        <v>152</v>
      </c>
      <c r="CQ143" s="13" t="s">
        <v>67</v>
      </c>
      <c r="CR143" s="13">
        <v>6953.7333333333263</v>
      </c>
      <c r="CS143" s="13">
        <v>4</v>
      </c>
      <c r="CT143" s="13">
        <v>1738.4333333333316</v>
      </c>
      <c r="CU143" s="13">
        <v>0.65168441045633951</v>
      </c>
      <c r="CV143" s="13">
        <v>0.63871769035148285</v>
      </c>
      <c r="CW143" s="13">
        <v>3.4780496907652281</v>
      </c>
      <c r="DV143" s="12" t="s">
        <v>58</v>
      </c>
      <c r="DW143" s="12" t="s">
        <v>59</v>
      </c>
      <c r="DX143" s="12" t="s">
        <v>60</v>
      </c>
      <c r="DY143" s="12" t="s">
        <v>61</v>
      </c>
      <c r="DZ143" s="12" t="s">
        <v>62</v>
      </c>
      <c r="EA143" s="12" t="s">
        <v>63</v>
      </c>
      <c r="EB143" s="12" t="s">
        <v>64</v>
      </c>
      <c r="FC143" s="29"/>
      <c r="FF143" t="s">
        <v>56</v>
      </c>
      <c r="GH143" s="29"/>
      <c r="GI143" s="29"/>
      <c r="GL143" t="s">
        <v>56</v>
      </c>
      <c r="HL143" s="29"/>
      <c r="HO143" t="s">
        <v>56</v>
      </c>
    </row>
    <row r="144" spans="5:230" x14ac:dyDescent="0.25">
      <c r="F144" s="3"/>
      <c r="G144" s="29"/>
      <c r="H144" s="29"/>
      <c r="I144" s="29"/>
      <c r="J144" s="29"/>
      <c r="K144" s="29"/>
      <c r="L144" s="29"/>
      <c r="M144" s="29"/>
      <c r="P144" s="3"/>
      <c r="Z144" s="3"/>
      <c r="AF144" s="13"/>
      <c r="AG144" s="13"/>
      <c r="AH144" s="13"/>
      <c r="AI144" s="13"/>
      <c r="AJ144" s="13"/>
      <c r="AK144" s="13"/>
      <c r="AL144" s="13"/>
      <c r="BH144">
        <v>209</v>
      </c>
      <c r="BK144" s="13" t="s">
        <v>69</v>
      </c>
      <c r="BL144" s="13">
        <v>59168</v>
      </c>
      <c r="BM144" s="13">
        <v>10</v>
      </c>
      <c r="BN144" s="13">
        <v>5916.8</v>
      </c>
      <c r="BO144" s="13"/>
      <c r="BP144" s="13"/>
      <c r="BQ144" s="13"/>
      <c r="CN144">
        <v>201</v>
      </c>
      <c r="CQ144" s="13" t="s">
        <v>69</v>
      </c>
      <c r="CR144" s="13">
        <v>26676.000000000004</v>
      </c>
      <c r="CS144" s="13">
        <v>10</v>
      </c>
      <c r="CT144" s="13">
        <v>2667.6000000000004</v>
      </c>
      <c r="CU144" s="13"/>
      <c r="CV144" s="13"/>
      <c r="CW144" s="13"/>
      <c r="DS144">
        <v>19</v>
      </c>
      <c r="DV144" s="13" t="s">
        <v>67</v>
      </c>
      <c r="DW144" s="13">
        <v>14.666666666666664</v>
      </c>
      <c r="DX144" s="13">
        <v>4</v>
      </c>
      <c r="DY144" s="13">
        <v>3.6666666666666661</v>
      </c>
      <c r="DZ144" s="13">
        <v>1.0576923076923077</v>
      </c>
      <c r="EA144" s="13">
        <v>0.42603396377949515</v>
      </c>
      <c r="EB144" s="13">
        <v>3.4780496907652281</v>
      </c>
      <c r="FF144" s="12" t="s">
        <v>58</v>
      </c>
      <c r="FG144" s="12" t="s">
        <v>59</v>
      </c>
      <c r="FH144" s="12" t="s">
        <v>60</v>
      </c>
      <c r="FI144" s="12" t="s">
        <v>61</v>
      </c>
      <c r="FJ144" s="12" t="s">
        <v>62</v>
      </c>
      <c r="FK144" s="12" t="s">
        <v>63</v>
      </c>
      <c r="FL144" s="12" t="s">
        <v>64</v>
      </c>
      <c r="GL144" s="12" t="s">
        <v>58</v>
      </c>
      <c r="GM144" s="12" t="s">
        <v>59</v>
      </c>
      <c r="GN144" s="12" t="s">
        <v>60</v>
      </c>
      <c r="GO144" s="12" t="s">
        <v>61</v>
      </c>
      <c r="GP144" s="12" t="s">
        <v>62</v>
      </c>
      <c r="GQ144" s="12" t="s">
        <v>63</v>
      </c>
      <c r="GR144" s="12" t="s">
        <v>64</v>
      </c>
      <c r="HO144" s="12" t="s">
        <v>58</v>
      </c>
      <c r="HP144" s="12" t="s">
        <v>59</v>
      </c>
      <c r="HQ144" s="12" t="s">
        <v>60</v>
      </c>
      <c r="HR144" s="12" t="s">
        <v>61</v>
      </c>
      <c r="HS144" s="12" t="s">
        <v>62</v>
      </c>
      <c r="HT144" s="12" t="s">
        <v>63</v>
      </c>
      <c r="HU144" s="12" t="s">
        <v>64</v>
      </c>
    </row>
    <row r="145" spans="6:229" ht="15.75" thickBot="1" x14ac:dyDescent="0.3">
      <c r="F145" s="3"/>
      <c r="G145" s="29"/>
      <c r="H145" s="29"/>
      <c r="I145" s="29"/>
      <c r="J145" s="29"/>
      <c r="K145" s="29"/>
      <c r="L145" s="29"/>
      <c r="M145" s="29"/>
      <c r="P145" s="3"/>
      <c r="Q145" s="29"/>
      <c r="R145" s="29"/>
      <c r="S145" s="29"/>
      <c r="T145" s="29"/>
      <c r="U145" s="29"/>
      <c r="V145" s="29"/>
      <c r="W145" s="29"/>
      <c r="Z145" s="3"/>
      <c r="AF145" s="19"/>
      <c r="AG145" s="19"/>
      <c r="AH145" s="19"/>
      <c r="AI145" s="19"/>
      <c r="AJ145" s="19"/>
      <c r="AK145" s="19"/>
      <c r="AL145" s="19"/>
      <c r="BH145">
        <v>223</v>
      </c>
      <c r="BK145" s="13"/>
      <c r="BL145" s="13"/>
      <c r="BM145" s="13"/>
      <c r="BN145" s="13"/>
      <c r="BO145" s="13"/>
      <c r="BP145" s="13"/>
      <c r="BQ145" s="13"/>
      <c r="CN145" s="29"/>
      <c r="CQ145" s="13"/>
      <c r="CR145" s="13"/>
      <c r="CS145" s="13"/>
      <c r="CT145" s="13"/>
      <c r="CU145" s="13"/>
      <c r="CV145" s="13"/>
      <c r="CW145" s="13"/>
      <c r="DS145">
        <v>24</v>
      </c>
      <c r="DV145" s="13" t="s">
        <v>69</v>
      </c>
      <c r="DW145" s="13">
        <v>34.666666666666664</v>
      </c>
      <c r="DX145" s="13">
        <v>10</v>
      </c>
      <c r="DY145" s="13">
        <v>3.4666666666666663</v>
      </c>
      <c r="DZ145" s="13"/>
      <c r="EA145" s="13"/>
      <c r="EB145" s="13"/>
      <c r="FC145">
        <v>4.5</v>
      </c>
      <c r="FF145" s="13" t="s">
        <v>67</v>
      </c>
      <c r="FG145" s="13">
        <v>1.044</v>
      </c>
      <c r="FH145" s="13">
        <v>4</v>
      </c>
      <c r="FI145" s="13">
        <v>0.26100000000000001</v>
      </c>
      <c r="FJ145" s="13">
        <v>0.51683168316831674</v>
      </c>
      <c r="FK145" s="13">
        <v>0.72888453123917563</v>
      </c>
      <c r="FL145" s="13">
        <v>5.1921677728039226</v>
      </c>
      <c r="GH145">
        <v>58</v>
      </c>
      <c r="GI145">
        <v>53</v>
      </c>
      <c r="GL145" s="13" t="s">
        <v>67</v>
      </c>
      <c r="GM145" s="13">
        <v>4217.0666666666693</v>
      </c>
      <c r="GN145" s="13">
        <v>4</v>
      </c>
      <c r="GO145" s="13">
        <v>1054.2666666666673</v>
      </c>
      <c r="GP145" s="13">
        <v>0.58481565030879079</v>
      </c>
      <c r="GQ145" s="13">
        <v>0.68095636847268515</v>
      </c>
      <c r="GR145" s="13">
        <v>3.4780496907652281</v>
      </c>
      <c r="HL145">
        <v>53</v>
      </c>
      <c r="HO145" s="13" t="s">
        <v>67</v>
      </c>
      <c r="HP145" s="13">
        <v>51.599999999999966</v>
      </c>
      <c r="HQ145" s="13">
        <v>4</v>
      </c>
      <c r="HR145" s="13">
        <v>12.899999999999991</v>
      </c>
      <c r="HS145" s="13">
        <v>1.6681034482758608</v>
      </c>
      <c r="HT145" s="13">
        <v>0.23295848399455543</v>
      </c>
      <c r="HU145" s="13">
        <v>3.4780496907652281</v>
      </c>
    </row>
    <row r="146" spans="6:229" ht="15.75" thickBot="1" x14ac:dyDescent="0.3">
      <c r="F146" s="3"/>
      <c r="P146" s="3"/>
      <c r="Q146" s="29"/>
      <c r="R146" s="29"/>
      <c r="S146" s="29"/>
      <c r="T146" s="29"/>
      <c r="U146" s="29"/>
      <c r="V146" s="29"/>
      <c r="W146" s="29"/>
      <c r="Z146" s="3"/>
      <c r="BH146" s="29"/>
      <c r="BK146" s="19" t="s">
        <v>70</v>
      </c>
      <c r="BL146" s="19">
        <v>66825.733333333337</v>
      </c>
      <c r="BM146" s="19">
        <v>14</v>
      </c>
      <c r="BN146" s="19"/>
      <c r="BO146" s="19"/>
      <c r="BP146" s="19"/>
      <c r="BQ146" s="19"/>
      <c r="CN146" s="29"/>
      <c r="CQ146" s="19" t="s">
        <v>70</v>
      </c>
      <c r="CR146" s="19">
        <v>33629.73333333333</v>
      </c>
      <c r="CS146" s="19">
        <v>14</v>
      </c>
      <c r="CT146" s="19"/>
      <c r="CU146" s="19"/>
      <c r="CV146" s="19"/>
      <c r="CW146" s="19"/>
      <c r="DS146">
        <v>24</v>
      </c>
      <c r="DV146" s="13"/>
      <c r="DW146" s="13"/>
      <c r="DX146" s="13"/>
      <c r="DY146" s="13"/>
      <c r="DZ146" s="13"/>
      <c r="EA146" s="13"/>
      <c r="EB146" s="13"/>
      <c r="FC146">
        <v>5.0999999999999996</v>
      </c>
      <c r="FF146" s="13" t="s">
        <v>69</v>
      </c>
      <c r="FG146" s="13">
        <v>2.5250000000000004</v>
      </c>
      <c r="FH146" s="13">
        <v>5</v>
      </c>
      <c r="FI146" s="13">
        <v>0.50500000000000012</v>
      </c>
      <c r="FJ146" s="13"/>
      <c r="FK146" s="13"/>
      <c r="FL146" s="13"/>
      <c r="GH146">
        <v>63</v>
      </c>
      <c r="GI146">
        <v>57</v>
      </c>
      <c r="GL146" s="13" t="s">
        <v>69</v>
      </c>
      <c r="GM146" s="13">
        <v>18027.333333333332</v>
      </c>
      <c r="GN146" s="13">
        <v>10</v>
      </c>
      <c r="GO146" s="13">
        <v>1802.7333333333331</v>
      </c>
      <c r="GP146" s="13"/>
      <c r="GQ146" s="13"/>
      <c r="GR146" s="13"/>
      <c r="HL146">
        <v>57</v>
      </c>
      <c r="HO146" s="13" t="s">
        <v>69</v>
      </c>
      <c r="HP146" s="13">
        <v>77.333333333333343</v>
      </c>
      <c r="HQ146" s="13">
        <v>10</v>
      </c>
      <c r="HR146" s="13">
        <v>7.7333333333333343</v>
      </c>
      <c r="HS146" s="13"/>
      <c r="HT146" s="13"/>
      <c r="HU146" s="13"/>
    </row>
    <row r="147" spans="6:229" ht="15.75" thickBot="1" x14ac:dyDescent="0.3">
      <c r="F147" s="3"/>
      <c r="P147" s="3"/>
      <c r="Z147" s="3"/>
      <c r="BH147" s="29"/>
      <c r="DS147" s="29"/>
      <c r="DV147" s="19" t="s">
        <v>70</v>
      </c>
      <c r="DW147" s="19">
        <v>49.333333333333329</v>
      </c>
      <c r="DX147" s="19">
        <v>14</v>
      </c>
      <c r="DY147" s="19"/>
      <c r="DZ147" s="19"/>
      <c r="EA147" s="19"/>
      <c r="EB147" s="19"/>
      <c r="FC147">
        <v>4.3</v>
      </c>
      <c r="FF147" s="13"/>
      <c r="FG147" s="13"/>
      <c r="FH147" s="13"/>
      <c r="FI147" s="13"/>
      <c r="FJ147" s="13"/>
      <c r="FK147" s="13"/>
      <c r="FL147" s="13"/>
      <c r="GH147">
        <v>82</v>
      </c>
      <c r="GI147">
        <v>59</v>
      </c>
      <c r="GL147" s="13"/>
      <c r="GM147" s="13"/>
      <c r="GN147" s="13"/>
      <c r="GO147" s="13"/>
      <c r="GP147" s="13"/>
      <c r="GQ147" s="13"/>
      <c r="GR147" s="13"/>
      <c r="HL147">
        <v>59</v>
      </c>
      <c r="HO147" s="13"/>
      <c r="HP147" s="13"/>
      <c r="HQ147" s="13"/>
      <c r="HR147" s="13"/>
      <c r="HS147" s="13"/>
      <c r="HT147" s="13"/>
      <c r="HU147" s="13"/>
    </row>
    <row r="148" spans="6:229" ht="15.75" thickBot="1" x14ac:dyDescent="0.3">
      <c r="F148" s="3"/>
      <c r="P148" s="3"/>
      <c r="CN148">
        <v>170</v>
      </c>
      <c r="DS148" s="29"/>
      <c r="FC148" s="29"/>
      <c r="FF148" s="19" t="s">
        <v>70</v>
      </c>
      <c r="FG148" s="19">
        <v>3.5690000000000004</v>
      </c>
      <c r="FH148" s="19">
        <v>9</v>
      </c>
      <c r="FI148" s="19"/>
      <c r="FJ148" s="19"/>
      <c r="FK148" s="19"/>
      <c r="FL148" s="19"/>
      <c r="GH148" s="29"/>
      <c r="GI148" s="29"/>
      <c r="GL148" s="19" t="s">
        <v>70</v>
      </c>
      <c r="GM148" s="19">
        <v>22244.400000000001</v>
      </c>
      <c r="GN148" s="19">
        <v>14</v>
      </c>
      <c r="GO148" s="19"/>
      <c r="GP148" s="19"/>
      <c r="GQ148" s="19"/>
      <c r="GR148" s="19"/>
      <c r="HL148" s="29"/>
      <c r="HO148" s="19" t="s">
        <v>70</v>
      </c>
      <c r="HP148" s="19">
        <v>128.93333333333331</v>
      </c>
      <c r="HQ148" s="19">
        <v>14</v>
      </c>
      <c r="HR148" s="19"/>
      <c r="HS148" s="19"/>
      <c r="HT148" s="19"/>
      <c r="HU148" s="19"/>
    </row>
    <row r="149" spans="6:229" x14ac:dyDescent="0.25">
      <c r="F149" s="3"/>
      <c r="P149" s="3"/>
      <c r="Z149" s="3"/>
      <c r="BH149">
        <v>146</v>
      </c>
      <c r="CN149">
        <v>261</v>
      </c>
      <c r="FC149" s="29"/>
      <c r="GH149" s="29"/>
      <c r="GI149" s="29"/>
      <c r="HL149" s="29"/>
    </row>
    <row r="150" spans="6:229" x14ac:dyDescent="0.25">
      <c r="F150" s="3"/>
      <c r="G150" s="29"/>
      <c r="H150" s="29"/>
      <c r="I150" s="29"/>
      <c r="J150" s="29"/>
      <c r="K150" s="29"/>
      <c r="L150" s="29"/>
      <c r="M150" s="29"/>
      <c r="P150" s="3"/>
      <c r="Z150" s="3"/>
      <c r="BH150">
        <v>201</v>
      </c>
      <c r="CN150">
        <v>144</v>
      </c>
      <c r="DS150">
        <v>24</v>
      </c>
    </row>
    <row r="151" spans="6:229" x14ac:dyDescent="0.25">
      <c r="F151" s="3"/>
      <c r="G151" s="29"/>
      <c r="H151" s="29"/>
      <c r="I151" s="29"/>
      <c r="J151" s="29"/>
      <c r="K151" s="29"/>
      <c r="L151" s="29"/>
      <c r="M151" s="29"/>
      <c r="P151" s="3"/>
      <c r="Q151" s="29"/>
      <c r="R151" s="29"/>
      <c r="S151" s="29"/>
      <c r="T151" s="29"/>
      <c r="U151" s="29"/>
      <c r="V151" s="29"/>
      <c r="W151" s="29"/>
      <c r="Z151" s="3"/>
      <c r="BH151">
        <v>158</v>
      </c>
      <c r="CN151" s="29"/>
      <c r="DS151">
        <v>25</v>
      </c>
      <c r="FC151">
        <v>3.9</v>
      </c>
      <c r="GH151">
        <v>55</v>
      </c>
      <c r="GI151">
        <v>61</v>
      </c>
      <c r="HL151">
        <v>61</v>
      </c>
    </row>
    <row r="152" spans="6:229" x14ac:dyDescent="0.25">
      <c r="F152" s="3"/>
      <c r="P152" s="3"/>
      <c r="Q152" s="29"/>
      <c r="R152" s="29"/>
      <c r="S152" s="29"/>
      <c r="T152" s="29"/>
      <c r="U152" s="29"/>
      <c r="V152" s="29"/>
      <c r="W152" s="29"/>
      <c r="Z152" s="3"/>
      <c r="BH152" s="29"/>
      <c r="CN152" s="29"/>
      <c r="DS152">
        <v>24</v>
      </c>
      <c r="FC152">
        <v>4.0999999999999996</v>
      </c>
      <c r="GH152">
        <v>163</v>
      </c>
      <c r="GI152">
        <v>55</v>
      </c>
      <c r="HL152">
        <v>55</v>
      </c>
    </row>
    <row r="153" spans="6:229" x14ac:dyDescent="0.25">
      <c r="F153" s="3"/>
      <c r="P153" s="3"/>
      <c r="Z153" s="3"/>
      <c r="BH153" s="29"/>
      <c r="DS153" s="29"/>
      <c r="FC153">
        <v>5.4</v>
      </c>
      <c r="GH153">
        <v>59</v>
      </c>
      <c r="GI153">
        <v>62</v>
      </c>
      <c r="HL153">
        <v>62</v>
      </c>
    </row>
    <row r="154" spans="6:229" x14ac:dyDescent="0.25">
      <c r="F154" s="3"/>
      <c r="P154" s="3"/>
      <c r="CN154">
        <v>148</v>
      </c>
      <c r="DS154" s="29"/>
      <c r="FC154" s="29"/>
      <c r="GH154" s="29"/>
      <c r="GI154" s="29"/>
      <c r="HL154" s="29"/>
    </row>
    <row r="155" spans="6:229" x14ac:dyDescent="0.25">
      <c r="F155" s="3"/>
      <c r="P155" s="3"/>
      <c r="BH155">
        <v>188</v>
      </c>
      <c r="CN155">
        <v>136</v>
      </c>
      <c r="FC155" s="29"/>
      <c r="GH155" s="29"/>
      <c r="GI155" s="29"/>
      <c r="HL155" s="29"/>
    </row>
    <row r="156" spans="6:229" x14ac:dyDescent="0.25">
      <c r="F156" s="3"/>
      <c r="G156" s="29"/>
      <c r="H156" s="29"/>
      <c r="I156" s="29"/>
      <c r="J156" s="29"/>
      <c r="K156" s="29"/>
      <c r="L156" s="29"/>
      <c r="M156" s="29"/>
      <c r="P156" s="3"/>
      <c r="BH156">
        <v>186</v>
      </c>
      <c r="CN156">
        <v>140</v>
      </c>
      <c r="DS156">
        <v>23</v>
      </c>
    </row>
    <row r="157" spans="6:229" x14ac:dyDescent="0.25">
      <c r="F157" s="3"/>
      <c r="G157" s="29"/>
      <c r="H157" s="29"/>
      <c r="I157" s="29"/>
      <c r="J157" s="29"/>
      <c r="K157" s="29"/>
      <c r="L157" s="29"/>
      <c r="M157" s="29"/>
      <c r="P157" s="3"/>
      <c r="Q157" s="29"/>
      <c r="R157" s="29"/>
      <c r="S157" s="29"/>
      <c r="T157" s="29"/>
      <c r="U157" s="29"/>
      <c r="V157" s="29"/>
      <c r="W157" s="29"/>
      <c r="BH157">
        <v>174</v>
      </c>
      <c r="DS157">
        <v>24</v>
      </c>
      <c r="FC157">
        <v>5.5</v>
      </c>
      <c r="GH157">
        <v>50</v>
      </c>
      <c r="GI157">
        <v>59</v>
      </c>
      <c r="HL157">
        <v>59</v>
      </c>
    </row>
    <row r="158" spans="6:229" ht="15.75" thickBot="1" x14ac:dyDescent="0.3">
      <c r="F158" s="3"/>
      <c r="P158" s="3"/>
      <c r="Q158" s="29"/>
      <c r="R158" s="29"/>
      <c r="S158" s="29"/>
      <c r="T158" s="29"/>
      <c r="U158" s="29"/>
      <c r="V158" s="29"/>
      <c r="W158" s="29"/>
      <c r="DS158">
        <v>22</v>
      </c>
      <c r="FC158">
        <v>4.2</v>
      </c>
      <c r="GH158">
        <v>48</v>
      </c>
      <c r="GI158">
        <v>58</v>
      </c>
      <c r="HL158">
        <v>58</v>
      </c>
    </row>
    <row r="159" spans="6:229" ht="16.5" thickBot="1" x14ac:dyDescent="0.3">
      <c r="P159" s="3"/>
      <c r="Q159" s="4"/>
      <c r="R159" s="5"/>
      <c r="S159" s="5"/>
      <c r="T159" s="5"/>
      <c r="Y159" s="3"/>
      <c r="Z159" s="5"/>
      <c r="AA159" s="5"/>
      <c r="AB159" s="5"/>
      <c r="FC159">
        <v>5</v>
      </c>
      <c r="GH159">
        <v>71</v>
      </c>
      <c r="GI159">
        <v>53</v>
      </c>
      <c r="HL159">
        <v>53</v>
      </c>
    </row>
    <row r="160" spans="6:229" x14ac:dyDescent="0.25">
      <c r="Q160" s="47"/>
      <c r="R160" s="47"/>
      <c r="S160" s="47"/>
      <c r="T160" s="47"/>
      <c r="Z160" s="13"/>
      <c r="AA160" s="47"/>
      <c r="AB160" s="47"/>
    </row>
    <row r="161" spans="17:28" x14ac:dyDescent="0.25">
      <c r="Q161" s="47"/>
      <c r="R161" s="47"/>
      <c r="S161" s="47"/>
      <c r="T161" s="47"/>
      <c r="Z161" s="13"/>
      <c r="AA161" s="47"/>
      <c r="AB161" s="47"/>
    </row>
    <row r="162" spans="17:28" x14ac:dyDescent="0.25">
      <c r="Q162" s="47"/>
      <c r="R162" s="47"/>
      <c r="S162" s="47"/>
      <c r="T162" s="47"/>
      <c r="Z162" s="13"/>
      <c r="AA162" s="47"/>
      <c r="AB162" s="47"/>
    </row>
    <row r="163" spans="17:28" x14ac:dyDescent="0.25">
      <c r="Q163" s="47"/>
      <c r="R163" s="47"/>
      <c r="S163" s="47"/>
      <c r="T163" s="47"/>
      <c r="Z163" s="13"/>
      <c r="AA163" s="47"/>
      <c r="AB163" s="47"/>
    </row>
    <row r="164" spans="17:28" ht="15.75" thickBot="1" x14ac:dyDescent="0.3">
      <c r="Q164" s="48"/>
      <c r="R164" s="48"/>
      <c r="S164" s="48"/>
      <c r="T164" s="48"/>
      <c r="Z164" s="19"/>
      <c r="AA164" s="48"/>
      <c r="AB164" s="48"/>
    </row>
    <row r="191" spans="3:37" ht="23.25" x14ac:dyDescent="0.35">
      <c r="C191" s="1"/>
      <c r="D191" s="1"/>
      <c r="E191" s="1"/>
      <c r="H191" s="1"/>
      <c r="K191" s="1"/>
      <c r="AI191" s="3"/>
      <c r="AJ191" s="3"/>
      <c r="AK191" s="3"/>
    </row>
    <row r="192" spans="3:37" x14ac:dyDescent="0.25">
      <c r="AF192" s="17"/>
    </row>
    <row r="193" spans="8:96" ht="23.25" x14ac:dyDescent="0.35">
      <c r="H193" s="3"/>
      <c r="I193" s="3"/>
      <c r="J193" s="3"/>
      <c r="K193" s="3"/>
      <c r="L193" s="3"/>
      <c r="O193" s="1"/>
    </row>
    <row r="194" spans="8:96" x14ac:dyDescent="0.25">
      <c r="AF194" s="3"/>
      <c r="AG194" s="49"/>
      <c r="AT194" s="3" t="s">
        <v>125</v>
      </c>
      <c r="AX194" s="3" t="s">
        <v>122</v>
      </c>
    </row>
    <row r="195" spans="8:96" x14ac:dyDescent="0.25">
      <c r="O195" s="3"/>
      <c r="P195" s="3"/>
      <c r="Q195" s="3"/>
      <c r="R195" s="3"/>
      <c r="S195" s="3"/>
      <c r="BC195" s="3" t="s">
        <v>18</v>
      </c>
      <c r="BD195" s="3"/>
      <c r="BK195" s="3" t="s">
        <v>126</v>
      </c>
      <c r="BN195" s="3" t="s">
        <v>123</v>
      </c>
      <c r="BU195" t="s">
        <v>18</v>
      </c>
      <c r="CB195" s="3" t="s">
        <v>127</v>
      </c>
      <c r="CE195" s="3" t="s">
        <v>124</v>
      </c>
      <c r="CL195" s="3"/>
    </row>
    <row r="196" spans="8:96" x14ac:dyDescent="0.25">
      <c r="AF196" s="3"/>
      <c r="CL196" t="s">
        <v>18</v>
      </c>
    </row>
    <row r="197" spans="8:96" ht="15.75" thickBot="1" x14ac:dyDescent="0.3">
      <c r="J197" s="29"/>
      <c r="K197" s="29"/>
      <c r="L197" s="29"/>
      <c r="AV197" s="3" t="s">
        <v>128</v>
      </c>
      <c r="AW197" s="3" t="s">
        <v>13</v>
      </c>
      <c r="AX197" s="3" t="s">
        <v>129</v>
      </c>
      <c r="AY197" s="3" t="s">
        <v>130</v>
      </c>
      <c r="AZ197" s="3" t="s">
        <v>131</v>
      </c>
      <c r="BA197" s="3" t="s">
        <v>132</v>
      </c>
      <c r="BC197" t="s">
        <v>28</v>
      </c>
      <c r="BN197" s="3" t="s">
        <v>128</v>
      </c>
      <c r="BO197" s="3" t="s">
        <v>13</v>
      </c>
      <c r="BP197" s="3" t="s">
        <v>129</v>
      </c>
      <c r="BQ197" s="3" t="s">
        <v>130</v>
      </c>
      <c r="BR197" s="3" t="s">
        <v>131</v>
      </c>
      <c r="BS197" s="3" t="s">
        <v>132</v>
      </c>
      <c r="BU197" t="s">
        <v>28</v>
      </c>
      <c r="CE197" s="3" t="s">
        <v>128</v>
      </c>
      <c r="CF197" s="3" t="s">
        <v>13</v>
      </c>
      <c r="CG197" s="3" t="s">
        <v>129</v>
      </c>
      <c r="CH197" s="3" t="s">
        <v>130</v>
      </c>
      <c r="CI197" s="3" t="s">
        <v>131</v>
      </c>
      <c r="CJ197" s="3" t="s">
        <v>132</v>
      </c>
    </row>
    <row r="198" spans="8:96" ht="15.75" thickBot="1" x14ac:dyDescent="0.3">
      <c r="I198" s="29"/>
      <c r="J198" s="29"/>
      <c r="K198" s="29"/>
      <c r="L198" s="29"/>
      <c r="AF198" s="3"/>
      <c r="AW198">
        <v>1.5</v>
      </c>
      <c r="AX198">
        <v>1.2</v>
      </c>
      <c r="AY198">
        <v>1.5</v>
      </c>
      <c r="AZ198">
        <v>1</v>
      </c>
      <c r="BA198">
        <v>0.9</v>
      </c>
      <c r="BC198" s="12" t="s">
        <v>31</v>
      </c>
      <c r="BD198" s="12" t="s">
        <v>32</v>
      </c>
      <c r="BE198" s="12" t="s">
        <v>33</v>
      </c>
      <c r="BF198" s="12" t="s">
        <v>34</v>
      </c>
      <c r="BG198" s="12" t="s">
        <v>35</v>
      </c>
      <c r="BO198">
        <v>0.47</v>
      </c>
      <c r="BP198">
        <v>0.35</v>
      </c>
      <c r="BQ198">
        <v>0.53</v>
      </c>
      <c r="BR198">
        <v>0.32</v>
      </c>
      <c r="BS198">
        <v>0.34</v>
      </c>
      <c r="BU198" s="12" t="s">
        <v>31</v>
      </c>
      <c r="BV198" s="12" t="s">
        <v>32</v>
      </c>
      <c r="BW198" s="12" t="s">
        <v>33</v>
      </c>
      <c r="BX198" s="12" t="s">
        <v>34</v>
      </c>
      <c r="BY198" s="12" t="s">
        <v>35</v>
      </c>
      <c r="CF198">
        <v>0.71</v>
      </c>
      <c r="CG198">
        <v>0.62</v>
      </c>
      <c r="CH198">
        <v>0.7</v>
      </c>
      <c r="CI198">
        <v>0.5</v>
      </c>
      <c r="CJ198">
        <v>0.33</v>
      </c>
      <c r="CL198" t="s">
        <v>28</v>
      </c>
    </row>
    <row r="199" spans="8:96" x14ac:dyDescent="0.25">
      <c r="AM199" s="12"/>
      <c r="AN199" s="12"/>
      <c r="AO199" s="12"/>
      <c r="AP199" s="12" t="s">
        <v>34</v>
      </c>
      <c r="AQ199" s="12" t="s">
        <v>35</v>
      </c>
      <c r="AV199" s="3" t="s">
        <v>122</v>
      </c>
      <c r="AW199">
        <v>1.5</v>
      </c>
      <c r="AX199">
        <v>1.5</v>
      </c>
      <c r="AY199">
        <v>1.8</v>
      </c>
      <c r="AZ199">
        <v>1.1000000000000001</v>
      </c>
      <c r="BA199">
        <v>2</v>
      </c>
      <c r="BC199" s="13" t="s">
        <v>13</v>
      </c>
      <c r="BD199" s="13">
        <v>3</v>
      </c>
      <c r="BE199" s="13">
        <v>4.4000000000000004</v>
      </c>
      <c r="BF199" s="13">
        <v>1.4666666666666668</v>
      </c>
      <c r="BG199" s="13">
        <v>3.3333333333333392E-3</v>
      </c>
      <c r="BN199" s="3" t="s">
        <v>123</v>
      </c>
      <c r="BO199">
        <v>0.46</v>
      </c>
      <c r="BP199">
        <v>0.45</v>
      </c>
      <c r="BQ199">
        <v>0.57999999999999996</v>
      </c>
      <c r="BR199">
        <v>0.37</v>
      </c>
      <c r="BS199">
        <v>0.62</v>
      </c>
      <c r="BU199" s="13">
        <v>0.47</v>
      </c>
      <c r="BV199" s="13">
        <v>2</v>
      </c>
      <c r="BW199" s="13">
        <v>0.9</v>
      </c>
      <c r="BX199" s="13">
        <v>0.45</v>
      </c>
      <c r="BY199" s="13">
        <v>2.0000000000000036E-4</v>
      </c>
      <c r="CE199" s="3" t="s">
        <v>124</v>
      </c>
      <c r="CF199">
        <v>0.86</v>
      </c>
      <c r="CG199">
        <v>0.73</v>
      </c>
      <c r="CH199">
        <v>1.04</v>
      </c>
      <c r="CI199">
        <v>0.5</v>
      </c>
      <c r="CJ199">
        <v>1.1499999999999999</v>
      </c>
      <c r="CL199" s="12" t="s">
        <v>31</v>
      </c>
      <c r="CM199" s="12" t="s">
        <v>32</v>
      </c>
      <c r="CN199" s="12" t="s">
        <v>33</v>
      </c>
      <c r="CO199" s="12" t="s">
        <v>34</v>
      </c>
      <c r="CP199" s="12" t="s">
        <v>35</v>
      </c>
    </row>
    <row r="200" spans="8:96" x14ac:dyDescent="0.25">
      <c r="AM200" s="13"/>
      <c r="AN200" s="13"/>
      <c r="AO200" s="13"/>
      <c r="AP200" s="13">
        <v>0.5</v>
      </c>
      <c r="AQ200" s="13">
        <v>2.9999999999999971E-2</v>
      </c>
      <c r="AW200">
        <v>1.4</v>
      </c>
      <c r="AX200">
        <v>1.4</v>
      </c>
      <c r="AY200">
        <v>1.5</v>
      </c>
      <c r="AZ200">
        <v>1.5</v>
      </c>
      <c r="BA200">
        <v>1.1000000000000001</v>
      </c>
      <c r="BC200" s="13" t="s">
        <v>129</v>
      </c>
      <c r="BD200" s="13">
        <v>3</v>
      </c>
      <c r="BE200" s="13">
        <v>4.0999999999999996</v>
      </c>
      <c r="BF200" s="13">
        <v>1.3666666666666665</v>
      </c>
      <c r="BG200" s="13">
        <v>2.3333333333333338E-2</v>
      </c>
      <c r="BO200">
        <v>0.44</v>
      </c>
      <c r="BP200">
        <v>0.49</v>
      </c>
      <c r="BQ200">
        <v>0.44</v>
      </c>
      <c r="BR200">
        <v>0.54</v>
      </c>
      <c r="BS200">
        <v>0.39</v>
      </c>
      <c r="BU200" s="13">
        <v>0.35</v>
      </c>
      <c r="BV200" s="13">
        <v>2</v>
      </c>
      <c r="BW200" s="13">
        <v>0.94</v>
      </c>
      <c r="BX200" s="13">
        <v>0.47</v>
      </c>
      <c r="BY200" s="13">
        <v>7.9999999999999928E-4</v>
      </c>
      <c r="CF200">
        <v>0.78</v>
      </c>
      <c r="CG200">
        <v>0.27</v>
      </c>
      <c r="CH200">
        <v>0.88</v>
      </c>
      <c r="CI200">
        <v>0.64</v>
      </c>
      <c r="CJ200">
        <v>0.39</v>
      </c>
      <c r="CL200" s="13">
        <v>0.71</v>
      </c>
      <c r="CM200" s="13">
        <v>2</v>
      </c>
      <c r="CN200" s="13">
        <v>1.6400000000000001</v>
      </c>
      <c r="CO200" s="13">
        <v>0.82000000000000006</v>
      </c>
      <c r="CP200" s="13">
        <v>3.1999999999999971E-3</v>
      </c>
    </row>
    <row r="201" spans="8:96" x14ac:dyDescent="0.25">
      <c r="AM201" s="13"/>
      <c r="AN201" s="13"/>
      <c r="AO201" s="13"/>
      <c r="AP201" s="13">
        <v>0.86666666666666659</v>
      </c>
      <c r="AQ201" s="13">
        <v>0.22333333333333361</v>
      </c>
      <c r="BC201" s="13" t="s">
        <v>130</v>
      </c>
      <c r="BD201" s="13">
        <v>3</v>
      </c>
      <c r="BE201" s="13">
        <v>4.8</v>
      </c>
      <c r="BF201" s="13">
        <v>1.5999999999999999</v>
      </c>
      <c r="BG201" s="13">
        <v>3.0000000000000009E-2</v>
      </c>
      <c r="BU201" s="13">
        <v>0.53</v>
      </c>
      <c r="BV201" s="13">
        <v>2</v>
      </c>
      <c r="BW201" s="13">
        <v>1.02</v>
      </c>
      <c r="BX201" s="13">
        <v>0.51</v>
      </c>
      <c r="BY201" s="13">
        <v>9.8000000000000309E-3</v>
      </c>
      <c r="CL201" s="13">
        <v>0.62</v>
      </c>
      <c r="CM201" s="13">
        <v>2</v>
      </c>
      <c r="CN201" s="13">
        <v>1</v>
      </c>
      <c r="CO201" s="13">
        <v>0.5</v>
      </c>
      <c r="CP201" s="13">
        <v>0.10579999999999989</v>
      </c>
    </row>
    <row r="202" spans="8:96" x14ac:dyDescent="0.25">
      <c r="O202" s="3"/>
      <c r="AH202" s="3"/>
      <c r="AM202" s="13"/>
      <c r="AN202" s="13"/>
      <c r="AO202" s="13"/>
      <c r="AP202" s="13">
        <v>0.46666666666666662</v>
      </c>
      <c r="AQ202" s="13">
        <v>1.3333333333333419E-2</v>
      </c>
      <c r="BC202" s="13" t="s">
        <v>131</v>
      </c>
      <c r="BD202" s="13">
        <v>3</v>
      </c>
      <c r="BE202" s="13">
        <v>3.6</v>
      </c>
      <c r="BF202" s="13">
        <v>1.2</v>
      </c>
      <c r="BG202" s="13">
        <v>6.999999999999984E-2</v>
      </c>
      <c r="BU202" s="13">
        <v>0.32</v>
      </c>
      <c r="BV202" s="13">
        <v>2</v>
      </c>
      <c r="BW202" s="13">
        <v>0.91</v>
      </c>
      <c r="BX202" s="13">
        <v>0.45500000000000002</v>
      </c>
      <c r="BY202" s="13">
        <v>1.4449999999999963E-2</v>
      </c>
      <c r="CL202" s="13">
        <v>0.7</v>
      </c>
      <c r="CM202" s="13">
        <v>2</v>
      </c>
      <c r="CN202" s="13">
        <v>1.92</v>
      </c>
      <c r="CO202" s="13">
        <v>0.96</v>
      </c>
      <c r="CP202" s="13">
        <v>1.2800000000000006E-2</v>
      </c>
    </row>
    <row r="203" spans="8:96" ht="15.75" thickBot="1" x14ac:dyDescent="0.3">
      <c r="I203" s="29"/>
      <c r="J203" s="29"/>
      <c r="K203" s="29"/>
      <c r="L203" s="29"/>
      <c r="O203" s="3"/>
      <c r="P203" s="3"/>
      <c r="Q203" s="3"/>
      <c r="R203" s="3"/>
      <c r="S203" s="3"/>
      <c r="AF203" s="3"/>
      <c r="AM203" s="13"/>
      <c r="AN203" s="13"/>
      <c r="AO203" s="13"/>
      <c r="AP203" s="13">
        <v>0.53333333333333333</v>
      </c>
      <c r="AQ203" s="13">
        <v>2.3333333333333206E-2</v>
      </c>
      <c r="BC203" s="19" t="s">
        <v>132</v>
      </c>
      <c r="BD203" s="19">
        <v>3</v>
      </c>
      <c r="BE203" s="19">
        <v>4</v>
      </c>
      <c r="BF203" s="19">
        <v>1.3333333333333333</v>
      </c>
      <c r="BG203" s="19">
        <v>0.34333333333333371</v>
      </c>
      <c r="BP203" s="3" t="s">
        <v>133</v>
      </c>
      <c r="BU203" s="19">
        <v>0.34</v>
      </c>
      <c r="BV203" s="19">
        <v>2</v>
      </c>
      <c r="BW203" s="19">
        <v>1.01</v>
      </c>
      <c r="BX203" s="19">
        <v>0.505</v>
      </c>
      <c r="BY203" s="19">
        <v>2.6449999999999974E-2</v>
      </c>
      <c r="CF203" s="3" t="s">
        <v>134</v>
      </c>
      <c r="CG203" s="3" t="s">
        <v>135</v>
      </c>
      <c r="CL203" s="13">
        <v>0.5</v>
      </c>
      <c r="CM203" s="13">
        <v>2</v>
      </c>
      <c r="CN203" s="13">
        <v>1.1400000000000001</v>
      </c>
      <c r="CO203" s="13">
        <v>0.57000000000000006</v>
      </c>
      <c r="CP203" s="13">
        <v>9.7999999999998089E-3</v>
      </c>
    </row>
    <row r="204" spans="8:96" ht="15.75" thickBot="1" x14ac:dyDescent="0.3">
      <c r="I204" s="29"/>
      <c r="J204" s="29"/>
      <c r="K204" s="29"/>
      <c r="L204" s="29"/>
      <c r="AM204" s="19"/>
      <c r="AN204" s="19"/>
      <c r="AO204" s="19"/>
      <c r="AP204" s="19">
        <v>0.56666666666666665</v>
      </c>
      <c r="AQ204" s="19">
        <v>1.3333333333333364E-2</v>
      </c>
      <c r="AX204" s="3" t="s">
        <v>136</v>
      </c>
      <c r="CL204" s="19">
        <v>0.33</v>
      </c>
      <c r="CM204" s="19">
        <v>2</v>
      </c>
      <c r="CN204" s="19">
        <v>1.54</v>
      </c>
      <c r="CO204" s="19">
        <v>0.77</v>
      </c>
      <c r="CP204" s="19">
        <v>0.28879999999999972</v>
      </c>
    </row>
    <row r="205" spans="8:96" x14ac:dyDescent="0.25">
      <c r="AX205" s="3"/>
      <c r="BP205" s="3" t="s">
        <v>137</v>
      </c>
      <c r="CG205" s="3" t="s">
        <v>137</v>
      </c>
    </row>
    <row r="206" spans="8:96" ht="15.75" thickBot="1" x14ac:dyDescent="0.3">
      <c r="AK206" s="3"/>
      <c r="BC206" t="s">
        <v>56</v>
      </c>
      <c r="BU206" t="s">
        <v>56</v>
      </c>
    </row>
    <row r="207" spans="8:96" ht="15.75" thickBot="1" x14ac:dyDescent="0.3">
      <c r="AX207" t="s">
        <v>54</v>
      </c>
      <c r="BC207" s="12" t="s">
        <v>58</v>
      </c>
      <c r="BD207" s="12" t="s">
        <v>59</v>
      </c>
      <c r="BE207" s="12" t="s">
        <v>60</v>
      </c>
      <c r="BF207" s="12" t="s">
        <v>61</v>
      </c>
      <c r="BG207" s="12" t="s">
        <v>62</v>
      </c>
      <c r="BH207" s="12" t="s">
        <v>63</v>
      </c>
      <c r="BI207" s="12" t="s">
        <v>64</v>
      </c>
      <c r="BU207" s="12" t="s">
        <v>58</v>
      </c>
      <c r="BV207" s="12" t="s">
        <v>59</v>
      </c>
      <c r="BW207" s="12" t="s">
        <v>60</v>
      </c>
      <c r="BX207" s="12" t="s">
        <v>61</v>
      </c>
      <c r="BY207" s="12" t="s">
        <v>62</v>
      </c>
      <c r="BZ207" s="12" t="s">
        <v>63</v>
      </c>
      <c r="CA207" s="12" t="s">
        <v>64</v>
      </c>
      <c r="CL207" t="s">
        <v>56</v>
      </c>
    </row>
    <row r="208" spans="8:96" x14ac:dyDescent="0.25">
      <c r="AM208" s="12"/>
      <c r="AN208" s="12"/>
      <c r="AO208" s="12"/>
      <c r="AP208" s="12" t="s">
        <v>61</v>
      </c>
      <c r="AQ208" s="12" t="s">
        <v>62</v>
      </c>
      <c r="AR208" s="12" t="s">
        <v>63</v>
      </c>
      <c r="AS208" s="12" t="s">
        <v>64</v>
      </c>
      <c r="BC208" s="13" t="s">
        <v>67</v>
      </c>
      <c r="BD208" s="13">
        <v>0.26933333333333342</v>
      </c>
      <c r="BE208" s="13">
        <v>4</v>
      </c>
      <c r="BF208" s="13">
        <v>6.7333333333333356E-2</v>
      </c>
      <c r="BG208" s="13">
        <v>0.71631205673758891</v>
      </c>
      <c r="BH208" s="13">
        <v>0.59968609025405462</v>
      </c>
      <c r="BI208" s="13">
        <v>3.4780496907652281</v>
      </c>
      <c r="BU208" s="13" t="s">
        <v>67</v>
      </c>
      <c r="BV208" s="13">
        <v>6.2599999999999878E-3</v>
      </c>
      <c r="BW208" s="13">
        <v>4</v>
      </c>
      <c r="BX208" s="13">
        <v>1.5649999999999969E-3</v>
      </c>
      <c r="BY208" s="13">
        <v>0.15135396518375213</v>
      </c>
      <c r="BZ208" s="13">
        <v>0.95436357790041937</v>
      </c>
      <c r="CA208" s="13">
        <v>5.1921677728039226</v>
      </c>
      <c r="CL208" s="12" t="s">
        <v>58</v>
      </c>
      <c r="CM208" s="12" t="s">
        <v>59</v>
      </c>
      <c r="CN208" s="12" t="s">
        <v>60</v>
      </c>
      <c r="CO208" s="12" t="s">
        <v>61</v>
      </c>
      <c r="CP208" s="12" t="s">
        <v>62</v>
      </c>
      <c r="CQ208" s="12" t="s">
        <v>63</v>
      </c>
      <c r="CR208" s="12" t="s">
        <v>64</v>
      </c>
    </row>
    <row r="209" spans="9:96" x14ac:dyDescent="0.25">
      <c r="I209" s="29"/>
      <c r="J209" s="29"/>
      <c r="K209" s="29"/>
      <c r="L209" s="29"/>
      <c r="AM209" s="13"/>
      <c r="AN209" s="13"/>
      <c r="AO209" s="13"/>
      <c r="AP209" s="13">
        <v>7.7666666666666634E-2</v>
      </c>
      <c r="AQ209" s="13">
        <v>1.2802197802197801</v>
      </c>
      <c r="AR209" s="13">
        <v>0.34072325280368598</v>
      </c>
      <c r="AS209" s="13">
        <v>3.4780496907652281</v>
      </c>
      <c r="BC209" s="13" t="s">
        <v>69</v>
      </c>
      <c r="BD209" s="13">
        <v>0.94</v>
      </c>
      <c r="BE209" s="13">
        <v>10</v>
      </c>
      <c r="BF209" s="13">
        <v>9.4E-2</v>
      </c>
      <c r="BG209" s="13"/>
      <c r="BH209" s="13"/>
      <c r="BI209" s="13"/>
      <c r="BU209" s="13" t="s">
        <v>69</v>
      </c>
      <c r="BV209" s="13">
        <v>5.1699999999999996E-2</v>
      </c>
      <c r="BW209" s="13">
        <v>5</v>
      </c>
      <c r="BX209" s="13">
        <v>1.0339999999999998E-2</v>
      </c>
      <c r="BY209" s="13"/>
      <c r="BZ209" s="13"/>
      <c r="CA209" s="13"/>
      <c r="CL209" s="13" t="s">
        <v>67</v>
      </c>
      <c r="CM209" s="13">
        <v>0.28184000000000009</v>
      </c>
      <c r="CN209" s="13">
        <v>4</v>
      </c>
      <c r="CO209" s="13">
        <v>7.0460000000000023E-2</v>
      </c>
      <c r="CP209" s="13">
        <v>0.83801141769743159</v>
      </c>
      <c r="CQ209" s="13">
        <v>0.55552294825630466</v>
      </c>
      <c r="CR209" s="13">
        <v>5.1921677728039226</v>
      </c>
    </row>
    <row r="210" spans="9:96" x14ac:dyDescent="0.25">
      <c r="I210" s="29"/>
      <c r="J210" s="29"/>
      <c r="K210" s="29"/>
      <c r="L210" s="29"/>
      <c r="AM210" s="13"/>
      <c r="AN210" s="13"/>
      <c r="AO210" s="13"/>
      <c r="AP210" s="13">
        <v>6.0666666666666647E-2</v>
      </c>
      <c r="AQ210" s="13"/>
      <c r="AR210" s="13"/>
      <c r="AS210" s="13"/>
      <c r="BC210" s="13"/>
      <c r="BD210" s="13"/>
      <c r="BE210" s="13"/>
      <c r="BF210" s="13"/>
      <c r="BG210" s="13"/>
      <c r="BH210" s="13"/>
      <c r="BI210" s="13"/>
      <c r="BU210" s="13"/>
      <c r="BV210" s="13"/>
      <c r="BW210" s="13"/>
      <c r="BX210" s="13"/>
      <c r="BY210" s="13"/>
      <c r="BZ210" s="13"/>
      <c r="CA210" s="13"/>
      <c r="CL210" s="13" t="s">
        <v>69</v>
      </c>
      <c r="CM210" s="13">
        <v>0.42039999999999988</v>
      </c>
      <c r="CN210" s="13">
        <v>5</v>
      </c>
      <c r="CO210" s="13">
        <v>8.4079999999999974E-2</v>
      </c>
      <c r="CP210" s="13"/>
      <c r="CQ210" s="13"/>
      <c r="CR210" s="13"/>
    </row>
    <row r="211" spans="9:96" ht="15.75" thickBot="1" x14ac:dyDescent="0.3">
      <c r="AM211" s="13"/>
      <c r="AN211" s="13"/>
      <c r="AO211" s="13"/>
      <c r="AP211" s="13"/>
      <c r="AQ211" s="13"/>
      <c r="AR211" s="13"/>
      <c r="AS211" s="13"/>
      <c r="BC211" s="19" t="s">
        <v>70</v>
      </c>
      <c r="BD211" s="19">
        <v>1.2093333333333334</v>
      </c>
      <c r="BE211" s="19">
        <v>14</v>
      </c>
      <c r="BF211" s="19"/>
      <c r="BG211" s="19"/>
      <c r="BH211" s="19"/>
      <c r="BI211" s="19"/>
      <c r="BU211" s="19" t="s">
        <v>70</v>
      </c>
      <c r="BV211" s="19">
        <v>5.7959999999999984E-2</v>
      </c>
      <c r="BW211" s="19">
        <v>9</v>
      </c>
      <c r="BX211" s="19"/>
      <c r="BY211" s="19"/>
      <c r="BZ211" s="19"/>
      <c r="CA211" s="19"/>
      <c r="CL211" s="13"/>
      <c r="CM211" s="13"/>
      <c r="CN211" s="13"/>
      <c r="CO211" s="13"/>
      <c r="CP211" s="13"/>
      <c r="CQ211" s="13"/>
      <c r="CR211" s="13"/>
    </row>
    <row r="212" spans="9:96" ht="15.75" thickBot="1" x14ac:dyDescent="0.3">
      <c r="AM212" s="19"/>
      <c r="AN212" s="19"/>
      <c r="AO212" s="19"/>
      <c r="AP212" s="19"/>
      <c r="AQ212" s="19"/>
      <c r="AR212" s="19"/>
      <c r="AS212" s="19"/>
      <c r="CL212" s="19" t="s">
        <v>70</v>
      </c>
      <c r="CM212" s="19">
        <v>0.70223999999999998</v>
      </c>
      <c r="CN212" s="19">
        <v>9</v>
      </c>
      <c r="CO212" s="19"/>
      <c r="CP212" s="19"/>
      <c r="CQ212" s="19"/>
      <c r="CR212" s="19"/>
    </row>
    <row r="213" spans="9:96" x14ac:dyDescent="0.25">
      <c r="BD213" s="29"/>
    </row>
    <row r="214" spans="9:96" x14ac:dyDescent="0.25">
      <c r="BD214" s="29"/>
      <c r="BU214" s="29"/>
    </row>
    <row r="215" spans="9:96" x14ac:dyDescent="0.25">
      <c r="I215" s="29"/>
      <c r="J215" s="29"/>
      <c r="K215" s="29"/>
      <c r="L215" s="29"/>
      <c r="BU215" s="29"/>
    </row>
    <row r="216" spans="9:96" x14ac:dyDescent="0.25">
      <c r="I216" s="29"/>
      <c r="J216" s="29"/>
      <c r="K216" s="29"/>
      <c r="L216" s="29"/>
    </row>
    <row r="217" spans="9:96" x14ac:dyDescent="0.25">
      <c r="CL217" s="29"/>
    </row>
    <row r="218" spans="9:96" x14ac:dyDescent="0.25">
      <c r="CL218" s="29"/>
    </row>
    <row r="219" spans="9:96" x14ac:dyDescent="0.25">
      <c r="BD219" s="29"/>
    </row>
    <row r="220" spans="9:96" x14ac:dyDescent="0.25">
      <c r="BD220" s="29"/>
      <c r="BU220" s="29"/>
    </row>
    <row r="221" spans="9:96" x14ac:dyDescent="0.25">
      <c r="I221" s="29"/>
      <c r="J221" s="29"/>
      <c r="K221" s="29"/>
      <c r="L221" s="29"/>
      <c r="BU221" s="29"/>
    </row>
    <row r="222" spans="9:96" x14ac:dyDescent="0.25">
      <c r="I222" s="29"/>
      <c r="J222" s="29"/>
      <c r="K222" s="29"/>
      <c r="L222" s="29"/>
    </row>
    <row r="223" spans="9:96" x14ac:dyDescent="0.25">
      <c r="CL223" s="29"/>
    </row>
    <row r="224" spans="9:96" x14ac:dyDescent="0.25">
      <c r="CL224" s="29"/>
    </row>
    <row r="227" spans="1:38" ht="23.25" x14ac:dyDescent="0.35">
      <c r="A227" s="1" t="s">
        <v>113</v>
      </c>
      <c r="B227" s="1"/>
      <c r="C227" s="1"/>
      <c r="E227" s="1"/>
      <c r="F227" s="1"/>
      <c r="G227" s="1"/>
      <c r="H227" s="1"/>
      <c r="I227" s="1"/>
      <c r="M227" s="1"/>
      <c r="AC227" s="1"/>
      <c r="AD227" s="1"/>
      <c r="AG227" s="1"/>
      <c r="AH227" s="1"/>
      <c r="AI227" s="1"/>
      <c r="AJ227" s="1"/>
      <c r="AK227" s="1"/>
    </row>
    <row r="228" spans="1:38" ht="15.75" thickBot="1" x14ac:dyDescent="0.3"/>
    <row r="229" spans="1:38" ht="16.5" thickBot="1" x14ac:dyDescent="0.3">
      <c r="E229" s="4"/>
      <c r="F229" s="5"/>
      <c r="G229" s="5"/>
      <c r="H229" s="5"/>
      <c r="I229" s="5"/>
      <c r="J229" s="5"/>
      <c r="K229" s="5"/>
      <c r="L229" s="5"/>
      <c r="M229" s="5"/>
      <c r="N229" s="5"/>
      <c r="R229" s="4"/>
      <c r="S229" s="5"/>
      <c r="T229" s="5"/>
      <c r="U229" s="5"/>
      <c r="V229" s="5"/>
      <c r="W229" s="5"/>
      <c r="X229" s="5"/>
      <c r="Y229" s="5"/>
      <c r="Z229" s="5"/>
      <c r="AA229" s="5"/>
      <c r="AC229" s="4"/>
      <c r="AD229" s="5"/>
      <c r="AE229" s="5"/>
      <c r="AF229" s="5"/>
      <c r="AG229" s="5"/>
      <c r="AH229" s="5"/>
      <c r="AI229" s="5"/>
      <c r="AJ229" s="5"/>
      <c r="AK229" s="5"/>
      <c r="AL229" s="5"/>
    </row>
    <row r="230" spans="1:38" ht="15.75" x14ac:dyDescent="0.25">
      <c r="N230" s="26"/>
      <c r="AA230" s="26"/>
      <c r="AC230" s="58"/>
      <c r="AD230" s="59"/>
      <c r="AE230" s="59"/>
      <c r="AF230" s="59"/>
      <c r="AG230" s="59"/>
      <c r="AH230" s="59"/>
      <c r="AI230" s="59"/>
      <c r="AJ230" s="59"/>
      <c r="AK230" s="59"/>
      <c r="AL230" s="59"/>
    </row>
    <row r="231" spans="1:38" ht="15.75" x14ac:dyDescent="0.25">
      <c r="N231" s="26"/>
      <c r="AA231" s="26"/>
      <c r="AC231" s="14"/>
      <c r="AD231" s="60"/>
      <c r="AE231" s="60"/>
      <c r="AF231" s="60"/>
      <c r="AG231" s="60"/>
      <c r="AH231" s="60"/>
      <c r="AI231" s="60"/>
      <c r="AJ231" s="60"/>
      <c r="AK231" s="60"/>
      <c r="AL231" s="60"/>
    </row>
    <row r="232" spans="1:38" ht="15.75" x14ac:dyDescent="0.25">
      <c r="N232" s="26"/>
      <c r="AA232" s="26"/>
      <c r="AC232" s="14"/>
      <c r="AD232" s="60"/>
      <c r="AE232" s="60"/>
      <c r="AF232" s="60"/>
      <c r="AG232" s="60"/>
      <c r="AH232" s="60"/>
      <c r="AI232" s="60"/>
      <c r="AJ232" s="60"/>
      <c r="AK232" s="60"/>
      <c r="AL232" s="63"/>
    </row>
    <row r="233" spans="1:38" ht="15.75" x14ac:dyDescent="0.25">
      <c r="F233" s="29"/>
      <c r="G233" s="29"/>
      <c r="H233" s="29"/>
      <c r="I233" s="29"/>
      <c r="J233" s="29"/>
      <c r="K233" s="29"/>
      <c r="L233" s="29"/>
      <c r="M233" s="29"/>
      <c r="N233" s="29"/>
      <c r="S233" s="29"/>
      <c r="T233" s="29"/>
      <c r="U233" s="29"/>
      <c r="V233" s="29"/>
      <c r="W233" s="29"/>
      <c r="X233" s="29"/>
      <c r="Y233" s="29"/>
      <c r="Z233" s="29"/>
      <c r="AA233" s="29"/>
      <c r="AC233" s="14"/>
      <c r="AD233" s="60"/>
      <c r="AE233" s="60"/>
      <c r="AF233" s="60"/>
      <c r="AG233" s="60"/>
      <c r="AH233" s="60"/>
      <c r="AI233" s="60"/>
      <c r="AJ233" s="60"/>
      <c r="AK233" s="60"/>
      <c r="AL233" s="64"/>
    </row>
    <row r="234" spans="1:38" ht="16.5" thickBot="1" x14ac:dyDescent="0.3">
      <c r="F234" s="29"/>
      <c r="G234" s="29"/>
      <c r="H234" s="29"/>
      <c r="I234" s="29"/>
      <c r="J234" s="29"/>
      <c r="K234" s="29"/>
      <c r="L234" s="29"/>
      <c r="M234" s="29"/>
      <c r="N234" s="29"/>
      <c r="S234" s="29"/>
      <c r="T234" s="29"/>
      <c r="U234" s="29"/>
      <c r="V234" s="29"/>
      <c r="W234" s="29"/>
      <c r="X234" s="29"/>
      <c r="Y234" s="29"/>
      <c r="Z234" s="29"/>
      <c r="AA234" s="29"/>
      <c r="AC234" s="61"/>
      <c r="AD234" s="62"/>
      <c r="AE234" s="62"/>
      <c r="AF234" s="62"/>
      <c r="AG234" s="62"/>
      <c r="AH234" s="62"/>
      <c r="AI234" s="62"/>
      <c r="AJ234" s="62"/>
      <c r="AK234" s="62"/>
      <c r="AL234" s="62"/>
    </row>
    <row r="236" spans="1:38" x14ac:dyDescent="0.25">
      <c r="N236" s="26"/>
      <c r="AA236" s="26"/>
    </row>
    <row r="237" spans="1:38" x14ac:dyDescent="0.25">
      <c r="N237" s="26"/>
      <c r="AA237" s="26"/>
    </row>
    <row r="238" spans="1:38" x14ac:dyDescent="0.25">
      <c r="N238" s="26"/>
      <c r="AA238" s="26"/>
    </row>
    <row r="239" spans="1:38" x14ac:dyDescent="0.25">
      <c r="F239" s="29"/>
      <c r="G239" s="29"/>
      <c r="H239" s="29"/>
      <c r="I239" s="29"/>
      <c r="J239" s="29"/>
      <c r="K239" s="29"/>
      <c r="L239" s="29"/>
      <c r="M239" s="29"/>
      <c r="N239" s="29"/>
      <c r="S239" s="29"/>
      <c r="T239" s="29"/>
      <c r="U239" s="29"/>
      <c r="V239" s="29"/>
      <c r="W239" s="29"/>
      <c r="X239" s="29"/>
      <c r="Y239" s="29"/>
      <c r="Z239" s="29"/>
      <c r="AA239" s="29"/>
    </row>
    <row r="240" spans="1:38" x14ac:dyDescent="0.25">
      <c r="F240" s="29"/>
      <c r="G240" s="29"/>
      <c r="H240" s="29"/>
      <c r="I240" s="29"/>
      <c r="J240" s="29"/>
      <c r="K240" s="29"/>
      <c r="L240" s="29"/>
      <c r="M240" s="29"/>
      <c r="N240" s="29"/>
      <c r="S240" s="29"/>
      <c r="T240" s="29"/>
      <c r="U240" s="29"/>
      <c r="V240" s="29"/>
      <c r="W240" s="29"/>
      <c r="X240" s="29"/>
      <c r="Y240" s="29"/>
      <c r="Z240" s="29"/>
      <c r="AA240" s="29"/>
    </row>
    <row r="242" spans="6:39" x14ac:dyDescent="0.25">
      <c r="N242" s="26"/>
      <c r="AA242" s="26"/>
    </row>
    <row r="243" spans="6:39" x14ac:dyDescent="0.25">
      <c r="N243" s="26"/>
      <c r="AA243" s="26"/>
    </row>
    <row r="244" spans="6:39" x14ac:dyDescent="0.25">
      <c r="N244" s="26"/>
      <c r="AA244" s="26"/>
    </row>
    <row r="245" spans="6:39" x14ac:dyDescent="0.25">
      <c r="F245" s="29"/>
      <c r="G245" s="29"/>
      <c r="H245" s="29"/>
      <c r="I245" s="29"/>
      <c r="J245" s="29"/>
      <c r="K245" s="29"/>
      <c r="L245" s="29"/>
      <c r="M245" s="29"/>
      <c r="N245" s="29"/>
      <c r="S245" s="29"/>
      <c r="T245" s="29"/>
      <c r="U245" s="29"/>
      <c r="V245" s="29"/>
      <c r="W245" s="29"/>
      <c r="X245" s="29"/>
      <c r="Y245" s="29"/>
      <c r="Z245" s="29"/>
      <c r="AA245" s="29"/>
    </row>
    <row r="246" spans="6:39" x14ac:dyDescent="0.25">
      <c r="F246" s="29"/>
      <c r="G246" s="29"/>
      <c r="H246" s="29"/>
      <c r="I246" s="29"/>
      <c r="J246" s="29"/>
      <c r="K246" s="29"/>
      <c r="L246" s="29"/>
      <c r="M246" s="29"/>
      <c r="N246" s="29"/>
      <c r="S246" s="29"/>
      <c r="T246" s="29"/>
      <c r="U246" s="29"/>
      <c r="V246" s="29"/>
      <c r="W246" s="29"/>
      <c r="X246" s="29"/>
      <c r="Y246" s="29"/>
      <c r="Z246" s="29"/>
      <c r="AA246" s="29"/>
    </row>
    <row r="248" spans="6:39" x14ac:dyDescent="0.25">
      <c r="N248" s="26"/>
      <c r="AA248" s="26"/>
    </row>
    <row r="249" spans="6:39" x14ac:dyDescent="0.25">
      <c r="N249" s="26"/>
      <c r="AA249" s="26"/>
    </row>
    <row r="250" spans="6:39" x14ac:dyDescent="0.25">
      <c r="N250" s="26"/>
      <c r="AA250" s="26"/>
    </row>
    <row r="251" spans="6:39" x14ac:dyDescent="0.25">
      <c r="F251" s="29"/>
      <c r="G251" s="29"/>
      <c r="H251" s="29"/>
      <c r="I251" s="29"/>
      <c r="J251" s="29"/>
      <c r="K251" s="29"/>
      <c r="L251" s="29"/>
      <c r="M251" s="29"/>
      <c r="N251" s="29"/>
      <c r="S251" s="29"/>
      <c r="T251" s="29"/>
      <c r="U251" s="29"/>
      <c r="V251" s="29"/>
      <c r="W251" s="29"/>
      <c r="X251" s="29"/>
      <c r="Y251" s="29"/>
      <c r="Z251" s="29"/>
      <c r="AA251" s="29"/>
    </row>
    <row r="252" spans="6:39" ht="15.75" thickBot="1" x14ac:dyDescent="0.3">
      <c r="F252" s="29"/>
      <c r="G252" s="29"/>
      <c r="H252" s="29"/>
      <c r="I252" s="29"/>
      <c r="J252" s="29"/>
      <c r="K252" s="29"/>
      <c r="L252" s="29"/>
      <c r="M252" s="29"/>
      <c r="N252" s="29"/>
      <c r="S252" s="29"/>
      <c r="T252" s="29"/>
      <c r="U252" s="29"/>
      <c r="V252" s="29"/>
      <c r="W252" s="29"/>
      <c r="X252" s="29"/>
      <c r="Y252" s="29"/>
      <c r="Z252" s="29"/>
      <c r="AA252" s="29"/>
      <c r="AD252" s="3"/>
    </row>
    <row r="253" spans="6:39" ht="16.5" thickBot="1" x14ac:dyDescent="0.3">
      <c r="AD253" s="4"/>
      <c r="AE253" s="5"/>
      <c r="AF253" s="5"/>
      <c r="AG253" s="5"/>
      <c r="AH253" s="5"/>
      <c r="AI253" s="5"/>
      <c r="AJ253" s="5"/>
      <c r="AK253" s="5"/>
      <c r="AL253" s="5"/>
      <c r="AM253" s="5"/>
    </row>
    <row r="254" spans="6:39" ht="15.75" x14ac:dyDescent="0.25">
      <c r="N254" s="26"/>
      <c r="AA254" s="26"/>
      <c r="AD254" s="58"/>
    </row>
    <row r="255" spans="6:39" ht="15.75" x14ac:dyDescent="0.25">
      <c r="AD255" s="14"/>
    </row>
    <row r="256" spans="6:39" ht="15.75" x14ac:dyDescent="0.25">
      <c r="N256" s="26"/>
      <c r="AA256" s="26"/>
      <c r="AD256" s="14"/>
    </row>
    <row r="257" spans="3:30" ht="15.75" x14ac:dyDescent="0.25">
      <c r="F257" s="29"/>
      <c r="G257" s="29"/>
      <c r="H257" s="29"/>
      <c r="I257" s="29"/>
      <c r="J257" s="29"/>
      <c r="K257" s="29"/>
      <c r="L257" s="29"/>
      <c r="M257" s="29"/>
      <c r="N257" s="29"/>
      <c r="S257" s="29"/>
      <c r="T257" s="29"/>
      <c r="U257" s="29"/>
      <c r="V257" s="29"/>
      <c r="W257" s="29"/>
      <c r="X257" s="29"/>
      <c r="Y257" s="29"/>
      <c r="Z257" s="29"/>
      <c r="AA257" s="29"/>
      <c r="AD257" s="14"/>
    </row>
    <row r="258" spans="3:30" ht="16.5" thickBot="1" x14ac:dyDescent="0.3">
      <c r="F258" s="29"/>
      <c r="G258" s="29"/>
      <c r="H258" s="29"/>
      <c r="I258" s="29"/>
      <c r="J258" s="29"/>
      <c r="K258" s="29"/>
      <c r="L258" s="29"/>
      <c r="M258" s="29"/>
      <c r="N258" s="29"/>
      <c r="S258" s="29"/>
      <c r="T258" s="29"/>
      <c r="U258" s="29"/>
      <c r="V258" s="29"/>
      <c r="W258" s="29"/>
      <c r="X258" s="29"/>
      <c r="Y258" s="29"/>
      <c r="Z258" s="29"/>
      <c r="AA258" s="29"/>
      <c r="AD258" s="61"/>
    </row>
    <row r="263" spans="3:30" ht="23.25" x14ac:dyDescent="0.35">
      <c r="C263" s="1"/>
      <c r="D263" s="3"/>
      <c r="E263" s="3"/>
      <c r="H263" s="1"/>
      <c r="I263" s="1"/>
      <c r="J263" s="1"/>
      <c r="K263" s="1"/>
    </row>
    <row r="264" spans="3:30" ht="15.75" thickBot="1" x14ac:dyDescent="0.3"/>
    <row r="265" spans="3:30" ht="15.75" thickBot="1" x14ac:dyDescent="0.3">
      <c r="E265" s="50"/>
      <c r="F265" s="51"/>
      <c r="G265" s="51"/>
      <c r="H265" s="51"/>
      <c r="I265" s="51"/>
      <c r="J265" s="51"/>
      <c r="K265" s="51"/>
    </row>
    <row r="269" spans="3:30" x14ac:dyDescent="0.25">
      <c r="F269" s="29"/>
      <c r="G269" s="29"/>
      <c r="H269" s="29"/>
      <c r="I269" s="29"/>
      <c r="J269" s="29"/>
      <c r="K269" s="29"/>
    </row>
    <row r="270" spans="3:30" x14ac:dyDescent="0.25">
      <c r="F270" s="29"/>
      <c r="G270" s="29"/>
      <c r="H270" s="29"/>
      <c r="I270" s="29"/>
      <c r="J270" s="29"/>
      <c r="K270" s="29"/>
    </row>
    <row r="274" spans="6:14" x14ac:dyDescent="0.25">
      <c r="N274" s="26"/>
    </row>
    <row r="275" spans="6:14" x14ac:dyDescent="0.25">
      <c r="F275" s="29"/>
      <c r="G275" s="29"/>
      <c r="H275" s="29"/>
      <c r="I275" s="29"/>
      <c r="J275" s="29"/>
      <c r="K275" s="29"/>
    </row>
    <row r="276" spans="6:14" x14ac:dyDescent="0.25">
      <c r="F276" s="29"/>
      <c r="G276" s="29"/>
      <c r="H276" s="29"/>
      <c r="I276" s="29"/>
      <c r="J276" s="29"/>
      <c r="K276" s="29"/>
      <c r="N276" s="26"/>
    </row>
    <row r="279" spans="6:14" x14ac:dyDescent="0.25">
      <c r="N279" s="26"/>
    </row>
    <row r="280" spans="6:14" x14ac:dyDescent="0.25">
      <c r="N280" s="26"/>
    </row>
    <row r="281" spans="6:14" x14ac:dyDescent="0.25">
      <c r="F281" s="29"/>
      <c r="G281" s="29"/>
      <c r="H281" s="29"/>
      <c r="I281" s="29"/>
      <c r="J281" s="29"/>
      <c r="K281" s="29"/>
      <c r="N281" s="26"/>
    </row>
    <row r="282" spans="6:14" x14ac:dyDescent="0.25">
      <c r="F282" s="29"/>
      <c r="G282" s="29"/>
      <c r="H282" s="29"/>
      <c r="I282" s="29"/>
      <c r="J282" s="29"/>
      <c r="K282" s="29"/>
    </row>
    <row r="287" spans="6:14" x14ac:dyDescent="0.25">
      <c r="F287" s="29"/>
      <c r="G287" s="29"/>
      <c r="H287" s="29"/>
      <c r="I287" s="29"/>
      <c r="J287" s="29"/>
      <c r="K287" s="29"/>
    </row>
    <row r="288" spans="6:14" x14ac:dyDescent="0.25">
      <c r="F288" s="29"/>
      <c r="G288" s="29"/>
      <c r="H288" s="29"/>
      <c r="I288" s="29"/>
      <c r="J288" s="29"/>
      <c r="K288" s="29"/>
    </row>
    <row r="293" spans="2:32" x14ac:dyDescent="0.25">
      <c r="F293" s="29"/>
      <c r="G293" s="29"/>
      <c r="H293" s="29"/>
      <c r="I293" s="29"/>
      <c r="J293" s="29"/>
      <c r="K293" s="29"/>
    </row>
    <row r="294" spans="2:32" x14ac:dyDescent="0.25">
      <c r="F294" s="29"/>
      <c r="G294" s="29"/>
      <c r="H294" s="29"/>
      <c r="I294" s="29"/>
      <c r="J294" s="29"/>
      <c r="K294" s="29"/>
    </row>
    <row r="300" spans="2:32" ht="23.25" x14ac:dyDescent="0.35">
      <c r="B300" s="52"/>
      <c r="C300" s="52"/>
      <c r="D300" s="52"/>
      <c r="E300" s="52"/>
      <c r="F300" s="53"/>
      <c r="G300" s="53"/>
      <c r="H300" s="53"/>
    </row>
    <row r="301" spans="2:32" ht="23.25" x14ac:dyDescent="0.35">
      <c r="B301" s="8"/>
      <c r="C301" s="8"/>
      <c r="D301" s="8"/>
      <c r="E301" s="8"/>
      <c r="F301" s="8"/>
      <c r="G301" s="8"/>
      <c r="H301" s="3"/>
      <c r="I301" s="3"/>
      <c r="J301" s="3"/>
      <c r="K301" s="54"/>
      <c r="L301" s="54"/>
    </row>
    <row r="302" spans="2:32" ht="23.25" x14ac:dyDescent="0.35">
      <c r="I302" s="44"/>
      <c r="J302" s="45"/>
      <c r="R302" s="8"/>
      <c r="S302" s="8"/>
      <c r="T302" s="8"/>
      <c r="U302" s="8"/>
      <c r="V302" s="2"/>
      <c r="W302" s="2"/>
      <c r="X302" s="2"/>
      <c r="Y302" s="2"/>
    </row>
    <row r="303" spans="2:32" ht="15.75" thickBot="1" x14ac:dyDescent="0.3"/>
    <row r="304" spans="2:32" ht="16.5" thickBot="1" x14ac:dyDescent="0.3">
      <c r="I304" s="4"/>
      <c r="J304" s="5"/>
      <c r="K304" s="5"/>
      <c r="L304" s="5"/>
      <c r="M304" s="5"/>
      <c r="N304" s="5"/>
      <c r="O304" s="5"/>
      <c r="Q304" s="3"/>
      <c r="T304" s="27"/>
      <c r="U304" s="23"/>
      <c r="V304" s="22"/>
      <c r="W304" s="23"/>
      <c r="X304" s="28"/>
      <c r="Z304" s="3"/>
      <c r="AB304" s="27"/>
      <c r="AC304" s="23"/>
      <c r="AD304" s="22"/>
      <c r="AE304" s="23"/>
      <c r="AF304" s="28"/>
    </row>
    <row r="305" spans="7:32" ht="18.75" x14ac:dyDescent="0.3">
      <c r="G305" s="7"/>
      <c r="H305" s="3"/>
      <c r="S305" s="27"/>
      <c r="AA305" s="27"/>
    </row>
    <row r="306" spans="7:32" ht="15.75" x14ac:dyDescent="0.25">
      <c r="H306" s="3"/>
      <c r="S306" s="23"/>
      <c r="AA306" s="23"/>
    </row>
    <row r="307" spans="7:32" ht="15.75" x14ac:dyDescent="0.25">
      <c r="H307" s="3"/>
      <c r="S307" s="22"/>
      <c r="AA307" s="22"/>
    </row>
    <row r="308" spans="7:32" x14ac:dyDescent="0.25">
      <c r="H308" s="3"/>
      <c r="I308" s="29"/>
      <c r="J308" s="29"/>
      <c r="K308" s="29"/>
      <c r="L308" s="29"/>
      <c r="M308" s="29"/>
      <c r="N308" s="29"/>
      <c r="O308" s="29"/>
      <c r="S308" s="3"/>
      <c r="T308" s="29"/>
      <c r="U308" s="29"/>
      <c r="V308" s="29"/>
      <c r="W308" s="29"/>
      <c r="X308" s="29"/>
      <c r="AA308" s="3"/>
      <c r="AB308" s="29"/>
      <c r="AC308" s="29"/>
      <c r="AD308" s="29"/>
      <c r="AE308" s="29"/>
      <c r="AF308" s="29"/>
    </row>
    <row r="309" spans="7:32" x14ac:dyDescent="0.25">
      <c r="H309" s="3"/>
      <c r="I309" s="29"/>
      <c r="J309" s="29"/>
      <c r="K309" s="29"/>
      <c r="L309" s="29"/>
      <c r="M309" s="29"/>
      <c r="N309" s="29"/>
      <c r="O309" s="29"/>
      <c r="S309" s="3"/>
      <c r="T309" s="29"/>
      <c r="U309" s="29"/>
      <c r="V309" s="29"/>
      <c r="W309" s="29"/>
      <c r="X309" s="29"/>
      <c r="AA309" s="3"/>
      <c r="AB309" s="29"/>
      <c r="AC309" s="29"/>
      <c r="AD309" s="29"/>
      <c r="AE309" s="29"/>
      <c r="AF309" s="29"/>
    </row>
    <row r="310" spans="7:32" x14ac:dyDescent="0.25">
      <c r="H310" s="3"/>
      <c r="S310" s="3"/>
      <c r="AA310" s="3"/>
    </row>
    <row r="311" spans="7:32" x14ac:dyDescent="0.25">
      <c r="H311" s="3"/>
    </row>
    <row r="312" spans="7:32" x14ac:dyDescent="0.25">
      <c r="H312" s="3"/>
    </row>
    <row r="313" spans="7:32" ht="15.75" thickBot="1" x14ac:dyDescent="0.3">
      <c r="H313" s="3"/>
    </row>
    <row r="314" spans="7:32" ht="16.5" thickBot="1" x14ac:dyDescent="0.3">
      <c r="H314" s="3"/>
      <c r="I314" s="29"/>
      <c r="J314" s="29"/>
      <c r="K314" s="29"/>
      <c r="L314" s="29"/>
      <c r="M314" s="29"/>
      <c r="N314" s="29"/>
      <c r="O314" s="29"/>
      <c r="Q314" s="3"/>
      <c r="S314" s="27"/>
      <c r="T314" s="23"/>
      <c r="U314" s="22"/>
      <c r="V314" s="23"/>
      <c r="W314" s="28"/>
    </row>
    <row r="315" spans="7:32" ht="15.75" x14ac:dyDescent="0.25">
      <c r="H315" s="3"/>
      <c r="I315" s="29"/>
      <c r="J315" s="29"/>
      <c r="K315" s="29"/>
      <c r="L315" s="29"/>
      <c r="M315" s="29"/>
      <c r="N315" s="29"/>
      <c r="O315" s="29"/>
      <c r="R315" s="27"/>
    </row>
    <row r="316" spans="7:32" ht="15.75" x14ac:dyDescent="0.25">
      <c r="H316" s="3"/>
      <c r="R316" s="23"/>
    </row>
    <row r="317" spans="7:32" ht="15.75" x14ac:dyDescent="0.25">
      <c r="H317" s="3"/>
      <c r="R317" s="22"/>
    </row>
    <row r="318" spans="7:32" x14ac:dyDescent="0.25">
      <c r="H318" s="3"/>
      <c r="R318" s="3"/>
      <c r="S318" s="29"/>
      <c r="T318" s="29"/>
      <c r="U318" s="29"/>
      <c r="V318" s="29"/>
      <c r="W318" s="29"/>
    </row>
    <row r="319" spans="7:32" x14ac:dyDescent="0.25">
      <c r="H319" s="3"/>
      <c r="R319" s="3"/>
      <c r="S319" s="29"/>
      <c r="T319" s="29"/>
      <c r="U319" s="29"/>
      <c r="V319" s="29"/>
      <c r="W319" s="29"/>
    </row>
    <row r="320" spans="7:32" x14ac:dyDescent="0.25">
      <c r="H320" s="3"/>
      <c r="I320" s="29"/>
      <c r="J320" s="29"/>
      <c r="K320" s="29"/>
      <c r="L320" s="29"/>
      <c r="M320" s="29"/>
      <c r="N320" s="29"/>
      <c r="O320" s="29"/>
      <c r="R320" s="3"/>
    </row>
    <row r="321" spans="8:15" x14ac:dyDescent="0.25">
      <c r="H321" s="3"/>
      <c r="I321" s="29"/>
      <c r="J321" s="29"/>
      <c r="K321" s="29"/>
      <c r="L321" s="29"/>
      <c r="M321" s="29"/>
      <c r="N321" s="29"/>
      <c r="O321" s="29"/>
    </row>
    <row r="322" spans="8:15" x14ac:dyDescent="0.25">
      <c r="H322" s="3"/>
    </row>
    <row r="323" spans="8:15" x14ac:dyDescent="0.25">
      <c r="H323" s="3"/>
    </row>
    <row r="324" spans="8:15" x14ac:dyDescent="0.25">
      <c r="H324" s="3"/>
    </row>
    <row r="325" spans="8:15" x14ac:dyDescent="0.25">
      <c r="H325" s="3"/>
    </row>
    <row r="326" spans="8:15" x14ac:dyDescent="0.25">
      <c r="H326" s="3"/>
      <c r="I326" s="29"/>
      <c r="J326" s="29"/>
      <c r="K326" s="29"/>
      <c r="L326" s="29"/>
      <c r="M326" s="29"/>
      <c r="N326" s="29"/>
      <c r="O326" s="29"/>
    </row>
    <row r="327" spans="8:15" x14ac:dyDescent="0.25">
      <c r="H327" s="3"/>
      <c r="I327" s="29"/>
      <c r="J327" s="29"/>
      <c r="K327" s="29"/>
      <c r="L327" s="29"/>
      <c r="M327" s="29"/>
      <c r="N327" s="29"/>
      <c r="O327" s="29"/>
    </row>
    <row r="328" spans="8:15" x14ac:dyDescent="0.25">
      <c r="H328" s="3"/>
    </row>
    <row r="329" spans="8:15" x14ac:dyDescent="0.25">
      <c r="H329" s="3"/>
    </row>
    <row r="330" spans="8:15" x14ac:dyDescent="0.25">
      <c r="H330" s="3"/>
    </row>
    <row r="331" spans="8:15" x14ac:dyDescent="0.25">
      <c r="H331" s="3"/>
    </row>
    <row r="332" spans="8:15" x14ac:dyDescent="0.25">
      <c r="H332" s="3"/>
      <c r="I332" s="29"/>
      <c r="J332" s="29"/>
      <c r="K332" s="29"/>
      <c r="L332" s="29"/>
      <c r="M332" s="29"/>
      <c r="N332" s="29"/>
      <c r="O332" s="29"/>
    </row>
    <row r="333" spans="8:15" x14ac:dyDescent="0.25">
      <c r="H333" s="3"/>
      <c r="I333" s="29"/>
      <c r="J333" s="29"/>
      <c r="K333" s="29"/>
      <c r="L333" s="29"/>
      <c r="M333" s="29"/>
      <c r="N333" s="29"/>
      <c r="O333" s="29"/>
    </row>
    <row r="334" spans="8:15" x14ac:dyDescent="0.25">
      <c r="H334" s="3"/>
    </row>
    <row r="367" spans="6:13" ht="23.25" x14ac:dyDescent="0.35">
      <c r="F367" s="8"/>
      <c r="G367" s="3"/>
      <c r="H367" s="3"/>
      <c r="I367" s="3"/>
      <c r="J367" s="1"/>
      <c r="M367" s="65"/>
    </row>
    <row r="369" spans="10:14" x14ac:dyDescent="0.25">
      <c r="J369" s="3"/>
      <c r="K369" s="3"/>
      <c r="L369" s="3"/>
      <c r="M369" s="3"/>
      <c r="N369" s="3"/>
    </row>
    <row r="373" spans="10:14" x14ac:dyDescent="0.25">
      <c r="K373" s="29"/>
      <c r="L373" s="29"/>
      <c r="M373" s="29"/>
      <c r="N373" s="29"/>
    </row>
    <row r="374" spans="10:14" x14ac:dyDescent="0.25">
      <c r="K374" s="29"/>
      <c r="L374" s="29"/>
      <c r="M374" s="29"/>
      <c r="N374" s="29"/>
    </row>
    <row r="379" spans="10:14" x14ac:dyDescent="0.25">
      <c r="K379" s="29"/>
      <c r="L379" s="29"/>
    </row>
    <row r="380" spans="10:14" x14ac:dyDescent="0.25">
      <c r="K380" s="29"/>
      <c r="L380" s="29"/>
      <c r="M380" s="29"/>
      <c r="N380" s="29"/>
    </row>
    <row r="385" spans="11:14" x14ac:dyDescent="0.25">
      <c r="K385" s="29"/>
      <c r="L385" s="29"/>
      <c r="M385" s="29"/>
      <c r="N385" s="29"/>
    </row>
    <row r="386" spans="11:14" x14ac:dyDescent="0.25">
      <c r="K386" s="29"/>
      <c r="L386" s="29"/>
      <c r="M386" s="29"/>
      <c r="N386" s="29"/>
    </row>
    <row r="391" spans="11:14" x14ac:dyDescent="0.25">
      <c r="K391" s="29"/>
      <c r="L391" s="29"/>
      <c r="M391" s="29"/>
      <c r="N391" s="29"/>
    </row>
    <row r="392" spans="11:14" x14ac:dyDescent="0.25">
      <c r="K392" s="29"/>
      <c r="L392" s="29"/>
      <c r="M392" s="29"/>
      <c r="N392" s="29"/>
    </row>
    <row r="397" spans="11:14" x14ac:dyDescent="0.25">
      <c r="K397" s="29"/>
      <c r="L397" s="29"/>
      <c r="M397" s="29"/>
      <c r="N397" s="29"/>
    </row>
    <row r="398" spans="11:14" x14ac:dyDescent="0.25">
      <c r="K398" s="29"/>
      <c r="L398" s="29"/>
      <c r="M398" s="29"/>
      <c r="N398" s="29"/>
    </row>
    <row r="403" spans="7:16" ht="23.25" x14ac:dyDescent="0.35">
      <c r="G403" s="1"/>
      <c r="H403" s="1"/>
      <c r="I403" s="1"/>
      <c r="J403" s="1"/>
      <c r="K403" s="1"/>
      <c r="N403" s="65"/>
    </row>
    <row r="404" spans="7:16" ht="15.75" thickBot="1" x14ac:dyDescent="0.3"/>
    <row r="405" spans="7:16" ht="16.5" thickBot="1" x14ac:dyDescent="0.3">
      <c r="G405" s="4"/>
      <c r="H405" s="5"/>
      <c r="I405" s="5"/>
      <c r="J405" s="5"/>
      <c r="K405" s="5"/>
      <c r="L405" s="5"/>
      <c r="M405" s="5"/>
      <c r="N405" s="5"/>
      <c r="O405" s="5"/>
      <c r="P405" s="5"/>
    </row>
    <row r="407" spans="7:16" x14ac:dyDescent="0.25">
      <c r="P407" s="26"/>
    </row>
    <row r="408" spans="7:16" x14ac:dyDescent="0.25">
      <c r="P408" s="26"/>
    </row>
    <row r="410" spans="7:16" x14ac:dyDescent="0.25">
      <c r="G410" t="s">
        <v>83</v>
      </c>
    </row>
    <row r="411" spans="7:16" x14ac:dyDescent="0.25">
      <c r="G411" t="s">
        <v>138</v>
      </c>
    </row>
    <row r="412" spans="7:16" x14ac:dyDescent="0.25">
      <c r="G412" t="s">
        <v>14</v>
      </c>
      <c r="H412">
        <v>117</v>
      </c>
      <c r="I412">
        <v>0.38</v>
      </c>
      <c r="J412">
        <v>5.95</v>
      </c>
      <c r="K412">
        <v>64</v>
      </c>
      <c r="L412">
        <v>19.7</v>
      </c>
      <c r="M412">
        <v>306</v>
      </c>
      <c r="N412">
        <v>13.5</v>
      </c>
      <c r="O412">
        <v>4.7</v>
      </c>
      <c r="P412" s="26">
        <v>834</v>
      </c>
    </row>
    <row r="413" spans="7:16" x14ac:dyDescent="0.25">
      <c r="P413" s="26"/>
    </row>
    <row r="415" spans="7:16" x14ac:dyDescent="0.25">
      <c r="G415" t="s">
        <v>82</v>
      </c>
    </row>
    <row r="416" spans="7:16" x14ac:dyDescent="0.25">
      <c r="G416" t="s">
        <v>83</v>
      </c>
    </row>
    <row r="417" spans="7:16" x14ac:dyDescent="0.25">
      <c r="G417" t="s">
        <v>138</v>
      </c>
    </row>
    <row r="418" spans="7:16" x14ac:dyDescent="0.25">
      <c r="G418" t="s">
        <v>15</v>
      </c>
      <c r="H418">
        <v>134</v>
      </c>
      <c r="I418">
        <v>0.42</v>
      </c>
      <c r="J418">
        <v>6.6</v>
      </c>
      <c r="K418">
        <v>64</v>
      </c>
      <c r="L418">
        <v>20.3</v>
      </c>
      <c r="M418">
        <v>318</v>
      </c>
      <c r="N418">
        <v>12.4</v>
      </c>
      <c r="O418">
        <v>13.1</v>
      </c>
      <c r="P418" s="26">
        <v>1348</v>
      </c>
    </row>
    <row r="419" spans="7:16" x14ac:dyDescent="0.25">
      <c r="H419">
        <v>134</v>
      </c>
      <c r="I419">
        <v>0.43</v>
      </c>
      <c r="J419">
        <v>7.05</v>
      </c>
      <c r="K419">
        <v>61</v>
      </c>
      <c r="L419">
        <v>19</v>
      </c>
      <c r="M419">
        <v>312</v>
      </c>
      <c r="N419">
        <v>13.3</v>
      </c>
      <c r="O419">
        <v>13</v>
      </c>
      <c r="P419" s="26">
        <v>1044</v>
      </c>
    </row>
    <row r="420" spans="7:16" x14ac:dyDescent="0.25">
      <c r="P420" s="26"/>
    </row>
    <row r="421" spans="7:16" x14ac:dyDescent="0.25">
      <c r="G421" t="s">
        <v>82</v>
      </c>
    </row>
    <row r="422" spans="7:16" x14ac:dyDescent="0.25">
      <c r="G422" t="s">
        <v>83</v>
      </c>
    </row>
    <row r="423" spans="7:16" x14ac:dyDescent="0.25">
      <c r="G423" t="s">
        <v>138</v>
      </c>
    </row>
    <row r="424" spans="7:16" x14ac:dyDescent="0.25">
      <c r="G424" t="s">
        <v>16</v>
      </c>
      <c r="P424" s="26"/>
    </row>
    <row r="425" spans="7:16" x14ac:dyDescent="0.25">
      <c r="H425">
        <v>132</v>
      </c>
      <c r="I425">
        <v>0.42</v>
      </c>
      <c r="J425">
        <v>6.67</v>
      </c>
      <c r="K425">
        <v>64</v>
      </c>
      <c r="L425">
        <v>19.899999999999999</v>
      </c>
      <c r="M425">
        <v>314</v>
      </c>
      <c r="N425">
        <v>13.1</v>
      </c>
      <c r="O425">
        <v>12.2</v>
      </c>
      <c r="P425" s="26">
        <v>1352</v>
      </c>
    </row>
    <row r="426" spans="7:16" x14ac:dyDescent="0.25">
      <c r="H426">
        <v>137</v>
      </c>
      <c r="I426">
        <v>0.44</v>
      </c>
      <c r="J426">
        <v>7.08</v>
      </c>
      <c r="K426">
        <v>62</v>
      </c>
      <c r="L426">
        <v>19.399999999999999</v>
      </c>
      <c r="M426">
        <v>314</v>
      </c>
      <c r="N426">
        <v>14.5</v>
      </c>
      <c r="O426">
        <v>13.4</v>
      </c>
      <c r="P426" s="26">
        <v>1070</v>
      </c>
    </row>
    <row r="427" spans="7:16" x14ac:dyDescent="0.25">
      <c r="G427" t="s">
        <v>82</v>
      </c>
    </row>
    <row r="428" spans="7:16" x14ac:dyDescent="0.25">
      <c r="G428" t="s">
        <v>83</v>
      </c>
    </row>
    <row r="429" spans="7:16" x14ac:dyDescent="0.25">
      <c r="G429" t="s">
        <v>138</v>
      </c>
    </row>
    <row r="430" spans="7:16" x14ac:dyDescent="0.25">
      <c r="G430" t="s">
        <v>17</v>
      </c>
      <c r="H430">
        <v>141</v>
      </c>
      <c r="I430">
        <v>0.45</v>
      </c>
      <c r="J430">
        <v>7.32</v>
      </c>
      <c r="K430">
        <v>62</v>
      </c>
      <c r="L430">
        <v>19.3</v>
      </c>
      <c r="M430">
        <v>313</v>
      </c>
      <c r="N430">
        <v>12.2</v>
      </c>
      <c r="O430">
        <v>17.5</v>
      </c>
      <c r="P430" s="26">
        <v>1183</v>
      </c>
    </row>
    <row r="431" spans="7:16" x14ac:dyDescent="0.25">
      <c r="H431">
        <v>146</v>
      </c>
      <c r="I431">
        <v>0.47</v>
      </c>
      <c r="J431">
        <v>7.62</v>
      </c>
      <c r="K431">
        <v>62</v>
      </c>
      <c r="L431">
        <v>19.2</v>
      </c>
      <c r="M431">
        <v>310</v>
      </c>
      <c r="N431">
        <v>11.8</v>
      </c>
      <c r="O431">
        <v>10.1</v>
      </c>
      <c r="P431" s="26">
        <v>1075</v>
      </c>
    </row>
    <row r="432" spans="7:16" x14ac:dyDescent="0.25">
      <c r="H432">
        <v>145</v>
      </c>
      <c r="I432">
        <v>0.46</v>
      </c>
      <c r="J432">
        <v>7.28</v>
      </c>
      <c r="K432">
        <v>63</v>
      </c>
      <c r="L432">
        <v>19.899999999999999</v>
      </c>
      <c r="M432">
        <v>317</v>
      </c>
      <c r="N432">
        <v>14.8</v>
      </c>
      <c r="O432">
        <v>18</v>
      </c>
      <c r="P432">
        <v>783</v>
      </c>
    </row>
    <row r="433" spans="5:13" x14ac:dyDescent="0.25">
      <c r="G433" t="s">
        <v>82</v>
      </c>
    </row>
    <row r="434" spans="5:13" x14ac:dyDescent="0.25">
      <c r="G434" t="s">
        <v>83</v>
      </c>
    </row>
    <row r="435" spans="5:13" x14ac:dyDescent="0.25">
      <c r="G435" t="s">
        <v>138</v>
      </c>
    </row>
    <row r="439" spans="5:13" ht="23.25" x14ac:dyDescent="0.35">
      <c r="E439" s="1" t="s">
        <v>139</v>
      </c>
      <c r="F439" s="3"/>
      <c r="G439" s="3"/>
      <c r="J439" s="1" t="s">
        <v>140</v>
      </c>
      <c r="K439" s="65" t="s">
        <v>161</v>
      </c>
    </row>
    <row r="440" spans="5:13" ht="15.75" thickBot="1" x14ac:dyDescent="0.3"/>
    <row r="441" spans="5:13" ht="38.25" thickBot="1" x14ac:dyDescent="0.3">
      <c r="G441" s="50" t="s">
        <v>72</v>
      </c>
      <c r="H441" s="51" t="s">
        <v>141</v>
      </c>
      <c r="I441" s="55" t="s">
        <v>142</v>
      </c>
      <c r="J441" s="51" t="s">
        <v>143</v>
      </c>
      <c r="K441" s="51" t="s">
        <v>144</v>
      </c>
      <c r="L441" s="51" t="s">
        <v>145</v>
      </c>
      <c r="M441" s="51" t="s">
        <v>147</v>
      </c>
    </row>
    <row r="442" spans="5:13" x14ac:dyDescent="0.25">
      <c r="G442" t="s">
        <v>146</v>
      </c>
    </row>
    <row r="443" spans="5:13" x14ac:dyDescent="0.25">
      <c r="H443">
        <v>11</v>
      </c>
      <c r="I443">
        <v>87.8</v>
      </c>
      <c r="J443">
        <v>0.5</v>
      </c>
      <c r="K443">
        <v>0.5</v>
      </c>
      <c r="L443">
        <v>0.2</v>
      </c>
      <c r="M443">
        <v>0</v>
      </c>
    </row>
    <row r="444" spans="5:13" x14ac:dyDescent="0.25">
      <c r="H444">
        <v>29.5</v>
      </c>
      <c r="I444">
        <v>69.900000000000006</v>
      </c>
      <c r="J444">
        <v>0.3</v>
      </c>
      <c r="K444">
        <v>0.2</v>
      </c>
      <c r="L444">
        <v>0.1</v>
      </c>
      <c r="M444">
        <v>0</v>
      </c>
    </row>
    <row r="445" spans="5:13" x14ac:dyDescent="0.25">
      <c r="G445" t="s">
        <v>82</v>
      </c>
    </row>
    <row r="446" spans="5:13" x14ac:dyDescent="0.25">
      <c r="G446" t="s">
        <v>83</v>
      </c>
    </row>
    <row r="447" spans="5:13" x14ac:dyDescent="0.25">
      <c r="G447" t="s">
        <v>138</v>
      </c>
    </row>
    <row r="448" spans="5:13" x14ac:dyDescent="0.25">
      <c r="G448" t="s">
        <v>14</v>
      </c>
      <c r="H448">
        <v>33.9</v>
      </c>
      <c r="I448">
        <v>65.7</v>
      </c>
      <c r="J448">
        <v>0.2</v>
      </c>
      <c r="K448">
        <v>0.2</v>
      </c>
      <c r="L448">
        <v>0</v>
      </c>
      <c r="M448">
        <v>0</v>
      </c>
    </row>
    <row r="450" spans="7:16" x14ac:dyDescent="0.25">
      <c r="P450" s="26"/>
    </row>
    <row r="451" spans="7:16" x14ac:dyDescent="0.25">
      <c r="G451" t="s">
        <v>82</v>
      </c>
    </row>
    <row r="452" spans="7:16" x14ac:dyDescent="0.25">
      <c r="G452" t="s">
        <v>83</v>
      </c>
      <c r="P452" s="26"/>
    </row>
    <row r="453" spans="7:16" x14ac:dyDescent="0.25">
      <c r="G453" t="s">
        <v>138</v>
      </c>
    </row>
    <row r="454" spans="7:16" x14ac:dyDescent="0.25">
      <c r="G454" t="s">
        <v>15</v>
      </c>
      <c r="H454">
        <v>28.4</v>
      </c>
      <c r="I454">
        <v>70.900000000000006</v>
      </c>
      <c r="J454">
        <v>0.4</v>
      </c>
      <c r="K454">
        <v>0.2</v>
      </c>
      <c r="L454">
        <v>0.1</v>
      </c>
      <c r="M454">
        <v>0</v>
      </c>
    </row>
    <row r="455" spans="7:16" x14ac:dyDescent="0.25">
      <c r="H455">
        <v>27.7</v>
      </c>
      <c r="I455">
        <v>70.5</v>
      </c>
      <c r="J455">
        <v>0.5</v>
      </c>
      <c r="K455">
        <v>1.1000000000000001</v>
      </c>
      <c r="L455">
        <v>0.2</v>
      </c>
      <c r="M455">
        <v>0</v>
      </c>
      <c r="P455" s="26"/>
    </row>
    <row r="456" spans="7:16" x14ac:dyDescent="0.25">
      <c r="P456" s="26"/>
    </row>
    <row r="457" spans="7:16" x14ac:dyDescent="0.25">
      <c r="G457" t="s">
        <v>82</v>
      </c>
      <c r="P457" s="26"/>
    </row>
    <row r="458" spans="7:16" x14ac:dyDescent="0.25">
      <c r="G458" t="s">
        <v>83</v>
      </c>
    </row>
    <row r="459" spans="7:16" x14ac:dyDescent="0.25">
      <c r="G459" t="s">
        <v>138</v>
      </c>
    </row>
    <row r="460" spans="7:16" x14ac:dyDescent="0.25">
      <c r="G460" t="s">
        <v>16</v>
      </c>
    </row>
    <row r="461" spans="7:16" x14ac:dyDescent="0.25">
      <c r="H461">
        <v>27.1</v>
      </c>
      <c r="I461">
        <v>72.2</v>
      </c>
      <c r="J461">
        <v>0.3</v>
      </c>
      <c r="K461">
        <v>0.3</v>
      </c>
      <c r="L461">
        <v>0.1</v>
      </c>
      <c r="M461">
        <v>0</v>
      </c>
    </row>
    <row r="462" spans="7:16" x14ac:dyDescent="0.25">
      <c r="H462">
        <v>32.4</v>
      </c>
      <c r="I462">
        <v>66.099999999999994</v>
      </c>
      <c r="J462">
        <v>0.7</v>
      </c>
      <c r="K462">
        <v>0.7</v>
      </c>
      <c r="L462">
        <v>0.1</v>
      </c>
      <c r="M462">
        <v>0</v>
      </c>
    </row>
    <row r="463" spans="7:16" x14ac:dyDescent="0.25">
      <c r="G463" t="s">
        <v>82</v>
      </c>
    </row>
    <row r="464" spans="7:16" x14ac:dyDescent="0.25">
      <c r="G464" t="s">
        <v>83</v>
      </c>
    </row>
    <row r="465" spans="7:13" x14ac:dyDescent="0.25">
      <c r="G465" t="s">
        <v>138</v>
      </c>
    </row>
    <row r="466" spans="7:13" x14ac:dyDescent="0.25">
      <c r="G466" t="s">
        <v>17</v>
      </c>
      <c r="H466">
        <v>39.4</v>
      </c>
      <c r="I466">
        <v>59.8</v>
      </c>
      <c r="J466">
        <v>0.6</v>
      </c>
      <c r="K466">
        <v>0.1</v>
      </c>
      <c r="L466">
        <v>0.1</v>
      </c>
      <c r="M466">
        <v>0</v>
      </c>
    </row>
    <row r="467" spans="7:13" x14ac:dyDescent="0.25">
      <c r="H467">
        <v>16.600000000000001</v>
      </c>
      <c r="I467">
        <v>82.4</v>
      </c>
      <c r="J467">
        <v>0.3</v>
      </c>
      <c r="K467">
        <v>0.6</v>
      </c>
      <c r="L467">
        <v>0.1</v>
      </c>
      <c r="M467">
        <v>0</v>
      </c>
    </row>
    <row r="468" spans="7:13" x14ac:dyDescent="0.25">
      <c r="H468">
        <v>33.9</v>
      </c>
      <c r="I468">
        <v>65.400000000000006</v>
      </c>
      <c r="J468">
        <v>0.3</v>
      </c>
      <c r="K468">
        <v>0.3</v>
      </c>
      <c r="L468">
        <v>0.1</v>
      </c>
      <c r="M468">
        <v>0</v>
      </c>
    </row>
    <row r="469" spans="7:13" x14ac:dyDescent="0.25">
      <c r="G469" t="s">
        <v>82</v>
      </c>
    </row>
    <row r="470" spans="7:13" x14ac:dyDescent="0.25">
      <c r="G470" t="s">
        <v>83</v>
      </c>
    </row>
    <row r="471" spans="7:13" x14ac:dyDescent="0.25">
      <c r="G471" t="s">
        <v>138</v>
      </c>
    </row>
  </sheetData>
  <mergeCells count="6">
    <mergeCell ref="AG14:AG15"/>
    <mergeCell ref="AB7:AB8"/>
    <mergeCell ref="AC7:AC8"/>
    <mergeCell ref="AE7:AE8"/>
    <mergeCell ref="AE14:AE15"/>
    <mergeCell ref="AF14:AF15"/>
  </mergeCells>
  <conditionalFormatting sqref="AY48:AZ50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2019-06-19T14:13:44Z</dcterms:modified>
</cp:coreProperties>
</file>