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space\Research\Manuscripts\Sand Key Placebo vs Amoxi\PeerJ REsubmission\"/>
    </mc:Choice>
  </mc:AlternateContent>
  <xr:revisionPtr revIDLastSave="0" documentId="13_ncr:1_{1053D68D-BA82-423B-A42B-90A42EC226F2}" xr6:coauthVersionLast="45" xr6:coauthVersionMax="45" xr10:uidLastSave="{00000000-0000-0000-0000-000000000000}"/>
  <bookViews>
    <workbookView xWindow="31095" yWindow="2355" windowWidth="21600" windowHeight="11385" xr2:uid="{E498818A-32E8-43C7-8BE8-748DEF02FE8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3" i="1"/>
  <c r="H52" i="1"/>
  <c r="I42" i="1"/>
  <c r="H42" i="1"/>
  <c r="I38" i="1"/>
  <c r="H38" i="1"/>
  <c r="I33" i="1"/>
  <c r="H33" i="1"/>
  <c r="I30" i="1"/>
  <c r="H30" i="1"/>
  <c r="I25" i="1"/>
  <c r="H25" i="1"/>
  <c r="H23" i="1"/>
  <c r="H20" i="1"/>
  <c r="H18" i="1"/>
  <c r="L16" i="1"/>
  <c r="I16" i="1"/>
  <c r="H16" i="1"/>
  <c r="H13" i="1"/>
  <c r="L8" i="1"/>
  <c r="H8" i="1"/>
  <c r="H4" i="1"/>
  <c r="H43" i="1" l="1"/>
  <c r="H47" i="1"/>
  <c r="H57" i="1"/>
  <c r="H63" i="1"/>
  <c r="I8" i="1" l="1"/>
  <c r="I52" i="1"/>
  <c r="H6" i="1"/>
  <c r="I6" i="1"/>
  <c r="I63" i="1"/>
  <c r="J63" i="1"/>
  <c r="I57" i="1"/>
  <c r="I47" i="1"/>
  <c r="J47" i="1" s="1"/>
  <c r="I43" i="1"/>
  <c r="J30" i="1"/>
  <c r="I23" i="1"/>
  <c r="J23" i="1" s="1"/>
  <c r="J20" i="1"/>
  <c r="I20" i="1"/>
  <c r="I18" i="1"/>
  <c r="L23" i="1" s="1"/>
  <c r="K23" i="1"/>
  <c r="I13" i="1"/>
  <c r="I10" i="1"/>
  <c r="H10" i="1"/>
  <c r="I4" i="1"/>
  <c r="K8" i="1" l="1"/>
  <c r="J13" i="1"/>
  <c r="K16" i="1"/>
  <c r="J8" i="1"/>
  <c r="M16" i="1"/>
  <c r="J16" i="1"/>
  <c r="J38" i="1"/>
  <c r="K42" i="1"/>
  <c r="J33" i="1"/>
  <c r="L42" i="1"/>
  <c r="J52" i="1"/>
  <c r="J4" i="1"/>
  <c r="J42" i="1"/>
  <c r="J6" i="1"/>
  <c r="M23" i="1"/>
  <c r="L63" i="1"/>
  <c r="J10" i="1"/>
  <c r="J18" i="1"/>
  <c r="J25" i="1"/>
  <c r="J43" i="1"/>
  <c r="M42" i="1" l="1"/>
  <c r="M8" i="1"/>
  <c r="K63" i="1"/>
  <c r="M63" i="1" s="1"/>
  <c r="J57" i="1"/>
</calcChain>
</file>

<file path=xl/sharedStrings.xml><?xml version="1.0" encoding="utf-8"?>
<sst xmlns="http://schemas.openxmlformats.org/spreadsheetml/2006/main" count="139" uniqueCount="24">
  <si>
    <t>By Species/Treatment</t>
  </si>
  <si>
    <t>By Treatment</t>
  </si>
  <si>
    <t>TAG</t>
  </si>
  <si>
    <t>Species</t>
  </si>
  <si>
    <t>Treatment</t>
  </si>
  <si>
    <t># Effect</t>
  </si>
  <si>
    <t># Ineffect</t>
  </si>
  <si>
    <t>% Effect</t>
  </si>
  <si>
    <t>CNAT</t>
  </si>
  <si>
    <t>control</t>
  </si>
  <si>
    <t>MCAV</t>
  </si>
  <si>
    <t>OFAV</t>
  </si>
  <si>
    <t>New Base</t>
  </si>
  <si>
    <t>New + Amoxi</t>
  </si>
  <si>
    <t>1352A</t>
  </si>
  <si>
    <t>Base 2b Placebo</t>
  </si>
  <si>
    <t>DLAB</t>
  </si>
  <si>
    <t>PSTR</t>
  </si>
  <si>
    <t>1352B</t>
  </si>
  <si>
    <t>Base 2b + Amoxi</t>
  </si>
  <si>
    <t>Monitoring Date</t>
  </si>
  <si>
    <t># Effective</t>
  </si>
  <si>
    <t># Ineffective</t>
  </si>
  <si>
    <t>% Effective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</si>
</sst>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/>
    <xf numFmtId="9" fontId="0" fillId="0" borderId="3" xfId="0" applyNumberFormat="1" applyBorder="1"/>
    <xf numFmtId="0" fontId="0" fillId="0" borderId="4" xfId="0" applyBorder="1" applyAlignment="1">
      <alignment horizontal="center" vertical="center"/>
    </xf>
    <xf numFmtId="9" fontId="0" fillId="0" borderId="5" xfId="0" applyNumberFormat="1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14" fontId="0" fillId="0" borderId="7" xfId="0" applyNumberFormat="1" applyBorder="1"/>
    <xf numFmtId="9" fontId="0" fillId="0" borderId="8" xfId="0" applyNumberFormat="1" applyBorder="1"/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/>
    <xf numFmtId="9" fontId="0" fillId="0" borderId="2" xfId="0" applyNumberFormat="1" applyBorder="1"/>
    <xf numFmtId="9" fontId="0" fillId="0" borderId="0" xfId="0" applyNumberFormat="1" applyBorder="1"/>
    <xf numFmtId="9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E4A5F-FF88-45F9-B349-EF52DED44179}">
  <dimension ref="A1:M63"/>
  <sheetViews>
    <sheetView tabSelected="1" topLeftCell="A46" workbookViewId="0">
      <selection activeCell="O58" sqref="O58"/>
    </sheetView>
  </sheetViews>
  <sheetFormatPr defaultRowHeight="15" x14ac:dyDescent="0.25"/>
  <cols>
    <col min="1" max="1" width="6" customWidth="1"/>
    <col min="2" max="2" width="10.7109375" customWidth="1"/>
    <col min="3" max="3" width="15.42578125" bestFit="1" customWidth="1"/>
    <col min="4" max="4" width="15.5703125" bestFit="1" customWidth="1"/>
    <col min="5" max="5" width="10.28515625" bestFit="1" customWidth="1"/>
    <col min="6" max="6" width="12.140625" bestFit="1" customWidth="1"/>
    <col min="7" max="7" width="10.85546875" style="1" bestFit="1" customWidth="1"/>
    <col min="10" max="10" width="9.140625" style="1"/>
    <col min="13" max="13" width="9.140625" style="1"/>
  </cols>
  <sheetData>
    <row r="1" spans="1:13" x14ac:dyDescent="0.25">
      <c r="G1" s="25"/>
      <c r="H1" s="15" t="s">
        <v>0</v>
      </c>
      <c r="I1" s="5"/>
      <c r="J1" s="7"/>
      <c r="K1" s="15" t="s">
        <v>1</v>
      </c>
      <c r="L1" s="5"/>
      <c r="M1" s="18"/>
    </row>
    <row r="2" spans="1:13" ht="15.75" thickBot="1" x14ac:dyDescent="0.3">
      <c r="A2" s="2" t="s">
        <v>2</v>
      </c>
      <c r="B2" t="s">
        <v>3</v>
      </c>
      <c r="C2" t="s">
        <v>4</v>
      </c>
      <c r="D2" t="s">
        <v>20</v>
      </c>
      <c r="E2" t="s">
        <v>21</v>
      </c>
      <c r="F2" t="s">
        <v>22</v>
      </c>
      <c r="G2" s="25" t="s">
        <v>23</v>
      </c>
      <c r="H2" s="16" t="s">
        <v>5</v>
      </c>
      <c r="I2" s="17" t="s">
        <v>6</v>
      </c>
      <c r="J2" s="9" t="s">
        <v>7</v>
      </c>
      <c r="K2" s="16" t="s">
        <v>5</v>
      </c>
      <c r="L2" s="17" t="s">
        <v>6</v>
      </c>
      <c r="M2" s="9" t="s">
        <v>7</v>
      </c>
    </row>
    <row r="3" spans="1:13" x14ac:dyDescent="0.25">
      <c r="A3" s="3">
        <v>966</v>
      </c>
      <c r="B3" s="4" t="s">
        <v>8</v>
      </c>
      <c r="C3" s="5" t="s">
        <v>9</v>
      </c>
      <c r="D3" s="6">
        <v>43784</v>
      </c>
      <c r="E3" s="5">
        <v>0</v>
      </c>
      <c r="F3" s="5">
        <v>1</v>
      </c>
      <c r="G3" s="24">
        <f>E3/SUM(E3:F3)</f>
        <v>0</v>
      </c>
      <c r="H3" s="15"/>
      <c r="I3" s="5"/>
      <c r="J3" s="18"/>
      <c r="K3" s="15"/>
      <c r="L3" s="5"/>
      <c r="M3" s="7"/>
    </row>
    <row r="4" spans="1:13" x14ac:dyDescent="0.25">
      <c r="A4" s="8">
        <v>1360</v>
      </c>
      <c r="B4" s="22" t="s">
        <v>8</v>
      </c>
      <c r="C4" s="17" t="s">
        <v>9</v>
      </c>
      <c r="D4" s="23">
        <v>43784</v>
      </c>
      <c r="E4" s="17">
        <v>0</v>
      </c>
      <c r="F4" s="17">
        <v>7</v>
      </c>
      <c r="G4" s="25">
        <f t="shared" ref="G4:G63" si="0">E4/SUM(E4:F4)</f>
        <v>0</v>
      </c>
      <c r="H4" s="16">
        <f>SUM(E3:E4)</f>
        <v>0</v>
      </c>
      <c r="I4" s="17">
        <f>SUM(F3:F4)</f>
        <v>8</v>
      </c>
      <c r="J4" s="19">
        <f>H4/SUM(H4:I4)</f>
        <v>0</v>
      </c>
      <c r="K4" s="16"/>
      <c r="L4" s="17"/>
      <c r="M4" s="9"/>
    </row>
    <row r="5" spans="1:13" x14ac:dyDescent="0.25">
      <c r="A5" s="8">
        <v>1368</v>
      </c>
      <c r="B5" s="22" t="s">
        <v>10</v>
      </c>
      <c r="C5" s="17" t="s">
        <v>9</v>
      </c>
      <c r="D5" s="23">
        <v>43777</v>
      </c>
      <c r="E5" s="17">
        <v>0</v>
      </c>
      <c r="F5" s="17">
        <v>3</v>
      </c>
      <c r="G5" s="25">
        <f t="shared" si="0"/>
        <v>0</v>
      </c>
      <c r="H5" s="16"/>
      <c r="I5" s="17"/>
      <c r="J5" s="19"/>
      <c r="K5" s="16"/>
      <c r="L5" s="17"/>
      <c r="M5" s="9"/>
    </row>
    <row r="6" spans="1:13" x14ac:dyDescent="0.25">
      <c r="A6" s="8">
        <v>1370</v>
      </c>
      <c r="B6" s="22" t="s">
        <v>10</v>
      </c>
      <c r="C6" s="17" t="s">
        <v>9</v>
      </c>
      <c r="D6" s="23">
        <v>43777</v>
      </c>
      <c r="E6" s="17">
        <v>0</v>
      </c>
      <c r="F6" s="17">
        <v>1</v>
      </c>
      <c r="G6" s="25">
        <f t="shared" si="0"/>
        <v>0</v>
      </c>
      <c r="H6" s="16">
        <f>SUM(E5:E6)</f>
        <v>0</v>
      </c>
      <c r="I6" s="17">
        <f>SUM(F5:F6)</f>
        <v>4</v>
      </c>
      <c r="J6" s="19">
        <f>H6/SUM(H6:I6)</f>
        <v>0</v>
      </c>
      <c r="K6" s="16"/>
      <c r="L6" s="17"/>
      <c r="M6" s="9"/>
    </row>
    <row r="7" spans="1:13" x14ac:dyDescent="0.25">
      <c r="A7" s="8">
        <v>914</v>
      </c>
      <c r="B7" s="22" t="s">
        <v>11</v>
      </c>
      <c r="C7" s="17" t="s">
        <v>9</v>
      </c>
      <c r="D7" s="23">
        <v>43777</v>
      </c>
      <c r="E7" s="17">
        <v>0</v>
      </c>
      <c r="F7" s="17">
        <v>3</v>
      </c>
      <c r="G7" s="25">
        <f t="shared" si="0"/>
        <v>0</v>
      </c>
      <c r="H7" s="16"/>
      <c r="I7" s="17"/>
      <c r="J7" s="19"/>
      <c r="K7" s="16"/>
      <c r="L7" s="17"/>
      <c r="M7" s="9"/>
    </row>
    <row r="8" spans="1:13" ht="15.75" thickBot="1" x14ac:dyDescent="0.3">
      <c r="A8" s="10">
        <v>922</v>
      </c>
      <c r="B8" s="11" t="s">
        <v>11</v>
      </c>
      <c r="C8" s="12" t="s">
        <v>9</v>
      </c>
      <c r="D8" s="13">
        <v>43777</v>
      </c>
      <c r="E8" s="12">
        <v>0</v>
      </c>
      <c r="F8" s="12">
        <v>1</v>
      </c>
      <c r="G8" s="26">
        <f t="shared" si="0"/>
        <v>0</v>
      </c>
      <c r="H8" s="20">
        <f>SUM(E7:E8)</f>
        <v>0</v>
      </c>
      <c r="I8" s="12">
        <f>SUM(F7:F8)</f>
        <v>4</v>
      </c>
      <c r="J8" s="21">
        <f>H8/SUM(H8:I8)</f>
        <v>0</v>
      </c>
      <c r="K8" s="20">
        <f>SUM(H3:H8)</f>
        <v>0</v>
      </c>
      <c r="L8" s="12">
        <f>SUM(I3:I8)</f>
        <v>16</v>
      </c>
      <c r="M8" s="14">
        <f>K8/SUM(K8:L8)</f>
        <v>0</v>
      </c>
    </row>
    <row r="9" spans="1:13" x14ac:dyDescent="0.25">
      <c r="A9" s="3">
        <v>1376</v>
      </c>
      <c r="B9" s="4" t="s">
        <v>8</v>
      </c>
      <c r="C9" s="5" t="s">
        <v>12</v>
      </c>
      <c r="D9" s="6">
        <v>43784</v>
      </c>
      <c r="E9" s="5">
        <v>0</v>
      </c>
      <c r="F9" s="5">
        <v>1</v>
      </c>
      <c r="G9" s="24">
        <f t="shared" si="0"/>
        <v>0</v>
      </c>
      <c r="H9" s="15"/>
      <c r="I9" s="5"/>
      <c r="J9" s="7"/>
      <c r="K9" s="15"/>
      <c r="L9" s="5"/>
      <c r="M9" s="7"/>
    </row>
    <row r="10" spans="1:13" x14ac:dyDescent="0.25">
      <c r="A10" s="8">
        <v>1481</v>
      </c>
      <c r="B10" s="22" t="s">
        <v>8</v>
      </c>
      <c r="C10" s="17" t="s">
        <v>12</v>
      </c>
      <c r="D10" s="23">
        <v>43777</v>
      </c>
      <c r="E10" s="17">
        <v>0</v>
      </c>
      <c r="F10" s="17">
        <v>1</v>
      </c>
      <c r="G10" s="25">
        <f t="shared" si="0"/>
        <v>0</v>
      </c>
      <c r="H10" s="16">
        <f>SUM(E9:E10)</f>
        <v>0</v>
      </c>
      <c r="I10" s="17">
        <f>SUM(F9:F10)</f>
        <v>2</v>
      </c>
      <c r="J10" s="9">
        <f>H10/SUM(H10:I10)</f>
        <v>0</v>
      </c>
      <c r="K10" s="16"/>
      <c r="L10" s="17"/>
      <c r="M10" s="9"/>
    </row>
    <row r="11" spans="1:13" x14ac:dyDescent="0.25">
      <c r="A11" s="8">
        <v>85</v>
      </c>
      <c r="B11" s="22" t="s">
        <v>10</v>
      </c>
      <c r="C11" s="17" t="s">
        <v>12</v>
      </c>
      <c r="D11" s="23">
        <v>43777</v>
      </c>
      <c r="E11" s="17">
        <v>0</v>
      </c>
      <c r="F11" s="17">
        <v>1</v>
      </c>
      <c r="G11" s="25">
        <f t="shared" si="0"/>
        <v>0</v>
      </c>
      <c r="H11" s="16"/>
      <c r="I11" s="17"/>
      <c r="J11" s="9"/>
      <c r="K11" s="16"/>
      <c r="L11" s="17"/>
      <c r="M11" s="9"/>
    </row>
    <row r="12" spans="1:13" x14ac:dyDescent="0.25">
      <c r="A12" s="8">
        <v>1354</v>
      </c>
      <c r="B12" s="22" t="s">
        <v>10</v>
      </c>
      <c r="C12" s="17" t="s">
        <v>12</v>
      </c>
      <c r="D12" s="23">
        <v>43784</v>
      </c>
      <c r="E12" s="17">
        <v>0</v>
      </c>
      <c r="F12" s="17">
        <v>1</v>
      </c>
      <c r="G12" s="25">
        <f t="shared" si="0"/>
        <v>0</v>
      </c>
      <c r="H12" s="16"/>
      <c r="I12" s="17"/>
      <c r="J12" s="9"/>
      <c r="K12" s="16"/>
      <c r="L12" s="17"/>
      <c r="M12" s="9"/>
    </row>
    <row r="13" spans="1:13" x14ac:dyDescent="0.25">
      <c r="A13" s="8">
        <v>1482</v>
      </c>
      <c r="B13" s="22" t="s">
        <v>10</v>
      </c>
      <c r="C13" s="17" t="s">
        <v>12</v>
      </c>
      <c r="D13" s="23">
        <v>43777</v>
      </c>
      <c r="E13" s="17">
        <v>0</v>
      </c>
      <c r="F13" s="17">
        <v>4</v>
      </c>
      <c r="G13" s="25">
        <f t="shared" si="0"/>
        <v>0</v>
      </c>
      <c r="H13" s="16">
        <f>SUM(E11:E13)</f>
        <v>0</v>
      </c>
      <c r="I13" s="17">
        <f>SUM(F11:F13)</f>
        <v>6</v>
      </c>
      <c r="J13" s="9">
        <f>H13/SUM(H13:I13)</f>
        <v>0</v>
      </c>
      <c r="K13" s="16"/>
      <c r="L13" s="17"/>
      <c r="M13" s="9"/>
    </row>
    <row r="14" spans="1:13" x14ac:dyDescent="0.25">
      <c r="A14" s="8">
        <v>1356</v>
      </c>
      <c r="B14" s="22" t="s">
        <v>11</v>
      </c>
      <c r="C14" s="17" t="s">
        <v>12</v>
      </c>
      <c r="D14" s="23">
        <v>43777</v>
      </c>
      <c r="E14" s="17">
        <v>0</v>
      </c>
      <c r="F14" s="17">
        <v>2</v>
      </c>
      <c r="G14" s="25">
        <f t="shared" si="0"/>
        <v>0</v>
      </c>
      <c r="H14" s="16"/>
      <c r="I14" s="17"/>
      <c r="J14" s="9"/>
      <c r="K14" s="16"/>
      <c r="L14" s="17"/>
      <c r="M14" s="9"/>
    </row>
    <row r="15" spans="1:13" x14ac:dyDescent="0.25">
      <c r="A15" s="8">
        <v>1467</v>
      </c>
      <c r="B15" s="22" t="s">
        <v>11</v>
      </c>
      <c r="C15" s="17" t="s">
        <v>12</v>
      </c>
      <c r="D15" s="23">
        <v>43777</v>
      </c>
      <c r="E15" s="17">
        <v>1</v>
      </c>
      <c r="F15" s="17">
        <v>10</v>
      </c>
      <c r="G15" s="25">
        <f t="shared" si="0"/>
        <v>9.0909090909090912E-2</v>
      </c>
      <c r="H15" s="16"/>
      <c r="I15" s="17"/>
      <c r="J15" s="9"/>
      <c r="K15" s="16"/>
      <c r="L15" s="17"/>
      <c r="M15" s="9"/>
    </row>
    <row r="16" spans="1:13" ht="15.75" thickBot="1" x14ac:dyDescent="0.3">
      <c r="A16" s="10">
        <v>1489</v>
      </c>
      <c r="B16" s="11" t="s">
        <v>11</v>
      </c>
      <c r="C16" s="12" t="s">
        <v>12</v>
      </c>
      <c r="D16" s="13">
        <v>43777</v>
      </c>
      <c r="E16" s="12">
        <v>0</v>
      </c>
      <c r="F16" s="12">
        <v>6</v>
      </c>
      <c r="G16" s="26">
        <f t="shared" si="0"/>
        <v>0</v>
      </c>
      <c r="H16" s="20">
        <f>SUM(E14:E16)</f>
        <v>1</v>
      </c>
      <c r="I16" s="12">
        <f>SUM(F14:F16)</f>
        <v>18</v>
      </c>
      <c r="J16" s="14">
        <f>H16/SUM(H16:I16)</f>
        <v>5.2631578947368418E-2</v>
      </c>
      <c r="K16" s="20">
        <f>SUM(H9:H16)</f>
        <v>1</v>
      </c>
      <c r="L16" s="12">
        <f>SUM(I9:I16)</f>
        <v>26</v>
      </c>
      <c r="M16" s="14">
        <f>K16/SUM(K16:L16)</f>
        <v>3.7037037037037035E-2</v>
      </c>
    </row>
    <row r="17" spans="1:13" x14ac:dyDescent="0.25">
      <c r="A17" s="3">
        <v>1484</v>
      </c>
      <c r="B17" s="4" t="s">
        <v>8</v>
      </c>
      <c r="C17" s="5" t="s">
        <v>13</v>
      </c>
      <c r="D17" s="6">
        <v>43784</v>
      </c>
      <c r="E17" s="5">
        <v>1</v>
      </c>
      <c r="F17" s="5">
        <v>0</v>
      </c>
      <c r="G17" s="24">
        <f t="shared" si="0"/>
        <v>1</v>
      </c>
      <c r="H17" s="15"/>
      <c r="I17" s="5"/>
      <c r="J17" s="7"/>
      <c r="K17" s="15"/>
      <c r="L17" s="5"/>
      <c r="M17" s="7"/>
    </row>
    <row r="18" spans="1:13" x14ac:dyDescent="0.25">
      <c r="A18" s="8" t="s">
        <v>14</v>
      </c>
      <c r="B18" s="22" t="s">
        <v>8</v>
      </c>
      <c r="C18" s="17" t="s">
        <v>13</v>
      </c>
      <c r="D18" s="23">
        <v>43777</v>
      </c>
      <c r="E18" s="17">
        <v>1</v>
      </c>
      <c r="F18" s="17">
        <v>5</v>
      </c>
      <c r="G18" s="25">
        <f t="shared" si="0"/>
        <v>0.16666666666666666</v>
      </c>
      <c r="H18" s="16">
        <f>SUM(E17:E18)</f>
        <v>2</v>
      </c>
      <c r="I18" s="17">
        <f>SUM(F17:F18)</f>
        <v>5</v>
      </c>
      <c r="J18" s="9">
        <f>H18/SUM(H18:I18)</f>
        <v>0.2857142857142857</v>
      </c>
      <c r="K18" s="16"/>
      <c r="L18" s="17"/>
      <c r="M18" s="9"/>
    </row>
    <row r="19" spans="1:13" x14ac:dyDescent="0.25">
      <c r="A19" s="8">
        <v>1465</v>
      </c>
      <c r="B19" s="22" t="s">
        <v>10</v>
      </c>
      <c r="C19" s="17" t="s">
        <v>13</v>
      </c>
      <c r="D19" s="23">
        <v>43777</v>
      </c>
      <c r="E19" s="17">
        <v>2</v>
      </c>
      <c r="F19" s="17">
        <v>0</v>
      </c>
      <c r="G19" s="25">
        <f t="shared" si="0"/>
        <v>1</v>
      </c>
      <c r="H19" s="16"/>
      <c r="I19" s="17"/>
      <c r="J19" s="9"/>
      <c r="K19" s="16"/>
      <c r="L19" s="17"/>
      <c r="M19" s="9"/>
    </row>
    <row r="20" spans="1:13" x14ac:dyDescent="0.25">
      <c r="A20" s="8">
        <v>1466</v>
      </c>
      <c r="B20" s="22" t="s">
        <v>10</v>
      </c>
      <c r="C20" s="17" t="s">
        <v>13</v>
      </c>
      <c r="D20" s="23">
        <v>43777</v>
      </c>
      <c r="E20" s="17">
        <v>2</v>
      </c>
      <c r="F20" s="17">
        <v>0</v>
      </c>
      <c r="G20" s="25">
        <f t="shared" si="0"/>
        <v>1</v>
      </c>
      <c r="H20" s="16">
        <f>SUM(E19:E20)</f>
        <v>4</v>
      </c>
      <c r="I20" s="17">
        <f>SUM(F19:F20)</f>
        <v>0</v>
      </c>
      <c r="J20" s="9">
        <f>H20/SUM(H20:I20)</f>
        <v>1</v>
      </c>
      <c r="K20" s="16"/>
      <c r="L20" s="17"/>
      <c r="M20" s="9"/>
    </row>
    <row r="21" spans="1:13" x14ac:dyDescent="0.25">
      <c r="A21" s="8">
        <v>1485</v>
      </c>
      <c r="B21" s="22" t="s">
        <v>11</v>
      </c>
      <c r="C21" s="17" t="s">
        <v>13</v>
      </c>
      <c r="D21" s="23">
        <v>43777</v>
      </c>
      <c r="E21" s="17">
        <v>0</v>
      </c>
      <c r="F21" s="17">
        <v>2</v>
      </c>
      <c r="G21" s="25">
        <f t="shared" si="0"/>
        <v>0</v>
      </c>
      <c r="H21" s="16"/>
      <c r="I21" s="17"/>
      <c r="J21" s="9"/>
      <c r="K21" s="16"/>
      <c r="L21" s="17"/>
      <c r="M21" s="9"/>
    </row>
    <row r="22" spans="1:13" x14ac:dyDescent="0.25">
      <c r="A22" s="8">
        <v>1486</v>
      </c>
      <c r="B22" s="22" t="s">
        <v>11</v>
      </c>
      <c r="C22" s="17" t="s">
        <v>13</v>
      </c>
      <c r="D22" s="23">
        <v>43777</v>
      </c>
      <c r="E22" s="17">
        <v>5</v>
      </c>
      <c r="F22" s="17">
        <v>0</v>
      </c>
      <c r="G22" s="25">
        <f t="shared" si="0"/>
        <v>1</v>
      </c>
      <c r="H22" s="16"/>
      <c r="I22" s="17"/>
      <c r="J22" s="9"/>
      <c r="K22" s="16"/>
      <c r="L22" s="17"/>
      <c r="M22" s="9"/>
    </row>
    <row r="23" spans="1:13" ht="15.75" thickBot="1" x14ac:dyDescent="0.3">
      <c r="A23" s="10">
        <v>1490</v>
      </c>
      <c r="B23" s="11" t="s">
        <v>11</v>
      </c>
      <c r="C23" s="12" t="s">
        <v>13</v>
      </c>
      <c r="D23" s="13">
        <v>43777</v>
      </c>
      <c r="E23" s="12">
        <v>5</v>
      </c>
      <c r="F23" s="12">
        <v>0</v>
      </c>
      <c r="G23" s="26">
        <f t="shared" si="0"/>
        <v>1</v>
      </c>
      <c r="H23" s="20">
        <f>SUM(E21:E23)</f>
        <v>10</v>
      </c>
      <c r="I23" s="12">
        <f>SUM(F21:F23)</f>
        <v>2</v>
      </c>
      <c r="J23" s="14">
        <f>H23/SUM(H23:I23)</f>
        <v>0.83333333333333337</v>
      </c>
      <c r="K23" s="20">
        <f>SUM(H17:H23)</f>
        <v>16</v>
      </c>
      <c r="L23" s="12">
        <f>SUM(I17:I23)</f>
        <v>7</v>
      </c>
      <c r="M23" s="14">
        <f>K23/SUM(K23:L23)</f>
        <v>0.69565217391304346</v>
      </c>
    </row>
    <row r="24" spans="1:13" x14ac:dyDescent="0.25">
      <c r="A24" s="3">
        <v>1002</v>
      </c>
      <c r="B24" s="4" t="s">
        <v>8</v>
      </c>
      <c r="C24" s="5" t="s">
        <v>15</v>
      </c>
      <c r="D24" s="6">
        <v>43777</v>
      </c>
      <c r="E24" s="5">
        <v>3</v>
      </c>
      <c r="F24" s="5">
        <v>4</v>
      </c>
      <c r="G24" s="24">
        <f t="shared" si="0"/>
        <v>0.42857142857142855</v>
      </c>
      <c r="H24" s="15"/>
      <c r="I24" s="5"/>
      <c r="J24" s="7"/>
      <c r="K24" s="15"/>
      <c r="L24" s="5"/>
      <c r="M24" s="7"/>
    </row>
    <row r="25" spans="1:13" x14ac:dyDescent="0.25">
      <c r="A25" s="8">
        <v>1016</v>
      </c>
      <c r="B25" s="22" t="s">
        <v>8</v>
      </c>
      <c r="C25" s="17" t="s">
        <v>15</v>
      </c>
      <c r="D25" s="23">
        <v>43777</v>
      </c>
      <c r="E25" s="17">
        <v>0</v>
      </c>
      <c r="F25" s="17">
        <v>1</v>
      </c>
      <c r="G25" s="25">
        <f t="shared" si="0"/>
        <v>0</v>
      </c>
      <c r="H25" s="16">
        <f>SUM(E24:E25)</f>
        <v>3</v>
      </c>
      <c r="I25" s="17">
        <f>SUM(F24:F25)</f>
        <v>5</v>
      </c>
      <c r="J25" s="9">
        <f>H25/SUM(H25:I25)</f>
        <v>0.375</v>
      </c>
      <c r="K25" s="16"/>
      <c r="L25" s="17"/>
      <c r="M25" s="9"/>
    </row>
    <row r="26" spans="1:13" x14ac:dyDescent="0.25">
      <c r="A26" s="8">
        <v>984</v>
      </c>
      <c r="B26" s="22" t="s">
        <v>16</v>
      </c>
      <c r="C26" s="17" t="s">
        <v>15</v>
      </c>
      <c r="D26" s="23">
        <v>43784</v>
      </c>
      <c r="E26" s="17">
        <v>1</v>
      </c>
      <c r="F26" s="17">
        <v>0</v>
      </c>
      <c r="G26" s="25">
        <f t="shared" si="0"/>
        <v>1</v>
      </c>
      <c r="H26" s="16"/>
      <c r="I26" s="17"/>
      <c r="J26" s="9"/>
      <c r="K26" s="16"/>
      <c r="L26" s="17"/>
      <c r="M26" s="9"/>
    </row>
    <row r="27" spans="1:13" x14ac:dyDescent="0.25">
      <c r="A27" s="8">
        <v>988</v>
      </c>
      <c r="B27" s="22" t="s">
        <v>16</v>
      </c>
      <c r="C27" s="17" t="s">
        <v>15</v>
      </c>
      <c r="D27" s="23">
        <v>43784</v>
      </c>
      <c r="E27" s="17">
        <v>0</v>
      </c>
      <c r="F27" s="17">
        <v>1</v>
      </c>
      <c r="G27" s="25">
        <f t="shared" si="0"/>
        <v>0</v>
      </c>
      <c r="H27" s="16"/>
      <c r="I27" s="17"/>
      <c r="J27" s="9"/>
      <c r="K27" s="16"/>
      <c r="L27" s="17"/>
      <c r="M27" s="9"/>
    </row>
    <row r="28" spans="1:13" x14ac:dyDescent="0.25">
      <c r="A28" s="8">
        <v>994</v>
      </c>
      <c r="B28" s="22" t="s">
        <v>16</v>
      </c>
      <c r="C28" s="17" t="s">
        <v>15</v>
      </c>
      <c r="D28" s="23">
        <v>43777</v>
      </c>
      <c r="E28" s="17">
        <v>0</v>
      </c>
      <c r="F28" s="17">
        <v>1</v>
      </c>
      <c r="G28" s="25">
        <f t="shared" si="0"/>
        <v>0</v>
      </c>
      <c r="H28" s="16"/>
      <c r="I28" s="17"/>
      <c r="J28" s="9"/>
      <c r="K28" s="16"/>
      <c r="L28" s="17"/>
      <c r="M28" s="9"/>
    </row>
    <row r="29" spans="1:13" x14ac:dyDescent="0.25">
      <c r="A29" s="8">
        <v>1388</v>
      </c>
      <c r="B29" s="22" t="s">
        <v>16</v>
      </c>
      <c r="C29" s="17" t="s">
        <v>15</v>
      </c>
      <c r="D29" s="23">
        <v>43784</v>
      </c>
      <c r="E29" s="17">
        <v>0</v>
      </c>
      <c r="F29" s="17">
        <v>4</v>
      </c>
      <c r="G29" s="25">
        <f t="shared" si="0"/>
        <v>0</v>
      </c>
      <c r="H29" s="16"/>
      <c r="I29" s="17"/>
      <c r="J29" s="9"/>
      <c r="K29" s="16"/>
      <c r="L29" s="17"/>
      <c r="M29" s="9"/>
    </row>
    <row r="30" spans="1:13" x14ac:dyDescent="0.25">
      <c r="A30" s="8">
        <v>1390</v>
      </c>
      <c r="B30" s="22" t="s">
        <v>16</v>
      </c>
      <c r="C30" s="17" t="s">
        <v>15</v>
      </c>
      <c r="D30" s="23">
        <v>43784</v>
      </c>
      <c r="E30" s="17">
        <v>0</v>
      </c>
      <c r="F30" s="17">
        <v>1</v>
      </c>
      <c r="G30" s="25">
        <f t="shared" si="0"/>
        <v>0</v>
      </c>
      <c r="H30" s="16">
        <f>SUM(E26:E30)</f>
        <v>1</v>
      </c>
      <c r="I30" s="17">
        <f>SUM(F26:F30)</f>
        <v>7</v>
      </c>
      <c r="J30" s="9">
        <f>H30/SUM(H30:I30)</f>
        <v>0.125</v>
      </c>
      <c r="K30" s="16"/>
      <c r="L30" s="17"/>
      <c r="M30" s="9"/>
    </row>
    <row r="31" spans="1:13" x14ac:dyDescent="0.25">
      <c r="A31" s="8">
        <v>1385</v>
      </c>
      <c r="B31" s="22" t="s">
        <v>10</v>
      </c>
      <c r="C31" s="17" t="s">
        <v>15</v>
      </c>
      <c r="D31" s="23">
        <v>43784</v>
      </c>
      <c r="E31" s="17">
        <v>0</v>
      </c>
      <c r="F31" s="17">
        <v>3</v>
      </c>
      <c r="G31" s="25">
        <f t="shared" si="0"/>
        <v>0</v>
      </c>
      <c r="H31" s="16"/>
      <c r="I31" s="17"/>
      <c r="J31" s="9"/>
      <c r="K31" s="16"/>
      <c r="L31" s="17"/>
      <c r="M31" s="9"/>
    </row>
    <row r="32" spans="1:13" x14ac:dyDescent="0.25">
      <c r="A32" s="8">
        <v>1386</v>
      </c>
      <c r="B32" s="22" t="s">
        <v>10</v>
      </c>
      <c r="C32" s="17" t="s">
        <v>15</v>
      </c>
      <c r="D32" s="23">
        <v>43784</v>
      </c>
      <c r="E32" s="17">
        <v>0</v>
      </c>
      <c r="F32" s="17">
        <v>1</v>
      </c>
      <c r="G32" s="25">
        <f t="shared" si="0"/>
        <v>0</v>
      </c>
      <c r="H32" s="16"/>
      <c r="I32" s="17"/>
      <c r="J32" s="9"/>
      <c r="K32" s="16"/>
      <c r="L32" s="17"/>
      <c r="M32" s="9"/>
    </row>
    <row r="33" spans="1:13" x14ac:dyDescent="0.25">
      <c r="A33" s="8">
        <v>1387</v>
      </c>
      <c r="B33" s="22" t="s">
        <v>10</v>
      </c>
      <c r="C33" s="17" t="s">
        <v>15</v>
      </c>
      <c r="D33" s="23">
        <v>43784</v>
      </c>
      <c r="E33" s="17">
        <v>0</v>
      </c>
      <c r="F33" s="17">
        <v>5</v>
      </c>
      <c r="G33" s="25">
        <f t="shared" si="0"/>
        <v>0</v>
      </c>
      <c r="H33" s="16">
        <f>SUM(E31:E33)</f>
        <v>0</v>
      </c>
      <c r="I33" s="17">
        <f>SUM(F31:F33)</f>
        <v>9</v>
      </c>
      <c r="J33" s="9">
        <f>H33/SUM(H33:I33)</f>
        <v>0</v>
      </c>
      <c r="K33" s="16"/>
      <c r="L33" s="17"/>
      <c r="M33" s="9"/>
    </row>
    <row r="34" spans="1:13" x14ac:dyDescent="0.25">
      <c r="A34" s="8">
        <v>350</v>
      </c>
      <c r="B34" s="22" t="s">
        <v>11</v>
      </c>
      <c r="C34" s="17" t="s">
        <v>15</v>
      </c>
      <c r="D34" s="23">
        <v>43784</v>
      </c>
      <c r="E34" s="17">
        <v>0</v>
      </c>
      <c r="F34" s="17">
        <v>1</v>
      </c>
      <c r="G34" s="25">
        <f t="shared" si="0"/>
        <v>0</v>
      </c>
      <c r="H34" s="16"/>
      <c r="I34" s="17"/>
      <c r="J34" s="9"/>
      <c r="K34" s="16"/>
      <c r="L34" s="17"/>
      <c r="M34" s="9"/>
    </row>
    <row r="35" spans="1:13" x14ac:dyDescent="0.25">
      <c r="A35" s="8">
        <v>396</v>
      </c>
      <c r="B35" s="22" t="s">
        <v>11</v>
      </c>
      <c r="C35" s="17" t="s">
        <v>15</v>
      </c>
      <c r="D35" s="23">
        <v>43777</v>
      </c>
      <c r="E35" s="17">
        <v>0</v>
      </c>
      <c r="F35" s="17">
        <v>1</v>
      </c>
      <c r="G35" s="25">
        <f t="shared" si="0"/>
        <v>0</v>
      </c>
      <c r="H35" s="16"/>
      <c r="I35" s="17"/>
      <c r="J35" s="9"/>
      <c r="K35" s="16"/>
      <c r="L35" s="17"/>
      <c r="M35" s="9"/>
    </row>
    <row r="36" spans="1:13" x14ac:dyDescent="0.25">
      <c r="A36" s="8">
        <v>1004</v>
      </c>
      <c r="B36" s="22" t="s">
        <v>11</v>
      </c>
      <c r="C36" s="17" t="s">
        <v>15</v>
      </c>
      <c r="D36" s="23">
        <v>43777</v>
      </c>
      <c r="E36" s="17">
        <v>0</v>
      </c>
      <c r="F36" s="17">
        <v>7</v>
      </c>
      <c r="G36" s="25">
        <f t="shared" si="0"/>
        <v>0</v>
      </c>
      <c r="H36" s="16"/>
      <c r="I36" s="17"/>
      <c r="J36" s="9"/>
      <c r="K36" s="16"/>
      <c r="L36" s="17"/>
      <c r="M36" s="9"/>
    </row>
    <row r="37" spans="1:13" x14ac:dyDescent="0.25">
      <c r="A37" s="8">
        <v>1010</v>
      </c>
      <c r="B37" s="22" t="s">
        <v>11</v>
      </c>
      <c r="C37" s="17" t="s">
        <v>15</v>
      </c>
      <c r="D37" s="23">
        <v>43777</v>
      </c>
      <c r="E37" s="17">
        <v>0</v>
      </c>
      <c r="F37" s="17">
        <v>4</v>
      </c>
      <c r="G37" s="25">
        <f t="shared" si="0"/>
        <v>0</v>
      </c>
      <c r="H37" s="16"/>
      <c r="I37" s="17"/>
      <c r="J37" s="9"/>
      <c r="K37" s="16"/>
      <c r="L37" s="17"/>
      <c r="M37" s="9"/>
    </row>
    <row r="38" spans="1:13" x14ac:dyDescent="0.25">
      <c r="A38" s="8">
        <v>1014</v>
      </c>
      <c r="B38" s="22" t="s">
        <v>11</v>
      </c>
      <c r="C38" s="17" t="s">
        <v>15</v>
      </c>
      <c r="D38" s="23">
        <v>43777</v>
      </c>
      <c r="E38" s="17">
        <v>0</v>
      </c>
      <c r="F38" s="17">
        <v>1</v>
      </c>
      <c r="G38" s="25">
        <f t="shared" si="0"/>
        <v>0</v>
      </c>
      <c r="H38" s="16">
        <f>SUM(E34:E38)</f>
        <v>0</v>
      </c>
      <c r="I38" s="17">
        <f>SUM(F34:F38)</f>
        <v>14</v>
      </c>
      <c r="J38" s="9">
        <f>H38/SUM(H38:I38)</f>
        <v>0</v>
      </c>
      <c r="K38" s="16"/>
      <c r="L38" s="17"/>
      <c r="M38" s="9"/>
    </row>
    <row r="39" spans="1:13" x14ac:dyDescent="0.25">
      <c r="A39" s="8">
        <v>986</v>
      </c>
      <c r="B39" s="22" t="s">
        <v>17</v>
      </c>
      <c r="C39" s="17" t="s">
        <v>15</v>
      </c>
      <c r="D39" s="23">
        <v>43777</v>
      </c>
      <c r="E39" s="17">
        <v>0</v>
      </c>
      <c r="F39" s="17">
        <v>3</v>
      </c>
      <c r="G39" s="25">
        <f t="shared" si="0"/>
        <v>0</v>
      </c>
      <c r="H39" s="16"/>
      <c r="I39" s="17"/>
      <c r="J39" s="9"/>
      <c r="K39" s="16"/>
      <c r="L39" s="17"/>
      <c r="M39" s="9"/>
    </row>
    <row r="40" spans="1:13" x14ac:dyDescent="0.25">
      <c r="A40" s="8">
        <v>990</v>
      </c>
      <c r="B40" s="22" t="s">
        <v>17</v>
      </c>
      <c r="C40" s="17" t="s">
        <v>15</v>
      </c>
      <c r="D40" s="23">
        <v>43784</v>
      </c>
      <c r="E40" s="17">
        <v>0</v>
      </c>
      <c r="F40" s="17">
        <v>1</v>
      </c>
      <c r="G40" s="25">
        <f t="shared" si="0"/>
        <v>0</v>
      </c>
      <c r="H40" s="16"/>
      <c r="I40" s="17"/>
      <c r="J40" s="9"/>
      <c r="K40" s="16"/>
      <c r="L40" s="17"/>
      <c r="M40" s="9"/>
    </row>
    <row r="41" spans="1:13" x14ac:dyDescent="0.25">
      <c r="A41" s="8">
        <v>992</v>
      </c>
      <c r="B41" s="22" t="s">
        <v>17</v>
      </c>
      <c r="C41" s="17" t="s">
        <v>15</v>
      </c>
      <c r="D41" s="23">
        <v>43777</v>
      </c>
      <c r="E41" s="17">
        <v>0</v>
      </c>
      <c r="F41" s="17">
        <v>1</v>
      </c>
      <c r="G41" s="25">
        <f t="shared" si="0"/>
        <v>0</v>
      </c>
      <c r="H41" s="16"/>
      <c r="I41" s="17"/>
      <c r="J41" s="9"/>
      <c r="K41" s="16"/>
      <c r="L41" s="17"/>
      <c r="M41" s="9"/>
    </row>
    <row r="42" spans="1:13" ht="15.75" thickBot="1" x14ac:dyDescent="0.3">
      <c r="A42" s="10">
        <v>1389</v>
      </c>
      <c r="B42" s="11" t="s">
        <v>17</v>
      </c>
      <c r="C42" s="12" t="s">
        <v>15</v>
      </c>
      <c r="D42" s="13">
        <v>43784</v>
      </c>
      <c r="E42" s="12">
        <v>0</v>
      </c>
      <c r="F42" s="12">
        <v>3</v>
      </c>
      <c r="G42" s="26">
        <f t="shared" si="0"/>
        <v>0</v>
      </c>
      <c r="H42" s="20">
        <f>SUM(E39:E42)</f>
        <v>0</v>
      </c>
      <c r="I42" s="12">
        <f>SUM(F39:F42)</f>
        <v>8</v>
      </c>
      <c r="J42" s="14">
        <f>H42/SUM(H42:I42)</f>
        <v>0</v>
      </c>
      <c r="K42" s="20">
        <f>SUM(H24:H42)</f>
        <v>4</v>
      </c>
      <c r="L42" s="12">
        <f>SUM(I24:I42)</f>
        <v>43</v>
      </c>
      <c r="M42" s="14">
        <f>K42/SUM(K42:L42)</f>
        <v>8.5106382978723402E-2</v>
      </c>
    </row>
    <row r="43" spans="1:13" x14ac:dyDescent="0.25">
      <c r="A43" s="3" t="s">
        <v>18</v>
      </c>
      <c r="B43" s="4" t="s">
        <v>8</v>
      </c>
      <c r="C43" s="5" t="s">
        <v>19</v>
      </c>
      <c r="D43" s="6">
        <v>43777</v>
      </c>
      <c r="E43" s="5">
        <v>2</v>
      </c>
      <c r="F43" s="5">
        <v>1</v>
      </c>
      <c r="G43" s="24">
        <f t="shared" si="0"/>
        <v>0.66666666666666663</v>
      </c>
      <c r="H43" s="15">
        <f>E43</f>
        <v>2</v>
      </c>
      <c r="I43" s="5">
        <f>F43</f>
        <v>1</v>
      </c>
      <c r="J43" s="7">
        <f>H43/SUM(H43:I43)</f>
        <v>0.66666666666666663</v>
      </c>
      <c r="K43" s="15"/>
      <c r="L43" s="5"/>
      <c r="M43" s="7"/>
    </row>
    <row r="44" spans="1:13" x14ac:dyDescent="0.25">
      <c r="A44" s="8">
        <v>180</v>
      </c>
      <c r="B44" s="22" t="s">
        <v>16</v>
      </c>
      <c r="C44" s="17" t="s">
        <v>19</v>
      </c>
      <c r="D44" s="23">
        <v>43784</v>
      </c>
      <c r="E44" s="17">
        <v>2</v>
      </c>
      <c r="F44" s="17">
        <v>0</v>
      </c>
      <c r="G44" s="25">
        <f t="shared" si="0"/>
        <v>1</v>
      </c>
      <c r="H44" s="16"/>
      <c r="I44" s="17"/>
      <c r="J44" s="9"/>
      <c r="K44" s="16"/>
      <c r="L44" s="17"/>
      <c r="M44" s="9"/>
    </row>
    <row r="45" spans="1:13" x14ac:dyDescent="0.25">
      <c r="A45" s="8">
        <v>980</v>
      </c>
      <c r="B45" s="22" t="s">
        <v>16</v>
      </c>
      <c r="C45" s="17" t="s">
        <v>19</v>
      </c>
      <c r="D45" s="23">
        <v>43777</v>
      </c>
      <c r="E45" s="17">
        <v>4</v>
      </c>
      <c r="F45" s="17">
        <v>0</v>
      </c>
      <c r="G45" s="25">
        <f t="shared" si="0"/>
        <v>1</v>
      </c>
      <c r="H45" s="16"/>
      <c r="I45" s="17"/>
      <c r="J45" s="9"/>
      <c r="K45" s="16"/>
      <c r="L45" s="17"/>
      <c r="M45" s="9"/>
    </row>
    <row r="46" spans="1:13" x14ac:dyDescent="0.25">
      <c r="A46" s="8">
        <v>1358</v>
      </c>
      <c r="B46" s="22" t="s">
        <v>16</v>
      </c>
      <c r="C46" s="17" t="s">
        <v>19</v>
      </c>
      <c r="D46" s="23">
        <v>43777</v>
      </c>
      <c r="E46" s="17">
        <v>0</v>
      </c>
      <c r="F46" s="17">
        <v>1</v>
      </c>
      <c r="G46" s="25">
        <f t="shared" si="0"/>
        <v>0</v>
      </c>
      <c r="H46" s="16"/>
      <c r="I46" s="17"/>
      <c r="J46" s="9"/>
      <c r="K46" s="16"/>
      <c r="L46" s="17"/>
      <c r="M46" s="9"/>
    </row>
    <row r="47" spans="1:13" x14ac:dyDescent="0.25">
      <c r="A47" s="8">
        <v>1391</v>
      </c>
      <c r="B47" s="22" t="s">
        <v>16</v>
      </c>
      <c r="C47" s="17" t="s">
        <v>19</v>
      </c>
      <c r="D47" s="23">
        <v>43784</v>
      </c>
      <c r="E47" s="17">
        <v>1</v>
      </c>
      <c r="F47" s="17">
        <v>0</v>
      </c>
      <c r="G47" s="25">
        <f t="shared" si="0"/>
        <v>1</v>
      </c>
      <c r="H47" s="16">
        <f>SUM(E44:E47)</f>
        <v>7</v>
      </c>
      <c r="I47" s="17">
        <f>SUM(F44:F47)</f>
        <v>1</v>
      </c>
      <c r="J47" s="9">
        <f>H47/SUM(H47:I47)</f>
        <v>0.875</v>
      </c>
      <c r="K47" s="16"/>
      <c r="L47" s="17"/>
      <c r="M47" s="9"/>
    </row>
    <row r="48" spans="1:13" x14ac:dyDescent="0.25">
      <c r="A48" s="8">
        <v>452</v>
      </c>
      <c r="B48" s="22" t="s">
        <v>10</v>
      </c>
      <c r="C48" s="17" t="s">
        <v>19</v>
      </c>
      <c r="D48" s="23">
        <v>43784</v>
      </c>
      <c r="E48" s="17">
        <v>1</v>
      </c>
      <c r="F48" s="17">
        <v>0</v>
      </c>
      <c r="G48" s="25">
        <f t="shared" si="0"/>
        <v>1</v>
      </c>
      <c r="H48" s="16"/>
      <c r="I48" s="17"/>
      <c r="J48" s="9"/>
      <c r="K48" s="16"/>
      <c r="L48" s="17"/>
      <c r="M48" s="9"/>
    </row>
    <row r="49" spans="1:13" x14ac:dyDescent="0.25">
      <c r="A49" s="8">
        <v>1379</v>
      </c>
      <c r="B49" s="22" t="s">
        <v>10</v>
      </c>
      <c r="C49" s="17" t="s">
        <v>19</v>
      </c>
      <c r="D49" s="23">
        <v>43784</v>
      </c>
      <c r="E49" s="17">
        <v>0</v>
      </c>
      <c r="F49" s="17">
        <v>1</v>
      </c>
      <c r="G49" s="25">
        <f t="shared" si="0"/>
        <v>0</v>
      </c>
      <c r="H49" s="16"/>
      <c r="I49" s="17"/>
      <c r="J49" s="9"/>
      <c r="K49" s="16"/>
      <c r="L49" s="17"/>
      <c r="M49" s="9"/>
    </row>
    <row r="50" spans="1:13" x14ac:dyDescent="0.25">
      <c r="A50" s="8">
        <v>1383</v>
      </c>
      <c r="B50" s="22" t="s">
        <v>10</v>
      </c>
      <c r="C50" s="17" t="s">
        <v>19</v>
      </c>
      <c r="D50" s="23">
        <v>43784</v>
      </c>
      <c r="E50" s="17">
        <v>1</v>
      </c>
      <c r="F50" s="17">
        <v>0</v>
      </c>
      <c r="G50" s="25">
        <f t="shared" si="0"/>
        <v>1</v>
      </c>
      <c r="H50" s="16"/>
      <c r="I50" s="17"/>
      <c r="J50" s="9"/>
      <c r="K50" s="16"/>
      <c r="L50" s="17"/>
      <c r="M50" s="9"/>
    </row>
    <row r="51" spans="1:13" x14ac:dyDescent="0.25">
      <c r="A51" s="8">
        <v>1384</v>
      </c>
      <c r="B51" s="22" t="s">
        <v>10</v>
      </c>
      <c r="C51" s="17" t="s">
        <v>19</v>
      </c>
      <c r="D51" s="23">
        <v>43784</v>
      </c>
      <c r="E51" s="17">
        <v>2</v>
      </c>
      <c r="F51" s="17">
        <v>0</v>
      </c>
      <c r="G51" s="25">
        <f t="shared" si="0"/>
        <v>1</v>
      </c>
      <c r="H51" s="16"/>
      <c r="I51" s="17"/>
      <c r="J51" s="9"/>
      <c r="K51" s="16"/>
      <c r="L51" s="17"/>
      <c r="M51" s="9"/>
    </row>
    <row r="52" spans="1:13" x14ac:dyDescent="0.25">
      <c r="A52" s="8">
        <v>1430</v>
      </c>
      <c r="B52" s="22" t="s">
        <v>10</v>
      </c>
      <c r="C52" s="17" t="s">
        <v>19</v>
      </c>
      <c r="D52" s="23">
        <v>43777</v>
      </c>
      <c r="E52" s="17">
        <v>4</v>
      </c>
      <c r="F52" s="17">
        <v>0</v>
      </c>
      <c r="G52" s="25">
        <f t="shared" si="0"/>
        <v>1</v>
      </c>
      <c r="H52" s="16">
        <f>SUM(E48:E52)</f>
        <v>8</v>
      </c>
      <c r="I52" s="17">
        <f>SUM(F48:F52)</f>
        <v>1</v>
      </c>
      <c r="J52" s="9">
        <f>H52/SUM(H52:I52)</f>
        <v>0.88888888888888884</v>
      </c>
      <c r="K52" s="16"/>
      <c r="L52" s="17"/>
      <c r="M52" s="9"/>
    </row>
    <row r="53" spans="1:13" x14ac:dyDescent="0.25">
      <c r="A53" s="8">
        <v>362</v>
      </c>
      <c r="B53" s="22" t="s">
        <v>11</v>
      </c>
      <c r="C53" s="17" t="s">
        <v>19</v>
      </c>
      <c r="D53" s="23">
        <v>43784</v>
      </c>
      <c r="E53" s="17">
        <v>3</v>
      </c>
      <c r="F53" s="17">
        <v>1</v>
      </c>
      <c r="G53" s="25">
        <f t="shared" si="0"/>
        <v>0.75</v>
      </c>
      <c r="H53" s="16"/>
      <c r="I53" s="17"/>
      <c r="J53" s="9"/>
      <c r="K53" s="16"/>
      <c r="L53" s="17"/>
      <c r="M53" s="9"/>
    </row>
    <row r="54" spans="1:13" x14ac:dyDescent="0.25">
      <c r="A54" s="8">
        <v>974</v>
      </c>
      <c r="B54" s="22" t="s">
        <v>11</v>
      </c>
      <c r="C54" s="17" t="s">
        <v>19</v>
      </c>
      <c r="D54" s="23">
        <v>43784</v>
      </c>
      <c r="E54" s="17">
        <v>3</v>
      </c>
      <c r="F54" s="17">
        <v>1</v>
      </c>
      <c r="G54" s="25">
        <f t="shared" si="0"/>
        <v>0.75</v>
      </c>
      <c r="H54" s="16"/>
      <c r="I54" s="17"/>
      <c r="J54" s="9"/>
      <c r="K54" s="16"/>
      <c r="L54" s="17"/>
      <c r="M54" s="9"/>
    </row>
    <row r="55" spans="1:13" x14ac:dyDescent="0.25">
      <c r="A55" s="8">
        <v>1380</v>
      </c>
      <c r="B55" s="22" t="s">
        <v>11</v>
      </c>
      <c r="C55" s="17" t="s">
        <v>19</v>
      </c>
      <c r="D55" s="23">
        <v>43784</v>
      </c>
      <c r="E55" s="17">
        <v>7</v>
      </c>
      <c r="F55" s="17">
        <v>0</v>
      </c>
      <c r="G55" s="25">
        <f t="shared" si="0"/>
        <v>1</v>
      </c>
      <c r="H55" s="16"/>
      <c r="I55" s="17"/>
      <c r="J55" s="9"/>
      <c r="K55" s="16"/>
      <c r="L55" s="17"/>
      <c r="M55" s="9"/>
    </row>
    <row r="56" spans="1:13" x14ac:dyDescent="0.25">
      <c r="A56" s="8">
        <v>1444</v>
      </c>
      <c r="B56" s="22" t="s">
        <v>11</v>
      </c>
      <c r="C56" s="17" t="s">
        <v>19</v>
      </c>
      <c r="D56" s="23">
        <v>43777</v>
      </c>
      <c r="E56" s="17">
        <v>3</v>
      </c>
      <c r="F56" s="17">
        <v>0</v>
      </c>
      <c r="G56" s="25">
        <f t="shared" si="0"/>
        <v>1</v>
      </c>
      <c r="H56" s="16"/>
      <c r="I56" s="17"/>
      <c r="J56" s="9"/>
      <c r="K56" s="16"/>
      <c r="L56" s="17"/>
      <c r="M56" s="9"/>
    </row>
    <row r="57" spans="1:13" x14ac:dyDescent="0.25">
      <c r="A57" s="8">
        <v>1483</v>
      </c>
      <c r="B57" s="22" t="s">
        <v>11</v>
      </c>
      <c r="C57" s="17" t="s">
        <v>19</v>
      </c>
      <c r="D57" s="23">
        <v>43777</v>
      </c>
      <c r="E57" s="17">
        <v>5</v>
      </c>
      <c r="F57" s="17">
        <v>0</v>
      </c>
      <c r="G57" s="25">
        <f t="shared" si="0"/>
        <v>1</v>
      </c>
      <c r="H57" s="16">
        <f>SUM(E53:E57)</f>
        <v>21</v>
      </c>
      <c r="I57" s="17">
        <f>SUM(F53:F57)</f>
        <v>2</v>
      </c>
      <c r="J57" s="9">
        <f>H57/SUM(H57:I57)</f>
        <v>0.91304347826086951</v>
      </c>
      <c r="K57" s="16"/>
      <c r="L57" s="17"/>
      <c r="M57" s="9"/>
    </row>
    <row r="58" spans="1:13" x14ac:dyDescent="0.25">
      <c r="A58" s="8">
        <v>388</v>
      </c>
      <c r="B58" s="22" t="s">
        <v>17</v>
      </c>
      <c r="C58" s="17" t="s">
        <v>19</v>
      </c>
      <c r="D58" s="23">
        <v>43784</v>
      </c>
      <c r="E58" s="17">
        <v>2</v>
      </c>
      <c r="F58" s="17">
        <v>0</v>
      </c>
      <c r="G58" s="25">
        <f t="shared" si="0"/>
        <v>1</v>
      </c>
      <c r="H58" s="16"/>
      <c r="I58" s="17"/>
      <c r="J58" s="9"/>
      <c r="K58" s="16"/>
      <c r="L58" s="17"/>
      <c r="M58" s="9"/>
    </row>
    <row r="59" spans="1:13" x14ac:dyDescent="0.25">
      <c r="A59" s="8">
        <v>972</v>
      </c>
      <c r="B59" s="22" t="s">
        <v>17</v>
      </c>
      <c r="C59" s="17" t="s">
        <v>19</v>
      </c>
      <c r="D59" s="23">
        <v>43784</v>
      </c>
      <c r="E59" s="17">
        <v>2</v>
      </c>
      <c r="F59" s="17">
        <v>0</v>
      </c>
      <c r="G59" s="25">
        <f t="shared" si="0"/>
        <v>1</v>
      </c>
      <c r="H59" s="16"/>
      <c r="I59" s="17"/>
      <c r="J59" s="9"/>
      <c r="K59" s="16"/>
      <c r="L59" s="17"/>
      <c r="M59" s="9"/>
    </row>
    <row r="60" spans="1:13" x14ac:dyDescent="0.25">
      <c r="A60" s="8">
        <v>978</v>
      </c>
      <c r="B60" s="22" t="s">
        <v>17</v>
      </c>
      <c r="C60" s="17" t="s">
        <v>19</v>
      </c>
      <c r="D60" s="23">
        <v>43784</v>
      </c>
      <c r="E60" s="17">
        <v>5</v>
      </c>
      <c r="F60" s="17">
        <v>1</v>
      </c>
      <c r="G60" s="25">
        <f t="shared" si="0"/>
        <v>0.83333333333333337</v>
      </c>
      <c r="H60" s="16"/>
      <c r="I60" s="17"/>
      <c r="J60" s="9"/>
      <c r="K60" s="16"/>
      <c r="L60" s="17"/>
      <c r="M60" s="9"/>
    </row>
    <row r="61" spans="1:13" x14ac:dyDescent="0.25">
      <c r="A61" s="8">
        <v>1378</v>
      </c>
      <c r="B61" s="22" t="s">
        <v>17</v>
      </c>
      <c r="C61" s="17" t="s">
        <v>19</v>
      </c>
      <c r="D61" s="23">
        <v>43784</v>
      </c>
      <c r="E61" s="17">
        <v>1</v>
      </c>
      <c r="F61" s="17">
        <v>0</v>
      </c>
      <c r="G61" s="25">
        <f t="shared" si="0"/>
        <v>1</v>
      </c>
      <c r="H61" s="16"/>
      <c r="I61" s="17"/>
      <c r="J61" s="9"/>
      <c r="K61" s="16"/>
      <c r="L61" s="17"/>
      <c r="M61" s="9"/>
    </row>
    <row r="62" spans="1:13" x14ac:dyDescent="0.25">
      <c r="A62" s="8">
        <v>1400</v>
      </c>
      <c r="B62" s="22" t="s">
        <v>17</v>
      </c>
      <c r="C62" s="17" t="s">
        <v>19</v>
      </c>
      <c r="D62" s="23">
        <v>43784</v>
      </c>
      <c r="E62" s="17">
        <v>1</v>
      </c>
      <c r="F62" s="17">
        <v>0</v>
      </c>
      <c r="G62" s="25">
        <f t="shared" si="0"/>
        <v>1</v>
      </c>
      <c r="H62" s="16"/>
      <c r="I62" s="17"/>
      <c r="J62" s="9"/>
      <c r="K62" s="16"/>
      <c r="L62" s="17"/>
      <c r="M62" s="9"/>
    </row>
    <row r="63" spans="1:13" ht="15.75" thickBot="1" x14ac:dyDescent="0.3">
      <c r="A63" s="10">
        <v>1446</v>
      </c>
      <c r="B63" s="11" t="s">
        <v>17</v>
      </c>
      <c r="C63" s="12" t="s">
        <v>19</v>
      </c>
      <c r="D63" s="13">
        <v>43777</v>
      </c>
      <c r="E63" s="12">
        <v>0</v>
      </c>
      <c r="F63" s="12">
        <v>3</v>
      </c>
      <c r="G63" s="26">
        <f t="shared" si="0"/>
        <v>0</v>
      </c>
      <c r="H63" s="20">
        <f>SUM(E58:E63)</f>
        <v>11</v>
      </c>
      <c r="I63" s="12">
        <f>SUM(F58:F63)</f>
        <v>4</v>
      </c>
      <c r="J63" s="14">
        <f>H63/SUM(H63:I63)</f>
        <v>0.73333333333333328</v>
      </c>
      <c r="K63" s="20">
        <f>SUM(H43:H63)</f>
        <v>49</v>
      </c>
      <c r="L63" s="12">
        <f>SUM(I43:I63)</f>
        <v>9</v>
      </c>
      <c r="M63" s="14">
        <f>K63/SUM(K63:L63)</f>
        <v>0.84482758620689657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Neely</dc:creator>
  <cp:lastModifiedBy>Karen Neely</cp:lastModifiedBy>
  <dcterms:created xsi:type="dcterms:W3CDTF">2020-01-09T15:29:32Z</dcterms:created>
  <dcterms:modified xsi:type="dcterms:W3CDTF">2020-03-12T15:54:09Z</dcterms:modified>
</cp:coreProperties>
</file>