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_Cie\OneDrive\Documentos\Unidad de Hígado\Tesis\Artículo\PeerJ\"/>
    </mc:Choice>
  </mc:AlternateContent>
  <xr:revisionPtr revIDLastSave="0" documentId="8_{C5CC0182-CE48-4FAE-84D2-2042A6A7EFE5}" xr6:coauthVersionLast="45" xr6:coauthVersionMax="45" xr10:uidLastSave="{00000000-0000-0000-0000-000000000000}"/>
  <bookViews>
    <workbookView xWindow="-120" yWindow="-120" windowWidth="20730" windowHeight="11160" xr2:uid="{851C9056-0D87-49B5-8CF7-7D98511C10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8" i="1" l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<sst xmlns="http://schemas.openxmlformats.org/spreadsheetml/2006/main" count="88" uniqueCount="31">
  <si>
    <t>Group</t>
  </si>
  <si>
    <t>Weight (g)</t>
  </si>
  <si>
    <t>ALB (g/dL)</t>
  </si>
  <si>
    <t>ALP (U/L)</t>
  </si>
  <si>
    <t>ALT (U/L)</t>
  </si>
  <si>
    <t>AST (U/L)</t>
  </si>
  <si>
    <t>BUN (mg/dL)</t>
  </si>
  <si>
    <t>CREA (mg/dL)</t>
  </si>
  <si>
    <t>GLU (mg/dL)</t>
  </si>
  <si>
    <t>LDH (U/L)</t>
  </si>
  <si>
    <t>TP (g/dL)</t>
  </si>
  <si>
    <t>URIC (mg/dL)</t>
  </si>
  <si>
    <t>SOD (% inhibition)</t>
  </si>
  <si>
    <t>MDA (umol/g)</t>
  </si>
  <si>
    <t>IL-1b (ng/mL)</t>
  </si>
  <si>
    <t>IL-6 (ng/mL)</t>
  </si>
  <si>
    <t>TNF-a (ng/mL)</t>
  </si>
  <si>
    <t>Tubular necrosis</t>
  </si>
  <si>
    <t>Acidophilic casts</t>
  </si>
  <si>
    <t>Vascular congestion</t>
  </si>
  <si>
    <t>SH</t>
  </si>
  <si>
    <t>Mean</t>
  </si>
  <si>
    <t>Std. Dev.</t>
  </si>
  <si>
    <t>12.5Tox</t>
  </si>
  <si>
    <t>25Tox</t>
  </si>
  <si>
    <t>50Tox</t>
  </si>
  <si>
    <t>IR</t>
  </si>
  <si>
    <t>ND</t>
  </si>
  <si>
    <t>12.5+IR</t>
  </si>
  <si>
    <t>25+IR</t>
  </si>
  <si>
    <t>50+IR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</si>
</sst>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0" fillId="2" borderId="0" xfId="0" applyFill="1"/>
    <xf numFmtId="1" fontId="0" fillId="2" borderId="0" xfId="0" applyNumberFormat="1" applyFill="1"/>
    <xf numFmtId="9" fontId="0" fillId="2" borderId="0" xfId="1" applyFont="1" applyFill="1"/>
    <xf numFmtId="2" fontId="0" fillId="2" borderId="0" xfId="0" applyNumberFormat="1" applyFill="1"/>
    <xf numFmtId="164" fontId="0" fillId="2" borderId="0" xfId="0" applyNumberFormat="1" applyFill="1"/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9" fontId="0" fillId="2" borderId="1" xfId="1" applyFont="1" applyFill="1" applyBorder="1"/>
    <xf numFmtId="2" fontId="0" fillId="2" borderId="1" xfId="0" applyNumberFormat="1" applyFill="1" applyBorder="1"/>
    <xf numFmtId="0" fontId="2" fillId="2" borderId="0" xfId="0" applyFont="1" applyFill="1"/>
    <xf numFmtId="1" fontId="2" fillId="2" borderId="0" xfId="0" applyNumberFormat="1" applyFont="1" applyFill="1"/>
    <xf numFmtId="164" fontId="2" fillId="2" borderId="0" xfId="0" applyNumberFormat="1" applyFont="1" applyFill="1"/>
    <xf numFmtId="2" fontId="2" fillId="2" borderId="0" xfId="0" applyNumberFormat="1" applyFont="1" applyFill="1"/>
    <xf numFmtId="9" fontId="2" fillId="2" borderId="0" xfId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0" applyNumberFormat="1" applyFont="1" applyFill="1" applyBorder="1"/>
    <xf numFmtId="2" fontId="2" fillId="2" borderId="1" xfId="0" applyNumberFormat="1" applyFont="1" applyFill="1" applyBorder="1"/>
    <xf numFmtId="9" fontId="2" fillId="2" borderId="1" xfId="1" applyFont="1" applyFill="1" applyBorder="1"/>
    <xf numFmtId="0" fontId="0" fillId="3" borderId="0" xfId="0" applyFill="1"/>
    <xf numFmtId="1" fontId="0" fillId="3" borderId="0" xfId="0" applyNumberFormat="1" applyFill="1"/>
    <xf numFmtId="164" fontId="0" fillId="3" borderId="0" xfId="0" applyNumberFormat="1" applyFill="1"/>
    <xf numFmtId="9" fontId="0" fillId="3" borderId="0" xfId="1" applyFont="1" applyFill="1"/>
    <xf numFmtId="2" fontId="0" fillId="3" borderId="0" xfId="0" applyNumberFormat="1" applyFill="1"/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9" fontId="0" fillId="3" borderId="1" xfId="1" applyFont="1" applyFill="1" applyBorder="1"/>
    <xf numFmtId="0" fontId="2" fillId="3" borderId="0" xfId="0" applyFont="1" applyFill="1"/>
    <xf numFmtId="1" fontId="2" fillId="3" borderId="0" xfId="0" applyNumberFormat="1" applyFont="1" applyFill="1"/>
    <xf numFmtId="164" fontId="2" fillId="3" borderId="0" xfId="0" applyNumberFormat="1" applyFont="1" applyFill="1"/>
    <xf numFmtId="2" fontId="2" fillId="3" borderId="0" xfId="0" applyNumberFormat="1" applyFont="1" applyFill="1"/>
    <xf numFmtId="9" fontId="2" fillId="3" borderId="0" xfId="1" applyFont="1" applyFill="1"/>
    <xf numFmtId="0" fontId="2" fillId="3" borderId="1" xfId="0" applyFont="1" applyFill="1" applyBorder="1"/>
    <xf numFmtId="1" fontId="2" fillId="3" borderId="1" xfId="0" applyNumberFormat="1" applyFont="1" applyFill="1" applyBorder="1"/>
    <xf numFmtId="164" fontId="2" fillId="3" borderId="1" xfId="0" applyNumberFormat="1" applyFont="1" applyFill="1" applyBorder="1"/>
    <xf numFmtId="2" fontId="2" fillId="3" borderId="1" xfId="0" applyNumberFormat="1" applyFont="1" applyFill="1" applyBorder="1"/>
    <xf numFmtId="9" fontId="2" fillId="3" borderId="1" xfId="1" applyFont="1" applyFill="1" applyBorder="1"/>
    <xf numFmtId="9" fontId="0" fillId="2" borderId="0" xfId="1" applyFont="1" applyFill="1" applyBorder="1"/>
    <xf numFmtId="0" fontId="0" fillId="4" borderId="0" xfId="0" applyFill="1"/>
    <xf numFmtId="1" fontId="0" fillId="4" borderId="0" xfId="0" applyNumberFormat="1" applyFill="1"/>
    <xf numFmtId="9" fontId="0" fillId="4" borderId="0" xfId="1" applyFont="1" applyFill="1"/>
    <xf numFmtId="2" fontId="0" fillId="4" borderId="0" xfId="0" applyNumberFormat="1" applyFill="1"/>
    <xf numFmtId="164" fontId="0" fillId="4" borderId="0" xfId="0" applyNumberFormat="1" applyFill="1"/>
    <xf numFmtId="0" fontId="0" fillId="4" borderId="1" xfId="0" applyFill="1" applyBorder="1"/>
    <xf numFmtId="1" fontId="0" fillId="4" borderId="1" xfId="0" applyNumberFormat="1" applyFill="1" applyBorder="1"/>
    <xf numFmtId="164" fontId="0" fillId="4" borderId="1" xfId="0" applyNumberFormat="1" applyFill="1" applyBorder="1"/>
    <xf numFmtId="9" fontId="0" fillId="4" borderId="1" xfId="1" applyFont="1" applyFill="1" applyBorder="1"/>
    <xf numFmtId="2" fontId="0" fillId="4" borderId="1" xfId="0" applyNumberFormat="1" applyFill="1" applyBorder="1"/>
    <xf numFmtId="0" fontId="2" fillId="4" borderId="0" xfId="0" applyFont="1" applyFill="1"/>
    <xf numFmtId="1" fontId="2" fillId="4" borderId="0" xfId="0" applyNumberFormat="1" applyFont="1" applyFill="1"/>
    <xf numFmtId="164" fontId="2" fillId="4" borderId="0" xfId="0" applyNumberFormat="1" applyFont="1" applyFill="1"/>
    <xf numFmtId="2" fontId="2" fillId="4" borderId="0" xfId="0" applyNumberFormat="1" applyFont="1" applyFill="1"/>
    <xf numFmtId="9" fontId="2" fillId="4" borderId="0" xfId="1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/>
    <xf numFmtId="164" fontId="2" fillId="4" borderId="1" xfId="0" applyNumberFormat="1" applyFont="1" applyFill="1" applyBorder="1"/>
    <xf numFmtId="2" fontId="2" fillId="4" borderId="1" xfId="0" applyNumberFormat="1" applyFont="1" applyFill="1" applyBorder="1"/>
    <xf numFmtId="9" fontId="2" fillId="4" borderId="1" xfId="1" applyFont="1" applyFill="1" applyBorder="1"/>
    <xf numFmtId="9" fontId="2" fillId="3" borderId="0" xfId="1" applyFont="1" applyFill="1" applyBorder="1"/>
  </cellXfs>
  <cellStyles count="2">
    <cellStyle name="Normal" xfId="0" builtinId="0"/>
    <cellStyle name="Percent" xfId="1" builtinId="5"/>
  </cellStyles>
  <dxfs count="2"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49B287-FB84-4943-958E-002ECEF65BB7}" name="Table13" displayName="Table13" ref="A1:T50" totalsRowShown="0" headerRowDxfId="1">
  <autoFilter ref="A1:T50" xr:uid="{F8E1FE78-6BEE-4BFC-B18E-2D145A5E78C4}"/>
  <tableColumns count="20">
    <tableColumn id="1" xr3:uid="{213C0428-B5BE-44A5-97DF-0495D2569519}" name="Group"/>
    <tableColumn id="2" xr3:uid="{DEA891A8-BD85-4A93-B3E7-CA114C324A07}" name="Weight (g)" dataDxfId="0"/>
    <tableColumn id="3" xr3:uid="{FF441248-1460-4135-8691-D1EF536A9149}" name="ALB (g/dL)"/>
    <tableColumn id="4" xr3:uid="{A96BCC75-87B3-4CC6-B82B-0E63C256D086}" name="ALP (U/L)"/>
    <tableColumn id="5" xr3:uid="{D89E1B79-055D-4A14-AC59-07A19437AB4E}" name="ALT (U/L)"/>
    <tableColumn id="6" xr3:uid="{6CA397D6-0016-42C4-B5D5-9E53720DA9DB}" name="AST (U/L)"/>
    <tableColumn id="7" xr3:uid="{AFB6635C-2F59-4D6A-A023-70D4CC76944A}" name="BUN (mg/dL)"/>
    <tableColumn id="8" xr3:uid="{845834E8-E358-45F9-B5C4-903B1B118C00}" name="CREA (mg/dL)"/>
    <tableColumn id="9" xr3:uid="{5C95AF9D-9DD0-4B2F-85D4-8CE8E8ED8EBA}" name="GLU (mg/dL)"/>
    <tableColumn id="10" xr3:uid="{6E5E1BF9-BDAB-46D2-803E-B93C638F2A01}" name="LDH (U/L)"/>
    <tableColumn id="11" xr3:uid="{C2F7E759-C7B0-485F-9748-23D25C80CF6E}" name="TP (g/dL)"/>
    <tableColumn id="12" xr3:uid="{7CB18861-3B4C-421C-8664-378761DE9973}" name="URIC (mg/dL)"/>
    <tableColumn id="13" xr3:uid="{16109262-B427-49BE-9F9D-68BA164336CE}" name="SOD (% inhibition)"/>
    <tableColumn id="14" xr3:uid="{539B9602-27EF-4454-8D84-F5A9D8286CBC}" name="MDA (umol/g)"/>
    <tableColumn id="15" xr3:uid="{AC5C59BF-1533-4CD9-A110-E725CDAAC93B}" name="IL-1b (ng/mL)"/>
    <tableColumn id="16" xr3:uid="{B9FE4143-B827-4319-B469-5F1CC3EEE101}" name="IL-6 (ng/mL)"/>
    <tableColumn id="17" xr3:uid="{7A4C1BB0-D73A-4169-A9A5-61F22BF9B22A}" name="TNF-a (ng/mL)"/>
    <tableColumn id="18" xr3:uid="{78D4A271-23D4-4795-9354-0C5246FA7279}" name="Tubular necrosis"/>
    <tableColumn id="19" xr3:uid="{C41A501C-3195-4A1C-8774-7988F91BA51F}" name="Acidophilic casts"/>
    <tableColumn id="20" xr3:uid="{88F68A30-ED96-40A3-A4C9-3CB6AABD18A6}" name="Vascular conges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CC6A-2EFB-430C-AE28-E330948AF642}">
  <dimension ref="A1:T58"/>
  <sheetViews>
    <sheetView tabSelected="1" workbookViewId="0">
      <selection sqref="A1:XFD1048576"/>
    </sheetView>
  </sheetViews>
  <sheetFormatPr defaultRowHeight="15" x14ac:dyDescent="0.25"/>
  <cols>
    <col min="1" max="1" width="8.7109375" customWidth="1"/>
    <col min="2" max="2" width="12.5703125" customWidth="1"/>
    <col min="3" max="3" width="12.140625" customWidth="1"/>
    <col min="4" max="4" width="11.42578125" customWidth="1"/>
    <col min="5" max="5" width="11.28515625" customWidth="1"/>
    <col min="6" max="6" width="11.42578125" customWidth="1"/>
    <col min="7" max="7" width="14.5703125" customWidth="1"/>
    <col min="8" max="8" width="15.140625" customWidth="1"/>
    <col min="9" max="9" width="14.28515625" customWidth="1"/>
    <col min="10" max="10" width="11.5703125" customWidth="1"/>
    <col min="11" max="11" width="11" customWidth="1"/>
    <col min="12" max="12" width="14.85546875" customWidth="1"/>
    <col min="13" max="13" width="19.42578125" customWidth="1"/>
    <col min="14" max="14" width="15.85546875" customWidth="1"/>
    <col min="15" max="15" width="14.85546875" customWidth="1"/>
    <col min="16" max="16" width="13.7109375" customWidth="1"/>
    <col min="17" max="17" width="15.7109375" customWidth="1"/>
    <col min="18" max="18" width="17.5703125" customWidth="1"/>
    <col min="19" max="19" width="17.7109375" customWidth="1"/>
    <col min="20" max="20" width="20.71093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2" t="s">
        <v>20</v>
      </c>
      <c r="B2" s="3">
        <v>248</v>
      </c>
      <c r="C2" s="2">
        <v>3</v>
      </c>
      <c r="D2" s="2">
        <v>147</v>
      </c>
      <c r="E2" s="2">
        <v>40</v>
      </c>
      <c r="F2" s="2">
        <v>151</v>
      </c>
      <c r="G2" s="2">
        <v>26</v>
      </c>
      <c r="H2" s="2">
        <v>0.49</v>
      </c>
      <c r="I2" s="2">
        <v>143</v>
      </c>
      <c r="J2" s="2">
        <v>1099</v>
      </c>
      <c r="K2" s="2">
        <v>5.2</v>
      </c>
      <c r="L2" s="2">
        <v>0.5</v>
      </c>
      <c r="M2" s="4">
        <v>0.94</v>
      </c>
      <c r="N2" s="5">
        <v>76.25</v>
      </c>
      <c r="O2" s="5">
        <v>0.24727476000000001</v>
      </c>
      <c r="P2" s="5">
        <v>4.4761080599999996</v>
      </c>
      <c r="Q2" s="5">
        <v>0.68085534999999997</v>
      </c>
      <c r="R2" s="2">
        <v>0</v>
      </c>
      <c r="S2" s="2">
        <v>0</v>
      </c>
      <c r="T2" s="2">
        <v>0</v>
      </c>
    </row>
    <row r="3" spans="1:20" x14ac:dyDescent="0.25">
      <c r="A3" s="2" t="s">
        <v>20</v>
      </c>
      <c r="B3" s="3">
        <v>235</v>
      </c>
      <c r="C3" s="2">
        <v>3.2</v>
      </c>
      <c r="D3" s="2">
        <v>120</v>
      </c>
      <c r="E3" s="2">
        <v>77</v>
      </c>
      <c r="F3" s="2">
        <v>520</v>
      </c>
      <c r="G3" s="2">
        <v>19</v>
      </c>
      <c r="H3" s="2">
        <v>0.54</v>
      </c>
      <c r="I3" s="2">
        <v>166</v>
      </c>
      <c r="J3" s="2">
        <v>917</v>
      </c>
      <c r="K3" s="2">
        <v>5.5</v>
      </c>
      <c r="L3" s="2">
        <v>0.9</v>
      </c>
      <c r="M3" s="4">
        <v>0.97</v>
      </c>
      <c r="N3" s="5">
        <v>75.36</v>
      </c>
      <c r="O3" s="5">
        <v>1.1218743</v>
      </c>
      <c r="P3" s="5">
        <v>3.56491216</v>
      </c>
      <c r="Q3" s="5">
        <v>0.96604334999999997</v>
      </c>
      <c r="R3" s="2">
        <v>0</v>
      </c>
      <c r="S3" s="2">
        <v>0</v>
      </c>
      <c r="T3" s="2">
        <v>1</v>
      </c>
    </row>
    <row r="4" spans="1:20" x14ac:dyDescent="0.25">
      <c r="A4" s="2" t="s">
        <v>20</v>
      </c>
      <c r="B4" s="3">
        <v>244</v>
      </c>
      <c r="C4" s="6">
        <v>3.2</v>
      </c>
      <c r="D4" s="2">
        <v>153</v>
      </c>
      <c r="E4" s="2">
        <v>89</v>
      </c>
      <c r="F4" s="2">
        <v>318</v>
      </c>
      <c r="G4" s="2">
        <v>24</v>
      </c>
      <c r="H4" s="2">
        <v>0.52</v>
      </c>
      <c r="I4" s="2">
        <v>154</v>
      </c>
      <c r="J4" s="2">
        <v>497</v>
      </c>
      <c r="K4" s="2">
        <v>5.6</v>
      </c>
      <c r="L4" s="2">
        <v>0.7</v>
      </c>
      <c r="M4" s="4">
        <v>0.96</v>
      </c>
      <c r="N4" s="5">
        <v>79.64</v>
      </c>
      <c r="O4" s="5">
        <v>1.9188417799999999</v>
      </c>
      <c r="P4" s="5">
        <v>3.3167566700000002</v>
      </c>
      <c r="Q4" s="5">
        <v>1.43645654</v>
      </c>
      <c r="R4" s="2">
        <v>0</v>
      </c>
      <c r="S4" s="2">
        <v>0</v>
      </c>
      <c r="T4" s="2">
        <v>1</v>
      </c>
    </row>
    <row r="5" spans="1:20" x14ac:dyDescent="0.25">
      <c r="A5" s="2" t="s">
        <v>20</v>
      </c>
      <c r="B5" s="3">
        <v>222</v>
      </c>
      <c r="C5" s="6">
        <v>3.2</v>
      </c>
      <c r="D5" s="2">
        <v>210</v>
      </c>
      <c r="E5" s="2">
        <v>101</v>
      </c>
      <c r="F5" s="2">
        <v>277</v>
      </c>
      <c r="G5" s="2">
        <v>25</v>
      </c>
      <c r="H5" s="5">
        <v>0.48</v>
      </c>
      <c r="I5" s="2">
        <v>173</v>
      </c>
      <c r="J5" s="2">
        <v>1017</v>
      </c>
      <c r="K5" s="2">
        <v>5.5</v>
      </c>
      <c r="L5" s="2">
        <v>0.4</v>
      </c>
      <c r="M5" s="4">
        <v>0.92</v>
      </c>
      <c r="N5" s="5">
        <v>82.68</v>
      </c>
      <c r="O5" s="5">
        <v>2.1228324199999999</v>
      </c>
      <c r="P5" s="5">
        <v>4.8871155799999997</v>
      </c>
      <c r="Q5" s="5">
        <v>0.98544788999999999</v>
      </c>
      <c r="R5" s="2">
        <v>0</v>
      </c>
      <c r="S5" s="2">
        <v>2</v>
      </c>
      <c r="T5" s="2">
        <v>1</v>
      </c>
    </row>
    <row r="6" spans="1:20" x14ac:dyDescent="0.25">
      <c r="A6" s="2" t="s">
        <v>20</v>
      </c>
      <c r="B6" s="3">
        <v>235</v>
      </c>
      <c r="C6" s="6">
        <v>3</v>
      </c>
      <c r="D6" s="2">
        <v>146</v>
      </c>
      <c r="E6" s="2">
        <v>56</v>
      </c>
      <c r="F6" s="2">
        <v>291</v>
      </c>
      <c r="G6" s="2">
        <v>19</v>
      </c>
      <c r="H6" s="2">
        <v>0.49</v>
      </c>
      <c r="I6" s="2">
        <v>152</v>
      </c>
      <c r="J6" s="2">
        <v>712</v>
      </c>
      <c r="K6" s="2">
        <v>5.4</v>
      </c>
      <c r="L6" s="2">
        <v>1</v>
      </c>
      <c r="M6" s="4">
        <v>0.95</v>
      </c>
      <c r="N6" s="5">
        <v>56.79</v>
      </c>
      <c r="O6" s="5">
        <v>0.91045081000000005</v>
      </c>
      <c r="P6" s="5">
        <v>2.5218836499999999</v>
      </c>
      <c r="Q6" s="5">
        <v>0.16692894</v>
      </c>
      <c r="R6" s="2">
        <v>0</v>
      </c>
      <c r="S6" s="2">
        <v>0</v>
      </c>
      <c r="T6" s="2">
        <v>2</v>
      </c>
    </row>
    <row r="7" spans="1:20" ht="15.75" thickBot="1" x14ac:dyDescent="0.3">
      <c r="A7" s="7" t="s">
        <v>20</v>
      </c>
      <c r="B7" s="8">
        <v>243</v>
      </c>
      <c r="C7" s="9">
        <v>3.2</v>
      </c>
      <c r="D7" s="7">
        <v>136</v>
      </c>
      <c r="E7" s="7">
        <v>151</v>
      </c>
      <c r="F7" s="7">
        <v>420</v>
      </c>
      <c r="G7" s="7">
        <v>23</v>
      </c>
      <c r="H7" s="7">
        <v>0.6</v>
      </c>
      <c r="I7" s="7">
        <v>131</v>
      </c>
      <c r="J7" s="7">
        <v>600</v>
      </c>
      <c r="K7" s="7">
        <v>5.5</v>
      </c>
      <c r="L7" s="7">
        <v>0.6</v>
      </c>
      <c r="M7" s="10">
        <v>0.91</v>
      </c>
      <c r="N7" s="11">
        <v>65.540000000000006</v>
      </c>
      <c r="O7" s="11">
        <v>1.5938037869999999</v>
      </c>
      <c r="P7" s="11">
        <v>1.1221316400000001</v>
      </c>
      <c r="Q7" s="11">
        <v>0.37920289000000001</v>
      </c>
      <c r="R7" s="7">
        <v>0</v>
      </c>
      <c r="S7" s="7">
        <v>0</v>
      </c>
      <c r="T7" s="7">
        <v>2</v>
      </c>
    </row>
    <row r="8" spans="1:20" ht="15.75" thickTop="1" x14ac:dyDescent="0.25">
      <c r="A8" s="12" t="s">
        <v>21</v>
      </c>
      <c r="B8" s="13">
        <f>AVERAGE(B2:B7)</f>
        <v>237.83333333333334</v>
      </c>
      <c r="C8" s="14">
        <f t="shared" ref="C8:Q8" si="0">AVERAGE(C2:C7)</f>
        <v>3.1333333333333333</v>
      </c>
      <c r="D8" s="13">
        <f t="shared" si="0"/>
        <v>152</v>
      </c>
      <c r="E8" s="13">
        <f t="shared" si="0"/>
        <v>85.666666666666671</v>
      </c>
      <c r="F8" s="13">
        <f t="shared" si="0"/>
        <v>329.5</v>
      </c>
      <c r="G8" s="13">
        <f t="shared" si="0"/>
        <v>22.666666666666668</v>
      </c>
      <c r="H8" s="15">
        <f t="shared" si="0"/>
        <v>0.52000000000000013</v>
      </c>
      <c r="I8" s="13">
        <f t="shared" si="0"/>
        <v>153.16666666666666</v>
      </c>
      <c r="J8" s="13">
        <f t="shared" si="0"/>
        <v>807</v>
      </c>
      <c r="K8" s="14">
        <f t="shared" si="0"/>
        <v>5.4499999999999993</v>
      </c>
      <c r="L8" s="14">
        <f t="shared" si="0"/>
        <v>0.68333333333333324</v>
      </c>
      <c r="M8" s="16">
        <f t="shared" si="0"/>
        <v>0.94166666666666676</v>
      </c>
      <c r="N8" s="15">
        <f t="shared" si="0"/>
        <v>72.710000000000008</v>
      </c>
      <c r="O8" s="15">
        <f t="shared" si="0"/>
        <v>1.3191796428333333</v>
      </c>
      <c r="P8" s="15">
        <f t="shared" si="0"/>
        <v>3.3148179599999996</v>
      </c>
      <c r="Q8" s="15">
        <f t="shared" si="0"/>
        <v>0.76915582666666671</v>
      </c>
      <c r="R8" s="12"/>
      <c r="S8" s="12"/>
      <c r="T8" s="12"/>
    </row>
    <row r="9" spans="1:20" ht="15.75" thickBot="1" x14ac:dyDescent="0.3">
      <c r="A9" s="17" t="s">
        <v>22</v>
      </c>
      <c r="B9" s="18">
        <f>_xlfn.STDEV.S(B2:B7)</f>
        <v>9.3255920276766702</v>
      </c>
      <c r="C9" s="19">
        <f t="shared" ref="C9:Q9" si="1">_xlfn.STDEV.S(C2:C7)</f>
        <v>0.10327955589886455</v>
      </c>
      <c r="D9" s="18">
        <f t="shared" si="1"/>
        <v>30.678983033992505</v>
      </c>
      <c r="E9" s="18">
        <f t="shared" si="1"/>
        <v>38.872440966148076</v>
      </c>
      <c r="F9" s="18">
        <f t="shared" si="1"/>
        <v>127.05392555918924</v>
      </c>
      <c r="G9" s="18">
        <f t="shared" si="1"/>
        <v>3.0110906108363289</v>
      </c>
      <c r="H9" s="20">
        <f t="shared" si="1"/>
        <v>4.5166359162544863E-2</v>
      </c>
      <c r="I9" s="18">
        <f t="shared" si="1"/>
        <v>15.197587527850157</v>
      </c>
      <c r="J9" s="18">
        <f t="shared" si="1"/>
        <v>240.59842060994498</v>
      </c>
      <c r="K9" s="19">
        <f t="shared" si="1"/>
        <v>0.13784048752090206</v>
      </c>
      <c r="L9" s="19">
        <f t="shared" si="1"/>
        <v>0.23166067138525415</v>
      </c>
      <c r="M9" s="21">
        <f t="shared" si="1"/>
        <v>2.3166067138525374E-2</v>
      </c>
      <c r="N9" s="20">
        <f t="shared" si="1"/>
        <v>9.7142699159535173</v>
      </c>
      <c r="O9" s="20">
        <f t="shared" si="1"/>
        <v>0.69797415718636502</v>
      </c>
      <c r="P9" s="20">
        <f t="shared" si="1"/>
        <v>1.3652753193093403</v>
      </c>
      <c r="Q9" s="20">
        <f t="shared" si="1"/>
        <v>0.45899339549480322</v>
      </c>
      <c r="R9" s="17"/>
      <c r="S9" s="17"/>
      <c r="T9" s="17"/>
    </row>
    <row r="10" spans="1:20" ht="15.75" thickTop="1" x14ac:dyDescent="0.25">
      <c r="A10" s="22" t="s">
        <v>23</v>
      </c>
      <c r="B10" s="23">
        <v>284</v>
      </c>
      <c r="C10" s="24">
        <v>3.3</v>
      </c>
      <c r="D10" s="22">
        <v>161</v>
      </c>
      <c r="E10" s="22">
        <v>91</v>
      </c>
      <c r="F10" s="22">
        <v>450</v>
      </c>
      <c r="G10" s="22">
        <v>20</v>
      </c>
      <c r="H10" s="22">
        <v>0.59</v>
      </c>
      <c r="I10" s="22">
        <v>206</v>
      </c>
      <c r="J10" s="22">
        <v>2010</v>
      </c>
      <c r="K10" s="22">
        <v>5.7</v>
      </c>
      <c r="L10" s="22">
        <v>0.6</v>
      </c>
      <c r="M10" s="25">
        <v>0.85</v>
      </c>
      <c r="N10" s="26">
        <v>99.11</v>
      </c>
      <c r="O10" s="26">
        <v>1.5693594990776321</v>
      </c>
      <c r="P10" s="26">
        <v>3.5413364088005683</v>
      </c>
      <c r="Q10" s="26">
        <v>0.73513915713550337</v>
      </c>
      <c r="R10" s="22">
        <v>0</v>
      </c>
      <c r="S10" s="22">
        <v>0</v>
      </c>
      <c r="T10" s="22">
        <v>0</v>
      </c>
    </row>
    <row r="11" spans="1:20" x14ac:dyDescent="0.25">
      <c r="A11" s="22" t="s">
        <v>23</v>
      </c>
      <c r="B11" s="23">
        <v>274</v>
      </c>
      <c r="C11" s="24">
        <v>3.3</v>
      </c>
      <c r="D11" s="22">
        <v>155</v>
      </c>
      <c r="E11" s="22">
        <v>112</v>
      </c>
      <c r="F11" s="22">
        <v>600</v>
      </c>
      <c r="G11" s="22">
        <v>35</v>
      </c>
      <c r="H11" s="22">
        <v>0.65</v>
      </c>
      <c r="I11" s="22">
        <v>133</v>
      </c>
      <c r="J11" s="22">
        <v>2910</v>
      </c>
      <c r="K11" s="22">
        <v>5.6</v>
      </c>
      <c r="L11" s="22">
        <v>0.9</v>
      </c>
      <c r="M11" s="25">
        <v>0.87</v>
      </c>
      <c r="N11" s="26">
        <v>85.36</v>
      </c>
      <c r="O11" s="26">
        <v>3.723347174377321</v>
      </c>
      <c r="P11" s="26">
        <v>2.9096430092264018</v>
      </c>
      <c r="Q11" s="26">
        <v>0.60172808712480941</v>
      </c>
      <c r="R11" s="22">
        <v>1</v>
      </c>
      <c r="S11" s="22">
        <v>0</v>
      </c>
      <c r="T11" s="22">
        <v>1</v>
      </c>
    </row>
    <row r="12" spans="1:20" x14ac:dyDescent="0.25">
      <c r="A12" s="22" t="s">
        <v>23</v>
      </c>
      <c r="B12" s="23">
        <v>236</v>
      </c>
      <c r="C12" s="24">
        <v>2.9</v>
      </c>
      <c r="D12" s="22">
        <v>168</v>
      </c>
      <c r="E12" s="22">
        <v>78</v>
      </c>
      <c r="F12" s="22">
        <v>540</v>
      </c>
      <c r="G12" s="22">
        <v>35</v>
      </c>
      <c r="H12" s="22">
        <v>0.57999999999999996</v>
      </c>
      <c r="I12" s="22">
        <v>93</v>
      </c>
      <c r="J12" s="22">
        <v>2190</v>
      </c>
      <c r="K12" s="22">
        <v>4.7</v>
      </c>
      <c r="L12" s="22">
        <v>0.8</v>
      </c>
      <c r="M12" s="25">
        <v>0.87</v>
      </c>
      <c r="N12" s="26">
        <v>69.290000000000006</v>
      </c>
      <c r="O12" s="26">
        <v>1.4294668773679113</v>
      </c>
      <c r="P12" s="26">
        <v>1.7196572036905609</v>
      </c>
      <c r="Q12" s="26">
        <v>0.29453154433702738</v>
      </c>
      <c r="R12" s="22">
        <v>0</v>
      </c>
      <c r="S12" s="22">
        <v>0</v>
      </c>
      <c r="T12" s="22">
        <v>2</v>
      </c>
    </row>
    <row r="13" spans="1:20" ht="15.75" thickBot="1" x14ac:dyDescent="0.3">
      <c r="A13" s="27" t="s">
        <v>23</v>
      </c>
      <c r="B13" s="28">
        <v>224</v>
      </c>
      <c r="C13" s="29">
        <v>2.9</v>
      </c>
      <c r="D13" s="27">
        <v>162</v>
      </c>
      <c r="E13" s="27">
        <v>66</v>
      </c>
      <c r="F13" s="27">
        <v>240</v>
      </c>
      <c r="G13" s="27">
        <v>42</v>
      </c>
      <c r="H13" s="30">
        <v>0.6</v>
      </c>
      <c r="I13" s="27">
        <v>78</v>
      </c>
      <c r="J13" s="27">
        <v>780</v>
      </c>
      <c r="K13" s="27">
        <v>4.8</v>
      </c>
      <c r="L13" s="27">
        <v>1</v>
      </c>
      <c r="M13" s="31">
        <v>0.94</v>
      </c>
      <c r="N13" s="30">
        <v>101.43</v>
      </c>
      <c r="O13" s="30">
        <v>2.4123022196362109</v>
      </c>
      <c r="P13" s="30">
        <v>4.079610361958836</v>
      </c>
      <c r="Q13" s="30">
        <v>0.43086829570760538</v>
      </c>
      <c r="R13" s="27">
        <v>0</v>
      </c>
      <c r="S13" s="27">
        <v>0</v>
      </c>
      <c r="T13" s="27">
        <v>1</v>
      </c>
    </row>
    <row r="14" spans="1:20" ht="15.75" thickTop="1" x14ac:dyDescent="0.25">
      <c r="A14" s="32" t="s">
        <v>21</v>
      </c>
      <c r="B14" s="33">
        <f>AVERAGE(B10:B13)</f>
        <v>254.5</v>
      </c>
      <c r="C14" s="34">
        <f t="shared" ref="C14:Q14" si="2">AVERAGE(C10:C13)</f>
        <v>3.1</v>
      </c>
      <c r="D14" s="33">
        <f t="shared" si="2"/>
        <v>161.5</v>
      </c>
      <c r="E14" s="33">
        <f t="shared" si="2"/>
        <v>86.75</v>
      </c>
      <c r="F14" s="33">
        <f t="shared" si="2"/>
        <v>457.5</v>
      </c>
      <c r="G14" s="33">
        <f t="shared" si="2"/>
        <v>33</v>
      </c>
      <c r="H14" s="35">
        <f t="shared" si="2"/>
        <v>0.60499999999999998</v>
      </c>
      <c r="I14" s="33">
        <f t="shared" si="2"/>
        <v>127.5</v>
      </c>
      <c r="J14" s="33">
        <f t="shared" si="2"/>
        <v>1972.5</v>
      </c>
      <c r="K14" s="34">
        <f t="shared" si="2"/>
        <v>5.2</v>
      </c>
      <c r="L14" s="34">
        <f t="shared" si="2"/>
        <v>0.82499999999999996</v>
      </c>
      <c r="M14" s="36">
        <f t="shared" si="2"/>
        <v>0.88249999999999995</v>
      </c>
      <c r="N14" s="35">
        <f t="shared" si="2"/>
        <v>88.797499999999999</v>
      </c>
      <c r="O14" s="35">
        <f t="shared" si="2"/>
        <v>2.2836189426147691</v>
      </c>
      <c r="P14" s="35">
        <f t="shared" si="2"/>
        <v>3.0625617459190915</v>
      </c>
      <c r="Q14" s="35">
        <f t="shared" si="2"/>
        <v>0.51556677107623639</v>
      </c>
      <c r="R14" s="32"/>
      <c r="S14" s="32"/>
      <c r="T14" s="32"/>
    </row>
    <row r="15" spans="1:20" ht="15.75" thickBot="1" x14ac:dyDescent="0.3">
      <c r="A15" s="37" t="s">
        <v>22</v>
      </c>
      <c r="B15" s="38">
        <f>_xlfn.STDEV.S(B10:B13)</f>
        <v>29</v>
      </c>
      <c r="C15" s="39">
        <f t="shared" ref="C15:Q15" si="3">_xlfn.STDEV.S(C10:C13)</f>
        <v>0.23094010767585024</v>
      </c>
      <c r="D15" s="38">
        <f t="shared" si="3"/>
        <v>5.3229064742237702</v>
      </c>
      <c r="E15" s="38">
        <f t="shared" si="3"/>
        <v>19.687136240025701</v>
      </c>
      <c r="F15" s="38">
        <f t="shared" si="3"/>
        <v>157.5595125658873</v>
      </c>
      <c r="G15" s="38">
        <f t="shared" si="3"/>
        <v>9.2736184954957039</v>
      </c>
      <c r="H15" s="40">
        <f t="shared" si="3"/>
        <v>3.1091263510296077E-2</v>
      </c>
      <c r="I15" s="38">
        <f t="shared" si="3"/>
        <v>57.250909745319042</v>
      </c>
      <c r="J15" s="38">
        <f t="shared" si="3"/>
        <v>885</v>
      </c>
      <c r="K15" s="39">
        <f t="shared" si="3"/>
        <v>0.52281290471193731</v>
      </c>
      <c r="L15" s="39">
        <f t="shared" si="3"/>
        <v>0.17078251276599365</v>
      </c>
      <c r="M15" s="41">
        <f t="shared" si="3"/>
        <v>3.9475730941090019E-2</v>
      </c>
      <c r="N15" s="40">
        <f t="shared" si="3"/>
        <v>14.813132405628044</v>
      </c>
      <c r="O15" s="40">
        <f t="shared" si="3"/>
        <v>1.0534260091666854</v>
      </c>
      <c r="P15" s="40">
        <f t="shared" si="3"/>
        <v>1.0149531704755876</v>
      </c>
      <c r="Q15" s="40">
        <f t="shared" si="3"/>
        <v>0.19293021907104654</v>
      </c>
      <c r="R15" s="37"/>
      <c r="S15" s="37"/>
      <c r="T15" s="37"/>
    </row>
    <row r="16" spans="1:20" ht="15.75" thickTop="1" x14ac:dyDescent="0.25">
      <c r="A16" s="2" t="s">
        <v>24</v>
      </c>
      <c r="B16" s="3">
        <v>264</v>
      </c>
      <c r="C16" s="6">
        <v>2.9</v>
      </c>
      <c r="D16" s="2">
        <v>153</v>
      </c>
      <c r="E16" s="2">
        <v>110</v>
      </c>
      <c r="F16" s="2">
        <v>450</v>
      </c>
      <c r="G16" s="2">
        <v>25</v>
      </c>
      <c r="H16" s="2">
        <v>0.57999999999999996</v>
      </c>
      <c r="I16" s="2">
        <v>106</v>
      </c>
      <c r="J16" s="2">
        <v>860</v>
      </c>
      <c r="K16" s="2">
        <v>5</v>
      </c>
      <c r="L16" s="2">
        <v>0.5</v>
      </c>
      <c r="M16" s="4">
        <v>0.88</v>
      </c>
      <c r="N16" s="5">
        <v>74.819999999999993</v>
      </c>
      <c r="O16" s="5">
        <v>2.6750492591294699</v>
      </c>
      <c r="P16" s="5">
        <v>2.2801738821859479</v>
      </c>
      <c r="Q16" s="5">
        <v>0.57890777251771697</v>
      </c>
      <c r="R16" s="2">
        <v>0</v>
      </c>
      <c r="S16" s="2">
        <v>0</v>
      </c>
      <c r="T16" s="2">
        <v>1</v>
      </c>
    </row>
    <row r="17" spans="1:20" x14ac:dyDescent="0.25">
      <c r="A17" s="2" t="s">
        <v>24</v>
      </c>
      <c r="B17" s="3">
        <v>245</v>
      </c>
      <c r="C17" s="6">
        <v>3.1</v>
      </c>
      <c r="D17" s="2">
        <v>143</v>
      </c>
      <c r="E17" s="2">
        <v>93</v>
      </c>
      <c r="F17" s="2">
        <v>570</v>
      </c>
      <c r="G17" s="2">
        <v>19</v>
      </c>
      <c r="H17" s="5">
        <v>0.53</v>
      </c>
      <c r="I17" s="2">
        <v>164</v>
      </c>
      <c r="J17" s="2">
        <v>1950</v>
      </c>
      <c r="K17" s="2">
        <v>5.7</v>
      </c>
      <c r="L17" s="2">
        <v>0.6</v>
      </c>
      <c r="M17" s="4">
        <v>0.89</v>
      </c>
      <c r="N17" s="5">
        <v>93.21</v>
      </c>
      <c r="O17" s="5">
        <v>2.6624947930785967</v>
      </c>
      <c r="P17" s="5">
        <v>2.6204875798438607</v>
      </c>
      <c r="Q17" s="5">
        <v>0.58534427150946089</v>
      </c>
      <c r="R17" s="2">
        <v>0</v>
      </c>
      <c r="S17" s="2">
        <v>1</v>
      </c>
      <c r="T17" s="2">
        <v>1</v>
      </c>
    </row>
    <row r="18" spans="1:20" x14ac:dyDescent="0.25">
      <c r="A18" s="2" t="s">
        <v>24</v>
      </c>
      <c r="B18" s="3">
        <v>234</v>
      </c>
      <c r="C18" s="6">
        <v>3.3</v>
      </c>
      <c r="D18" s="2">
        <v>137</v>
      </c>
      <c r="E18" s="2">
        <v>51</v>
      </c>
      <c r="F18" s="2">
        <v>235</v>
      </c>
      <c r="G18" s="2">
        <v>23</v>
      </c>
      <c r="H18" s="2">
        <v>0.5</v>
      </c>
      <c r="I18" s="2">
        <v>160</v>
      </c>
      <c r="J18" s="2">
        <v>662</v>
      </c>
      <c r="K18" s="2">
        <v>5.4</v>
      </c>
      <c r="L18" s="2">
        <v>0.4</v>
      </c>
      <c r="M18" s="42">
        <v>0.94</v>
      </c>
      <c r="N18" s="5">
        <v>93.93</v>
      </c>
      <c r="O18" s="5">
        <v>2.0536031896112843</v>
      </c>
      <c r="P18" s="5">
        <v>3.18322853087296</v>
      </c>
      <c r="Q18" s="5">
        <v>0.66667821331422605</v>
      </c>
      <c r="R18" s="2">
        <v>0</v>
      </c>
      <c r="S18" s="2">
        <v>0</v>
      </c>
      <c r="T18" s="2">
        <v>0</v>
      </c>
    </row>
    <row r="19" spans="1:20" ht="15.75" thickBot="1" x14ac:dyDescent="0.3">
      <c r="A19" s="7" t="s">
        <v>24</v>
      </c>
      <c r="B19" s="8">
        <v>240</v>
      </c>
      <c r="C19" s="9">
        <v>2.9</v>
      </c>
      <c r="D19" s="7">
        <v>219</v>
      </c>
      <c r="E19" s="7">
        <v>71</v>
      </c>
      <c r="F19" s="7">
        <v>390</v>
      </c>
      <c r="G19" s="7">
        <v>18</v>
      </c>
      <c r="H19" s="7">
        <v>0.54</v>
      </c>
      <c r="I19" s="7">
        <v>166</v>
      </c>
      <c r="J19" s="7">
        <v>1140</v>
      </c>
      <c r="K19" s="7">
        <v>5.0999999999999996</v>
      </c>
      <c r="L19" s="7">
        <v>0.6</v>
      </c>
      <c r="M19" s="10">
        <v>0.93</v>
      </c>
      <c r="N19" s="11">
        <v>78.569999999999993</v>
      </c>
      <c r="O19" s="11">
        <v>2.4418948896132671</v>
      </c>
      <c r="P19" s="11">
        <v>4.2375337118523779</v>
      </c>
      <c r="Q19" s="11">
        <v>0.95105444149491569</v>
      </c>
      <c r="R19" s="7">
        <v>0</v>
      </c>
      <c r="S19" s="7">
        <v>0</v>
      </c>
      <c r="T19" s="7">
        <v>0</v>
      </c>
    </row>
    <row r="20" spans="1:20" ht="15.75" thickTop="1" x14ac:dyDescent="0.25">
      <c r="A20" s="12" t="s">
        <v>21</v>
      </c>
      <c r="B20" s="13">
        <f>AVERAGE(B16:B19)</f>
        <v>245.75</v>
      </c>
      <c r="C20" s="14">
        <f t="shared" ref="C20:Q20" si="4">AVERAGE(C16:C19)</f>
        <v>3.0500000000000003</v>
      </c>
      <c r="D20" s="13">
        <f t="shared" si="4"/>
        <v>163</v>
      </c>
      <c r="E20" s="13">
        <f t="shared" si="4"/>
        <v>81.25</v>
      </c>
      <c r="F20" s="13">
        <f t="shared" si="4"/>
        <v>411.25</v>
      </c>
      <c r="G20" s="13">
        <f t="shared" si="4"/>
        <v>21.25</v>
      </c>
      <c r="H20" s="15">
        <f t="shared" si="4"/>
        <v>0.53749999999999998</v>
      </c>
      <c r="I20" s="13">
        <f t="shared" si="4"/>
        <v>149</v>
      </c>
      <c r="J20" s="13">
        <f t="shared" si="4"/>
        <v>1153</v>
      </c>
      <c r="K20" s="14">
        <f t="shared" si="4"/>
        <v>5.3000000000000007</v>
      </c>
      <c r="L20" s="14">
        <f t="shared" si="4"/>
        <v>0.52500000000000002</v>
      </c>
      <c r="M20" s="16">
        <f t="shared" si="4"/>
        <v>0.91</v>
      </c>
      <c r="N20" s="15">
        <f t="shared" si="4"/>
        <v>85.132499999999993</v>
      </c>
      <c r="O20" s="15">
        <f t="shared" si="4"/>
        <v>2.4582605328581542</v>
      </c>
      <c r="P20" s="15">
        <f t="shared" si="4"/>
        <v>3.080355926188787</v>
      </c>
      <c r="Q20" s="15">
        <f t="shared" si="4"/>
        <v>0.69549617470907987</v>
      </c>
      <c r="R20" s="12"/>
      <c r="S20" s="12"/>
      <c r="T20" s="12"/>
    </row>
    <row r="21" spans="1:20" ht="15.75" thickBot="1" x14ac:dyDescent="0.3">
      <c r="A21" s="17" t="s">
        <v>22</v>
      </c>
      <c r="B21" s="18">
        <f>_xlfn.STDEV.S(B16:B19)</f>
        <v>12.971121771072847</v>
      </c>
      <c r="C21" s="19">
        <f t="shared" ref="C21:Q21" si="5">_xlfn.STDEV.S(C16:C19)</f>
        <v>0.1914854215512676</v>
      </c>
      <c r="D21" s="18">
        <f t="shared" si="5"/>
        <v>37.912179221634482</v>
      </c>
      <c r="E21" s="18">
        <f t="shared" si="5"/>
        <v>25.721262281103805</v>
      </c>
      <c r="F21" s="18">
        <f t="shared" si="5"/>
        <v>139.30631715755032</v>
      </c>
      <c r="G21" s="18">
        <f t="shared" si="5"/>
        <v>3.3040379335998349</v>
      </c>
      <c r="H21" s="20">
        <f t="shared" si="5"/>
        <v>3.3040379335998328E-2</v>
      </c>
      <c r="I21" s="18">
        <f t="shared" si="5"/>
        <v>28.774989139876318</v>
      </c>
      <c r="J21" s="18">
        <f t="shared" si="5"/>
        <v>566.36501775209717</v>
      </c>
      <c r="K21" s="19">
        <f t="shared" si="5"/>
        <v>0.31622776601683816</v>
      </c>
      <c r="L21" s="19">
        <f t="shared" si="5"/>
        <v>9.5742710775633566E-2</v>
      </c>
      <c r="M21" s="21">
        <f t="shared" si="5"/>
        <v>2.9439202887759475E-2</v>
      </c>
      <c r="N21" s="20">
        <f t="shared" si="5"/>
        <v>9.8667129784949186</v>
      </c>
      <c r="O21" s="20">
        <f t="shared" si="5"/>
        <v>0.29024379672301537</v>
      </c>
      <c r="P21" s="20">
        <f t="shared" si="5"/>
        <v>0.85662387700055143</v>
      </c>
      <c r="Q21" s="20">
        <f t="shared" si="5"/>
        <v>0.17499219023103946</v>
      </c>
      <c r="R21" s="17"/>
      <c r="S21" s="17"/>
      <c r="T21" s="17"/>
    </row>
    <row r="22" spans="1:20" ht="15.75" thickTop="1" x14ac:dyDescent="0.25">
      <c r="A22" s="22" t="s">
        <v>25</v>
      </c>
      <c r="B22" s="23">
        <v>246</v>
      </c>
      <c r="C22" s="24">
        <v>3.2</v>
      </c>
      <c r="D22" s="22">
        <v>173</v>
      </c>
      <c r="E22" s="22">
        <v>139</v>
      </c>
      <c r="F22" s="22">
        <v>810</v>
      </c>
      <c r="G22" s="22">
        <v>21</v>
      </c>
      <c r="H22" s="22">
        <v>0.6</v>
      </c>
      <c r="I22" s="22">
        <v>133</v>
      </c>
      <c r="J22" s="22">
        <v>1560</v>
      </c>
      <c r="K22" s="22">
        <v>5.8</v>
      </c>
      <c r="L22" s="22">
        <v>0.7</v>
      </c>
      <c r="M22" s="25">
        <v>0.88</v>
      </c>
      <c r="N22" s="26">
        <v>114.82</v>
      </c>
      <c r="O22" s="26">
        <v>4.0614210101758141</v>
      </c>
      <c r="P22" s="26">
        <v>5.1405883605393896</v>
      </c>
      <c r="Q22" s="26">
        <v>1.6040665210209426</v>
      </c>
      <c r="R22" s="22">
        <v>0</v>
      </c>
      <c r="S22" s="22">
        <v>0</v>
      </c>
      <c r="T22" s="22">
        <v>2</v>
      </c>
    </row>
    <row r="23" spans="1:20" x14ac:dyDescent="0.25">
      <c r="A23" s="22" t="s">
        <v>25</v>
      </c>
      <c r="B23" s="23">
        <v>244</v>
      </c>
      <c r="C23" s="24">
        <v>3.4</v>
      </c>
      <c r="D23" s="22">
        <v>239</v>
      </c>
      <c r="E23" s="22">
        <v>85</v>
      </c>
      <c r="F23" s="22">
        <v>600</v>
      </c>
      <c r="G23" s="22">
        <v>23</v>
      </c>
      <c r="H23" s="22">
        <v>0.56999999999999995</v>
      </c>
      <c r="I23" s="22">
        <v>167</v>
      </c>
      <c r="J23" s="22">
        <v>450</v>
      </c>
      <c r="K23" s="22">
        <v>6.2</v>
      </c>
      <c r="L23" s="22">
        <v>0.4</v>
      </c>
      <c r="M23" s="25">
        <v>0.9</v>
      </c>
      <c r="N23" s="26">
        <v>77.319999999999993</v>
      </c>
      <c r="O23" s="26">
        <v>2.3369754233309772</v>
      </c>
      <c r="P23" s="26">
        <v>4.0707132718239896</v>
      </c>
      <c r="Q23" s="26">
        <v>0.76264056191840912</v>
      </c>
      <c r="R23" s="22">
        <v>0</v>
      </c>
      <c r="S23" s="22">
        <v>0</v>
      </c>
      <c r="T23" s="22">
        <v>1</v>
      </c>
    </row>
    <row r="24" spans="1:20" x14ac:dyDescent="0.25">
      <c r="A24" s="22" t="s">
        <v>25</v>
      </c>
      <c r="B24" s="23">
        <v>242</v>
      </c>
      <c r="C24" s="24">
        <v>3.3</v>
      </c>
      <c r="D24" s="22">
        <v>164</v>
      </c>
      <c r="E24" s="22">
        <v>226</v>
      </c>
      <c r="F24" s="22">
        <v>1200</v>
      </c>
      <c r="G24" s="22">
        <v>51</v>
      </c>
      <c r="H24" s="22">
        <v>0.68</v>
      </c>
      <c r="I24" s="22">
        <v>155</v>
      </c>
      <c r="J24" s="22">
        <v>2130</v>
      </c>
      <c r="K24" s="22">
        <v>6.1</v>
      </c>
      <c r="L24" s="22">
        <v>0.9</v>
      </c>
      <c r="M24" s="25">
        <v>0.91</v>
      </c>
      <c r="N24" s="26">
        <v>82.5</v>
      </c>
      <c r="O24" s="26">
        <v>1.4465050812940945</v>
      </c>
      <c r="P24" s="26">
        <v>3.0030624556423002</v>
      </c>
      <c r="Q24" s="26">
        <v>0.65322007905876189</v>
      </c>
      <c r="R24" s="22">
        <v>1</v>
      </c>
      <c r="S24" s="22">
        <v>0</v>
      </c>
      <c r="T24" s="22">
        <v>0</v>
      </c>
    </row>
    <row r="25" spans="1:20" ht="15.75" thickBot="1" x14ac:dyDescent="0.3">
      <c r="A25" s="27" t="s">
        <v>25</v>
      </c>
      <c r="B25" s="28">
        <v>236</v>
      </c>
      <c r="C25" s="29">
        <v>3.2</v>
      </c>
      <c r="D25" s="27">
        <v>178</v>
      </c>
      <c r="E25" s="27">
        <v>116</v>
      </c>
      <c r="F25" s="27">
        <v>510</v>
      </c>
      <c r="G25" s="27">
        <v>23</v>
      </c>
      <c r="H25" s="30">
        <v>0.62</v>
      </c>
      <c r="I25" s="27">
        <v>118</v>
      </c>
      <c r="J25" s="27">
        <v>551</v>
      </c>
      <c r="K25" s="27">
        <v>5.6</v>
      </c>
      <c r="L25" s="27">
        <v>0.5</v>
      </c>
      <c r="M25" s="31">
        <v>0.91</v>
      </c>
      <c r="N25" s="30">
        <v>93.75</v>
      </c>
      <c r="O25" s="30">
        <v>8.3765703413756896</v>
      </c>
      <c r="P25" s="30">
        <v>4.3821114265436485</v>
      </c>
      <c r="Q25" s="30">
        <v>1.9334982421438407</v>
      </c>
      <c r="R25" s="27">
        <v>0</v>
      </c>
      <c r="S25" s="27">
        <v>0</v>
      </c>
      <c r="T25" s="27">
        <v>1</v>
      </c>
    </row>
    <row r="26" spans="1:20" ht="15.75" thickTop="1" x14ac:dyDescent="0.25">
      <c r="A26" s="32" t="s">
        <v>21</v>
      </c>
      <c r="B26" s="33">
        <f>AVERAGE(B22:B25)</f>
        <v>242</v>
      </c>
      <c r="C26" s="34">
        <f t="shared" ref="C26:Q26" si="6">AVERAGE(C22:C25)</f>
        <v>3.2749999999999995</v>
      </c>
      <c r="D26" s="33">
        <f t="shared" si="6"/>
        <v>188.5</v>
      </c>
      <c r="E26" s="33">
        <f t="shared" si="6"/>
        <v>141.5</v>
      </c>
      <c r="F26" s="33">
        <f t="shared" si="6"/>
        <v>780</v>
      </c>
      <c r="G26" s="33">
        <f t="shared" si="6"/>
        <v>29.5</v>
      </c>
      <c r="H26" s="35">
        <f t="shared" si="6"/>
        <v>0.61750000000000005</v>
      </c>
      <c r="I26" s="33">
        <f t="shared" si="6"/>
        <v>143.25</v>
      </c>
      <c r="J26" s="33">
        <f t="shared" si="6"/>
        <v>1172.75</v>
      </c>
      <c r="K26" s="34">
        <f t="shared" si="6"/>
        <v>5.9250000000000007</v>
      </c>
      <c r="L26" s="34">
        <f t="shared" si="6"/>
        <v>0.625</v>
      </c>
      <c r="M26" s="36">
        <f t="shared" si="6"/>
        <v>0.9</v>
      </c>
      <c r="N26" s="35">
        <f t="shared" si="6"/>
        <v>92.097499999999997</v>
      </c>
      <c r="O26" s="35">
        <f t="shared" si="6"/>
        <v>4.0553679640441436</v>
      </c>
      <c r="P26" s="35">
        <f t="shared" si="6"/>
        <v>4.1491188786373323</v>
      </c>
      <c r="Q26" s="35">
        <f t="shared" si="6"/>
        <v>1.2383563510354887</v>
      </c>
      <c r="R26" s="32"/>
      <c r="S26" s="32"/>
      <c r="T26" s="32"/>
    </row>
    <row r="27" spans="1:20" ht="15.75" thickBot="1" x14ac:dyDescent="0.3">
      <c r="A27" s="37" t="s">
        <v>22</v>
      </c>
      <c r="B27" s="38">
        <f>_xlfn.STDEV.S(B22:B25)</f>
        <v>4.3204937989385739</v>
      </c>
      <c r="C27" s="39">
        <f t="shared" ref="C27:Q27" si="7">_xlfn.STDEV.S(C22:C25)</f>
        <v>9.5742710775633663E-2</v>
      </c>
      <c r="D27" s="38">
        <f t="shared" si="7"/>
        <v>34.161381705077446</v>
      </c>
      <c r="E27" s="38">
        <f t="shared" si="7"/>
        <v>60.52272300549604</v>
      </c>
      <c r="F27" s="38">
        <f t="shared" si="7"/>
        <v>306.92018506445612</v>
      </c>
      <c r="G27" s="38">
        <f t="shared" si="7"/>
        <v>14.364307617610162</v>
      </c>
      <c r="H27" s="40">
        <f t="shared" si="7"/>
        <v>4.6457866215887891E-2</v>
      </c>
      <c r="I27" s="38">
        <f t="shared" si="7"/>
        <v>21.945007025137478</v>
      </c>
      <c r="J27" s="38">
        <f t="shared" si="7"/>
        <v>811.42482707888598</v>
      </c>
      <c r="K27" s="39">
        <f t="shared" si="7"/>
        <v>0.27537852736430524</v>
      </c>
      <c r="L27" s="39">
        <f t="shared" si="7"/>
        <v>0.22173557826083448</v>
      </c>
      <c r="M27" s="41">
        <f t="shared" si="7"/>
        <v>1.4142135623730963E-2</v>
      </c>
      <c r="N27" s="40">
        <f t="shared" si="7"/>
        <v>16.628582571383937</v>
      </c>
      <c r="O27" s="40">
        <f t="shared" si="7"/>
        <v>3.0785204828614678</v>
      </c>
      <c r="P27" s="40">
        <f t="shared" si="7"/>
        <v>0.88635772025951398</v>
      </c>
      <c r="Q27" s="40">
        <f t="shared" si="7"/>
        <v>0.62866423099632229</v>
      </c>
      <c r="R27" s="37"/>
      <c r="S27" s="37"/>
      <c r="T27" s="37"/>
    </row>
    <row r="28" spans="1:20" ht="15.75" thickTop="1" x14ac:dyDescent="0.25">
      <c r="A28" s="43" t="s">
        <v>26</v>
      </c>
      <c r="B28" s="44">
        <v>275.10000000000002</v>
      </c>
      <c r="C28" s="43">
        <v>3.2</v>
      </c>
      <c r="D28" s="43">
        <v>206</v>
      </c>
      <c r="E28" s="43">
        <v>148</v>
      </c>
      <c r="F28" s="43">
        <v>234</v>
      </c>
      <c r="G28" s="43">
        <v>104</v>
      </c>
      <c r="H28" s="43">
        <v>2.84</v>
      </c>
      <c r="I28" s="43">
        <v>109</v>
      </c>
      <c r="J28" s="43">
        <v>546</v>
      </c>
      <c r="K28" s="43">
        <v>5.6</v>
      </c>
      <c r="L28" s="43">
        <v>1.2</v>
      </c>
      <c r="M28" s="45">
        <v>0.98</v>
      </c>
      <c r="N28" s="46">
        <v>116.25</v>
      </c>
      <c r="O28" s="46">
        <v>1.3901319563970167</v>
      </c>
      <c r="P28" s="46">
        <v>5.1197613409076297</v>
      </c>
      <c r="Q28" s="46">
        <v>1.48879000620185</v>
      </c>
      <c r="R28" s="43">
        <v>4</v>
      </c>
      <c r="S28" s="43">
        <v>2</v>
      </c>
      <c r="T28" s="43">
        <v>3</v>
      </c>
    </row>
    <row r="29" spans="1:20" x14ac:dyDescent="0.25">
      <c r="A29" s="43" t="s">
        <v>26</v>
      </c>
      <c r="B29" s="44">
        <v>279.39999999999998</v>
      </c>
      <c r="C29" s="43">
        <v>3.2</v>
      </c>
      <c r="D29" s="43">
        <v>140</v>
      </c>
      <c r="E29" s="43">
        <v>130</v>
      </c>
      <c r="F29" s="43">
        <v>650</v>
      </c>
      <c r="G29" s="43">
        <v>92</v>
      </c>
      <c r="H29" s="43">
        <v>2.33</v>
      </c>
      <c r="I29" s="43">
        <v>95</v>
      </c>
      <c r="J29" s="43">
        <v>1196</v>
      </c>
      <c r="K29" s="43">
        <v>5.6</v>
      </c>
      <c r="L29" s="43">
        <v>1.4</v>
      </c>
      <c r="M29" s="45">
        <v>0.95</v>
      </c>
      <c r="N29" s="46">
        <v>80.89</v>
      </c>
      <c r="O29" s="46">
        <v>1.2524383247274815</v>
      </c>
      <c r="P29" s="46">
        <v>3.6928673251969997</v>
      </c>
      <c r="Q29" s="46">
        <v>1.194193745234817</v>
      </c>
      <c r="R29" s="43">
        <v>4</v>
      </c>
      <c r="S29" s="43">
        <v>3</v>
      </c>
      <c r="T29" s="43">
        <v>0</v>
      </c>
    </row>
    <row r="30" spans="1:20" x14ac:dyDescent="0.25">
      <c r="A30" s="43" t="s">
        <v>26</v>
      </c>
      <c r="B30" s="44">
        <v>185.2</v>
      </c>
      <c r="C30" s="47">
        <v>2.9</v>
      </c>
      <c r="D30" s="43">
        <v>230</v>
      </c>
      <c r="E30" s="43">
        <v>121</v>
      </c>
      <c r="F30" s="43">
        <v>702</v>
      </c>
      <c r="G30" s="43">
        <v>126</v>
      </c>
      <c r="H30" s="43">
        <v>2.21</v>
      </c>
      <c r="I30" s="43">
        <v>88</v>
      </c>
      <c r="J30" s="43">
        <v>1118</v>
      </c>
      <c r="K30" s="43">
        <v>5</v>
      </c>
      <c r="L30" s="43">
        <v>2</v>
      </c>
      <c r="M30" s="45">
        <v>0.93</v>
      </c>
      <c r="N30" s="46">
        <v>149.11000000000001</v>
      </c>
      <c r="O30" s="46">
        <v>1.9351692484222607</v>
      </c>
      <c r="P30" s="46">
        <v>3.2663500922400193</v>
      </c>
      <c r="Q30" s="46">
        <v>0.75729749394039381</v>
      </c>
      <c r="R30" s="43">
        <v>3</v>
      </c>
      <c r="S30" s="43">
        <v>3</v>
      </c>
      <c r="T30" s="43">
        <v>3</v>
      </c>
    </row>
    <row r="31" spans="1:20" x14ac:dyDescent="0.25">
      <c r="A31" s="43" t="s">
        <v>26</v>
      </c>
      <c r="B31" s="44">
        <v>254</v>
      </c>
      <c r="C31" s="47">
        <v>2.9</v>
      </c>
      <c r="D31" s="43">
        <v>114</v>
      </c>
      <c r="E31" s="43">
        <v>113</v>
      </c>
      <c r="F31" s="43">
        <v>360</v>
      </c>
      <c r="G31" s="43">
        <v>99</v>
      </c>
      <c r="H31" s="43">
        <v>2.04</v>
      </c>
      <c r="I31" s="43">
        <v>80</v>
      </c>
      <c r="J31" s="43">
        <v>840</v>
      </c>
      <c r="K31" s="43">
        <v>4.7</v>
      </c>
      <c r="L31" s="43">
        <v>0.5</v>
      </c>
      <c r="M31" s="45">
        <v>0.96</v>
      </c>
      <c r="N31" s="46">
        <v>338.75</v>
      </c>
      <c r="O31" s="46">
        <v>0.82845668387837079</v>
      </c>
      <c r="P31" s="46">
        <v>4.0263262527815495</v>
      </c>
      <c r="Q31" s="46">
        <v>1.1024631729576568</v>
      </c>
      <c r="R31" s="43">
        <v>4</v>
      </c>
      <c r="S31" s="43">
        <v>2</v>
      </c>
      <c r="T31" s="43">
        <v>0</v>
      </c>
    </row>
    <row r="32" spans="1:20" x14ac:dyDescent="0.25">
      <c r="A32" s="43" t="s">
        <v>26</v>
      </c>
      <c r="B32" s="44">
        <v>262</v>
      </c>
      <c r="C32" s="47">
        <v>3.2</v>
      </c>
      <c r="D32" s="43">
        <v>142</v>
      </c>
      <c r="E32" s="43">
        <v>109</v>
      </c>
      <c r="F32" s="43">
        <v>480</v>
      </c>
      <c r="G32" s="43">
        <v>89</v>
      </c>
      <c r="H32" s="43">
        <v>1.85</v>
      </c>
      <c r="I32" s="43">
        <v>108</v>
      </c>
      <c r="J32" s="43">
        <v>1530</v>
      </c>
      <c r="K32" s="43">
        <v>5.3</v>
      </c>
      <c r="L32" s="43">
        <v>0.4</v>
      </c>
      <c r="M32" s="45">
        <v>1</v>
      </c>
      <c r="N32" s="46">
        <v>84.64</v>
      </c>
      <c r="O32" s="46">
        <v>1.7395295467584624</v>
      </c>
      <c r="P32" s="46">
        <v>3.5494024377478337</v>
      </c>
      <c r="Q32" s="46">
        <v>7.9314482173947765E-2</v>
      </c>
      <c r="R32" s="43">
        <v>3</v>
      </c>
      <c r="S32" s="43">
        <v>2</v>
      </c>
      <c r="T32" s="43">
        <v>3</v>
      </c>
    </row>
    <row r="33" spans="1:20" ht="15.75" thickBot="1" x14ac:dyDescent="0.3">
      <c r="A33" s="48" t="s">
        <v>26</v>
      </c>
      <c r="B33" s="49">
        <v>252</v>
      </c>
      <c r="C33" s="50">
        <v>2.9</v>
      </c>
      <c r="D33" s="48">
        <v>170</v>
      </c>
      <c r="E33" s="48">
        <v>200</v>
      </c>
      <c r="F33" s="48">
        <v>990</v>
      </c>
      <c r="G33" s="48">
        <v>111</v>
      </c>
      <c r="H33" s="48">
        <v>2.58</v>
      </c>
      <c r="I33" s="48">
        <v>72</v>
      </c>
      <c r="J33" s="48">
        <v>2940</v>
      </c>
      <c r="K33" s="48">
        <v>5.2</v>
      </c>
      <c r="L33" s="48">
        <v>0.9</v>
      </c>
      <c r="M33" s="51">
        <v>0.97</v>
      </c>
      <c r="N33" s="52">
        <v>103.57</v>
      </c>
      <c r="O33" s="52">
        <v>1.8353413654618471</v>
      </c>
      <c r="P33" s="52" t="s">
        <v>27</v>
      </c>
      <c r="Q33" s="52" t="s">
        <v>27</v>
      </c>
      <c r="R33" s="48">
        <v>3</v>
      </c>
      <c r="S33" s="48">
        <v>2</v>
      </c>
      <c r="T33" s="48">
        <v>0</v>
      </c>
    </row>
    <row r="34" spans="1:20" ht="15.75" thickTop="1" x14ac:dyDescent="0.25">
      <c r="A34" s="53" t="s">
        <v>21</v>
      </c>
      <c r="B34" s="54">
        <f>AVERAGE(B28:B33)</f>
        <v>251.28333333333333</v>
      </c>
      <c r="C34" s="55">
        <f t="shared" ref="C34:Q34" si="8">AVERAGE(C28:C33)</f>
        <v>3.0500000000000003</v>
      </c>
      <c r="D34" s="54">
        <f t="shared" si="8"/>
        <v>167</v>
      </c>
      <c r="E34" s="54">
        <f t="shared" si="8"/>
        <v>136.83333333333334</v>
      </c>
      <c r="F34" s="54">
        <f t="shared" si="8"/>
        <v>569.33333333333337</v>
      </c>
      <c r="G34" s="54">
        <f t="shared" si="8"/>
        <v>103.5</v>
      </c>
      <c r="H34" s="56">
        <f t="shared" si="8"/>
        <v>2.3083333333333331</v>
      </c>
      <c r="I34" s="54">
        <f t="shared" si="8"/>
        <v>92</v>
      </c>
      <c r="J34" s="54">
        <f t="shared" si="8"/>
        <v>1361.6666666666667</v>
      </c>
      <c r="K34" s="55">
        <f t="shared" si="8"/>
        <v>5.2333333333333334</v>
      </c>
      <c r="L34" s="55">
        <f t="shared" si="8"/>
        <v>1.0666666666666667</v>
      </c>
      <c r="M34" s="57">
        <f t="shared" si="8"/>
        <v>0.96499999999999997</v>
      </c>
      <c r="N34" s="56">
        <f t="shared" si="8"/>
        <v>145.535</v>
      </c>
      <c r="O34" s="56">
        <f t="shared" si="8"/>
        <v>1.4968445209409065</v>
      </c>
      <c r="P34" s="56">
        <f t="shared" si="8"/>
        <v>3.9309414897748063</v>
      </c>
      <c r="Q34" s="56">
        <f t="shared" si="8"/>
        <v>0.92441178010173297</v>
      </c>
      <c r="R34" s="53"/>
      <c r="S34" s="53"/>
      <c r="T34" s="53"/>
    </row>
    <row r="35" spans="1:20" ht="15.75" thickBot="1" x14ac:dyDescent="0.3">
      <c r="A35" s="58" t="s">
        <v>22</v>
      </c>
      <c r="B35" s="59">
        <f>_xlfn.STDEV.S(B28:B33)</f>
        <v>34.198036005985259</v>
      </c>
      <c r="C35" s="60">
        <f t="shared" ref="C35:Q35" si="9">_xlfn.STDEV.S(C28:C33)</f>
        <v>0.16431676725154998</v>
      </c>
      <c r="D35" s="59">
        <f t="shared" si="9"/>
        <v>43.959071873732732</v>
      </c>
      <c r="E35" s="59">
        <f t="shared" si="9"/>
        <v>33.92589964417548</v>
      </c>
      <c r="F35" s="59">
        <f t="shared" si="9"/>
        <v>270.30254654121677</v>
      </c>
      <c r="G35" s="59">
        <f t="shared" si="9"/>
        <v>13.605146085213491</v>
      </c>
      <c r="H35" s="61">
        <f t="shared" si="9"/>
        <v>0.36018976479998177</v>
      </c>
      <c r="I35" s="59">
        <f t="shared" si="9"/>
        <v>14.926486525636232</v>
      </c>
      <c r="J35" s="59">
        <f t="shared" si="9"/>
        <v>841.87164500692552</v>
      </c>
      <c r="K35" s="60">
        <f t="shared" si="9"/>
        <v>0.35023801430836504</v>
      </c>
      <c r="L35" s="60">
        <f t="shared" si="9"/>
        <v>0.59888785817268519</v>
      </c>
      <c r="M35" s="62">
        <f t="shared" si="9"/>
        <v>2.4289915602982225E-2</v>
      </c>
      <c r="N35" s="61">
        <f t="shared" si="9"/>
        <v>97.827057964552921</v>
      </c>
      <c r="O35" s="61">
        <f t="shared" si="9"/>
        <v>0.42034960762215318</v>
      </c>
      <c r="P35" s="61">
        <f t="shared" si="9"/>
        <v>0.71873569084880395</v>
      </c>
      <c r="Q35" s="61">
        <f t="shared" si="9"/>
        <v>0.53970455272050843</v>
      </c>
      <c r="R35" s="58"/>
      <c r="S35" s="58"/>
      <c r="T35" s="58"/>
    </row>
    <row r="36" spans="1:20" ht="15.75" thickTop="1" x14ac:dyDescent="0.25">
      <c r="A36" s="22" t="s">
        <v>28</v>
      </c>
      <c r="B36" s="23">
        <v>285</v>
      </c>
      <c r="C36" s="22">
        <v>3.1</v>
      </c>
      <c r="D36" s="22">
        <v>127</v>
      </c>
      <c r="E36" s="22">
        <v>129</v>
      </c>
      <c r="F36" s="22">
        <v>720</v>
      </c>
      <c r="G36" s="22">
        <v>77</v>
      </c>
      <c r="H36" s="22">
        <v>1.67</v>
      </c>
      <c r="I36" s="22">
        <v>85</v>
      </c>
      <c r="J36" s="22">
        <v>1440</v>
      </c>
      <c r="K36" s="22">
        <v>5.4</v>
      </c>
      <c r="L36" s="22">
        <v>0.5</v>
      </c>
      <c r="M36" s="25">
        <v>0.91</v>
      </c>
      <c r="N36" s="26">
        <v>62.86</v>
      </c>
      <c r="O36" s="26">
        <v>1.6904204217110455</v>
      </c>
      <c r="P36" s="26">
        <v>2.2178942512420154</v>
      </c>
      <c r="Q36" s="26">
        <v>0.45953997303446509</v>
      </c>
      <c r="R36" s="22">
        <v>3</v>
      </c>
      <c r="S36" s="22">
        <v>3</v>
      </c>
      <c r="T36" s="22">
        <v>0</v>
      </c>
    </row>
    <row r="37" spans="1:20" x14ac:dyDescent="0.25">
      <c r="A37" s="22" t="s">
        <v>28</v>
      </c>
      <c r="B37" s="23">
        <v>255</v>
      </c>
      <c r="C37" s="22">
        <v>2.8</v>
      </c>
      <c r="D37" s="22">
        <v>198</v>
      </c>
      <c r="E37" s="22">
        <v>146</v>
      </c>
      <c r="F37" s="22">
        <v>750</v>
      </c>
      <c r="G37" s="22">
        <v>85</v>
      </c>
      <c r="H37" s="22">
        <v>1.38</v>
      </c>
      <c r="I37" s="22">
        <v>107</v>
      </c>
      <c r="J37" s="22">
        <v>1650</v>
      </c>
      <c r="K37" s="22">
        <v>5</v>
      </c>
      <c r="L37" s="22">
        <v>0.6</v>
      </c>
      <c r="M37" s="25">
        <v>0.91</v>
      </c>
      <c r="N37" s="26">
        <v>99.46</v>
      </c>
      <c r="O37" s="26">
        <v>1.5989521690546893</v>
      </c>
      <c r="P37" s="26">
        <v>1.2280929737402417</v>
      </c>
      <c r="Q37" s="26">
        <v>0.55199150400678754</v>
      </c>
      <c r="R37" s="22">
        <v>2</v>
      </c>
      <c r="S37" s="22">
        <v>3</v>
      </c>
      <c r="T37" s="22">
        <v>2</v>
      </c>
    </row>
    <row r="38" spans="1:20" x14ac:dyDescent="0.25">
      <c r="A38" s="22" t="s">
        <v>28</v>
      </c>
      <c r="B38" s="23">
        <v>240</v>
      </c>
      <c r="C38" s="22">
        <v>3.2</v>
      </c>
      <c r="D38" s="22">
        <v>147</v>
      </c>
      <c r="E38" s="22">
        <v>101</v>
      </c>
      <c r="F38" s="22">
        <v>660</v>
      </c>
      <c r="G38" s="22">
        <v>77</v>
      </c>
      <c r="H38" s="22">
        <v>1.38</v>
      </c>
      <c r="I38" s="22">
        <v>93</v>
      </c>
      <c r="J38" s="22">
        <v>1020</v>
      </c>
      <c r="K38" s="22">
        <v>5.2</v>
      </c>
      <c r="L38" s="22">
        <v>0.4</v>
      </c>
      <c r="M38" s="25">
        <v>0.93</v>
      </c>
      <c r="N38" s="26">
        <v>62.5</v>
      </c>
      <c r="O38" s="26">
        <v>0.94611993440932085</v>
      </c>
      <c r="P38" s="26">
        <v>2.7272526614620305</v>
      </c>
      <c r="Q38" s="26">
        <v>0.37996144004562987</v>
      </c>
      <c r="R38" s="22">
        <v>3</v>
      </c>
      <c r="S38" s="22">
        <v>1</v>
      </c>
      <c r="T38" s="22">
        <v>2</v>
      </c>
    </row>
    <row r="39" spans="1:20" x14ac:dyDescent="0.25">
      <c r="A39" s="22" t="s">
        <v>28</v>
      </c>
      <c r="B39" s="23">
        <v>236</v>
      </c>
      <c r="C39" s="22">
        <v>3</v>
      </c>
      <c r="D39" s="22">
        <v>192</v>
      </c>
      <c r="E39" s="22">
        <v>232</v>
      </c>
      <c r="F39" s="22">
        <v>780</v>
      </c>
      <c r="G39" s="22">
        <v>93</v>
      </c>
      <c r="H39" s="22">
        <v>1.68</v>
      </c>
      <c r="I39" s="22">
        <v>107</v>
      </c>
      <c r="J39" s="22">
        <v>1020</v>
      </c>
      <c r="K39" s="22">
        <v>5.0999999999999996</v>
      </c>
      <c r="L39" s="22">
        <v>0.6</v>
      </c>
      <c r="M39" s="25">
        <v>0.92</v>
      </c>
      <c r="N39" s="26">
        <v>76.61</v>
      </c>
      <c r="O39" s="26">
        <v>0.71834605034349275</v>
      </c>
      <c r="P39" s="26">
        <v>1.6707232079489005</v>
      </c>
      <c r="Q39" s="26">
        <v>6.3402716906220596E-2</v>
      </c>
      <c r="R39" s="22">
        <v>4</v>
      </c>
      <c r="S39" s="22">
        <v>2</v>
      </c>
      <c r="T39" s="22">
        <v>2</v>
      </c>
    </row>
    <row r="40" spans="1:20" ht="15.75" thickBot="1" x14ac:dyDescent="0.3">
      <c r="A40" s="27" t="s">
        <v>28</v>
      </c>
      <c r="B40" s="28">
        <v>235</v>
      </c>
      <c r="C40" s="27">
        <v>3.13</v>
      </c>
      <c r="D40" s="27">
        <v>171</v>
      </c>
      <c r="E40" s="27">
        <v>89</v>
      </c>
      <c r="F40" s="27">
        <v>600</v>
      </c>
      <c r="G40" s="27">
        <v>77</v>
      </c>
      <c r="H40" s="27">
        <v>1.56</v>
      </c>
      <c r="I40" s="27">
        <v>123</v>
      </c>
      <c r="J40" s="27">
        <v>1050</v>
      </c>
      <c r="K40" s="27">
        <v>5.4</v>
      </c>
      <c r="L40" s="27">
        <v>0.6</v>
      </c>
      <c r="M40" s="31">
        <v>0.91</v>
      </c>
      <c r="N40" s="30">
        <v>58.04</v>
      </c>
      <c r="O40" s="30">
        <v>0.98288658498687687</v>
      </c>
      <c r="P40" s="30">
        <v>3.4723839602555011</v>
      </c>
      <c r="Q40" s="30">
        <v>0.37469521359783925</v>
      </c>
      <c r="R40" s="27">
        <v>3</v>
      </c>
      <c r="S40" s="27">
        <v>2</v>
      </c>
      <c r="T40" s="27">
        <v>2</v>
      </c>
    </row>
    <row r="41" spans="1:20" ht="15.75" thickTop="1" x14ac:dyDescent="0.25">
      <c r="A41" s="32" t="s">
        <v>21</v>
      </c>
      <c r="B41" s="33">
        <f t="shared" ref="B41:Q41" si="10">AVERAGE(B36:B40)</f>
        <v>250.2</v>
      </c>
      <c r="C41" s="34">
        <f t="shared" si="10"/>
        <v>3.0460000000000003</v>
      </c>
      <c r="D41" s="33">
        <f t="shared" si="10"/>
        <v>167</v>
      </c>
      <c r="E41" s="33">
        <f t="shared" si="10"/>
        <v>139.4</v>
      </c>
      <c r="F41" s="33">
        <f t="shared" si="10"/>
        <v>702</v>
      </c>
      <c r="G41" s="33">
        <f t="shared" si="10"/>
        <v>81.8</v>
      </c>
      <c r="H41" s="35">
        <f t="shared" si="10"/>
        <v>1.534</v>
      </c>
      <c r="I41" s="33">
        <f t="shared" si="10"/>
        <v>103</v>
      </c>
      <c r="J41" s="33">
        <f t="shared" si="10"/>
        <v>1236</v>
      </c>
      <c r="K41" s="34">
        <f t="shared" si="10"/>
        <v>5.2200000000000006</v>
      </c>
      <c r="L41" s="34">
        <f t="shared" si="10"/>
        <v>0.54</v>
      </c>
      <c r="M41" s="63">
        <f t="shared" si="10"/>
        <v>0.91600000000000004</v>
      </c>
      <c r="N41" s="35">
        <f t="shared" si="10"/>
        <v>71.894000000000005</v>
      </c>
      <c r="O41" s="35">
        <f t="shared" si="10"/>
        <v>1.187345032101085</v>
      </c>
      <c r="P41" s="35">
        <f t="shared" si="10"/>
        <v>2.263269410929738</v>
      </c>
      <c r="Q41" s="35">
        <f t="shared" si="10"/>
        <v>0.36591816951818845</v>
      </c>
      <c r="R41" s="32"/>
      <c r="S41" s="32"/>
      <c r="T41" s="32"/>
    </row>
    <row r="42" spans="1:20" ht="15.75" thickBot="1" x14ac:dyDescent="0.3">
      <c r="A42" s="37" t="s">
        <v>22</v>
      </c>
      <c r="B42" s="38">
        <f t="shared" ref="B42:Q42" si="11">_xlfn.STDEV.S(B36:B40)</f>
        <v>21.040437257813821</v>
      </c>
      <c r="C42" s="39">
        <f t="shared" si="11"/>
        <v>0.15517731793016667</v>
      </c>
      <c r="D42" s="38">
        <f t="shared" si="11"/>
        <v>30.008332176247315</v>
      </c>
      <c r="E42" s="38">
        <f t="shared" si="11"/>
        <v>56.438462062674944</v>
      </c>
      <c r="F42" s="38">
        <f t="shared" si="11"/>
        <v>72.249567472753768</v>
      </c>
      <c r="G42" s="38">
        <f t="shared" si="11"/>
        <v>7.1554175279993268</v>
      </c>
      <c r="H42" s="40">
        <f t="shared" si="11"/>
        <v>0.14825653442597397</v>
      </c>
      <c r="I42" s="38">
        <f t="shared" si="11"/>
        <v>14.628738838327793</v>
      </c>
      <c r="J42" s="38">
        <f t="shared" si="11"/>
        <v>291.94177501686875</v>
      </c>
      <c r="K42" s="39">
        <f t="shared" si="11"/>
        <v>0.1788854381999834</v>
      </c>
      <c r="L42" s="39">
        <f t="shared" si="11"/>
        <v>8.9442719099991005E-2</v>
      </c>
      <c r="M42" s="41">
        <f t="shared" si="11"/>
        <v>8.9442719099991665E-3</v>
      </c>
      <c r="N42" s="40">
        <f t="shared" si="11"/>
        <v>16.910933741221935</v>
      </c>
      <c r="O42" s="40">
        <f t="shared" si="11"/>
        <v>0.43083005119906881</v>
      </c>
      <c r="P42" s="40">
        <f t="shared" si="11"/>
        <v>0.88062458148489531</v>
      </c>
      <c r="Q42" s="40">
        <f t="shared" si="11"/>
        <v>0.1838329247715525</v>
      </c>
      <c r="R42" s="37"/>
      <c r="S42" s="37"/>
      <c r="T42" s="37"/>
    </row>
    <row r="43" spans="1:20" ht="15.75" thickTop="1" x14ac:dyDescent="0.25">
      <c r="A43" s="43" t="s">
        <v>29</v>
      </c>
      <c r="B43" s="44">
        <v>244</v>
      </c>
      <c r="C43" s="43">
        <v>3.4</v>
      </c>
      <c r="D43" s="43">
        <v>156</v>
      </c>
      <c r="E43" s="43">
        <v>118</v>
      </c>
      <c r="F43" s="43">
        <v>690</v>
      </c>
      <c r="G43" s="43">
        <v>96</v>
      </c>
      <c r="H43" s="43">
        <v>1.89</v>
      </c>
      <c r="I43" s="43">
        <v>82</v>
      </c>
      <c r="J43" s="43">
        <v>938</v>
      </c>
      <c r="K43" s="43">
        <v>5.6</v>
      </c>
      <c r="L43" s="43">
        <v>0.4</v>
      </c>
      <c r="M43" s="45">
        <v>0.91</v>
      </c>
      <c r="N43" s="46">
        <v>54.64</v>
      </c>
      <c r="O43" s="46">
        <v>1.0474524103913632</v>
      </c>
      <c r="P43" s="46">
        <v>2.8584847409510301</v>
      </c>
      <c r="Q43" s="46">
        <v>0.28926531788923709</v>
      </c>
      <c r="R43" s="43">
        <v>3</v>
      </c>
      <c r="S43" s="43">
        <v>3</v>
      </c>
      <c r="T43" s="43">
        <v>1</v>
      </c>
    </row>
    <row r="44" spans="1:20" x14ac:dyDescent="0.25">
      <c r="A44" s="43" t="s">
        <v>29</v>
      </c>
      <c r="B44" s="44">
        <v>239</v>
      </c>
      <c r="C44" s="43">
        <v>3.2</v>
      </c>
      <c r="D44" s="43">
        <v>184</v>
      </c>
      <c r="E44" s="43">
        <v>94</v>
      </c>
      <c r="F44" s="43">
        <v>600</v>
      </c>
      <c r="G44" s="43">
        <v>48</v>
      </c>
      <c r="H44" s="43">
        <v>1.24</v>
      </c>
      <c r="I44" s="43">
        <v>89</v>
      </c>
      <c r="J44" s="43">
        <v>2370</v>
      </c>
      <c r="K44" s="43">
        <v>5.6</v>
      </c>
      <c r="L44" s="43">
        <v>0.7</v>
      </c>
      <c r="M44" s="45" t="s">
        <v>27</v>
      </c>
      <c r="N44" s="46">
        <v>63.75</v>
      </c>
      <c r="O44" s="46" t="s">
        <v>27</v>
      </c>
      <c r="P44" s="46" t="s">
        <v>27</v>
      </c>
      <c r="Q44" s="46" t="s">
        <v>27</v>
      </c>
      <c r="R44" s="43">
        <v>3</v>
      </c>
      <c r="S44" s="43">
        <v>4</v>
      </c>
      <c r="T44" s="43">
        <v>0</v>
      </c>
    </row>
    <row r="45" spans="1:20" x14ac:dyDescent="0.25">
      <c r="A45" s="43" t="s">
        <v>29</v>
      </c>
      <c r="B45" s="44">
        <v>236</v>
      </c>
      <c r="C45" s="43">
        <v>2.9</v>
      </c>
      <c r="D45" s="43">
        <v>152</v>
      </c>
      <c r="E45" s="43">
        <v>208</v>
      </c>
      <c r="F45" s="43">
        <v>1650</v>
      </c>
      <c r="G45" s="43">
        <v>79</v>
      </c>
      <c r="H45" s="43">
        <v>1.69</v>
      </c>
      <c r="I45" s="43">
        <v>103</v>
      </c>
      <c r="J45" s="43">
        <v>2070</v>
      </c>
      <c r="K45" s="43">
        <v>5.2</v>
      </c>
      <c r="L45" s="43">
        <v>0.5</v>
      </c>
      <c r="M45" s="45">
        <v>0.95</v>
      </c>
      <c r="N45" s="46">
        <v>100.36</v>
      </c>
      <c r="O45" s="46">
        <v>1.7639537228661555</v>
      </c>
      <c r="P45" s="46">
        <v>2.8740546486870127</v>
      </c>
      <c r="Q45" s="46">
        <v>0.42209125162795447</v>
      </c>
      <c r="R45" s="43">
        <v>4</v>
      </c>
      <c r="S45" s="43">
        <v>2</v>
      </c>
      <c r="T45" s="43">
        <v>4</v>
      </c>
    </row>
    <row r="46" spans="1:20" x14ac:dyDescent="0.25">
      <c r="A46" s="43" t="s">
        <v>29</v>
      </c>
      <c r="B46" s="44">
        <v>278</v>
      </c>
      <c r="C46" s="43">
        <v>2.9</v>
      </c>
      <c r="D46" s="43">
        <v>176</v>
      </c>
      <c r="E46" s="43">
        <v>120</v>
      </c>
      <c r="F46" s="43">
        <v>630</v>
      </c>
      <c r="G46" s="43">
        <v>101</v>
      </c>
      <c r="H46" s="43">
        <v>2.36</v>
      </c>
      <c r="I46" s="43">
        <v>72</v>
      </c>
      <c r="J46" s="43">
        <v>2040</v>
      </c>
      <c r="K46" s="43">
        <v>5</v>
      </c>
      <c r="L46" s="43">
        <v>1</v>
      </c>
      <c r="M46" s="45">
        <v>0.97</v>
      </c>
      <c r="N46" s="46">
        <v>60.36</v>
      </c>
      <c r="O46" s="46">
        <v>0.84478745842727909</v>
      </c>
      <c r="P46" s="46">
        <v>2.5493108587650828</v>
      </c>
      <c r="Q46" s="46">
        <v>0.46188051812237174</v>
      </c>
      <c r="R46" s="43">
        <v>4</v>
      </c>
      <c r="S46" s="43">
        <v>3</v>
      </c>
      <c r="T46" s="43">
        <v>2</v>
      </c>
    </row>
    <row r="47" spans="1:20" x14ac:dyDescent="0.25">
      <c r="A47" s="43" t="s">
        <v>29</v>
      </c>
      <c r="B47" s="44">
        <v>253</v>
      </c>
      <c r="C47" s="43">
        <v>2.9</v>
      </c>
      <c r="D47" s="43">
        <v>237</v>
      </c>
      <c r="E47" s="43">
        <v>135</v>
      </c>
      <c r="F47" s="43">
        <v>630</v>
      </c>
      <c r="G47" s="43">
        <v>109</v>
      </c>
      <c r="H47" s="43">
        <v>2.21</v>
      </c>
      <c r="I47" s="43">
        <v>104</v>
      </c>
      <c r="J47" s="43">
        <v>1560</v>
      </c>
      <c r="K47" s="43">
        <v>5.0999999999999996</v>
      </c>
      <c r="L47" s="43">
        <v>0.5</v>
      </c>
      <c r="M47" s="45">
        <v>0.83</v>
      </c>
      <c r="N47" s="46">
        <v>61.61</v>
      </c>
      <c r="O47" s="46">
        <v>0.48429493325222761</v>
      </c>
      <c r="P47" s="46">
        <v>1.0835152590489712</v>
      </c>
      <c r="Q47" s="46">
        <v>2.0102632779942845E-2</v>
      </c>
      <c r="R47" s="43">
        <v>3</v>
      </c>
      <c r="S47" s="43">
        <v>3</v>
      </c>
      <c r="T47" s="43">
        <v>1</v>
      </c>
    </row>
    <row r="48" spans="1:20" ht="15.75" thickBot="1" x14ac:dyDescent="0.3">
      <c r="A48" s="48" t="s">
        <v>29</v>
      </c>
      <c r="B48" s="49">
        <v>266</v>
      </c>
      <c r="C48" s="48">
        <v>2.8</v>
      </c>
      <c r="D48" s="48">
        <v>260</v>
      </c>
      <c r="E48" s="48">
        <v>99</v>
      </c>
      <c r="F48" s="48">
        <v>570</v>
      </c>
      <c r="G48" s="48">
        <v>101</v>
      </c>
      <c r="H48" s="48">
        <v>3.17</v>
      </c>
      <c r="I48" s="48">
        <v>157</v>
      </c>
      <c r="J48" s="48">
        <v>2040</v>
      </c>
      <c r="K48" s="48">
        <v>5.0999999999999996</v>
      </c>
      <c r="L48" s="48">
        <v>0.3</v>
      </c>
      <c r="M48" s="51">
        <v>0.72</v>
      </c>
      <c r="N48" s="52">
        <v>89.11</v>
      </c>
      <c r="O48" s="52">
        <v>1.2366661487295123</v>
      </c>
      <c r="P48" s="52">
        <v>1.4082590489709013</v>
      </c>
      <c r="Q48" s="52">
        <v>0.32144781284795709</v>
      </c>
      <c r="R48" s="48">
        <v>4</v>
      </c>
      <c r="S48" s="48">
        <v>3</v>
      </c>
      <c r="T48" s="48">
        <v>3</v>
      </c>
    </row>
    <row r="49" spans="1:20" ht="15.75" thickTop="1" x14ac:dyDescent="0.25">
      <c r="A49" s="53" t="s">
        <v>21</v>
      </c>
      <c r="B49" s="54">
        <f>AVERAGE(B43:B48)</f>
        <v>252.66666666666666</v>
      </c>
      <c r="C49" s="55">
        <f t="shared" ref="C49:Q49" si="12">AVERAGE(C43:C48)</f>
        <v>3.0166666666666671</v>
      </c>
      <c r="D49" s="54">
        <f t="shared" si="12"/>
        <v>194.16666666666666</v>
      </c>
      <c r="E49" s="54">
        <f t="shared" si="12"/>
        <v>129</v>
      </c>
      <c r="F49" s="54">
        <f t="shared" si="12"/>
        <v>795</v>
      </c>
      <c r="G49" s="54">
        <f t="shared" si="12"/>
        <v>89</v>
      </c>
      <c r="H49" s="56">
        <f t="shared" si="12"/>
        <v>2.0933333333333333</v>
      </c>
      <c r="I49" s="54">
        <f t="shared" si="12"/>
        <v>101.16666666666667</v>
      </c>
      <c r="J49" s="54">
        <f t="shared" si="12"/>
        <v>1836.3333333333333</v>
      </c>
      <c r="K49" s="55">
        <f t="shared" si="12"/>
        <v>5.2666666666666666</v>
      </c>
      <c r="L49" s="55">
        <f t="shared" si="12"/>
        <v>0.56666666666666665</v>
      </c>
      <c r="M49" s="57">
        <f t="shared" si="12"/>
        <v>0.876</v>
      </c>
      <c r="N49" s="56">
        <f t="shared" si="12"/>
        <v>71.638333333333335</v>
      </c>
      <c r="O49" s="56">
        <f t="shared" si="12"/>
        <v>1.0754309347333073</v>
      </c>
      <c r="P49" s="56">
        <f t="shared" si="12"/>
        <v>2.1547249112845996</v>
      </c>
      <c r="Q49" s="56">
        <f t="shared" si="12"/>
        <v>0.30295750665349264</v>
      </c>
      <c r="R49" s="53"/>
      <c r="S49" s="53"/>
      <c r="T49" s="53"/>
    </row>
    <row r="50" spans="1:20" x14ac:dyDescent="0.25">
      <c r="A50" s="53" t="s">
        <v>22</v>
      </c>
      <c r="B50" s="54">
        <f>_xlfn.STDEV.S(B43:B48)</f>
        <v>16.488379746556866</v>
      </c>
      <c r="C50" s="55">
        <f t="shared" ref="C50:Q50" si="13">_xlfn.STDEV.S(C43:C48)</f>
        <v>0.23166067138525409</v>
      </c>
      <c r="D50" s="54">
        <f t="shared" si="13"/>
        <v>44.355007233306459</v>
      </c>
      <c r="E50" s="54">
        <f t="shared" si="13"/>
        <v>41.48252644186465</v>
      </c>
      <c r="F50" s="54">
        <f t="shared" si="13"/>
        <v>420.74933155027117</v>
      </c>
      <c r="G50" s="54">
        <f t="shared" si="13"/>
        <v>22.441033844277317</v>
      </c>
      <c r="H50" s="56">
        <f t="shared" si="13"/>
        <v>0.65971711109131204</v>
      </c>
      <c r="I50" s="54">
        <f t="shared" si="13"/>
        <v>29.982772831522222</v>
      </c>
      <c r="J50" s="54">
        <f t="shared" si="13"/>
        <v>511.02315668339963</v>
      </c>
      <c r="K50" s="55">
        <f t="shared" si="13"/>
        <v>0.26583202716502508</v>
      </c>
      <c r="L50" s="55">
        <f t="shared" si="13"/>
        <v>0.25033311140691444</v>
      </c>
      <c r="M50" s="57">
        <f t="shared" si="13"/>
        <v>0.10237187113655803</v>
      </c>
      <c r="N50" s="56">
        <f t="shared" si="13"/>
        <v>18.488540685155922</v>
      </c>
      <c r="O50" s="56">
        <f t="shared" si="13"/>
        <v>0.47525819489109172</v>
      </c>
      <c r="P50" s="56">
        <f t="shared" si="13"/>
        <v>0.84751292638447773</v>
      </c>
      <c r="Q50" s="56">
        <f t="shared" si="13"/>
        <v>0.17319470250004798</v>
      </c>
      <c r="R50" s="53"/>
      <c r="S50" s="53"/>
      <c r="T50" s="53"/>
    </row>
    <row r="51" spans="1:20" x14ac:dyDescent="0.25">
      <c r="A51" s="22" t="s">
        <v>30</v>
      </c>
      <c r="B51" s="23">
        <v>245</v>
      </c>
      <c r="C51" s="22">
        <v>3</v>
      </c>
      <c r="D51" s="22">
        <v>166</v>
      </c>
      <c r="E51" s="22">
        <v>108</v>
      </c>
      <c r="F51" s="22">
        <v>660</v>
      </c>
      <c r="G51" s="22">
        <v>89</v>
      </c>
      <c r="H51" s="22">
        <v>1.66</v>
      </c>
      <c r="I51" s="22">
        <v>94</v>
      </c>
      <c r="J51" s="22">
        <v>780</v>
      </c>
      <c r="K51" s="22">
        <v>5.0999999999999996</v>
      </c>
      <c r="L51" s="22">
        <v>0.4</v>
      </c>
      <c r="M51" s="25" t="s">
        <v>27</v>
      </c>
      <c r="N51" s="26" t="s">
        <v>27</v>
      </c>
      <c r="O51" s="26">
        <v>0.71600688468158324</v>
      </c>
      <c r="P51" s="26">
        <v>2.3632133901111909</v>
      </c>
      <c r="Q51" s="26" t="s">
        <v>27</v>
      </c>
      <c r="R51" s="22">
        <v>3</v>
      </c>
      <c r="S51" s="22">
        <v>2</v>
      </c>
      <c r="T51" s="22">
        <v>4</v>
      </c>
    </row>
    <row r="52" spans="1:20" x14ac:dyDescent="0.25">
      <c r="A52" s="22" t="s">
        <v>30</v>
      </c>
      <c r="B52" s="23">
        <v>237</v>
      </c>
      <c r="C52" s="22">
        <v>3</v>
      </c>
      <c r="D52" s="22">
        <v>261</v>
      </c>
      <c r="E52" s="22">
        <v>109</v>
      </c>
      <c r="F52" s="22">
        <v>630</v>
      </c>
      <c r="G52" s="22">
        <v>96</v>
      </c>
      <c r="H52" s="22">
        <v>2.2599999999999998</v>
      </c>
      <c r="I52" s="22">
        <v>66</v>
      </c>
      <c r="J52" s="22">
        <v>1380</v>
      </c>
      <c r="K52" s="22">
        <v>5.0999999999999996</v>
      </c>
      <c r="L52" s="22">
        <v>2.0999999999999996</v>
      </c>
      <c r="M52" s="25">
        <v>0.96</v>
      </c>
      <c r="N52" s="26">
        <v>140.54</v>
      </c>
      <c r="O52" s="26" t="s">
        <v>27</v>
      </c>
      <c r="P52" s="26" t="s">
        <v>27</v>
      </c>
      <c r="Q52" s="26">
        <v>3.3288791136018254</v>
      </c>
      <c r="R52" s="22">
        <v>4</v>
      </c>
      <c r="S52" s="22">
        <v>2</v>
      </c>
      <c r="T52" s="22">
        <v>3</v>
      </c>
    </row>
    <row r="53" spans="1:20" x14ac:dyDescent="0.25">
      <c r="A53" s="22" t="s">
        <v>30</v>
      </c>
      <c r="B53" s="23">
        <v>235</v>
      </c>
      <c r="C53" s="22">
        <v>3.1</v>
      </c>
      <c r="D53" s="22">
        <v>145</v>
      </c>
      <c r="E53" s="22">
        <v>116</v>
      </c>
      <c r="F53" s="22">
        <v>870</v>
      </c>
      <c r="G53" s="22">
        <v>96</v>
      </c>
      <c r="H53" s="22">
        <v>2.68</v>
      </c>
      <c r="I53" s="22">
        <v>87</v>
      </c>
      <c r="J53" s="22">
        <v>2760</v>
      </c>
      <c r="K53" s="22">
        <v>5.2</v>
      </c>
      <c r="L53" s="22">
        <v>0.9</v>
      </c>
      <c r="M53" s="25">
        <v>0.87</v>
      </c>
      <c r="N53" s="26">
        <v>85.89</v>
      </c>
      <c r="O53" s="26">
        <v>0.37758197181981157</v>
      </c>
      <c r="P53" s="26">
        <v>0.32058977998580512</v>
      </c>
      <c r="Q53" s="26">
        <v>0.27814772872167914</v>
      </c>
      <c r="R53" s="22">
        <v>4</v>
      </c>
      <c r="S53" s="22">
        <v>2</v>
      </c>
      <c r="T53" s="22">
        <v>4</v>
      </c>
    </row>
    <row r="54" spans="1:20" x14ac:dyDescent="0.25">
      <c r="A54" s="22" t="s">
        <v>30</v>
      </c>
      <c r="B54" s="23">
        <v>276</v>
      </c>
      <c r="C54" s="22">
        <v>2.9</v>
      </c>
      <c r="D54" s="22">
        <v>253</v>
      </c>
      <c r="E54" s="22">
        <v>115</v>
      </c>
      <c r="F54" s="22">
        <v>630</v>
      </c>
      <c r="G54" s="22">
        <v>108</v>
      </c>
      <c r="H54" s="22">
        <v>3.16</v>
      </c>
      <c r="I54" s="22">
        <v>157</v>
      </c>
      <c r="J54" s="22">
        <v>1530</v>
      </c>
      <c r="K54" s="22">
        <v>5.4</v>
      </c>
      <c r="L54" s="22">
        <v>0.4</v>
      </c>
      <c r="M54" s="25">
        <v>0.93</v>
      </c>
      <c r="N54" s="26">
        <v>87.5</v>
      </c>
      <c r="O54" s="26">
        <v>1.2016929933020817</v>
      </c>
      <c r="P54" s="26">
        <v>2.4959283179559972</v>
      </c>
      <c r="Q54" s="26">
        <v>0.32554376675179403</v>
      </c>
      <c r="R54" s="22">
        <v>4</v>
      </c>
      <c r="S54" s="22">
        <v>4</v>
      </c>
      <c r="T54" s="22">
        <v>0</v>
      </c>
    </row>
    <row r="55" spans="1:20" x14ac:dyDescent="0.25">
      <c r="A55" s="22" t="s">
        <v>30</v>
      </c>
      <c r="B55" s="23">
        <v>256</v>
      </c>
      <c r="C55" s="22">
        <v>2.8</v>
      </c>
      <c r="D55" s="22">
        <v>365</v>
      </c>
      <c r="E55" s="22">
        <v>160</v>
      </c>
      <c r="F55" s="22">
        <v>360</v>
      </c>
      <c r="G55" s="22">
        <v>100</v>
      </c>
      <c r="H55" s="22">
        <v>2.59</v>
      </c>
      <c r="I55" s="22">
        <v>29</v>
      </c>
      <c r="J55" s="22">
        <v>1830</v>
      </c>
      <c r="K55" s="22">
        <v>5</v>
      </c>
      <c r="L55" s="22">
        <v>0.8</v>
      </c>
      <c r="M55" s="25">
        <v>0.92</v>
      </c>
      <c r="N55" s="26">
        <v>113.21</v>
      </c>
      <c r="O55" s="26">
        <v>0.51926808867965768</v>
      </c>
      <c r="P55" s="26">
        <v>2.1800816181689138</v>
      </c>
      <c r="Q55" s="26">
        <v>0.21729355643609943</v>
      </c>
      <c r="R55" s="22">
        <v>4</v>
      </c>
      <c r="S55" s="22">
        <v>2</v>
      </c>
      <c r="T55" s="22">
        <v>3</v>
      </c>
    </row>
    <row r="56" spans="1:20" ht="15.75" thickBot="1" x14ac:dyDescent="0.3">
      <c r="A56" s="27" t="s">
        <v>30</v>
      </c>
      <c r="B56" s="28">
        <v>259</v>
      </c>
      <c r="C56" s="27">
        <v>3</v>
      </c>
      <c r="D56" s="27">
        <v>253</v>
      </c>
      <c r="E56" s="27">
        <v>208</v>
      </c>
      <c r="F56" s="27">
        <v>360</v>
      </c>
      <c r="G56" s="27">
        <v>120</v>
      </c>
      <c r="H56" s="27">
        <v>3.1</v>
      </c>
      <c r="I56" s="27">
        <v>119</v>
      </c>
      <c r="J56" s="27">
        <v>2430</v>
      </c>
      <c r="K56" s="27">
        <v>5.2</v>
      </c>
      <c r="L56" s="27">
        <v>0.5</v>
      </c>
      <c r="M56" s="31">
        <v>0.89</v>
      </c>
      <c r="N56" s="30">
        <v>85.18</v>
      </c>
      <c r="O56" s="30">
        <v>1.3496563431873643</v>
      </c>
      <c r="P56" s="30">
        <v>2.4136302342086586</v>
      </c>
      <c r="Q56" s="30">
        <v>0.29160586297714403</v>
      </c>
      <c r="R56" s="27">
        <v>4</v>
      </c>
      <c r="S56" s="27">
        <v>2</v>
      </c>
      <c r="T56" s="27">
        <v>2</v>
      </c>
    </row>
    <row r="57" spans="1:20" ht="15.75" thickTop="1" x14ac:dyDescent="0.25">
      <c r="A57" s="32" t="s">
        <v>21</v>
      </c>
      <c r="B57" s="33">
        <f>AVERAGE(B51:B56)</f>
        <v>251.33333333333334</v>
      </c>
      <c r="C57" s="34">
        <f t="shared" ref="C57:N57" si="14">AVERAGE(C51:C56)</f>
        <v>2.9666666666666668</v>
      </c>
      <c r="D57" s="33">
        <f t="shared" si="14"/>
        <v>240.5</v>
      </c>
      <c r="E57" s="33">
        <f t="shared" si="14"/>
        <v>136</v>
      </c>
      <c r="F57" s="33">
        <f t="shared" si="14"/>
        <v>585</v>
      </c>
      <c r="G57" s="33">
        <f t="shared" si="14"/>
        <v>101.5</v>
      </c>
      <c r="H57" s="35">
        <f t="shared" si="14"/>
        <v>2.5749999999999997</v>
      </c>
      <c r="I57" s="33">
        <f t="shared" si="14"/>
        <v>92</v>
      </c>
      <c r="J57" s="33">
        <f t="shared" si="14"/>
        <v>1785</v>
      </c>
      <c r="K57" s="34">
        <f t="shared" si="14"/>
        <v>5.1666666666666661</v>
      </c>
      <c r="L57" s="34">
        <f t="shared" si="14"/>
        <v>0.85</v>
      </c>
      <c r="M57" s="63">
        <f t="shared" si="14"/>
        <v>0.91400000000000003</v>
      </c>
      <c r="N57" s="35">
        <f t="shared" si="14"/>
        <v>102.46399999999998</v>
      </c>
      <c r="O57" s="35">
        <f>AVERAGE(O51:O56)</f>
        <v>0.83284125633409967</v>
      </c>
      <c r="P57" s="35">
        <f>AVERAGE(P51:P56)</f>
        <v>1.9546886680861131</v>
      </c>
      <c r="Q57" s="35">
        <f t="shared" ref="Q57" si="15">AVERAGE(Q51:Q56)</f>
        <v>0.88829400569770844</v>
      </c>
      <c r="R57" s="32"/>
      <c r="S57" s="32"/>
      <c r="T57" s="32"/>
    </row>
    <row r="58" spans="1:20" x14ac:dyDescent="0.25">
      <c r="A58" s="32" t="s">
        <v>22</v>
      </c>
      <c r="B58" s="33">
        <f>_xlfn.STDEV.S(B51:B56)</f>
        <v>15.500537625084707</v>
      </c>
      <c r="C58" s="34">
        <f t="shared" ref="C58:Q58" si="16">_xlfn.STDEV.S(C51:C56)</f>
        <v>0.10327955589886455</v>
      </c>
      <c r="D58" s="33">
        <f t="shared" si="16"/>
        <v>78.617428093266952</v>
      </c>
      <c r="E58" s="33">
        <f t="shared" si="16"/>
        <v>40.283991857808729</v>
      </c>
      <c r="F58" s="33">
        <f t="shared" si="16"/>
        <v>196.03571103245449</v>
      </c>
      <c r="G58" s="33">
        <f t="shared" si="16"/>
        <v>10.986355173577815</v>
      </c>
      <c r="H58" s="35">
        <f t="shared" si="16"/>
        <v>0.55956232896791791</v>
      </c>
      <c r="I58" s="33">
        <f t="shared" si="16"/>
        <v>43.881659038828509</v>
      </c>
      <c r="J58" s="33">
        <f t="shared" si="16"/>
        <v>722.18418703264331</v>
      </c>
      <c r="K58" s="34">
        <f t="shared" si="16"/>
        <v>0.13662601021279486</v>
      </c>
      <c r="L58" s="34">
        <f t="shared" si="16"/>
        <v>0.64730209330729027</v>
      </c>
      <c r="M58" s="63">
        <f t="shared" si="16"/>
        <v>3.5071355833500358E-2</v>
      </c>
      <c r="N58" s="35">
        <f t="shared" si="16"/>
        <v>24.303362524556224</v>
      </c>
      <c r="O58" s="35">
        <f>_xlfn.STDEV.S(O51:O56)</f>
        <v>0.4249673092933694</v>
      </c>
      <c r="P58" s="35">
        <f>_xlfn.STDEV.S(P51:P56)</f>
        <v>0.92080689156978568</v>
      </c>
      <c r="Q58" s="35">
        <f t="shared" si="16"/>
        <v>1.3648901349776601</v>
      </c>
      <c r="R58" s="32"/>
      <c r="S58" s="32"/>
      <c r="T58" s="32"/>
    </row>
  </sheetData>
  <conditionalFormatting sqref="C1">
    <cfRule type="colorScale" priority="13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D1">
    <cfRule type="colorScale" priority="12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E1">
    <cfRule type="colorScale" priority="11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F1">
    <cfRule type="colorScale" priority="10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G1">
    <cfRule type="colorScale" priority="9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H1">
    <cfRule type="colorScale" priority="8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I1">
    <cfRule type="colorScale" priority="7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J1">
    <cfRule type="colorScale" priority="6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K1">
    <cfRule type="colorScale" priority="5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L1">
    <cfRule type="colorScale" priority="4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Q1:T1">
    <cfRule type="colorScale" priority="1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O1">
    <cfRule type="colorScale" priority="3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conditionalFormatting sqref="P1">
    <cfRule type="colorScale" priority="2">
      <colorScale>
        <cfvo type="percentile" val="10"/>
        <cfvo type="percentile" val="50"/>
        <cfvo type="percentile" val="90"/>
        <color rgb="FF00B050"/>
        <color rgb="FFFFFF00"/>
        <color rgb="FFFF0000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Cienfuegos Pecina</dc:creator>
  <cp:lastModifiedBy>Eduardo Cienfuegos Pecina</cp:lastModifiedBy>
  <dcterms:created xsi:type="dcterms:W3CDTF">2020-01-23T19:07:28Z</dcterms:created>
  <dcterms:modified xsi:type="dcterms:W3CDTF">2020-01-23T19:08:06Z</dcterms:modified>
</cp:coreProperties>
</file>