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cumulative germination number" sheetId="3" r:id="rId1"/>
    <sheet name="MTcumulative germination number" sheetId="4" r:id="rId2"/>
    <sheet name="SOD" sheetId="1" r:id="rId3"/>
    <sheet name="POD" sheetId="2" r:id="rId4"/>
    <sheet name="O2-" sheetId="7" r:id="rId5"/>
    <sheet name="H2O2" sheetId="6" r:id="rId6"/>
    <sheet name="MDA" sheetId="8" r:id="rId7"/>
    <sheet name="α-amylase" sheetId="9" r:id="rId8"/>
    <sheet name="Proline" sheetId="10" r:id="rId9"/>
    <sheet name="soluble sugar" sheetId="11" r:id="rId10"/>
    <sheet name="soluble protein" sheetId="12" r:id="rId11"/>
    <sheet name="ABA" sheetId="13" r:id="rId12"/>
    <sheet name="GA" sheetId="14"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4" l="1"/>
  <c r="J20" i="14"/>
  <c r="I20" i="14"/>
  <c r="H20" i="14"/>
  <c r="K19" i="14"/>
  <c r="J19" i="14"/>
  <c r="I19" i="14"/>
  <c r="H19" i="14"/>
  <c r="K14" i="14"/>
  <c r="J14" i="14"/>
  <c r="I14" i="14"/>
  <c r="H14" i="14"/>
  <c r="K13" i="14"/>
  <c r="J13" i="14"/>
  <c r="I13" i="14"/>
  <c r="H13" i="14"/>
  <c r="K8" i="14"/>
  <c r="J8" i="14"/>
  <c r="I8" i="14"/>
  <c r="H8" i="14"/>
  <c r="K7" i="14"/>
  <c r="J7" i="14"/>
  <c r="I7" i="14"/>
  <c r="H7" i="14"/>
  <c r="L22" i="13"/>
  <c r="K22" i="13"/>
  <c r="J22" i="13"/>
  <c r="I22" i="13"/>
  <c r="L21" i="13"/>
  <c r="K21" i="13"/>
  <c r="J21" i="13"/>
  <c r="I21" i="13"/>
  <c r="L16" i="13"/>
  <c r="K16" i="13"/>
  <c r="J16" i="13"/>
  <c r="I16" i="13"/>
  <c r="L15" i="13"/>
  <c r="K15" i="13"/>
  <c r="J15" i="13"/>
  <c r="I15" i="13"/>
  <c r="L10" i="13"/>
  <c r="K10" i="13"/>
  <c r="J10" i="13"/>
  <c r="I10" i="13"/>
  <c r="L9" i="13"/>
  <c r="K9" i="13"/>
  <c r="J9" i="13"/>
  <c r="I9" i="13"/>
  <c r="L22" i="12" l="1"/>
  <c r="K22" i="12"/>
  <c r="J22" i="12"/>
  <c r="I22" i="12"/>
  <c r="L21" i="12"/>
  <c r="K21" i="12"/>
  <c r="J21" i="12"/>
  <c r="I21" i="12"/>
  <c r="L16" i="12"/>
  <c r="K16" i="12"/>
  <c r="J16" i="12"/>
  <c r="I16" i="12"/>
  <c r="L15" i="12"/>
  <c r="K15" i="12"/>
  <c r="J15" i="12"/>
  <c r="I15" i="12"/>
  <c r="L10" i="12"/>
  <c r="K10" i="12"/>
  <c r="J10" i="12"/>
  <c r="I10" i="12"/>
  <c r="L9" i="12"/>
  <c r="K9" i="12"/>
  <c r="J9" i="12"/>
  <c r="I9" i="12"/>
  <c r="L20" i="11" l="1"/>
  <c r="K20" i="11"/>
  <c r="J20" i="11"/>
  <c r="I20" i="11"/>
  <c r="L19" i="11"/>
  <c r="K19" i="11"/>
  <c r="J19" i="11"/>
  <c r="I19" i="11"/>
  <c r="L14" i="11"/>
  <c r="K14" i="11"/>
  <c r="J14" i="11"/>
  <c r="I14" i="11"/>
  <c r="L13" i="11"/>
  <c r="K13" i="11"/>
  <c r="J13" i="11"/>
  <c r="I13" i="11"/>
  <c r="L8" i="11"/>
  <c r="K8" i="11"/>
  <c r="J8" i="11"/>
  <c r="I8" i="11"/>
  <c r="L7" i="11"/>
  <c r="K7" i="11"/>
  <c r="J7" i="11"/>
  <c r="I7" i="11"/>
  <c r="K21" i="10" l="1"/>
  <c r="J21" i="10"/>
  <c r="I21" i="10"/>
  <c r="H21" i="10"/>
  <c r="K20" i="10"/>
  <c r="J20" i="10"/>
  <c r="I20" i="10"/>
  <c r="H20" i="10"/>
  <c r="K15" i="10"/>
  <c r="J15" i="10"/>
  <c r="I15" i="10"/>
  <c r="H15" i="10"/>
  <c r="K14" i="10"/>
  <c r="J14" i="10"/>
  <c r="I14" i="10"/>
  <c r="H14" i="10"/>
  <c r="K9" i="10"/>
  <c r="J9" i="10"/>
  <c r="I9" i="10"/>
  <c r="H9" i="10"/>
  <c r="K8" i="10"/>
  <c r="J8" i="10"/>
  <c r="I8" i="10"/>
  <c r="H8" i="10"/>
  <c r="L21" i="9" l="1"/>
  <c r="K21" i="9"/>
  <c r="J21" i="9"/>
  <c r="I21" i="9"/>
  <c r="L20" i="9"/>
  <c r="K20" i="9"/>
  <c r="J20" i="9"/>
  <c r="I20" i="9"/>
  <c r="L15" i="9"/>
  <c r="K15" i="9"/>
  <c r="J15" i="9"/>
  <c r="I15" i="9"/>
  <c r="L14" i="9"/>
  <c r="K14" i="9"/>
  <c r="J14" i="9"/>
  <c r="I14" i="9"/>
  <c r="L9" i="9"/>
  <c r="K9" i="9"/>
  <c r="J9" i="9"/>
  <c r="I9" i="9"/>
  <c r="L8" i="9"/>
  <c r="K8" i="9"/>
  <c r="J8" i="9"/>
  <c r="I8" i="9"/>
  <c r="L21" i="8" l="1"/>
  <c r="K21" i="8"/>
  <c r="J21" i="8"/>
  <c r="I21" i="8"/>
  <c r="L20" i="8"/>
  <c r="K20" i="8"/>
  <c r="J20" i="8"/>
  <c r="I20" i="8"/>
  <c r="L15" i="8"/>
  <c r="K15" i="8"/>
  <c r="J15" i="8"/>
  <c r="I15" i="8"/>
  <c r="L14" i="8"/>
  <c r="K14" i="8"/>
  <c r="J14" i="8"/>
  <c r="I14" i="8"/>
  <c r="L9" i="8"/>
  <c r="K9" i="8"/>
  <c r="J9" i="8"/>
  <c r="I9" i="8"/>
  <c r="L8" i="8"/>
  <c r="K8" i="8"/>
  <c r="J8" i="8"/>
  <c r="I8" i="8"/>
  <c r="K20" i="7" l="1"/>
  <c r="J20" i="7"/>
  <c r="I20" i="7"/>
  <c r="H20" i="7"/>
  <c r="K19" i="7"/>
  <c r="J19" i="7"/>
  <c r="I19" i="7"/>
  <c r="H19" i="7"/>
  <c r="K14" i="7"/>
  <c r="J14" i="7"/>
  <c r="I14" i="7"/>
  <c r="H14" i="7"/>
  <c r="K13" i="7"/>
  <c r="J13" i="7"/>
  <c r="I13" i="7"/>
  <c r="H13" i="7"/>
  <c r="K8" i="7"/>
  <c r="J8" i="7"/>
  <c r="I8" i="7"/>
  <c r="H8" i="7"/>
  <c r="K7" i="7"/>
  <c r="J7" i="7"/>
  <c r="I7" i="7"/>
  <c r="H7" i="7"/>
  <c r="K22" i="6"/>
  <c r="J22" i="6"/>
  <c r="I22" i="6"/>
  <c r="H22" i="6"/>
  <c r="K21" i="6"/>
  <c r="J21" i="6"/>
  <c r="I21" i="6"/>
  <c r="H21" i="6"/>
  <c r="K16" i="6"/>
  <c r="J16" i="6"/>
  <c r="I16" i="6"/>
  <c r="H16" i="6"/>
  <c r="K15" i="6"/>
  <c r="J15" i="6"/>
  <c r="I15" i="6"/>
  <c r="H15" i="6"/>
  <c r="K10" i="6"/>
  <c r="J10" i="6"/>
  <c r="I10" i="6"/>
  <c r="H10" i="6"/>
  <c r="K9" i="6"/>
  <c r="J9" i="6"/>
  <c r="I9" i="6"/>
  <c r="H9" i="6"/>
  <c r="K25" i="2" l="1"/>
  <c r="J25" i="2"/>
  <c r="I25" i="2"/>
  <c r="H25" i="2"/>
  <c r="K24" i="2"/>
  <c r="J24" i="2"/>
  <c r="I24" i="2"/>
  <c r="H24" i="2"/>
  <c r="K19" i="2"/>
  <c r="J19" i="2"/>
  <c r="I19" i="2"/>
  <c r="H19" i="2"/>
  <c r="K18" i="2"/>
  <c r="J18" i="2"/>
  <c r="I18" i="2"/>
  <c r="H18" i="2"/>
  <c r="K13" i="2"/>
  <c r="J13" i="2"/>
  <c r="I13" i="2"/>
  <c r="H13" i="2"/>
  <c r="K12" i="2"/>
  <c r="J12" i="2"/>
  <c r="I12" i="2"/>
  <c r="H12" i="2"/>
  <c r="J21" i="1" l="1"/>
  <c r="I21" i="1"/>
  <c r="H21" i="1"/>
  <c r="G21" i="1"/>
  <c r="J15" i="1"/>
  <c r="I15" i="1"/>
  <c r="H15" i="1"/>
  <c r="G15" i="1"/>
  <c r="J9" i="1"/>
  <c r="I9" i="1"/>
  <c r="H9" i="1"/>
  <c r="G9" i="1"/>
  <c r="J20" i="1" l="1"/>
  <c r="I20" i="1"/>
  <c r="H20" i="1"/>
  <c r="G20" i="1"/>
  <c r="J14" i="1"/>
  <c r="I14" i="1"/>
  <c r="H14" i="1"/>
  <c r="G14" i="1"/>
  <c r="J8" i="1"/>
  <c r="I8" i="1"/>
  <c r="H8" i="1"/>
  <c r="G8" i="1"/>
  <c r="J57" i="4"/>
  <c r="K57" i="4"/>
  <c r="T57" i="4"/>
  <c r="U57" i="4"/>
  <c r="J58" i="4"/>
  <c r="K58" i="4"/>
  <c r="T58" i="4"/>
  <c r="U58" i="4"/>
  <c r="J59" i="4"/>
  <c r="K59" i="4"/>
  <c r="T59" i="4"/>
  <c r="U59" i="4"/>
  <c r="J60" i="4"/>
  <c r="K60" i="4"/>
  <c r="T60" i="4"/>
  <c r="U60" i="4"/>
  <c r="J61" i="4"/>
  <c r="K61" i="4"/>
  <c r="T61" i="4"/>
  <c r="U61" i="4"/>
  <c r="P78" i="4"/>
  <c r="Q78" i="4"/>
  <c r="R78" i="4"/>
  <c r="S78" i="4"/>
  <c r="O78" i="4"/>
  <c r="T78" i="4" s="1"/>
  <c r="P77" i="4"/>
  <c r="Q77" i="4"/>
  <c r="R77" i="4"/>
  <c r="S77" i="4"/>
  <c r="O77" i="4"/>
  <c r="T77" i="4" s="1"/>
  <c r="U76" i="4"/>
  <c r="T76" i="4"/>
  <c r="U71" i="4"/>
  <c r="U72" i="4"/>
  <c r="U73" i="4"/>
  <c r="U74" i="4"/>
  <c r="U75" i="4"/>
  <c r="T71" i="4"/>
  <c r="T72" i="4"/>
  <c r="T73" i="4"/>
  <c r="T74" i="4"/>
  <c r="T75" i="4"/>
  <c r="T70" i="4"/>
  <c r="U70" i="4"/>
  <c r="K71" i="4"/>
  <c r="K72" i="4"/>
  <c r="K73" i="4"/>
  <c r="K74" i="4"/>
  <c r="K75" i="4"/>
  <c r="K76" i="4"/>
  <c r="K70" i="4"/>
  <c r="F78" i="4"/>
  <c r="G78" i="4"/>
  <c r="H78" i="4"/>
  <c r="I78" i="4"/>
  <c r="E78" i="4"/>
  <c r="J78" i="4" s="1"/>
  <c r="F77" i="4"/>
  <c r="K77" i="4" s="1"/>
  <c r="H77" i="4"/>
  <c r="E77" i="4"/>
  <c r="I77" i="4" s="1"/>
  <c r="J76" i="4"/>
  <c r="J75" i="4"/>
  <c r="J74" i="4"/>
  <c r="J73" i="4"/>
  <c r="J72" i="4"/>
  <c r="J71" i="4"/>
  <c r="J70" i="4"/>
  <c r="U62" i="4"/>
  <c r="U63" i="4"/>
  <c r="S65" i="4"/>
  <c r="S64" i="4"/>
  <c r="T62" i="4"/>
  <c r="T63" i="4"/>
  <c r="P65" i="4"/>
  <c r="Q65" i="4"/>
  <c r="R65" i="4"/>
  <c r="P64" i="4"/>
  <c r="Q64" i="4"/>
  <c r="O65" i="4"/>
  <c r="O64" i="4"/>
  <c r="U64" i="4" s="1"/>
  <c r="F65" i="4"/>
  <c r="G65" i="4"/>
  <c r="H65" i="4"/>
  <c r="I65" i="4"/>
  <c r="E65" i="4"/>
  <c r="K62" i="4"/>
  <c r="K63" i="4"/>
  <c r="J62" i="4"/>
  <c r="J63" i="4"/>
  <c r="F64" i="4"/>
  <c r="G64" i="4"/>
  <c r="H64" i="4"/>
  <c r="E64" i="4"/>
  <c r="K64" i="4" s="1"/>
  <c r="J28" i="4"/>
  <c r="K16" i="4"/>
  <c r="J16" i="4"/>
  <c r="K15" i="4"/>
  <c r="J15" i="4"/>
  <c r="T42" i="4"/>
  <c r="U41" i="4"/>
  <c r="T41" i="4"/>
  <c r="P40" i="4"/>
  <c r="Q40" i="4"/>
  <c r="R40" i="4"/>
  <c r="S40" i="4"/>
  <c r="O40" i="4"/>
  <c r="U33" i="4"/>
  <c r="U34" i="4"/>
  <c r="U35" i="4"/>
  <c r="U36" i="4"/>
  <c r="U37" i="4"/>
  <c r="T33" i="4"/>
  <c r="T34" i="4"/>
  <c r="T35" i="4"/>
  <c r="T36" i="4"/>
  <c r="T37" i="4"/>
  <c r="T32" i="4"/>
  <c r="U32" i="4"/>
  <c r="K42" i="4"/>
  <c r="J42" i="4"/>
  <c r="K41" i="4"/>
  <c r="J41" i="4"/>
  <c r="F40" i="4"/>
  <c r="G40" i="4"/>
  <c r="H40" i="4"/>
  <c r="I40" i="4"/>
  <c r="E40" i="4"/>
  <c r="K33" i="4"/>
  <c r="K34" i="4"/>
  <c r="K35" i="4"/>
  <c r="K36" i="4"/>
  <c r="K37" i="4"/>
  <c r="K38" i="4"/>
  <c r="K32" i="4"/>
  <c r="J33" i="4"/>
  <c r="J34" i="4"/>
  <c r="J35" i="4"/>
  <c r="J36" i="4"/>
  <c r="J37" i="4"/>
  <c r="J38" i="4"/>
  <c r="J32" i="4"/>
  <c r="F39" i="4"/>
  <c r="G39" i="4"/>
  <c r="H39" i="4"/>
  <c r="I39" i="4"/>
  <c r="E39" i="4"/>
  <c r="U20" i="4"/>
  <c r="U21" i="4"/>
  <c r="U22" i="4"/>
  <c r="U23" i="4"/>
  <c r="U24" i="4"/>
  <c r="U25" i="4"/>
  <c r="U19" i="4"/>
  <c r="T20" i="4"/>
  <c r="T21" i="4"/>
  <c r="T22" i="4"/>
  <c r="T23" i="4"/>
  <c r="T24" i="4"/>
  <c r="T25" i="4"/>
  <c r="T19" i="4"/>
  <c r="U28" i="4"/>
  <c r="T28" i="4"/>
  <c r="T29" i="4"/>
  <c r="K29" i="4"/>
  <c r="J29" i="4"/>
  <c r="K28" i="4"/>
  <c r="F27" i="4"/>
  <c r="G27" i="4"/>
  <c r="H27" i="4"/>
  <c r="I27" i="4"/>
  <c r="E27" i="4"/>
  <c r="J20" i="4"/>
  <c r="K20" i="4" s="1"/>
  <c r="J21" i="4"/>
  <c r="K21" i="4" s="1"/>
  <c r="J22" i="4"/>
  <c r="K22" i="4" s="1"/>
  <c r="J23" i="4"/>
  <c r="K23" i="4" s="1"/>
  <c r="J24" i="4"/>
  <c r="K24" i="4" s="1"/>
  <c r="J25" i="4"/>
  <c r="K25" i="4" s="1"/>
  <c r="F26" i="4"/>
  <c r="G26" i="4"/>
  <c r="H26" i="4"/>
  <c r="I26" i="4"/>
  <c r="J19" i="4"/>
  <c r="K19" i="4" s="1"/>
  <c r="U16" i="4"/>
  <c r="T16" i="4"/>
  <c r="U15" i="4"/>
  <c r="T15" i="4"/>
  <c r="P14" i="4"/>
  <c r="Q14" i="4"/>
  <c r="R14" i="4"/>
  <c r="S14" i="4"/>
  <c r="O14" i="4"/>
  <c r="P13" i="4"/>
  <c r="Q13" i="4"/>
  <c r="R13" i="4"/>
  <c r="S13" i="4"/>
  <c r="O13" i="4"/>
  <c r="U7" i="4"/>
  <c r="U8" i="4"/>
  <c r="U9" i="4"/>
  <c r="U10" i="4"/>
  <c r="U11" i="4"/>
  <c r="U12" i="4"/>
  <c r="T7" i="4"/>
  <c r="T8" i="4"/>
  <c r="T9" i="4"/>
  <c r="T10" i="4"/>
  <c r="T11" i="4"/>
  <c r="T12" i="4"/>
  <c r="U6" i="4"/>
  <c r="T6" i="4"/>
  <c r="H13" i="4"/>
  <c r="I13" i="4"/>
  <c r="G13" i="4"/>
  <c r="K7" i="4"/>
  <c r="K8" i="4"/>
  <c r="K9" i="4"/>
  <c r="K10" i="4"/>
  <c r="K11" i="4"/>
  <c r="K12" i="4"/>
  <c r="J7" i="4"/>
  <c r="J8" i="4"/>
  <c r="J9" i="4"/>
  <c r="J10" i="4"/>
  <c r="J11" i="4"/>
  <c r="J12" i="4"/>
  <c r="K6" i="4"/>
  <c r="J6" i="4"/>
  <c r="F13" i="4"/>
  <c r="E13" i="4"/>
  <c r="K13" i="4" s="1"/>
  <c r="U65" i="4" l="1"/>
  <c r="T64" i="4"/>
  <c r="J77" i="4"/>
  <c r="T65" i="4"/>
  <c r="K27" i="4"/>
  <c r="J26" i="4"/>
  <c r="J13" i="4"/>
  <c r="U40" i="4"/>
  <c r="T40" i="4"/>
  <c r="J27" i="4"/>
  <c r="K39" i="4"/>
  <c r="J40" i="4"/>
  <c r="K40" i="4"/>
  <c r="J39" i="4"/>
  <c r="T13" i="4"/>
  <c r="U13" i="4"/>
  <c r="K26" i="4"/>
  <c r="U14" i="4"/>
  <c r="T14" i="4"/>
  <c r="E32" i="3" l="1"/>
  <c r="F32" i="3"/>
  <c r="G32" i="3"/>
  <c r="H32" i="3"/>
  <c r="D32" i="3"/>
  <c r="J26" i="3"/>
  <c r="J27" i="3"/>
  <c r="J28" i="3"/>
  <c r="J29" i="3"/>
  <c r="J30" i="3"/>
  <c r="J31" i="3"/>
  <c r="I26" i="3"/>
  <c r="I27" i="3"/>
  <c r="I28" i="3"/>
  <c r="I29" i="3"/>
  <c r="I30" i="3"/>
  <c r="I31" i="3"/>
  <c r="J25" i="3"/>
  <c r="I25" i="3"/>
  <c r="T21" i="3"/>
  <c r="O21" i="3"/>
  <c r="P21" i="3"/>
  <c r="Q21" i="3"/>
  <c r="R21" i="3"/>
  <c r="N21" i="3"/>
  <c r="S21" i="3" s="1"/>
  <c r="T15" i="3"/>
  <c r="T16" i="3"/>
  <c r="T17" i="3"/>
  <c r="T18" i="3"/>
  <c r="T19" i="3"/>
  <c r="T20" i="3"/>
  <c r="S15" i="3"/>
  <c r="S16" i="3"/>
  <c r="S17" i="3"/>
  <c r="S18" i="3"/>
  <c r="S19" i="3"/>
  <c r="S20" i="3"/>
  <c r="T14" i="3"/>
  <c r="S14" i="3"/>
  <c r="E21" i="3"/>
  <c r="F21" i="3"/>
  <c r="G21" i="3"/>
  <c r="H21" i="3"/>
  <c r="D21" i="3"/>
  <c r="J21" i="3" s="1"/>
  <c r="J15" i="3"/>
  <c r="J16" i="3"/>
  <c r="J17" i="3"/>
  <c r="J18" i="3"/>
  <c r="J19" i="3"/>
  <c r="J20" i="3"/>
  <c r="J14" i="3"/>
  <c r="I15" i="3"/>
  <c r="I16" i="3"/>
  <c r="I17" i="3"/>
  <c r="I18" i="3"/>
  <c r="I19" i="3"/>
  <c r="I20" i="3"/>
  <c r="I14" i="3"/>
  <c r="R10" i="3"/>
  <c r="Q10" i="3"/>
  <c r="T4" i="3"/>
  <c r="T5" i="3"/>
  <c r="T6" i="3"/>
  <c r="T7" i="3"/>
  <c r="T8" i="3"/>
  <c r="T9" i="3"/>
  <c r="S4" i="3"/>
  <c r="S5" i="3"/>
  <c r="S6" i="3"/>
  <c r="S7" i="3"/>
  <c r="S8" i="3"/>
  <c r="S9" i="3"/>
  <c r="T3" i="3"/>
  <c r="S3" i="3"/>
  <c r="E10" i="3"/>
  <c r="F10" i="3"/>
  <c r="H10" i="3"/>
  <c r="J32" i="3" l="1"/>
  <c r="I32" i="3"/>
  <c r="I21" i="3"/>
  <c r="O10" i="3" l="1"/>
  <c r="P10" i="3"/>
  <c r="N10" i="3"/>
  <c r="I10" i="3"/>
  <c r="J4" i="3"/>
  <c r="J5" i="3"/>
  <c r="J6" i="3"/>
  <c r="J7" i="3"/>
  <c r="J8" i="3"/>
  <c r="J9" i="3"/>
  <c r="J3" i="3"/>
  <c r="G10" i="3"/>
  <c r="D10" i="3"/>
  <c r="J10" i="3" s="1"/>
  <c r="I4" i="3"/>
  <c r="I5" i="3"/>
  <c r="I6" i="3"/>
  <c r="I7" i="3"/>
  <c r="I8" i="3"/>
  <c r="I9" i="3"/>
  <c r="I3" i="3"/>
  <c r="S10" i="3" l="1"/>
  <c r="T10" i="3"/>
</calcChain>
</file>

<file path=xl/sharedStrings.xml><?xml version="1.0" encoding="utf-8"?>
<sst xmlns="http://schemas.openxmlformats.org/spreadsheetml/2006/main" count="447" uniqueCount="154">
  <si>
    <t>germination time/d</t>
  </si>
  <si>
    <t>0% -1</t>
    <phoneticPr fontId="3" type="noConversion"/>
  </si>
  <si>
    <t>0% -2</t>
    <phoneticPr fontId="3" type="noConversion"/>
  </si>
  <si>
    <t>0% -3</t>
    <phoneticPr fontId="3" type="noConversion"/>
  </si>
  <si>
    <t>0% -4</t>
    <phoneticPr fontId="3" type="noConversion"/>
  </si>
  <si>
    <t>0% -5</t>
    <phoneticPr fontId="3" type="noConversion"/>
  </si>
  <si>
    <t>AVE</t>
    <phoneticPr fontId="3" type="noConversion"/>
  </si>
  <si>
    <t>SD</t>
    <phoneticPr fontId="3" type="noConversion"/>
  </si>
  <si>
    <t>0% PEG-6000</t>
    <phoneticPr fontId="3" type="noConversion"/>
  </si>
  <si>
    <t>germination rate/%</t>
  </si>
  <si>
    <t>germination rate/%</t>
    <phoneticPr fontId="3" type="noConversion"/>
  </si>
  <si>
    <t>5% PEG-6000</t>
    <phoneticPr fontId="3" type="noConversion"/>
  </si>
  <si>
    <t>5%-1</t>
    <phoneticPr fontId="3" type="noConversion"/>
  </si>
  <si>
    <t>5%-2</t>
  </si>
  <si>
    <t>5%-3</t>
  </si>
  <si>
    <t>5%-4</t>
  </si>
  <si>
    <t>5%-5</t>
  </si>
  <si>
    <t>10% PEG-6000</t>
    <phoneticPr fontId="3" type="noConversion"/>
  </si>
  <si>
    <t>10%-1</t>
    <phoneticPr fontId="3" type="noConversion"/>
  </si>
  <si>
    <t>10%-2</t>
  </si>
  <si>
    <t>10%-3</t>
  </si>
  <si>
    <t>10%-4</t>
  </si>
  <si>
    <t>10%-5</t>
  </si>
  <si>
    <t>AVE</t>
    <phoneticPr fontId="3" type="noConversion"/>
  </si>
  <si>
    <t>15%-1</t>
    <phoneticPr fontId="3" type="noConversion"/>
  </si>
  <si>
    <t>15%-2</t>
  </si>
  <si>
    <t>15%-3</t>
  </si>
  <si>
    <t>15%-4</t>
  </si>
  <si>
    <t>15%-5</t>
  </si>
  <si>
    <t>SD</t>
    <phoneticPr fontId="3" type="noConversion"/>
  </si>
  <si>
    <t>15% PEG-6000</t>
    <phoneticPr fontId="3" type="noConversion"/>
  </si>
  <si>
    <t>20% PEG-6000</t>
    <phoneticPr fontId="3" type="noConversion"/>
  </si>
  <si>
    <t>20%-1</t>
    <phoneticPr fontId="3" type="noConversion"/>
  </si>
  <si>
    <t>20%-2</t>
  </si>
  <si>
    <t>20%-3</t>
  </si>
  <si>
    <t>20%-4</t>
  </si>
  <si>
    <t>20%-5</t>
  </si>
  <si>
    <t>0 MT</t>
    <phoneticPr fontId="3" type="noConversion"/>
  </si>
  <si>
    <t>AVE</t>
    <phoneticPr fontId="3" type="noConversion"/>
  </si>
  <si>
    <t>0MT-1</t>
    <phoneticPr fontId="3" type="noConversion"/>
  </si>
  <si>
    <t>0MT-2</t>
  </si>
  <si>
    <t>0MT-3</t>
  </si>
  <si>
    <t>0MT-4</t>
  </si>
  <si>
    <t>0MT-5</t>
  </si>
  <si>
    <t>10 MT</t>
    <phoneticPr fontId="3" type="noConversion"/>
  </si>
  <si>
    <t>10MT-1</t>
    <phoneticPr fontId="3" type="noConversion"/>
  </si>
  <si>
    <t>10MT-2</t>
  </si>
  <si>
    <t>10MT-3</t>
  </si>
  <si>
    <t>10MT-4</t>
  </si>
  <si>
    <t>10MT-5</t>
  </si>
  <si>
    <t>AVE</t>
    <phoneticPr fontId="3" type="noConversion"/>
  </si>
  <si>
    <t>SD</t>
    <phoneticPr fontId="3" type="noConversion"/>
  </si>
  <si>
    <t>50 MT</t>
    <phoneticPr fontId="3" type="noConversion"/>
  </si>
  <si>
    <t>50MT-1</t>
    <phoneticPr fontId="3" type="noConversion"/>
  </si>
  <si>
    <t>50MT-2</t>
  </si>
  <si>
    <t>50MT-3</t>
  </si>
  <si>
    <t>50MT-4</t>
  </si>
  <si>
    <t>50MT-5</t>
  </si>
  <si>
    <t>100 MT</t>
    <phoneticPr fontId="3" type="noConversion"/>
  </si>
  <si>
    <t>100MT-1</t>
    <phoneticPr fontId="3" type="noConversion"/>
  </si>
  <si>
    <t>100MT-2</t>
  </si>
  <si>
    <t>100MT-3</t>
  </si>
  <si>
    <t>100MT-4</t>
  </si>
  <si>
    <t>100MT-5</t>
  </si>
  <si>
    <t>AVE</t>
    <phoneticPr fontId="3" type="noConversion"/>
  </si>
  <si>
    <t>200 MT</t>
    <phoneticPr fontId="3" type="noConversion"/>
  </si>
  <si>
    <t>200MT-1</t>
    <phoneticPr fontId="3" type="noConversion"/>
  </si>
  <si>
    <t>200MT-2</t>
  </si>
  <si>
    <t>200MT-3</t>
  </si>
  <si>
    <t>200MT-4</t>
  </si>
  <si>
    <t>200MT-5</t>
  </si>
  <si>
    <t>500 MT</t>
    <phoneticPr fontId="3" type="noConversion"/>
  </si>
  <si>
    <t>500MT-1</t>
    <phoneticPr fontId="3" type="noConversion"/>
  </si>
  <si>
    <t>500MT-2</t>
  </si>
  <si>
    <t>500MT-3</t>
  </si>
  <si>
    <t>500MT-4</t>
  </si>
  <si>
    <t>500MT-5</t>
  </si>
  <si>
    <t>STD</t>
    <phoneticPr fontId="3" type="noConversion"/>
  </si>
  <si>
    <t>SD</t>
    <phoneticPr fontId="3" type="noConversion"/>
  </si>
  <si>
    <t xml:space="preserve">germination index </t>
  </si>
  <si>
    <t xml:space="preserve">germination index </t>
    <phoneticPr fontId="3" type="noConversion"/>
  </si>
  <si>
    <t>vigour index</t>
  </si>
  <si>
    <t>vigour index</t>
    <phoneticPr fontId="3" type="noConversion"/>
  </si>
  <si>
    <t>germination rate</t>
  </si>
  <si>
    <t>germination rate</t>
    <phoneticPr fontId="3" type="noConversion"/>
  </si>
  <si>
    <t>W</t>
  </si>
  <si>
    <t>W</t>
    <phoneticPr fontId="3" type="noConversion"/>
  </si>
  <si>
    <t>W+DS</t>
  </si>
  <si>
    <t>W+DS</t>
    <phoneticPr fontId="3" type="noConversion"/>
  </si>
  <si>
    <t>germination potential</t>
  </si>
  <si>
    <t>germination potential</t>
    <phoneticPr fontId="3" type="noConversion"/>
  </si>
  <si>
    <t>W-1</t>
    <phoneticPr fontId="3" type="noConversion"/>
  </si>
  <si>
    <t>W-2</t>
    <phoneticPr fontId="3" type="noConversion"/>
  </si>
  <si>
    <t>W-3</t>
    <phoneticPr fontId="3" type="noConversion"/>
  </si>
  <si>
    <t>W-4</t>
    <phoneticPr fontId="3" type="noConversion"/>
  </si>
  <si>
    <t>W-5</t>
    <phoneticPr fontId="3" type="noConversion"/>
  </si>
  <si>
    <t>W+DS-1</t>
    <phoneticPr fontId="3" type="noConversion"/>
  </si>
  <si>
    <t>W+DS-2</t>
  </si>
  <si>
    <t>W+DS-3</t>
  </si>
  <si>
    <t>W+DS-4</t>
  </si>
  <si>
    <t>W+DS-5</t>
  </si>
  <si>
    <t>AVE</t>
    <phoneticPr fontId="3" type="noConversion"/>
  </si>
  <si>
    <t>SD</t>
    <phoneticPr fontId="3" type="noConversion"/>
  </si>
  <si>
    <t>MT</t>
  </si>
  <si>
    <t>MT</t>
    <phoneticPr fontId="3" type="noConversion"/>
  </si>
  <si>
    <t>MT-1</t>
    <phoneticPr fontId="3" type="noConversion"/>
  </si>
  <si>
    <t>MT-2</t>
  </si>
  <si>
    <t>MT-3</t>
  </si>
  <si>
    <t>MT-4</t>
  </si>
  <si>
    <t>MT-5</t>
  </si>
  <si>
    <t>AVE</t>
    <phoneticPr fontId="3" type="noConversion"/>
  </si>
  <si>
    <t>MT+DS</t>
  </si>
  <si>
    <t>MT+DS</t>
    <phoneticPr fontId="3" type="noConversion"/>
  </si>
  <si>
    <t>MT+DS-1</t>
    <phoneticPr fontId="3" type="noConversion"/>
  </si>
  <si>
    <t>MT+DS-2</t>
  </si>
  <si>
    <t>MT+DS-3</t>
  </si>
  <si>
    <t>MT+DS-4</t>
  </si>
  <si>
    <t>MT+DS-5</t>
  </si>
  <si>
    <t>AVE</t>
    <phoneticPr fontId="3" type="noConversion"/>
  </si>
  <si>
    <t>germination rate</t>
    <phoneticPr fontId="3" type="noConversion"/>
  </si>
  <si>
    <t>germination potential</t>
    <phoneticPr fontId="3" type="noConversion"/>
  </si>
  <si>
    <t>radical length</t>
    <phoneticPr fontId="3" type="noConversion"/>
  </si>
  <si>
    <t>fresh weight</t>
    <phoneticPr fontId="3" type="noConversion"/>
  </si>
  <si>
    <t>germination rate</t>
    <phoneticPr fontId="3" type="noConversion"/>
  </si>
  <si>
    <t>germination potential</t>
    <phoneticPr fontId="3" type="noConversion"/>
  </si>
  <si>
    <t>fresh weight</t>
    <phoneticPr fontId="3" type="noConversion"/>
  </si>
  <si>
    <t>fresh weight</t>
    <phoneticPr fontId="3" type="noConversion"/>
  </si>
  <si>
    <t>germination rate</t>
    <phoneticPr fontId="3" type="noConversion"/>
  </si>
  <si>
    <t>germination time/d</t>
    <phoneticPr fontId="3" type="noConversion"/>
  </si>
  <si>
    <t>Repetitions</t>
    <phoneticPr fontId="3" type="noConversion"/>
  </si>
  <si>
    <t>AVE</t>
    <phoneticPr fontId="15" type="noConversion"/>
  </si>
  <si>
    <t>SD</t>
    <phoneticPr fontId="15" type="noConversion"/>
  </si>
  <si>
    <t>Repetitions</t>
  </si>
  <si>
    <t>AVE</t>
    <phoneticPr fontId="15" type="noConversion"/>
  </si>
  <si>
    <t>AVE</t>
    <phoneticPr fontId="15" type="noConversion"/>
  </si>
  <si>
    <t>different treatments</t>
    <phoneticPr fontId="3" type="noConversion"/>
  </si>
  <si>
    <t>W+DS</t>
    <phoneticPr fontId="3" type="noConversion"/>
  </si>
  <si>
    <t>MT</t>
    <phoneticPr fontId="3" type="noConversion"/>
  </si>
  <si>
    <t>MT+DS</t>
    <phoneticPr fontId="3" type="noConversion"/>
  </si>
  <si>
    <t>different treatments</t>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</si>
  <si>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SOD activity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</si>
  <si>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POD activity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</si>
  <si>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superoxide anion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</si>
  <si>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hydrogen peroxide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</si>
  <si>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MDA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</si>
  <si>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α-amylase active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</si>
  <si>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proline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</si>
  <si>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soluble sugar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</si>
  <si>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soluble protein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</si>
  <si>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ABA content determination. We set up three repetitions in each experiment to ensure the reliability of the results, and finally take the average as the final result.</t>
    </r>
    <phoneticPr fontId="3" type="noConversion"/>
  </si>
  <si>
    <r>
      <rPr>
        <sz val="11"/>
        <color rgb="FFFF0000"/>
        <rFont val="Times New Roman"/>
        <family val="1"/>
      </rPr>
      <t>Explanation</t>
    </r>
    <r>
      <rPr>
        <sz val="11"/>
        <color theme="1"/>
        <rFont val="等线"/>
        <family val="2"/>
        <charset val="134"/>
      </rPr>
      <t>：</t>
    </r>
    <r>
      <rPr>
        <sz val="11"/>
        <color theme="1"/>
        <rFont val="Times New Roman"/>
        <family val="1"/>
      </rPr>
      <t>This table is the raw data of GA content determination. We set up three repetitions in each experiment to ensure the reliability of the results, and finally take the average as the final result.</t>
    </r>
    <phoneticPr fontId="3" type="noConversion"/>
  </si>
  <si>
    <r>
      <rPr>
        <sz val="14"/>
        <color rgb="FFFF0000"/>
        <rFont val="Times New Roman"/>
        <family val="1"/>
      </rPr>
      <t>Explanation</t>
    </r>
    <r>
      <rPr>
        <sz val="14"/>
        <color theme="1"/>
        <rFont val="等线"/>
        <family val="3"/>
        <charset val="134"/>
      </rPr>
      <t>：</t>
    </r>
    <r>
      <rPr>
        <sz val="14"/>
        <color theme="1"/>
        <rFont val="Times New Roman"/>
        <family val="3"/>
      </rPr>
      <t>In these tables</t>
    </r>
    <r>
      <rPr>
        <sz val="14"/>
        <color theme="1"/>
        <rFont val="宋体"/>
        <family val="3"/>
        <charset val="134"/>
      </rPr>
      <t>，</t>
    </r>
    <r>
      <rPr>
        <sz val="14"/>
        <color theme="1"/>
        <rFont val="Times New Roman"/>
        <family val="1"/>
      </rPr>
      <t>X% PEG600-N</t>
    </r>
    <r>
      <rPr>
        <sz val="14"/>
        <color theme="1"/>
        <rFont val="等线"/>
        <family val="3"/>
        <charset val="134"/>
      </rPr>
      <t>（“</t>
    </r>
    <r>
      <rPr>
        <sz val="14"/>
        <color theme="1"/>
        <rFont val="Times New Roman"/>
        <family val="1"/>
      </rPr>
      <t>X”=0</t>
    </r>
    <r>
      <rPr>
        <sz val="14"/>
        <color theme="1"/>
        <rFont val="等线"/>
        <family val="3"/>
        <charset val="134"/>
      </rPr>
      <t>，</t>
    </r>
    <r>
      <rPr>
        <sz val="14"/>
        <color theme="1"/>
        <rFont val="Times New Roman"/>
        <family val="1"/>
      </rPr>
      <t>5</t>
    </r>
    <r>
      <rPr>
        <sz val="14"/>
        <color theme="1"/>
        <rFont val="等线"/>
        <family val="3"/>
        <charset val="134"/>
      </rPr>
      <t>，</t>
    </r>
    <r>
      <rPr>
        <sz val="14"/>
        <color theme="1"/>
        <rFont val="Times New Roman"/>
        <family val="1"/>
      </rPr>
      <t>10</t>
    </r>
    <r>
      <rPr>
        <sz val="14"/>
        <color theme="1"/>
        <rFont val="等线"/>
        <family val="3"/>
        <charset val="134"/>
      </rPr>
      <t>，</t>
    </r>
    <r>
      <rPr>
        <sz val="14"/>
        <color theme="1"/>
        <rFont val="Times New Roman"/>
        <family val="1"/>
      </rPr>
      <t>15</t>
    </r>
    <r>
      <rPr>
        <sz val="14"/>
        <color theme="1"/>
        <rFont val="等线"/>
        <family val="3"/>
        <charset val="134"/>
      </rPr>
      <t>，</t>
    </r>
    <r>
      <rPr>
        <sz val="14"/>
        <color theme="1"/>
        <rFont val="Times New Roman"/>
        <family val="1"/>
      </rPr>
      <t>20</t>
    </r>
    <r>
      <rPr>
        <sz val="14"/>
        <color theme="1"/>
        <rFont val="等线"/>
        <family val="3"/>
        <charset val="134"/>
      </rPr>
      <t>，“</t>
    </r>
    <r>
      <rPr>
        <sz val="14"/>
        <color theme="1"/>
        <rFont val="Times New Roman"/>
        <family val="1"/>
      </rPr>
      <t>N”=1</t>
    </r>
    <r>
      <rPr>
        <sz val="14"/>
        <color theme="1"/>
        <rFont val="等线"/>
        <family val="3"/>
        <charset val="134"/>
      </rPr>
      <t>，</t>
    </r>
    <r>
      <rPr>
        <sz val="14"/>
        <color theme="1"/>
        <rFont val="Times New Roman"/>
        <family val="1"/>
      </rPr>
      <t>2</t>
    </r>
    <r>
      <rPr>
        <sz val="14"/>
        <color theme="1"/>
        <rFont val="等线"/>
        <family val="3"/>
        <charset val="134"/>
      </rPr>
      <t>，</t>
    </r>
    <r>
      <rPr>
        <sz val="14"/>
        <color theme="1"/>
        <rFont val="Times New Roman"/>
        <family val="1"/>
      </rPr>
      <t>3</t>
    </r>
    <r>
      <rPr>
        <sz val="14"/>
        <color theme="1"/>
        <rFont val="等线"/>
        <family val="3"/>
        <charset val="134"/>
      </rPr>
      <t>，</t>
    </r>
    <r>
      <rPr>
        <sz val="14"/>
        <color theme="1"/>
        <rFont val="Times New Roman"/>
        <family val="1"/>
      </rPr>
      <t>4</t>
    </r>
    <r>
      <rPr>
        <sz val="14"/>
        <color theme="1"/>
        <rFont val="等线"/>
        <family val="3"/>
        <charset val="134"/>
      </rPr>
      <t>，</t>
    </r>
    <r>
      <rPr>
        <sz val="14"/>
        <color theme="1"/>
        <rFont val="Times New Roman"/>
        <family val="1"/>
      </rPr>
      <t>5</t>
    </r>
    <r>
      <rPr>
        <sz val="14"/>
        <color theme="1"/>
        <rFont val="等线"/>
        <family val="3"/>
        <charset val="134"/>
      </rPr>
      <t>）</t>
    </r>
    <r>
      <rPr>
        <sz val="14"/>
        <color theme="1"/>
        <rFont val="Times New Roman"/>
        <family val="1"/>
      </rPr>
      <t xml:space="preserve"> means we did five repeated germination tests at a concentration of 0</t>
    </r>
    <r>
      <rPr>
        <sz val="14"/>
        <color theme="1"/>
        <rFont val="等线"/>
        <family val="3"/>
        <charset val="134"/>
      </rPr>
      <t>，</t>
    </r>
    <r>
      <rPr>
        <sz val="14"/>
        <color theme="1"/>
        <rFont val="Times New Roman"/>
        <family val="1"/>
      </rPr>
      <t>5</t>
    </r>
    <r>
      <rPr>
        <sz val="14"/>
        <color theme="1"/>
        <rFont val="等线"/>
        <family val="3"/>
        <charset val="134"/>
      </rPr>
      <t>，</t>
    </r>
    <r>
      <rPr>
        <sz val="14"/>
        <color theme="1"/>
        <rFont val="Times New Roman"/>
        <family val="1"/>
      </rPr>
      <t>10</t>
    </r>
    <r>
      <rPr>
        <sz val="14"/>
        <color theme="1"/>
        <rFont val="等线"/>
        <family val="3"/>
        <charset val="134"/>
      </rPr>
      <t>，</t>
    </r>
    <r>
      <rPr>
        <sz val="14"/>
        <color theme="1"/>
        <rFont val="Times New Roman"/>
        <family val="1"/>
      </rPr>
      <t>15</t>
    </r>
    <r>
      <rPr>
        <sz val="14"/>
        <color theme="1"/>
        <rFont val="等线"/>
        <family val="3"/>
        <charset val="134"/>
      </rPr>
      <t>，</t>
    </r>
    <r>
      <rPr>
        <sz val="14"/>
        <color theme="1"/>
        <rFont val="Times New Roman"/>
        <family val="1"/>
      </rPr>
      <t>20% of PEG-6000. Finally, five repeated averages were obtained as the final result.</t>
    </r>
    <r>
      <rPr>
        <sz val="14"/>
        <color theme="1"/>
        <rFont val="宋体"/>
        <family val="1"/>
        <charset val="134"/>
      </rPr>
      <t xml:space="preserve"> </t>
    </r>
    <r>
      <rPr>
        <sz val="14"/>
        <color theme="1"/>
        <rFont val="Times New Roman"/>
        <family val="1"/>
      </rPr>
      <t>These tables show the</t>
    </r>
    <r>
      <rPr>
        <sz val="14"/>
        <color rgb="FFFF0000"/>
        <rFont val="Times New Roman"/>
        <family val="1"/>
      </rPr>
      <t xml:space="preserve"> </t>
    </r>
    <r>
      <rPr>
        <sz val="14"/>
        <rFont val="Times New Roman"/>
        <family val="1"/>
      </rPr>
      <t xml:space="preserve">germination number </t>
    </r>
    <r>
      <rPr>
        <sz val="14"/>
        <color theme="1"/>
        <rFont val="Times New Roman"/>
        <family val="1"/>
      </rPr>
      <t>of seeds under different concentrations of PEG stress (50 cotton seeds are placed in each Petri dish), to measure seed germination rate (calculated by the number of germinating seeds on the seventh day).</t>
    </r>
    <phoneticPr fontId="3" type="noConversion"/>
  </si>
  <si>
    <r>
      <rPr>
        <sz val="14"/>
        <color rgb="FFFF0000"/>
        <rFont val="Times New Roman"/>
        <family val="1"/>
      </rPr>
      <t>Explanation</t>
    </r>
    <r>
      <rPr>
        <sz val="14"/>
        <color theme="1"/>
        <rFont val="等线"/>
        <family val="3"/>
        <charset val="134"/>
      </rPr>
      <t>：</t>
    </r>
    <r>
      <rPr>
        <sz val="14"/>
        <color theme="1"/>
        <rFont val="Times New Roman"/>
        <family val="1"/>
      </rPr>
      <t>In these tables</t>
    </r>
    <r>
      <rPr>
        <sz val="14"/>
        <color theme="1"/>
        <rFont val="宋体"/>
        <family val="3"/>
        <charset val="134"/>
      </rPr>
      <t>，</t>
    </r>
    <r>
      <rPr>
        <sz val="14"/>
        <color theme="1"/>
        <rFont val="Times New Roman"/>
        <family val="1"/>
      </rPr>
      <t>XMT-N</t>
    </r>
    <r>
      <rPr>
        <sz val="14"/>
        <color theme="1"/>
        <rFont val="等线"/>
        <family val="3"/>
        <charset val="134"/>
      </rPr>
      <t>（</t>
    </r>
    <r>
      <rPr>
        <sz val="14"/>
        <color theme="1"/>
        <rFont val="Times New Roman"/>
        <family val="1"/>
      </rPr>
      <t>“MT” =melatonin</t>
    </r>
    <r>
      <rPr>
        <sz val="14"/>
        <color theme="1"/>
        <rFont val="等线"/>
        <family val="3"/>
        <charset val="134"/>
      </rPr>
      <t>；</t>
    </r>
    <r>
      <rPr>
        <sz val="14"/>
        <color theme="1"/>
        <rFont val="Times New Roman"/>
        <family val="1"/>
      </rPr>
      <t>“X”=0</t>
    </r>
    <r>
      <rPr>
        <sz val="14"/>
        <color theme="1"/>
        <rFont val="等线"/>
        <family val="3"/>
        <charset val="134"/>
      </rPr>
      <t>，</t>
    </r>
    <r>
      <rPr>
        <sz val="14"/>
        <color theme="1"/>
        <rFont val="Times New Roman"/>
        <family val="1"/>
      </rPr>
      <t>10</t>
    </r>
    <r>
      <rPr>
        <sz val="14"/>
        <color theme="1"/>
        <rFont val="等线"/>
        <family val="3"/>
        <charset val="134"/>
      </rPr>
      <t>，</t>
    </r>
    <r>
      <rPr>
        <sz val="14"/>
        <color theme="1"/>
        <rFont val="Times New Roman"/>
        <family val="1"/>
      </rPr>
      <t>50</t>
    </r>
    <r>
      <rPr>
        <sz val="14"/>
        <color theme="1"/>
        <rFont val="等线"/>
        <family val="3"/>
        <charset val="134"/>
      </rPr>
      <t>，</t>
    </r>
    <r>
      <rPr>
        <sz val="14"/>
        <color theme="1"/>
        <rFont val="Times New Roman"/>
        <family val="1"/>
      </rPr>
      <t>100</t>
    </r>
    <r>
      <rPr>
        <sz val="14"/>
        <color theme="1"/>
        <rFont val="等线"/>
        <family val="3"/>
        <charset val="134"/>
      </rPr>
      <t>，</t>
    </r>
    <r>
      <rPr>
        <sz val="14"/>
        <color theme="1"/>
        <rFont val="Times New Roman"/>
        <family val="1"/>
      </rPr>
      <t>200</t>
    </r>
    <r>
      <rPr>
        <sz val="14"/>
        <color theme="1"/>
        <rFont val="等线"/>
        <family val="3"/>
        <charset val="134"/>
      </rPr>
      <t>，</t>
    </r>
    <r>
      <rPr>
        <sz val="14"/>
        <color theme="1"/>
        <rFont val="Times New Roman"/>
        <family val="1"/>
      </rPr>
      <t>500</t>
    </r>
    <r>
      <rPr>
        <sz val="14"/>
        <color theme="1"/>
        <rFont val="等线"/>
        <family val="3"/>
        <charset val="134"/>
      </rPr>
      <t>；</t>
    </r>
    <r>
      <rPr>
        <sz val="14"/>
        <color theme="1"/>
        <rFont val="Times New Roman"/>
        <family val="1"/>
      </rPr>
      <t>“N”=1</t>
    </r>
    <r>
      <rPr>
        <sz val="14"/>
        <color theme="1"/>
        <rFont val="等线"/>
        <family val="3"/>
        <charset val="134"/>
      </rPr>
      <t>，</t>
    </r>
    <r>
      <rPr>
        <sz val="14"/>
        <color theme="1"/>
        <rFont val="Times New Roman"/>
        <family val="1"/>
      </rPr>
      <t>2</t>
    </r>
    <r>
      <rPr>
        <sz val="14"/>
        <color theme="1"/>
        <rFont val="等线"/>
        <family val="3"/>
        <charset val="134"/>
      </rPr>
      <t>，</t>
    </r>
    <r>
      <rPr>
        <sz val="14"/>
        <color theme="1"/>
        <rFont val="Times New Roman"/>
        <family val="1"/>
      </rPr>
      <t>3</t>
    </r>
    <r>
      <rPr>
        <sz val="14"/>
        <color theme="1"/>
        <rFont val="等线"/>
        <family val="3"/>
        <charset val="134"/>
      </rPr>
      <t>，</t>
    </r>
    <r>
      <rPr>
        <sz val="14"/>
        <color theme="1"/>
        <rFont val="Times New Roman"/>
        <family val="1"/>
      </rPr>
      <t>4</t>
    </r>
    <r>
      <rPr>
        <sz val="14"/>
        <color theme="1"/>
        <rFont val="等线"/>
        <family val="3"/>
        <charset val="134"/>
      </rPr>
      <t>，</t>
    </r>
    <r>
      <rPr>
        <sz val="14"/>
        <color theme="1"/>
        <rFont val="Times New Roman"/>
        <family val="1"/>
      </rPr>
      <t>5</t>
    </r>
    <r>
      <rPr>
        <sz val="14"/>
        <color theme="1"/>
        <rFont val="等线"/>
        <family val="3"/>
        <charset val="134"/>
      </rPr>
      <t>）</t>
    </r>
    <r>
      <rPr>
        <sz val="14"/>
        <color theme="1"/>
        <rFont val="Times New Roman"/>
        <family val="1"/>
      </rPr>
      <t xml:space="preserve"> means we did five repeated germination tests at a concentration of 0</t>
    </r>
    <r>
      <rPr>
        <sz val="14"/>
        <color theme="1"/>
        <rFont val="等线"/>
        <family val="3"/>
        <charset val="134"/>
      </rPr>
      <t>，</t>
    </r>
    <r>
      <rPr>
        <sz val="14"/>
        <color theme="1"/>
        <rFont val="Times New Roman"/>
        <family val="1"/>
      </rPr>
      <t>10</t>
    </r>
    <r>
      <rPr>
        <sz val="14"/>
        <color theme="1"/>
        <rFont val="等线"/>
        <family val="3"/>
        <charset val="134"/>
      </rPr>
      <t>，</t>
    </r>
    <r>
      <rPr>
        <sz val="14"/>
        <color theme="1"/>
        <rFont val="Times New Roman"/>
        <family val="1"/>
      </rPr>
      <t>50</t>
    </r>
    <r>
      <rPr>
        <sz val="14"/>
        <color theme="1"/>
        <rFont val="等线"/>
        <family val="3"/>
        <charset val="134"/>
      </rPr>
      <t>，</t>
    </r>
    <r>
      <rPr>
        <sz val="14"/>
        <color theme="1"/>
        <rFont val="Times New Roman"/>
        <family val="1"/>
      </rPr>
      <t>100</t>
    </r>
    <r>
      <rPr>
        <sz val="14"/>
        <color theme="1"/>
        <rFont val="等线"/>
        <family val="3"/>
        <charset val="134"/>
      </rPr>
      <t>，</t>
    </r>
    <r>
      <rPr>
        <sz val="14"/>
        <color theme="1"/>
        <rFont val="Times New Roman"/>
        <family val="1"/>
      </rPr>
      <t>200</t>
    </r>
    <r>
      <rPr>
        <sz val="14"/>
        <color theme="1"/>
        <rFont val="等线"/>
        <family val="3"/>
        <charset val="134"/>
      </rPr>
      <t>，</t>
    </r>
    <r>
      <rPr>
        <sz val="14"/>
        <color theme="1"/>
        <rFont val="Times New Roman"/>
        <family val="1"/>
      </rPr>
      <t>500μM of melatonin. Finally, five repeated averages were obtained as the final result. These tables show the</t>
    </r>
    <r>
      <rPr>
        <sz val="14"/>
        <color rgb="FFFF0000"/>
        <rFont val="Times New Roman"/>
        <family val="1"/>
      </rPr>
      <t xml:space="preserve"> </t>
    </r>
    <r>
      <rPr>
        <sz val="14"/>
        <rFont val="Times New Roman"/>
        <family val="1"/>
      </rPr>
      <t xml:space="preserve">germination number </t>
    </r>
    <r>
      <rPr>
        <sz val="14"/>
        <color theme="1"/>
        <rFont val="Times New Roman"/>
        <family val="1"/>
      </rPr>
      <t>of seeds treated with different concentrations of melatonin under drought stress (50 cotton seeds are placed in each Petri dish), as well as the calculation process of some indicators to measure seed germination</t>
    </r>
    <r>
      <rPr>
        <sz val="14"/>
        <color theme="1"/>
        <rFont val="宋体"/>
        <family val="1"/>
        <charset val="134"/>
      </rPr>
      <t>，</t>
    </r>
    <r>
      <rPr>
        <sz val="14"/>
        <color theme="1"/>
        <rFont val="Times New Roman"/>
        <family val="1"/>
      </rPr>
      <t xml:space="preserve"> including germination potential (calculated by the number of germinating seeds on the third day), germination rate (calculated by the number of germinating seeds on the seventh day), radical length and  fresh weight.</t>
    </r>
    <phoneticPr fontId="3" type="noConversion"/>
  </si>
  <si>
    <r>
      <rPr>
        <sz val="14"/>
        <color rgb="FFFF0000"/>
        <rFont val="Times New Roman"/>
        <family val="1"/>
      </rPr>
      <t>Explanation</t>
    </r>
    <r>
      <rPr>
        <sz val="14"/>
        <color theme="1"/>
        <rFont val="等线"/>
        <family val="3"/>
        <charset val="134"/>
      </rPr>
      <t>：</t>
    </r>
    <r>
      <rPr>
        <sz val="14"/>
        <color theme="1"/>
        <rFont val="Times New Roman"/>
        <family val="1"/>
      </rPr>
      <t>In these tables</t>
    </r>
    <r>
      <rPr>
        <sz val="14"/>
        <color theme="1"/>
        <rFont val="宋体"/>
        <family val="3"/>
        <charset val="134"/>
      </rPr>
      <t>，</t>
    </r>
    <r>
      <rPr>
        <sz val="14"/>
        <color theme="1"/>
        <rFont val="Times New Roman"/>
        <family val="1"/>
      </rPr>
      <t>W, W+DS, MT, MT+DS-N</t>
    </r>
    <r>
      <rPr>
        <sz val="14"/>
        <color theme="1"/>
        <rFont val="等线"/>
        <family val="3"/>
        <charset val="134"/>
      </rPr>
      <t>（</t>
    </r>
    <r>
      <rPr>
        <sz val="14"/>
        <color theme="1"/>
        <rFont val="Times New Roman"/>
        <family val="1"/>
      </rPr>
      <t>W=0μM MT+0% PEG-6000, W+DS=0μM MT+10%PEG-6000, MT=100μM MT+0% PEG-6000, MT+DS=100μM MT+10% PEG-6000, “N”=1</t>
    </r>
    <r>
      <rPr>
        <sz val="14"/>
        <color theme="1"/>
        <rFont val="等线"/>
        <family val="3"/>
        <charset val="134"/>
      </rPr>
      <t>，</t>
    </r>
    <r>
      <rPr>
        <sz val="14"/>
        <color theme="1"/>
        <rFont val="Times New Roman"/>
        <family val="1"/>
      </rPr>
      <t>2</t>
    </r>
    <r>
      <rPr>
        <sz val="14"/>
        <color theme="1"/>
        <rFont val="等线"/>
        <family val="3"/>
        <charset val="134"/>
      </rPr>
      <t>，</t>
    </r>
    <r>
      <rPr>
        <sz val="14"/>
        <color theme="1"/>
        <rFont val="Times New Roman"/>
        <family val="1"/>
      </rPr>
      <t>3</t>
    </r>
    <r>
      <rPr>
        <sz val="14"/>
        <color theme="1"/>
        <rFont val="等线"/>
        <family val="3"/>
        <charset val="134"/>
      </rPr>
      <t>，</t>
    </r>
    <r>
      <rPr>
        <sz val="14"/>
        <color theme="1"/>
        <rFont val="Times New Roman"/>
        <family val="1"/>
      </rPr>
      <t>4</t>
    </r>
    <r>
      <rPr>
        <sz val="14"/>
        <color theme="1"/>
        <rFont val="等线"/>
        <family val="3"/>
        <charset val="134"/>
      </rPr>
      <t>，</t>
    </r>
    <r>
      <rPr>
        <sz val="14"/>
        <color theme="1"/>
        <rFont val="Times New Roman"/>
        <family val="1"/>
      </rPr>
      <t>5</t>
    </r>
    <r>
      <rPr>
        <sz val="14"/>
        <color theme="1"/>
        <rFont val="等线"/>
        <family val="3"/>
        <charset val="134"/>
      </rPr>
      <t>）</t>
    </r>
    <r>
      <rPr>
        <sz val="14"/>
        <color theme="1"/>
        <rFont val="Times New Roman"/>
        <family val="1"/>
      </rPr>
      <t xml:space="preserve"> means we pre-soaked seeds with water or 100μM MT and to germinate under normal or 10% PEG stress and we did five repeated germination tests. Finally, five repeated averages were obtained as the final result. These tables show the</t>
    </r>
    <r>
      <rPr>
        <sz val="14"/>
        <color rgb="FFFF0000"/>
        <rFont val="Times New Roman"/>
        <family val="1"/>
      </rPr>
      <t xml:space="preserve"> </t>
    </r>
    <r>
      <rPr>
        <sz val="14"/>
        <rFont val="Times New Roman"/>
        <family val="1"/>
      </rPr>
      <t xml:space="preserve">germination number </t>
    </r>
    <r>
      <rPr>
        <sz val="14"/>
        <color theme="1"/>
        <rFont val="Times New Roman"/>
        <family val="1"/>
      </rPr>
      <t>of seeds under different treatments (50 cotton seeds are placed in each Petri dish), as well as the calculation process of some indicators to measure seed germination</t>
    </r>
    <r>
      <rPr>
        <sz val="14"/>
        <color theme="1"/>
        <rFont val="宋体"/>
        <family val="1"/>
        <charset val="134"/>
      </rPr>
      <t>，</t>
    </r>
    <r>
      <rPr>
        <sz val="14"/>
        <color theme="1"/>
        <rFont val="Times New Roman"/>
        <family val="1"/>
      </rPr>
      <t xml:space="preserve"> including germination potential (calculated by the number of germinating seeds on the third day), germination rate (calculated by the number of germinating seeds on the seventh day), germination index and  vigour index.</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</si>
</sst>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等线"/>
      <family val="2"/>
      <scheme val="minor"/>
    </font>
    <font>
      <sz val="11"/>
      <color theme="1"/>
      <name val="等线"/>
      <family val="2"/>
      <charset val="134"/>
      <scheme val="minor"/>
    </font>
    <font>
      <sz val="11"/>
      <color theme="1"/>
      <name val="等线"/>
      <family val="2"/>
      <charset val="134"/>
    </font>
    <font>
      <sz val="9"/>
      <name val="等线"/>
      <family val="3"/>
      <charset val="134"/>
      <scheme val="minor"/>
    </font>
    <font>
      <sz val="11"/>
      <color theme="1"/>
      <name val="Times New Roman"/>
      <family val="1"/>
    </font>
    <font>
      <sz val="11"/>
      <color rgb="FFFF0000"/>
      <name val="等线"/>
      <family val="3"/>
      <charset val="134"/>
      <scheme val="minor"/>
    </font>
    <font>
      <sz val="14"/>
      <color theme="1"/>
      <name val="Times New Roman"/>
      <family val="1"/>
    </font>
    <font>
      <sz val="14"/>
      <color rgb="FFFF0000"/>
      <name val="Times New Roman"/>
      <family val="1"/>
    </font>
    <font>
      <sz val="14"/>
      <color theme="1"/>
      <name val="等线"/>
      <family val="3"/>
      <charset val="134"/>
    </font>
    <font>
      <sz val="14"/>
      <color theme="1"/>
      <name val="Times New Roman"/>
      <family val="3"/>
    </font>
    <font>
      <sz val="14"/>
      <color theme="1"/>
      <name val="宋体"/>
      <family val="3"/>
      <charset val="134"/>
    </font>
    <font>
      <sz val="14"/>
      <color theme="1"/>
      <name val="宋体"/>
      <family val="1"/>
      <charset val="134"/>
    </font>
    <font>
      <sz val="11"/>
      <color rgb="FFFF0000"/>
      <name val="Times New Roman"/>
      <family val="1"/>
    </font>
    <font>
      <sz val="11"/>
      <name val="Times New Roman"/>
      <family val="1"/>
    </font>
    <font>
      <sz val="14"/>
      <name val="Times New Roman"/>
      <family val="1"/>
    </font>
    <font>
      <sz val="9"/>
      <name val="等线"/>
      <family val="2"/>
      <charset val="134"/>
      <scheme val="minor"/>
    </font>
  </fonts>
  <fills count="2">
    <fill>
      <patternFill patternType="none"/>
    </fill>
    <fill>
      <patternFill patternType="gray125"/>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alignment vertical="center"/>
    </xf>
  </cellStyleXfs>
  <cellXfs count="46">
    <xf numFmtId="0" fontId="0" fillId="0" borderId="0" xfId="0"/>
    <xf numFmtId="0" fontId="4" fillId="0" borderId="0" xfId="0" applyFont="1"/>
    <xf numFmtId="9" fontId="0" fillId="0" borderId="0" xfId="0" applyNumberFormat="1"/>
    <xf numFmtId="0" fontId="5"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9" fontId="4" fillId="0" borderId="0" xfId="0" applyNumberFormat="1" applyFont="1" applyBorder="1"/>
    <xf numFmtId="9" fontId="12" fillId="0" borderId="0" xfId="0" applyNumberFormat="1" applyFont="1" applyBorder="1"/>
    <xf numFmtId="9" fontId="12" fillId="0" borderId="5" xfId="0" applyNumberFormat="1" applyFont="1" applyBorder="1"/>
    <xf numFmtId="0" fontId="4" fillId="0" borderId="4" xfId="0" applyFont="1" applyBorder="1" applyAlignment="1">
      <alignment horizontal="center" vertical="center"/>
    </xf>
    <xf numFmtId="0" fontId="4" fillId="0" borderId="0" xfId="0" applyFont="1" applyBorder="1"/>
    <xf numFmtId="0" fontId="12" fillId="0" borderId="0" xfId="0" applyFont="1" applyBorder="1"/>
    <xf numFmtId="0" fontId="12" fillId="0" borderId="5" xfId="0" applyFont="1" applyBorder="1"/>
    <xf numFmtId="0" fontId="4" fillId="0" borderId="6" xfId="0" applyFont="1" applyBorder="1"/>
    <xf numFmtId="0" fontId="4" fillId="0" borderId="7" xfId="0" applyFont="1" applyBorder="1"/>
    <xf numFmtId="0" fontId="12" fillId="0" borderId="7" xfId="0" applyFont="1" applyBorder="1"/>
    <xf numFmtId="0" fontId="12" fillId="0" borderId="8" xfId="0" applyFont="1" applyBorder="1"/>
    <xf numFmtId="9" fontId="13" fillId="0" borderId="0" xfId="0" applyNumberFormat="1" applyFont="1" applyBorder="1"/>
    <xf numFmtId="0" fontId="13" fillId="0" borderId="6" xfId="0" applyFont="1" applyBorder="1"/>
    <xf numFmtId="0" fontId="13" fillId="0" borderId="7" xfId="0" applyFont="1" applyBorder="1"/>
    <xf numFmtId="176" fontId="4" fillId="0" borderId="0" xfId="0" applyNumberFormat="1" applyFont="1" applyBorder="1"/>
    <xf numFmtId="0" fontId="4" fillId="0" borderId="6" xfId="0" applyFont="1" applyBorder="1" applyAlignment="1">
      <alignment horizontal="center" vertical="center"/>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13" fillId="0" borderId="0" xfId="0" applyFont="1" applyBorder="1"/>
    <xf numFmtId="0" fontId="13" fillId="0" borderId="13" xfId="0" applyFont="1" applyBorder="1"/>
    <xf numFmtId="0" fontId="4" fillId="0" borderId="14" xfId="0" applyFont="1" applyBorder="1"/>
    <xf numFmtId="0" fontId="4" fillId="0" borderId="15" xfId="0" applyFont="1" applyBorder="1"/>
    <xf numFmtId="0" fontId="4" fillId="0" borderId="16" xfId="0" applyFont="1" applyBorder="1"/>
    <xf numFmtId="0" fontId="13" fillId="0" borderId="15" xfId="0" applyFont="1" applyBorder="1"/>
    <xf numFmtId="0" fontId="13" fillId="0" borderId="16" xfId="0" applyFont="1" applyBorder="1"/>
    <xf numFmtId="0" fontId="4" fillId="0" borderId="13" xfId="0" applyFont="1" applyFill="1" applyBorder="1"/>
    <xf numFmtId="0" fontId="4" fillId="0" borderId="0" xfId="1" applyFont="1" applyAlignment="1">
      <alignment horizontal="center" vertical="center"/>
    </xf>
    <xf numFmtId="0" fontId="4" fillId="0" borderId="0" xfId="1" applyFont="1" applyBorder="1" applyAlignment="1">
      <alignment horizontal="center" vertical="center"/>
    </xf>
    <xf numFmtId="0" fontId="12" fillId="0" borderId="0" xfId="1" applyFont="1" applyBorder="1" applyAlignment="1">
      <alignment horizontal="center" vertical="center"/>
    </xf>
    <xf numFmtId="0" fontId="4" fillId="0" borderId="0" xfId="1" applyFont="1" applyBorder="1" applyAlignment="1">
      <alignment horizontal="center" vertical="center" wrapText="1"/>
    </xf>
    <xf numFmtId="0" fontId="0" fillId="0" borderId="0" xfId="0" applyAlignment="1"/>
    <xf numFmtId="0" fontId="6" fillId="0" borderId="0" xfId="1" applyFont="1" applyAlignment="1">
      <alignment horizontal="left" vertical="center" wrapText="1"/>
    </xf>
    <xf numFmtId="0" fontId="4" fillId="0" borderId="2"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4"/>
  <sheetViews>
    <sheetView topLeftCell="A10" workbookViewId="0">
      <selection activeCell="I46" sqref="I46"/>
    </sheetView>
  </sheetViews>
  <sheetFormatPr defaultRowHeight="14.25" x14ac:dyDescent="0.2"/>
  <cols>
    <col min="3" max="3" width="18.75" customWidth="1"/>
    <col min="11" max="11" width="12.125" customWidth="1"/>
  </cols>
  <sheetData>
    <row r="1" spans="2:20" ht="15" x14ac:dyDescent="0.25">
      <c r="C1" s="4"/>
      <c r="D1" s="5"/>
      <c r="E1" s="5"/>
      <c r="F1" s="5" t="s">
        <v>8</v>
      </c>
      <c r="G1" s="5"/>
      <c r="H1" s="5"/>
      <c r="I1" s="5"/>
      <c r="J1" s="6"/>
      <c r="L1" s="4"/>
      <c r="M1" s="5" t="s">
        <v>11</v>
      </c>
      <c r="N1" s="5"/>
      <c r="O1" s="5"/>
      <c r="P1" s="5"/>
      <c r="Q1" s="5"/>
      <c r="R1" s="5"/>
      <c r="S1" s="5"/>
      <c r="T1" s="6"/>
    </row>
    <row r="2" spans="2:20" ht="15" x14ac:dyDescent="0.25">
      <c r="C2" s="7" t="s">
        <v>0</v>
      </c>
      <c r="D2" s="8" t="s">
        <v>1</v>
      </c>
      <c r="E2" s="8" t="s">
        <v>2</v>
      </c>
      <c r="F2" s="8" t="s">
        <v>3</v>
      </c>
      <c r="G2" s="8" t="s">
        <v>4</v>
      </c>
      <c r="H2" s="8" t="s">
        <v>5</v>
      </c>
      <c r="I2" s="9" t="s">
        <v>6</v>
      </c>
      <c r="J2" s="10" t="s">
        <v>7</v>
      </c>
      <c r="K2" s="3"/>
      <c r="L2" s="7" t="s">
        <v>0</v>
      </c>
      <c r="M2" s="9"/>
      <c r="N2" s="19" t="s">
        <v>12</v>
      </c>
      <c r="O2" s="19" t="s">
        <v>13</v>
      </c>
      <c r="P2" s="19" t="s">
        <v>14</v>
      </c>
      <c r="Q2" s="19" t="s">
        <v>15</v>
      </c>
      <c r="R2" s="19" t="s">
        <v>16</v>
      </c>
      <c r="S2" s="9" t="s">
        <v>6</v>
      </c>
      <c r="T2" s="10" t="s">
        <v>7</v>
      </c>
    </row>
    <row r="3" spans="2:20" ht="15" x14ac:dyDescent="0.25">
      <c r="C3" s="11">
        <v>1</v>
      </c>
      <c r="D3" s="12">
        <v>15</v>
      </c>
      <c r="E3" s="12">
        <v>14</v>
      </c>
      <c r="F3" s="12">
        <v>16</v>
      </c>
      <c r="G3" s="12">
        <v>15</v>
      </c>
      <c r="H3" s="12">
        <v>14</v>
      </c>
      <c r="I3" s="13">
        <f>AVERAGE(D3:H3)</f>
        <v>14.8</v>
      </c>
      <c r="J3" s="14">
        <f>STDEV(D3:H3)</f>
        <v>0.83666002653407556</v>
      </c>
      <c r="K3" s="3"/>
      <c r="L3" s="7">
        <v>1</v>
      </c>
      <c r="M3" s="13"/>
      <c r="N3" s="12">
        <v>12</v>
      </c>
      <c r="O3" s="12">
        <v>14</v>
      </c>
      <c r="P3" s="12">
        <v>12</v>
      </c>
      <c r="Q3" s="12">
        <v>13</v>
      </c>
      <c r="R3" s="12">
        <v>11</v>
      </c>
      <c r="S3" s="13">
        <f>AVERAGE(N3:R3)</f>
        <v>12.4</v>
      </c>
      <c r="T3" s="14">
        <f>STDEV(N3:R3)</f>
        <v>1.1401754250991378</v>
      </c>
    </row>
    <row r="4" spans="2:20" ht="15" x14ac:dyDescent="0.25">
      <c r="C4" s="11">
        <v>2</v>
      </c>
      <c r="D4" s="12">
        <v>29</v>
      </c>
      <c r="E4" s="12">
        <v>30</v>
      </c>
      <c r="F4" s="12">
        <v>28</v>
      </c>
      <c r="G4" s="12">
        <v>31</v>
      </c>
      <c r="H4" s="12">
        <v>30</v>
      </c>
      <c r="I4" s="13">
        <f t="shared" ref="I4:I9" si="0">AVERAGE(D4:H4)</f>
        <v>29.6</v>
      </c>
      <c r="J4" s="14">
        <f t="shared" ref="J4:J9" si="1">STDEV(D4:H4)</f>
        <v>1.1401754250991381</v>
      </c>
      <c r="K4" s="3"/>
      <c r="L4" s="7">
        <v>2</v>
      </c>
      <c r="M4" s="13"/>
      <c r="N4" s="12">
        <v>25</v>
      </c>
      <c r="O4" s="12">
        <v>26</v>
      </c>
      <c r="P4" s="12">
        <v>24</v>
      </c>
      <c r="Q4" s="12">
        <v>26</v>
      </c>
      <c r="R4" s="12">
        <v>24</v>
      </c>
      <c r="S4" s="13">
        <f t="shared" ref="S4:S10" si="2">AVERAGE(N4:R4)</f>
        <v>25</v>
      </c>
      <c r="T4" s="14">
        <f t="shared" ref="T4:T10" si="3">STDEV(N4:R4)</f>
        <v>1</v>
      </c>
    </row>
    <row r="5" spans="2:20" ht="15" x14ac:dyDescent="0.25">
      <c r="C5" s="11">
        <v>3</v>
      </c>
      <c r="D5" s="12">
        <v>42</v>
      </c>
      <c r="E5" s="12">
        <v>41</v>
      </c>
      <c r="F5" s="12">
        <v>40</v>
      </c>
      <c r="G5" s="12">
        <v>42</v>
      </c>
      <c r="H5" s="12">
        <v>40</v>
      </c>
      <c r="I5" s="13">
        <f t="shared" si="0"/>
        <v>41</v>
      </c>
      <c r="J5" s="14">
        <f t="shared" si="1"/>
        <v>1</v>
      </c>
      <c r="K5" s="3"/>
      <c r="L5" s="7">
        <v>3</v>
      </c>
      <c r="M5" s="13"/>
      <c r="N5" s="12">
        <v>41</v>
      </c>
      <c r="O5" s="12">
        <v>39</v>
      </c>
      <c r="P5" s="12">
        <v>39</v>
      </c>
      <c r="Q5" s="12">
        <v>40</v>
      </c>
      <c r="R5" s="12">
        <v>38</v>
      </c>
      <c r="S5" s="13">
        <f t="shared" si="2"/>
        <v>39.4</v>
      </c>
      <c r="T5" s="14">
        <f t="shared" si="3"/>
        <v>1.1401754250991378</v>
      </c>
    </row>
    <row r="6" spans="2:20" ht="15" x14ac:dyDescent="0.25">
      <c r="C6" s="11">
        <v>4</v>
      </c>
      <c r="D6" s="12">
        <v>44</v>
      </c>
      <c r="E6" s="12">
        <v>45</v>
      </c>
      <c r="F6" s="12">
        <v>44</v>
      </c>
      <c r="G6" s="12">
        <v>46</v>
      </c>
      <c r="H6" s="12">
        <v>45</v>
      </c>
      <c r="I6" s="13">
        <f t="shared" si="0"/>
        <v>44.8</v>
      </c>
      <c r="J6" s="14">
        <f t="shared" si="1"/>
        <v>0.83666002653407556</v>
      </c>
      <c r="K6" s="3"/>
      <c r="L6" s="7">
        <v>4</v>
      </c>
      <c r="M6" s="13"/>
      <c r="N6" s="12">
        <v>42</v>
      </c>
      <c r="O6" s="12">
        <v>42</v>
      </c>
      <c r="P6" s="12">
        <v>41</v>
      </c>
      <c r="Q6" s="12">
        <v>42</v>
      </c>
      <c r="R6" s="12">
        <v>40</v>
      </c>
      <c r="S6" s="13">
        <f t="shared" si="2"/>
        <v>41.4</v>
      </c>
      <c r="T6" s="14">
        <f t="shared" si="3"/>
        <v>0.89442719099991586</v>
      </c>
    </row>
    <row r="7" spans="2:20" ht="15" x14ac:dyDescent="0.25">
      <c r="C7" s="11">
        <v>5</v>
      </c>
      <c r="D7" s="12">
        <v>45</v>
      </c>
      <c r="E7" s="12">
        <v>46</v>
      </c>
      <c r="F7" s="12">
        <v>46</v>
      </c>
      <c r="G7" s="12">
        <v>47</v>
      </c>
      <c r="H7" s="12">
        <v>46</v>
      </c>
      <c r="I7" s="13">
        <f t="shared" si="0"/>
        <v>46</v>
      </c>
      <c r="J7" s="14">
        <f t="shared" si="1"/>
        <v>0.70710678118654757</v>
      </c>
      <c r="K7" s="3"/>
      <c r="L7" s="7">
        <v>5</v>
      </c>
      <c r="M7" s="13"/>
      <c r="N7" s="12">
        <v>43</v>
      </c>
      <c r="O7" s="12">
        <v>46</v>
      </c>
      <c r="P7" s="12">
        <v>43</v>
      </c>
      <c r="Q7" s="12">
        <v>45</v>
      </c>
      <c r="R7" s="12">
        <v>43</v>
      </c>
      <c r="S7" s="13">
        <f t="shared" si="2"/>
        <v>44</v>
      </c>
      <c r="T7" s="14">
        <f t="shared" si="3"/>
        <v>1.4142135623730951</v>
      </c>
    </row>
    <row r="8" spans="2:20" ht="15" x14ac:dyDescent="0.25">
      <c r="C8" s="11">
        <v>6</v>
      </c>
      <c r="D8" s="12">
        <v>48</v>
      </c>
      <c r="E8" s="12">
        <v>47</v>
      </c>
      <c r="F8" s="12">
        <v>46</v>
      </c>
      <c r="G8" s="12">
        <v>48</v>
      </c>
      <c r="H8" s="12">
        <v>47</v>
      </c>
      <c r="I8" s="13">
        <f t="shared" si="0"/>
        <v>47.2</v>
      </c>
      <c r="J8" s="14">
        <f t="shared" si="1"/>
        <v>0.83666002653407556</v>
      </c>
      <c r="K8" s="3"/>
      <c r="L8" s="7">
        <v>6</v>
      </c>
      <c r="M8" s="13"/>
      <c r="N8" s="12">
        <v>44</v>
      </c>
      <c r="O8" s="12">
        <v>48</v>
      </c>
      <c r="P8" s="12">
        <v>45</v>
      </c>
      <c r="Q8" s="12">
        <v>46</v>
      </c>
      <c r="R8" s="12">
        <v>44</v>
      </c>
      <c r="S8" s="13">
        <f t="shared" si="2"/>
        <v>45.4</v>
      </c>
      <c r="T8" s="14">
        <f t="shared" si="3"/>
        <v>1.6733200530681511</v>
      </c>
    </row>
    <row r="9" spans="2:20" ht="15" x14ac:dyDescent="0.25">
      <c r="C9" s="11">
        <v>7</v>
      </c>
      <c r="D9" s="12">
        <v>48</v>
      </c>
      <c r="E9" s="12">
        <v>47</v>
      </c>
      <c r="F9" s="12">
        <v>47</v>
      </c>
      <c r="G9" s="12">
        <v>48</v>
      </c>
      <c r="H9" s="12">
        <v>48</v>
      </c>
      <c r="I9" s="13">
        <f t="shared" si="0"/>
        <v>47.6</v>
      </c>
      <c r="J9" s="14">
        <f t="shared" si="1"/>
        <v>0.54772255750516607</v>
      </c>
      <c r="K9" s="3"/>
      <c r="L9" s="7">
        <v>7</v>
      </c>
      <c r="M9" s="13"/>
      <c r="N9" s="12">
        <v>45</v>
      </c>
      <c r="O9" s="12">
        <v>48</v>
      </c>
      <c r="P9" s="12">
        <v>45</v>
      </c>
      <c r="Q9" s="12">
        <v>47</v>
      </c>
      <c r="R9" s="12">
        <v>45</v>
      </c>
      <c r="S9" s="13">
        <f t="shared" si="2"/>
        <v>46</v>
      </c>
      <c r="T9" s="14">
        <f t="shared" si="3"/>
        <v>1.4142135623730951</v>
      </c>
    </row>
    <row r="10" spans="2:20" ht="15.75" thickBot="1" x14ac:dyDescent="0.3">
      <c r="C10" s="15" t="s">
        <v>10</v>
      </c>
      <c r="D10" s="16">
        <f>D9/50*100</f>
        <v>96</v>
      </c>
      <c r="E10" s="16">
        <f t="shared" ref="E10:H10" si="4">E9/50*100</f>
        <v>94</v>
      </c>
      <c r="F10" s="16">
        <f t="shared" si="4"/>
        <v>94</v>
      </c>
      <c r="G10" s="16">
        <f t="shared" si="4"/>
        <v>96</v>
      </c>
      <c r="H10" s="16">
        <f t="shared" si="4"/>
        <v>96</v>
      </c>
      <c r="I10" s="17">
        <f>AVERAGE(D10:H10)</f>
        <v>95.2</v>
      </c>
      <c r="J10" s="18">
        <f>STDEV(D10:H10)</f>
        <v>1.0954451150103321</v>
      </c>
      <c r="L10" s="20" t="s">
        <v>9</v>
      </c>
      <c r="M10" s="21"/>
      <c r="N10" s="16">
        <f>N9/50*100</f>
        <v>90</v>
      </c>
      <c r="O10" s="16">
        <f t="shared" ref="O10:P10" si="5">O9/50*100</f>
        <v>96</v>
      </c>
      <c r="P10" s="16">
        <f t="shared" si="5"/>
        <v>90</v>
      </c>
      <c r="Q10" s="16">
        <f>Q9/50*100</f>
        <v>94</v>
      </c>
      <c r="R10" s="16">
        <f>R9/50*100</f>
        <v>90</v>
      </c>
      <c r="S10" s="17">
        <f t="shared" si="2"/>
        <v>92</v>
      </c>
      <c r="T10" s="18">
        <f t="shared" si="3"/>
        <v>2.8284271247461903</v>
      </c>
    </row>
    <row r="11" spans="2:20" ht="15" thickBot="1" x14ac:dyDescent="0.25"/>
    <row r="12" spans="2:20" ht="15" x14ac:dyDescent="0.25">
      <c r="C12" s="4"/>
      <c r="D12" s="5"/>
      <c r="E12" s="5"/>
      <c r="F12" s="5" t="s">
        <v>17</v>
      </c>
      <c r="G12" s="5"/>
      <c r="H12" s="5"/>
      <c r="I12" s="5"/>
      <c r="J12" s="6"/>
      <c r="L12" s="4"/>
      <c r="M12" s="5" t="s">
        <v>30</v>
      </c>
      <c r="N12" s="5"/>
      <c r="O12" s="5"/>
      <c r="P12" s="5"/>
      <c r="Q12" s="5"/>
      <c r="R12" s="5"/>
      <c r="S12" s="5"/>
      <c r="T12" s="6"/>
    </row>
    <row r="13" spans="2:20" ht="15" x14ac:dyDescent="0.25">
      <c r="C13" s="7" t="s">
        <v>0</v>
      </c>
      <c r="D13" s="8" t="s">
        <v>18</v>
      </c>
      <c r="E13" s="8" t="s">
        <v>19</v>
      </c>
      <c r="F13" s="8" t="s">
        <v>20</v>
      </c>
      <c r="G13" s="8" t="s">
        <v>21</v>
      </c>
      <c r="H13" s="8" t="s">
        <v>22</v>
      </c>
      <c r="I13" s="9" t="s">
        <v>23</v>
      </c>
      <c r="J13" s="10" t="s">
        <v>7</v>
      </c>
      <c r="L13" s="7" t="s">
        <v>0</v>
      </c>
      <c r="M13" s="12"/>
      <c r="N13" s="12" t="s">
        <v>24</v>
      </c>
      <c r="O13" s="12" t="s">
        <v>25</v>
      </c>
      <c r="P13" s="12" t="s">
        <v>26</v>
      </c>
      <c r="Q13" s="12" t="s">
        <v>27</v>
      </c>
      <c r="R13" s="12" t="s">
        <v>28</v>
      </c>
      <c r="S13" s="13" t="s">
        <v>6</v>
      </c>
      <c r="T13" s="14" t="s">
        <v>29</v>
      </c>
    </row>
    <row r="14" spans="2:20" ht="15" x14ac:dyDescent="0.25">
      <c r="C14" s="11">
        <v>1</v>
      </c>
      <c r="D14" s="12">
        <v>9</v>
      </c>
      <c r="E14" s="12">
        <v>10</v>
      </c>
      <c r="F14" s="12">
        <v>10</v>
      </c>
      <c r="G14" s="12">
        <v>9</v>
      </c>
      <c r="H14" s="12">
        <v>10</v>
      </c>
      <c r="I14" s="13">
        <f>AVERAGE(D14:H14)</f>
        <v>9.6</v>
      </c>
      <c r="J14" s="14">
        <f>STDEV(D14:H14)</f>
        <v>0.54772255750516619</v>
      </c>
      <c r="L14" s="7">
        <v>1</v>
      </c>
      <c r="M14" s="12"/>
      <c r="N14" s="12">
        <v>7</v>
      </c>
      <c r="O14" s="12">
        <v>6</v>
      </c>
      <c r="P14" s="12">
        <v>7</v>
      </c>
      <c r="Q14" s="12">
        <v>6</v>
      </c>
      <c r="R14" s="12">
        <v>6</v>
      </c>
      <c r="S14" s="13">
        <f>AVERAGE(N14:R14)</f>
        <v>6.4</v>
      </c>
      <c r="T14" s="14">
        <f>STDEV(N14:R14)</f>
        <v>0.54772255750516619</v>
      </c>
    </row>
    <row r="15" spans="2:20" ht="15" x14ac:dyDescent="0.25">
      <c r="C15" s="11">
        <v>2</v>
      </c>
      <c r="D15" s="12">
        <v>22</v>
      </c>
      <c r="E15" s="12">
        <v>20</v>
      </c>
      <c r="F15" s="12">
        <v>19</v>
      </c>
      <c r="G15" s="12">
        <v>19</v>
      </c>
      <c r="H15" s="12">
        <v>22</v>
      </c>
      <c r="I15" s="13">
        <f t="shared" ref="I15:I21" si="6">AVERAGE(D15:H15)</f>
        <v>20.399999999999999</v>
      </c>
      <c r="J15" s="14">
        <f t="shared" ref="J15:J21" si="7">STDEV(D15:H15)</f>
        <v>1.51657508881031</v>
      </c>
      <c r="L15" s="7">
        <v>2</v>
      </c>
      <c r="M15" s="12"/>
      <c r="N15" s="12">
        <v>15</v>
      </c>
      <c r="O15" s="12">
        <v>14</v>
      </c>
      <c r="P15" s="12">
        <v>17</v>
      </c>
      <c r="Q15" s="12">
        <v>15</v>
      </c>
      <c r="R15" s="12">
        <v>17</v>
      </c>
      <c r="S15" s="13">
        <f t="shared" ref="S15:S21" si="8">AVERAGE(N15:R15)</f>
        <v>15.6</v>
      </c>
      <c r="T15" s="14">
        <f t="shared" ref="T15:T21" si="9">STDEV(N15:R15)</f>
        <v>1.3416407864998738</v>
      </c>
    </row>
    <row r="16" spans="2:20" ht="15" x14ac:dyDescent="0.25">
      <c r="B16" s="2"/>
      <c r="C16" s="11">
        <v>3</v>
      </c>
      <c r="D16" s="22">
        <v>31</v>
      </c>
      <c r="E16" s="22">
        <v>28</v>
      </c>
      <c r="F16" s="12">
        <v>29</v>
      </c>
      <c r="G16" s="12">
        <v>28</v>
      </c>
      <c r="H16" s="12">
        <v>31</v>
      </c>
      <c r="I16" s="13">
        <f t="shared" si="6"/>
        <v>29.4</v>
      </c>
      <c r="J16" s="14">
        <f t="shared" si="7"/>
        <v>1.51657508881031</v>
      </c>
      <c r="L16" s="7">
        <v>3</v>
      </c>
      <c r="M16" s="12"/>
      <c r="N16" s="12">
        <v>22</v>
      </c>
      <c r="O16" s="12">
        <v>25</v>
      </c>
      <c r="P16" s="12">
        <v>23</v>
      </c>
      <c r="Q16" s="12">
        <v>23</v>
      </c>
      <c r="R16" s="12">
        <v>25</v>
      </c>
      <c r="S16" s="13">
        <f t="shared" si="8"/>
        <v>23.6</v>
      </c>
      <c r="T16" s="14">
        <f t="shared" si="9"/>
        <v>1.3416407864998738</v>
      </c>
    </row>
    <row r="17" spans="3:20" ht="15" x14ac:dyDescent="0.25">
      <c r="C17" s="11">
        <v>4</v>
      </c>
      <c r="D17" s="12">
        <v>35</v>
      </c>
      <c r="E17" s="12">
        <v>34</v>
      </c>
      <c r="F17" s="12">
        <v>35</v>
      </c>
      <c r="G17" s="12">
        <v>34</v>
      </c>
      <c r="H17" s="12">
        <v>35</v>
      </c>
      <c r="I17" s="13">
        <f t="shared" si="6"/>
        <v>34.6</v>
      </c>
      <c r="J17" s="14">
        <f t="shared" si="7"/>
        <v>0.54772255750516607</v>
      </c>
      <c r="L17" s="7">
        <v>4</v>
      </c>
      <c r="M17" s="12"/>
      <c r="N17" s="12">
        <v>28</v>
      </c>
      <c r="O17" s="12">
        <v>27</v>
      </c>
      <c r="P17" s="12">
        <v>27</v>
      </c>
      <c r="Q17" s="12">
        <v>27</v>
      </c>
      <c r="R17" s="12">
        <v>28</v>
      </c>
      <c r="S17" s="13">
        <f t="shared" si="8"/>
        <v>27.4</v>
      </c>
      <c r="T17" s="14">
        <f t="shared" si="9"/>
        <v>0.54772255750516607</v>
      </c>
    </row>
    <row r="18" spans="3:20" ht="15" x14ac:dyDescent="0.25">
      <c r="C18" s="11">
        <v>5</v>
      </c>
      <c r="D18" s="12">
        <v>37</v>
      </c>
      <c r="E18" s="12">
        <v>36</v>
      </c>
      <c r="F18" s="12">
        <v>36</v>
      </c>
      <c r="G18" s="12">
        <v>36</v>
      </c>
      <c r="H18" s="12">
        <v>36</v>
      </c>
      <c r="I18" s="13">
        <f t="shared" si="6"/>
        <v>36.200000000000003</v>
      </c>
      <c r="J18" s="14">
        <f t="shared" si="7"/>
        <v>0.44721359549995793</v>
      </c>
      <c r="L18" s="7">
        <v>5</v>
      </c>
      <c r="M18" s="12"/>
      <c r="N18" s="12">
        <v>29</v>
      </c>
      <c r="O18" s="12">
        <v>28</v>
      </c>
      <c r="P18" s="12">
        <v>29</v>
      </c>
      <c r="Q18" s="12">
        <v>28</v>
      </c>
      <c r="R18" s="12">
        <v>28</v>
      </c>
      <c r="S18" s="13">
        <f t="shared" si="8"/>
        <v>28.4</v>
      </c>
      <c r="T18" s="14">
        <f t="shared" si="9"/>
        <v>0.54772255750516607</v>
      </c>
    </row>
    <row r="19" spans="3:20" ht="15" x14ac:dyDescent="0.25">
      <c r="C19" s="11">
        <v>6</v>
      </c>
      <c r="D19" s="12">
        <v>38</v>
      </c>
      <c r="E19" s="12">
        <v>38</v>
      </c>
      <c r="F19" s="12">
        <v>37</v>
      </c>
      <c r="G19" s="12">
        <v>37</v>
      </c>
      <c r="H19" s="12">
        <v>37</v>
      </c>
      <c r="I19" s="13">
        <f t="shared" si="6"/>
        <v>37.4</v>
      </c>
      <c r="J19" s="14">
        <f t="shared" si="7"/>
        <v>0.54772255750516607</v>
      </c>
      <c r="L19" s="7">
        <v>6</v>
      </c>
      <c r="M19" s="12"/>
      <c r="N19" s="12">
        <v>30</v>
      </c>
      <c r="O19" s="12">
        <v>28</v>
      </c>
      <c r="P19" s="12">
        <v>30</v>
      </c>
      <c r="Q19" s="12">
        <v>29</v>
      </c>
      <c r="R19" s="12">
        <v>31</v>
      </c>
      <c r="S19" s="13">
        <f t="shared" si="8"/>
        <v>29.6</v>
      </c>
      <c r="T19" s="14">
        <f t="shared" si="9"/>
        <v>1.1401754250991378</v>
      </c>
    </row>
    <row r="20" spans="3:20" ht="15" x14ac:dyDescent="0.25">
      <c r="C20" s="11">
        <v>7</v>
      </c>
      <c r="D20" s="12">
        <v>38</v>
      </c>
      <c r="E20" s="12">
        <v>39</v>
      </c>
      <c r="F20" s="12">
        <v>37</v>
      </c>
      <c r="G20" s="12">
        <v>39</v>
      </c>
      <c r="H20" s="12">
        <v>37</v>
      </c>
      <c r="I20" s="13">
        <f t="shared" si="6"/>
        <v>38</v>
      </c>
      <c r="J20" s="14">
        <f t="shared" si="7"/>
        <v>1</v>
      </c>
      <c r="L20" s="7">
        <v>7</v>
      </c>
      <c r="M20" s="12"/>
      <c r="N20" s="12">
        <v>31</v>
      </c>
      <c r="O20" s="12">
        <v>28</v>
      </c>
      <c r="P20" s="12">
        <v>30</v>
      </c>
      <c r="Q20" s="12">
        <v>28</v>
      </c>
      <c r="R20" s="12">
        <v>31</v>
      </c>
      <c r="S20" s="13">
        <f t="shared" si="8"/>
        <v>29.6</v>
      </c>
      <c r="T20" s="14">
        <f t="shared" si="9"/>
        <v>1.51657508881031</v>
      </c>
    </row>
    <row r="21" spans="3:20" ht="15.75" thickBot="1" x14ac:dyDescent="0.3">
      <c r="C21" s="15" t="s">
        <v>10</v>
      </c>
      <c r="D21" s="16">
        <f>D20/50*100</f>
        <v>76</v>
      </c>
      <c r="E21" s="16">
        <f t="shared" ref="E21:H21" si="10">E20/50*100</f>
        <v>78</v>
      </c>
      <c r="F21" s="16">
        <f t="shared" si="10"/>
        <v>74</v>
      </c>
      <c r="G21" s="16">
        <f t="shared" si="10"/>
        <v>78</v>
      </c>
      <c r="H21" s="16">
        <f t="shared" si="10"/>
        <v>74</v>
      </c>
      <c r="I21" s="17">
        <f t="shared" si="6"/>
        <v>76</v>
      </c>
      <c r="J21" s="18">
        <f t="shared" si="7"/>
        <v>2</v>
      </c>
      <c r="L21" s="15" t="s">
        <v>9</v>
      </c>
      <c r="M21" s="16"/>
      <c r="N21" s="16">
        <f>N20/50*100</f>
        <v>62</v>
      </c>
      <c r="O21" s="16">
        <f t="shared" ref="O21:R21" si="11">O20/50*100</f>
        <v>56.000000000000007</v>
      </c>
      <c r="P21" s="16">
        <f t="shared" si="11"/>
        <v>60</v>
      </c>
      <c r="Q21" s="16">
        <f t="shared" si="11"/>
        <v>56.000000000000007</v>
      </c>
      <c r="R21" s="16">
        <f t="shared" si="11"/>
        <v>62</v>
      </c>
      <c r="S21" s="17">
        <f t="shared" si="8"/>
        <v>59.2</v>
      </c>
      <c r="T21" s="18">
        <f t="shared" si="9"/>
        <v>3.0331501776206165</v>
      </c>
    </row>
    <row r="22" spans="3:20" ht="15" thickBot="1" x14ac:dyDescent="0.25"/>
    <row r="23" spans="3:20" ht="15" x14ac:dyDescent="0.25">
      <c r="C23" s="4"/>
      <c r="D23" s="5"/>
      <c r="E23" s="5"/>
      <c r="F23" s="5" t="s">
        <v>31</v>
      </c>
      <c r="G23" s="5"/>
      <c r="H23" s="5"/>
      <c r="I23" s="5"/>
      <c r="J23" s="6"/>
    </row>
    <row r="24" spans="3:20" ht="15" x14ac:dyDescent="0.25">
      <c r="C24" s="11" t="s">
        <v>0</v>
      </c>
      <c r="D24" s="12" t="s">
        <v>32</v>
      </c>
      <c r="E24" s="12" t="s">
        <v>33</v>
      </c>
      <c r="F24" s="12" t="s">
        <v>34</v>
      </c>
      <c r="G24" s="12" t="s">
        <v>35</v>
      </c>
      <c r="H24" s="12" t="s">
        <v>36</v>
      </c>
      <c r="I24" s="13" t="s">
        <v>6</v>
      </c>
      <c r="J24" s="14" t="s">
        <v>7</v>
      </c>
    </row>
    <row r="25" spans="3:20" ht="15" x14ac:dyDescent="0.25">
      <c r="C25" s="11">
        <v>1</v>
      </c>
      <c r="D25" s="12">
        <v>2</v>
      </c>
      <c r="E25" s="12">
        <v>4</v>
      </c>
      <c r="F25" s="12">
        <v>2</v>
      </c>
      <c r="G25" s="12">
        <v>2</v>
      </c>
      <c r="H25" s="12">
        <v>3</v>
      </c>
      <c r="I25" s="13">
        <f>AVERAGE(D25:H25)</f>
        <v>2.6</v>
      </c>
      <c r="J25" s="14">
        <f>STDEV(D25:H25)</f>
        <v>0.8944271909999163</v>
      </c>
    </row>
    <row r="26" spans="3:20" ht="15" x14ac:dyDescent="0.25">
      <c r="C26" s="11">
        <v>2</v>
      </c>
      <c r="D26" s="12">
        <v>6</v>
      </c>
      <c r="E26" s="12">
        <v>8</v>
      </c>
      <c r="F26" s="12">
        <v>6</v>
      </c>
      <c r="G26" s="12">
        <v>8</v>
      </c>
      <c r="H26" s="12">
        <v>5</v>
      </c>
      <c r="I26" s="13">
        <f t="shared" ref="I26:I30" si="12">AVERAGE(D26:H26)</f>
        <v>6.6</v>
      </c>
      <c r="J26" s="14">
        <f t="shared" ref="J26:J32" si="13">STDEV(D26:H26)</f>
        <v>1.3416407864998727</v>
      </c>
    </row>
    <row r="27" spans="3:20" ht="15" x14ac:dyDescent="0.25">
      <c r="C27" s="11">
        <v>3</v>
      </c>
      <c r="D27" s="12">
        <v>9</v>
      </c>
      <c r="E27" s="12">
        <v>11</v>
      </c>
      <c r="F27" s="12">
        <v>9</v>
      </c>
      <c r="G27" s="12">
        <v>8</v>
      </c>
      <c r="H27" s="12">
        <v>11</v>
      </c>
      <c r="I27" s="13">
        <f t="shared" si="12"/>
        <v>9.6</v>
      </c>
      <c r="J27" s="14">
        <f t="shared" si="13"/>
        <v>1.3416407864998727</v>
      </c>
    </row>
    <row r="28" spans="3:20" ht="15" x14ac:dyDescent="0.25">
      <c r="C28" s="11">
        <v>4</v>
      </c>
      <c r="D28" s="12">
        <v>13</v>
      </c>
      <c r="E28" s="12">
        <v>15</v>
      </c>
      <c r="F28" s="12">
        <v>13</v>
      </c>
      <c r="G28" s="12">
        <v>12</v>
      </c>
      <c r="H28" s="12">
        <v>14</v>
      </c>
      <c r="I28" s="13">
        <f t="shared" si="12"/>
        <v>13.4</v>
      </c>
      <c r="J28" s="14">
        <f t="shared" si="13"/>
        <v>1.1401754250991378</v>
      </c>
    </row>
    <row r="29" spans="3:20" ht="15" x14ac:dyDescent="0.25">
      <c r="C29" s="11">
        <v>5</v>
      </c>
      <c r="D29" s="12">
        <v>17</v>
      </c>
      <c r="E29" s="12">
        <v>19</v>
      </c>
      <c r="F29" s="12">
        <v>16</v>
      </c>
      <c r="G29" s="12">
        <v>16</v>
      </c>
      <c r="H29" s="12">
        <v>19</v>
      </c>
      <c r="I29" s="13">
        <f t="shared" si="12"/>
        <v>17.399999999999999</v>
      </c>
      <c r="J29" s="14">
        <f t="shared" si="13"/>
        <v>1.51657508881031</v>
      </c>
    </row>
    <row r="30" spans="3:20" ht="15" x14ac:dyDescent="0.25">
      <c r="C30" s="11">
        <v>6</v>
      </c>
      <c r="D30" s="12">
        <v>19</v>
      </c>
      <c r="E30" s="12">
        <v>22</v>
      </c>
      <c r="F30" s="12">
        <v>18</v>
      </c>
      <c r="G30" s="12">
        <v>18</v>
      </c>
      <c r="H30" s="12">
        <v>22</v>
      </c>
      <c r="I30" s="13">
        <f t="shared" si="12"/>
        <v>19.8</v>
      </c>
      <c r="J30" s="14">
        <f t="shared" si="13"/>
        <v>2.0493901531919199</v>
      </c>
    </row>
    <row r="31" spans="3:20" ht="15" x14ac:dyDescent="0.25">
      <c r="C31" s="11">
        <v>7</v>
      </c>
      <c r="D31" s="12">
        <v>20</v>
      </c>
      <c r="E31" s="12">
        <v>22</v>
      </c>
      <c r="F31" s="12">
        <v>19</v>
      </c>
      <c r="G31" s="12">
        <v>19</v>
      </c>
      <c r="H31" s="12">
        <v>22</v>
      </c>
      <c r="I31" s="13">
        <f>AVERAGE(D31:H31)</f>
        <v>20.399999999999999</v>
      </c>
      <c r="J31" s="14">
        <f t="shared" si="13"/>
        <v>1.51657508881031</v>
      </c>
    </row>
    <row r="32" spans="3:20" ht="15.75" thickBot="1" x14ac:dyDescent="0.3">
      <c r="C32" s="23" t="s">
        <v>9</v>
      </c>
      <c r="D32" s="16">
        <f>D31/50*100</f>
        <v>40</v>
      </c>
      <c r="E32" s="16">
        <f t="shared" ref="E32:H32" si="14">E31/50*100</f>
        <v>44</v>
      </c>
      <c r="F32" s="16">
        <f t="shared" si="14"/>
        <v>38</v>
      </c>
      <c r="G32" s="16">
        <f t="shared" si="14"/>
        <v>38</v>
      </c>
      <c r="H32" s="16">
        <f t="shared" si="14"/>
        <v>44</v>
      </c>
      <c r="I32" s="17">
        <f>AVERAGE(D32:H32)</f>
        <v>40.799999999999997</v>
      </c>
      <c r="J32" s="18">
        <f t="shared" si="13"/>
        <v>3.03315017762062</v>
      </c>
    </row>
    <row r="35" spans="3:21" x14ac:dyDescent="0.2">
      <c r="C35" s="42" t="s">
        <v>151</v>
      </c>
      <c r="D35" s="42"/>
      <c r="E35" s="42"/>
      <c r="F35" s="42"/>
      <c r="G35" s="42"/>
      <c r="H35" s="42"/>
      <c r="I35" s="42"/>
      <c r="J35" s="42"/>
      <c r="K35" s="42"/>
      <c r="L35" s="42"/>
      <c r="M35" s="42"/>
      <c r="N35" s="42"/>
      <c r="O35" s="42"/>
      <c r="P35" s="42"/>
      <c r="Q35" s="42"/>
      <c r="R35" s="42"/>
      <c r="S35" s="42"/>
      <c r="T35" s="42"/>
      <c r="U35" s="42"/>
    </row>
    <row r="36" spans="3:21" x14ac:dyDescent="0.2">
      <c r="C36" s="42"/>
      <c r="D36" s="42"/>
      <c r="E36" s="42"/>
      <c r="F36" s="42"/>
      <c r="G36" s="42"/>
      <c r="H36" s="42"/>
      <c r="I36" s="42"/>
      <c r="J36" s="42"/>
      <c r="K36" s="42"/>
      <c r="L36" s="42"/>
      <c r="M36" s="42"/>
      <c r="N36" s="42"/>
      <c r="O36" s="42"/>
      <c r="P36" s="42"/>
      <c r="Q36" s="42"/>
      <c r="R36" s="42"/>
      <c r="S36" s="42"/>
      <c r="T36" s="42"/>
      <c r="U36" s="42"/>
    </row>
    <row r="37" spans="3:21" x14ac:dyDescent="0.2">
      <c r="C37" s="42"/>
      <c r="D37" s="42"/>
      <c r="E37" s="42"/>
      <c r="F37" s="42"/>
      <c r="G37" s="42"/>
      <c r="H37" s="42"/>
      <c r="I37" s="42"/>
      <c r="J37" s="42"/>
      <c r="K37" s="42"/>
      <c r="L37" s="42"/>
      <c r="M37" s="42"/>
      <c r="N37" s="42"/>
      <c r="O37" s="42"/>
      <c r="P37" s="42"/>
      <c r="Q37" s="42"/>
      <c r="R37" s="42"/>
      <c r="S37" s="42"/>
      <c r="T37" s="42"/>
      <c r="U37" s="42"/>
    </row>
    <row r="38" spans="3:21" x14ac:dyDescent="0.2">
      <c r="C38" s="42"/>
      <c r="D38" s="42"/>
      <c r="E38" s="42"/>
      <c r="F38" s="42"/>
      <c r="G38" s="42"/>
      <c r="H38" s="42"/>
      <c r="I38" s="42"/>
      <c r="J38" s="42"/>
      <c r="K38" s="42"/>
      <c r="L38" s="42"/>
      <c r="M38" s="42"/>
      <c r="N38" s="42"/>
      <c r="O38" s="42"/>
      <c r="P38" s="42"/>
      <c r="Q38" s="42"/>
      <c r="R38" s="42"/>
      <c r="S38" s="42"/>
      <c r="T38" s="42"/>
      <c r="U38" s="42"/>
    </row>
    <row r="39" spans="3:21" x14ac:dyDescent="0.2">
      <c r="C39" s="42"/>
      <c r="D39" s="42"/>
      <c r="E39" s="42"/>
      <c r="F39" s="42"/>
      <c r="G39" s="42"/>
      <c r="H39" s="42"/>
      <c r="I39" s="42"/>
      <c r="J39" s="42"/>
      <c r="K39" s="42"/>
      <c r="L39" s="42"/>
      <c r="M39" s="42"/>
      <c r="N39" s="42"/>
      <c r="O39" s="42"/>
      <c r="P39" s="42"/>
      <c r="Q39" s="42"/>
      <c r="R39" s="42"/>
      <c r="S39" s="42"/>
      <c r="T39" s="42"/>
      <c r="U39" s="42"/>
    </row>
    <row r="40" spans="3:21" x14ac:dyDescent="0.2">
      <c r="C40" s="42"/>
      <c r="D40" s="42"/>
      <c r="E40" s="42"/>
      <c r="F40" s="42"/>
      <c r="G40" s="42"/>
      <c r="H40" s="42"/>
      <c r="I40" s="42"/>
      <c r="J40" s="42"/>
      <c r="K40" s="42"/>
      <c r="L40" s="42"/>
      <c r="M40" s="42"/>
      <c r="N40" s="42"/>
      <c r="O40" s="42"/>
      <c r="P40" s="42"/>
      <c r="Q40" s="42"/>
      <c r="R40" s="42"/>
      <c r="S40" s="42"/>
      <c r="T40" s="42"/>
      <c r="U40" s="42"/>
    </row>
    <row r="41" spans="3:21" x14ac:dyDescent="0.2">
      <c r="C41" s="42"/>
      <c r="D41" s="42"/>
      <c r="E41" s="42"/>
      <c r="F41" s="42"/>
      <c r="G41" s="42"/>
      <c r="H41" s="42"/>
      <c r="I41" s="42"/>
      <c r="J41" s="42"/>
      <c r="K41" s="42"/>
      <c r="L41" s="42"/>
      <c r="M41" s="42"/>
      <c r="N41" s="42"/>
      <c r="O41" s="42"/>
      <c r="P41" s="42"/>
      <c r="Q41" s="42"/>
      <c r="R41" s="42"/>
      <c r="S41" s="42"/>
      <c r="T41" s="42"/>
      <c r="U41" s="42"/>
    </row>
    <row r="42" spans="3:21" x14ac:dyDescent="0.2">
      <c r="C42" s="42"/>
      <c r="D42" s="42"/>
      <c r="E42" s="42"/>
      <c r="F42" s="42"/>
      <c r="G42" s="42"/>
      <c r="H42" s="42"/>
      <c r="I42" s="42"/>
      <c r="J42" s="42"/>
      <c r="K42" s="42"/>
      <c r="L42" s="42"/>
      <c r="M42" s="42"/>
      <c r="N42" s="42"/>
      <c r="O42" s="42"/>
      <c r="P42" s="42"/>
      <c r="Q42" s="42"/>
      <c r="R42" s="42"/>
      <c r="S42" s="42"/>
      <c r="T42" s="42"/>
      <c r="U42" s="42"/>
    </row>
    <row r="43" spans="3:21" x14ac:dyDescent="0.2">
      <c r="C43" s="42"/>
      <c r="D43" s="42"/>
      <c r="E43" s="42"/>
      <c r="F43" s="42"/>
      <c r="G43" s="42"/>
      <c r="H43" s="42"/>
      <c r="I43" s="42"/>
      <c r="J43" s="42"/>
      <c r="K43" s="42"/>
      <c r="L43" s="42"/>
      <c r="M43" s="42"/>
      <c r="N43" s="42"/>
      <c r="O43" s="42"/>
      <c r="P43" s="42"/>
      <c r="Q43" s="42"/>
      <c r="R43" s="42"/>
      <c r="S43" s="42"/>
      <c r="T43" s="42"/>
      <c r="U43" s="42"/>
    </row>
    <row r="44" spans="3:21" x14ac:dyDescent="0.2">
      <c r="C44" s="42"/>
      <c r="D44" s="42"/>
      <c r="E44" s="42"/>
      <c r="F44" s="42"/>
      <c r="G44" s="42"/>
      <c r="H44" s="42"/>
      <c r="I44" s="42"/>
      <c r="J44" s="42"/>
      <c r="K44" s="42"/>
      <c r="L44" s="42"/>
      <c r="M44" s="42"/>
      <c r="N44" s="42"/>
      <c r="O44" s="42"/>
      <c r="P44" s="42"/>
      <c r="Q44" s="42"/>
      <c r="R44" s="42"/>
      <c r="S44" s="42"/>
      <c r="T44" s="42"/>
      <c r="U44" s="42"/>
    </row>
  </sheetData>
  <mergeCells count="1">
    <mergeCell ref="C35:U44"/>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N25"/>
  <sheetViews>
    <sheetView topLeftCell="A10" workbookViewId="0">
      <selection activeCell="G21" sqref="G21:N25"/>
    </sheetView>
  </sheetViews>
  <sheetFormatPr defaultRowHeight="14.25" x14ac:dyDescent="0.2"/>
  <sheetData>
    <row r="2" spans="7:14" ht="15" x14ac:dyDescent="0.2">
      <c r="G2" s="37" t="s">
        <v>128</v>
      </c>
      <c r="I2" s="45" t="s">
        <v>139</v>
      </c>
      <c r="J2" s="45"/>
      <c r="K2" s="45"/>
      <c r="L2" s="45"/>
      <c r="M2" s="45"/>
      <c r="N2" s="45"/>
    </row>
    <row r="3" spans="7:14" ht="15" x14ac:dyDescent="0.2">
      <c r="G3" s="45">
        <v>2</v>
      </c>
      <c r="H3" s="40" t="s">
        <v>129</v>
      </c>
      <c r="I3" s="38" t="s">
        <v>86</v>
      </c>
      <c r="J3" s="38" t="s">
        <v>136</v>
      </c>
      <c r="K3" s="38" t="s">
        <v>137</v>
      </c>
      <c r="L3" s="38" t="s">
        <v>138</v>
      </c>
      <c r="M3" s="38"/>
      <c r="N3" s="38"/>
    </row>
    <row r="4" spans="7:14" ht="15" x14ac:dyDescent="0.2">
      <c r="G4" s="45"/>
      <c r="H4" s="38">
        <v>1</v>
      </c>
      <c r="I4" s="38">
        <v>13.370901639344261</v>
      </c>
      <c r="J4" s="38">
        <v>16.874999999999993</v>
      </c>
      <c r="K4" s="38">
        <v>15.15368852459016</v>
      </c>
      <c r="L4" s="38">
        <v>18.504098360655739</v>
      </c>
      <c r="M4" s="38"/>
      <c r="N4" s="38"/>
    </row>
    <row r="5" spans="7:14" ht="15" x14ac:dyDescent="0.2">
      <c r="G5" s="45"/>
      <c r="H5" s="38">
        <v>2</v>
      </c>
      <c r="I5" s="38">
        <v>13.432377049180324</v>
      </c>
      <c r="J5" s="38">
        <v>17.274590163934423</v>
      </c>
      <c r="K5" s="38">
        <v>16.106557377049178</v>
      </c>
      <c r="L5" s="38">
        <v>17.920081967213111</v>
      </c>
      <c r="M5" s="38"/>
      <c r="N5" s="38"/>
    </row>
    <row r="6" spans="7:14" ht="15" x14ac:dyDescent="0.2">
      <c r="G6" s="45"/>
      <c r="H6" s="38">
        <v>3</v>
      </c>
      <c r="I6" s="38">
        <v>13.370901639344261</v>
      </c>
      <c r="J6" s="38">
        <v>17.858606557377048</v>
      </c>
      <c r="K6" s="38">
        <v>15.491803278688522</v>
      </c>
      <c r="L6" s="38">
        <v>19.180327868852451</v>
      </c>
      <c r="M6" s="38"/>
      <c r="N6" s="38"/>
    </row>
    <row r="7" spans="7:14" ht="15" x14ac:dyDescent="0.2">
      <c r="G7" s="45"/>
      <c r="H7" s="39" t="s">
        <v>130</v>
      </c>
      <c r="I7" s="39">
        <f>AVERAGE(I4:I6)</f>
        <v>13.391393442622949</v>
      </c>
      <c r="J7" s="39">
        <f t="shared" ref="J7:L7" si="0">AVERAGE(J4:J6)</f>
        <v>17.336065573770487</v>
      </c>
      <c r="K7" s="39">
        <f t="shared" si="0"/>
        <v>15.584016393442619</v>
      </c>
      <c r="L7" s="39">
        <f t="shared" si="0"/>
        <v>18.534836065573767</v>
      </c>
      <c r="M7" s="39"/>
      <c r="N7" s="39"/>
    </row>
    <row r="8" spans="7:14" ht="15" x14ac:dyDescent="0.2">
      <c r="G8" s="45"/>
      <c r="H8" s="39" t="s">
        <v>131</v>
      </c>
      <c r="I8" s="39">
        <f>STDEV(I4:I6)</f>
        <v>3.5492844417393817E-2</v>
      </c>
      <c r="J8" s="39">
        <f>STDEV(J4:J6)</f>
        <v>0.49467654526940064</v>
      </c>
      <c r="K8" s="39">
        <f>STDEV(K4:K6)</f>
        <v>0.48308095221829089</v>
      </c>
      <c r="L8" s="39">
        <f>STDEV(L4:L6)</f>
        <v>0.63068497526689926</v>
      </c>
      <c r="M8" s="39"/>
      <c r="N8" s="39"/>
    </row>
    <row r="9" spans="7:14" ht="15" x14ac:dyDescent="0.2">
      <c r="G9" s="45">
        <v>4</v>
      </c>
      <c r="H9" s="38" t="s">
        <v>132</v>
      </c>
      <c r="I9" s="38" t="s">
        <v>85</v>
      </c>
      <c r="J9" s="38" t="s">
        <v>87</v>
      </c>
      <c r="K9" s="38" t="s">
        <v>103</v>
      </c>
      <c r="L9" s="38" t="s">
        <v>111</v>
      </c>
      <c r="M9" s="38"/>
      <c r="N9" s="38"/>
    </row>
    <row r="10" spans="7:14" ht="15" x14ac:dyDescent="0.2">
      <c r="G10" s="45"/>
      <c r="H10" s="38">
        <v>1</v>
      </c>
      <c r="I10" s="38">
        <v>21.209016393442617</v>
      </c>
      <c r="J10" s="38">
        <v>26.485655737704914</v>
      </c>
      <c r="K10" s="38">
        <v>22.131147540983605</v>
      </c>
      <c r="L10" s="38">
        <v>29.610655737704924</v>
      </c>
      <c r="M10" s="38"/>
      <c r="N10" s="38"/>
    </row>
    <row r="11" spans="7:14" ht="15" x14ac:dyDescent="0.2">
      <c r="G11" s="45"/>
      <c r="H11" s="38">
        <v>2</v>
      </c>
      <c r="I11" s="38">
        <v>21.106557377049175</v>
      </c>
      <c r="J11" s="38">
        <v>27.663934426229506</v>
      </c>
      <c r="K11" s="38">
        <v>21.413934426229503</v>
      </c>
      <c r="L11" s="38">
        <v>28.995901639344265</v>
      </c>
      <c r="M11" s="38"/>
      <c r="N11" s="38"/>
    </row>
    <row r="12" spans="7:14" ht="15" x14ac:dyDescent="0.2">
      <c r="G12" s="45"/>
      <c r="H12" s="38">
        <v>3</v>
      </c>
      <c r="I12" s="38">
        <v>22.336065573770487</v>
      </c>
      <c r="J12" s="38">
        <v>28.586065573770494</v>
      </c>
      <c r="K12" s="38">
        <v>22.950819672131146</v>
      </c>
      <c r="L12" s="38">
        <v>29.764344262295083</v>
      </c>
      <c r="M12" s="38"/>
      <c r="N12" s="38"/>
    </row>
    <row r="13" spans="7:14" ht="15" x14ac:dyDescent="0.2">
      <c r="G13" s="45"/>
      <c r="H13" s="39" t="s">
        <v>133</v>
      </c>
      <c r="I13" s="39">
        <f t="shared" ref="I13:L13" si="1">AVERAGE(I10:I12)</f>
        <v>21.550546448087427</v>
      </c>
      <c r="J13" s="39">
        <f t="shared" si="1"/>
        <v>27.578551912568305</v>
      </c>
      <c r="K13" s="39">
        <f t="shared" si="1"/>
        <v>22.165300546448083</v>
      </c>
      <c r="L13" s="39">
        <f t="shared" si="1"/>
        <v>29.456967213114755</v>
      </c>
      <c r="M13" s="39"/>
      <c r="N13" s="39"/>
    </row>
    <row r="14" spans="7:14" ht="15" x14ac:dyDescent="0.2">
      <c r="G14" s="45"/>
      <c r="H14" s="39" t="s">
        <v>131</v>
      </c>
      <c r="I14" s="39">
        <f>STDEV(I10:I12)</f>
        <v>0.68220574984420046</v>
      </c>
      <c r="J14" s="39">
        <f>STDEV(J10:J12)</f>
        <v>1.0528048252594535</v>
      </c>
      <c r="K14" s="39">
        <f>STDEV(K10:K12)</f>
        <v>0.76901162904356113</v>
      </c>
      <c r="L14" s="39">
        <f>STDEV(L10:L12)</f>
        <v>0.40662161543000902</v>
      </c>
      <c r="M14" s="39"/>
      <c r="N14" s="39"/>
    </row>
    <row r="15" spans="7:14" ht="15" x14ac:dyDescent="0.2">
      <c r="G15" s="45">
        <v>6</v>
      </c>
      <c r="H15" s="38" t="s">
        <v>132</v>
      </c>
      <c r="I15" s="38" t="s">
        <v>85</v>
      </c>
      <c r="J15" s="38" t="s">
        <v>87</v>
      </c>
      <c r="K15" s="38" t="s">
        <v>103</v>
      </c>
      <c r="L15" s="38" t="s">
        <v>111</v>
      </c>
      <c r="M15" s="38"/>
      <c r="N15" s="38"/>
    </row>
    <row r="16" spans="7:14" ht="15" x14ac:dyDescent="0.2">
      <c r="G16" s="45"/>
      <c r="H16" s="38">
        <v>1</v>
      </c>
      <c r="I16" s="38">
        <v>15.368852459016392</v>
      </c>
      <c r="J16" s="38">
        <v>21.004098360655739</v>
      </c>
      <c r="K16">
        <v>19.569672131147541</v>
      </c>
      <c r="L16" s="38">
        <v>22.028688524590162</v>
      </c>
      <c r="M16" s="38"/>
      <c r="N16" s="38"/>
    </row>
    <row r="17" spans="7:14" ht="15" x14ac:dyDescent="0.2">
      <c r="G17" s="45"/>
      <c r="H17" s="38">
        <v>2</v>
      </c>
      <c r="I17" s="38">
        <v>14.754098360655737</v>
      </c>
      <c r="J17" s="38">
        <v>21.618852459016395</v>
      </c>
      <c r="K17">
        <v>19.877049180327866</v>
      </c>
      <c r="L17" s="38">
        <v>22.643442622950822</v>
      </c>
      <c r="M17" s="38"/>
      <c r="N17" s="38"/>
    </row>
    <row r="18" spans="7:14" ht="15" x14ac:dyDescent="0.2">
      <c r="G18" s="45"/>
      <c r="H18" s="38">
        <v>3</v>
      </c>
      <c r="I18" s="38">
        <v>15.266393442622951</v>
      </c>
      <c r="J18" s="38">
        <v>19.877049180327866</v>
      </c>
      <c r="K18">
        <v>18.749999999999996</v>
      </c>
      <c r="L18" s="38">
        <v>22.131147540983605</v>
      </c>
      <c r="M18" s="38"/>
      <c r="N18" s="38"/>
    </row>
    <row r="19" spans="7:14" ht="15" x14ac:dyDescent="0.2">
      <c r="G19" s="45"/>
      <c r="H19" s="39" t="s">
        <v>134</v>
      </c>
      <c r="I19" s="39">
        <f>AVERAGE(I16:I18)</f>
        <v>15.129781420765026</v>
      </c>
      <c r="J19" s="39">
        <f t="shared" ref="J19:L19" si="2">AVERAGE(J16:J18)</f>
        <v>20.833333333333332</v>
      </c>
      <c r="K19" s="39">
        <f t="shared" si="2"/>
        <v>19.398907103825135</v>
      </c>
      <c r="L19" s="39">
        <f t="shared" si="2"/>
        <v>22.26775956284153</v>
      </c>
      <c r="M19" s="39"/>
      <c r="N19" s="39"/>
    </row>
    <row r="20" spans="7:14" ht="15.75" thickBot="1" x14ac:dyDescent="0.25">
      <c r="G20" s="45"/>
      <c r="H20" s="39" t="s">
        <v>131</v>
      </c>
      <c r="I20" s="39">
        <f>STDEV(I16:I18)</f>
        <v>0.32935965713773707</v>
      </c>
      <c r="J20" s="39">
        <f>STDEV(J16:J18)</f>
        <v>0.88336865822251354</v>
      </c>
      <c r="K20" s="39">
        <f>STDEV(K16:K18)</f>
        <v>0.58260662941366137</v>
      </c>
      <c r="L20" s="39">
        <f>STDEV(L16:L18)</f>
        <v>0.32935965713773974</v>
      </c>
      <c r="M20" s="39"/>
      <c r="N20" s="39"/>
    </row>
    <row r="21" spans="7:14" x14ac:dyDescent="0.2">
      <c r="G21" s="43" t="s">
        <v>147</v>
      </c>
      <c r="H21" s="43"/>
      <c r="I21" s="43"/>
      <c r="J21" s="43"/>
      <c r="K21" s="43"/>
      <c r="L21" s="43"/>
      <c r="M21" s="43"/>
      <c r="N21" s="43"/>
    </row>
    <row r="22" spans="7:14" x14ac:dyDescent="0.2">
      <c r="G22" s="44"/>
      <c r="H22" s="44"/>
      <c r="I22" s="44"/>
      <c r="J22" s="44"/>
      <c r="K22" s="44"/>
      <c r="L22" s="44"/>
      <c r="M22" s="44"/>
      <c r="N22" s="44"/>
    </row>
    <row r="23" spans="7:14" x14ac:dyDescent="0.2">
      <c r="G23" s="44"/>
      <c r="H23" s="44"/>
      <c r="I23" s="44"/>
      <c r="J23" s="44"/>
      <c r="K23" s="44"/>
      <c r="L23" s="44"/>
      <c r="M23" s="44"/>
      <c r="N23" s="44"/>
    </row>
    <row r="24" spans="7:14" x14ac:dyDescent="0.2">
      <c r="G24" s="44"/>
      <c r="H24" s="44"/>
      <c r="I24" s="44"/>
      <c r="J24" s="44"/>
      <c r="K24" s="44"/>
      <c r="L24" s="44"/>
      <c r="M24" s="44"/>
      <c r="N24" s="44"/>
    </row>
    <row r="25" spans="7:14" x14ac:dyDescent="0.2">
      <c r="G25" s="44"/>
      <c r="H25" s="44"/>
      <c r="I25" s="44"/>
      <c r="J25" s="44"/>
      <c r="K25" s="44"/>
      <c r="L25" s="44"/>
      <c r="M25" s="44"/>
      <c r="N25" s="44"/>
    </row>
  </sheetData>
  <mergeCells count="5">
    <mergeCell ref="I2:N2"/>
    <mergeCell ref="G3:G8"/>
    <mergeCell ref="G9:G14"/>
    <mergeCell ref="G15:G20"/>
    <mergeCell ref="G21:N25"/>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4:N27"/>
  <sheetViews>
    <sheetView topLeftCell="A10" workbookViewId="0">
      <selection activeCell="G23" sqref="G23:N27"/>
    </sheetView>
  </sheetViews>
  <sheetFormatPr defaultRowHeight="14.25" x14ac:dyDescent="0.2"/>
  <sheetData>
    <row r="4" spans="7:14" ht="15" x14ac:dyDescent="0.2">
      <c r="G4" s="37" t="s">
        <v>128</v>
      </c>
      <c r="I4" s="45" t="s">
        <v>139</v>
      </c>
      <c r="J4" s="45"/>
      <c r="K4" s="45"/>
      <c r="L4" s="45"/>
      <c r="M4" s="45"/>
      <c r="N4" s="45"/>
    </row>
    <row r="5" spans="7:14" ht="15" x14ac:dyDescent="0.2">
      <c r="G5" s="45">
        <v>2</v>
      </c>
      <c r="H5" s="40" t="s">
        <v>129</v>
      </c>
      <c r="I5" s="38" t="s">
        <v>86</v>
      </c>
      <c r="J5" s="38" t="s">
        <v>136</v>
      </c>
      <c r="K5" s="38" t="s">
        <v>137</v>
      </c>
      <c r="L5" s="38" t="s">
        <v>138</v>
      </c>
      <c r="M5" s="38"/>
      <c r="N5" s="38"/>
    </row>
    <row r="6" spans="7:14" ht="15" x14ac:dyDescent="0.2">
      <c r="G6" s="45"/>
      <c r="H6" s="38">
        <v>1</v>
      </c>
      <c r="I6" s="38">
        <v>13.655930087390761</v>
      </c>
      <c r="J6" s="38">
        <v>18.225218476903869</v>
      </c>
      <c r="K6" s="38">
        <v>14.579775280898877</v>
      </c>
      <c r="L6" s="38">
        <v>19.149063670411987</v>
      </c>
      <c r="M6" s="38"/>
      <c r="N6" s="38"/>
    </row>
    <row r="7" spans="7:14" ht="15" x14ac:dyDescent="0.2">
      <c r="G7" s="45"/>
      <c r="H7" s="38">
        <v>2</v>
      </c>
      <c r="I7" s="38">
        <v>13.506117353308365</v>
      </c>
      <c r="J7" s="38">
        <v>18.05043695380774</v>
      </c>
      <c r="K7" s="38">
        <v>13.730836454431961</v>
      </c>
      <c r="L7" s="38">
        <v>18.849438202247192</v>
      </c>
      <c r="M7" s="38"/>
      <c r="N7" s="38"/>
    </row>
    <row r="8" spans="7:14" ht="15" x14ac:dyDescent="0.2">
      <c r="G8" s="45"/>
      <c r="H8" s="38">
        <v>3</v>
      </c>
      <c r="I8" s="38">
        <v>14.42996254681648</v>
      </c>
      <c r="J8" s="38">
        <v>17.87565543071161</v>
      </c>
      <c r="K8" s="38">
        <v>14.180274656679151</v>
      </c>
      <c r="L8" s="38">
        <v>19.598501872659178</v>
      </c>
      <c r="M8" s="38"/>
      <c r="N8" s="38"/>
    </row>
    <row r="9" spans="7:14" ht="15" x14ac:dyDescent="0.2">
      <c r="G9" s="45"/>
      <c r="H9" s="39" t="s">
        <v>130</v>
      </c>
      <c r="I9" s="39">
        <f>AVERAGE(I6:I8)</f>
        <v>13.864003329171871</v>
      </c>
      <c r="J9" s="39">
        <f t="shared" ref="J9:L9" si="0">AVERAGE(J6:J8)</f>
        <v>18.05043695380774</v>
      </c>
      <c r="K9" s="39">
        <f t="shared" si="0"/>
        <v>14.163628797336663</v>
      </c>
      <c r="L9" s="39">
        <f t="shared" si="0"/>
        <v>19.199001248439451</v>
      </c>
      <c r="M9" s="39"/>
      <c r="N9" s="39"/>
    </row>
    <row r="10" spans="7:14" ht="15" x14ac:dyDescent="0.2">
      <c r="G10" s="45"/>
      <c r="H10" s="39" t="s">
        <v>131</v>
      </c>
      <c r="I10" s="39">
        <f>STDEV(I6:I8)</f>
        <v>0.49582591788952085</v>
      </c>
      <c r="J10" s="39">
        <f>STDEV(J6:J8)</f>
        <v>0.17478152309612938</v>
      </c>
      <c r="K10" s="39">
        <f>STDEV(K6:K8)</f>
        <v>0.42471413473734754</v>
      </c>
      <c r="L10" s="39">
        <f>STDEV(L6:L8)</f>
        <v>0.37702044620578024</v>
      </c>
      <c r="M10" s="39"/>
      <c r="N10" s="39"/>
    </row>
    <row r="11" spans="7:14" ht="15" x14ac:dyDescent="0.2">
      <c r="G11" s="45">
        <v>4</v>
      </c>
      <c r="H11" s="38" t="s">
        <v>132</v>
      </c>
      <c r="I11" s="38" t="s">
        <v>85</v>
      </c>
      <c r="J11" s="38" t="s">
        <v>87</v>
      </c>
      <c r="K11" s="38" t="s">
        <v>103</v>
      </c>
      <c r="L11" s="38" t="s">
        <v>111</v>
      </c>
      <c r="M11" s="38"/>
      <c r="N11" s="38"/>
    </row>
    <row r="12" spans="7:14" ht="15" x14ac:dyDescent="0.2">
      <c r="G12" s="45"/>
      <c r="H12" s="38">
        <v>1</v>
      </c>
      <c r="I12" s="38">
        <v>31.066722152864475</v>
      </c>
      <c r="J12" s="38">
        <v>37.725065889859899</v>
      </c>
      <c r="K12" s="38">
        <v>32.523234845332219</v>
      </c>
      <c r="L12" s="38">
        <v>39.320294076848384</v>
      </c>
      <c r="M12" s="38"/>
      <c r="N12" s="38"/>
    </row>
    <row r="13" spans="7:14" ht="15" x14ac:dyDescent="0.2">
      <c r="G13" s="45"/>
      <c r="H13" s="38">
        <v>2</v>
      </c>
      <c r="I13" s="38">
        <v>30.719933416562633</v>
      </c>
      <c r="J13" s="38">
        <v>36.268553197392151</v>
      </c>
      <c r="K13" s="38">
        <v>32.245803856290749</v>
      </c>
      <c r="L13" s="38">
        <v>39.66708281315023</v>
      </c>
      <c r="M13" s="38"/>
      <c r="N13" s="38"/>
    </row>
    <row r="14" spans="7:14" ht="15" x14ac:dyDescent="0.2">
      <c r="G14" s="45"/>
      <c r="H14" s="38">
        <v>3</v>
      </c>
      <c r="I14" s="38">
        <v>30.650575669302263</v>
      </c>
      <c r="J14" s="38">
        <v>36.754057428214736</v>
      </c>
      <c r="K14" s="38">
        <v>32.315161603551118</v>
      </c>
      <c r="L14" s="38">
        <v>40.568733527535031</v>
      </c>
      <c r="M14" s="38"/>
      <c r="N14" s="38"/>
    </row>
    <row r="15" spans="7:14" ht="15" x14ac:dyDescent="0.2">
      <c r="G15" s="45"/>
      <c r="H15" s="39" t="s">
        <v>133</v>
      </c>
      <c r="I15" s="39">
        <f t="shared" ref="I15:L15" si="1">AVERAGE(I12:I14)</f>
        <v>30.812410412909788</v>
      </c>
      <c r="J15" s="39">
        <f t="shared" si="1"/>
        <v>36.915892171822264</v>
      </c>
      <c r="K15" s="39">
        <f t="shared" si="1"/>
        <v>32.361400101724698</v>
      </c>
      <c r="L15" s="39">
        <f t="shared" si="1"/>
        <v>39.852036805844548</v>
      </c>
      <c r="M15" s="39"/>
      <c r="N15" s="39"/>
    </row>
    <row r="16" spans="7:14" ht="15" x14ac:dyDescent="0.2">
      <c r="G16" s="45"/>
      <c r="H16" s="39" t="s">
        <v>131</v>
      </c>
      <c r="I16" s="39">
        <f>STDEV(I12:I14)</f>
        <v>0.22295396404940362</v>
      </c>
      <c r="J16" s="39">
        <f>STDEV(J12:J14)</f>
        <v>0.74161996265526509</v>
      </c>
      <c r="K16" s="39">
        <f>STDEV(K12:K14)</f>
        <v>0.144379664271472</v>
      </c>
      <c r="L16" s="39">
        <f>STDEV(L12:L14)</f>
        <v>0.64444258865151927</v>
      </c>
      <c r="M16" s="39"/>
      <c r="N16" s="39"/>
    </row>
    <row r="17" spans="7:14" ht="15" x14ac:dyDescent="0.2">
      <c r="G17" s="45">
        <v>6</v>
      </c>
      <c r="H17" s="38" t="s">
        <v>132</v>
      </c>
      <c r="I17" s="38" t="s">
        <v>85</v>
      </c>
      <c r="J17" s="38" t="s">
        <v>87</v>
      </c>
      <c r="K17" s="38" t="s">
        <v>103</v>
      </c>
      <c r="L17" s="38" t="s">
        <v>111</v>
      </c>
      <c r="M17" s="38"/>
      <c r="N17" s="38"/>
    </row>
    <row r="18" spans="7:14" ht="15" x14ac:dyDescent="0.2">
      <c r="G18" s="45"/>
      <c r="H18" s="38">
        <v>1</v>
      </c>
      <c r="I18" s="38">
        <v>13.796643085032599</v>
      </c>
      <c r="J18" s="38">
        <v>23.714800943265363</v>
      </c>
      <c r="K18" s="38">
        <v>14.628936052157027</v>
      </c>
      <c r="L18" s="38">
        <v>25.864891108336803</v>
      </c>
      <c r="M18" s="38"/>
      <c r="N18" s="38"/>
    </row>
    <row r="19" spans="7:14" ht="15" x14ac:dyDescent="0.2">
      <c r="G19" s="45"/>
      <c r="H19" s="38">
        <v>2</v>
      </c>
      <c r="I19" s="38">
        <v>14.767651546677762</v>
      </c>
      <c r="J19" s="38">
        <v>23.99223193230684</v>
      </c>
      <c r="K19" s="38">
        <v>15.530586766541825</v>
      </c>
      <c r="L19" s="38">
        <v>25.032598141212379</v>
      </c>
      <c r="M19" s="38"/>
      <c r="N19" s="38"/>
    </row>
    <row r="20" spans="7:14" ht="15" x14ac:dyDescent="0.2">
      <c r="G20" s="45"/>
      <c r="H20" s="38">
        <v>3</v>
      </c>
      <c r="I20" s="38">
        <v>14.004716326813703</v>
      </c>
      <c r="J20" s="38">
        <v>25.379386877514222</v>
      </c>
      <c r="K20" s="38">
        <v>15.8080177555833</v>
      </c>
      <c r="L20" s="38">
        <v>26.003606602857545</v>
      </c>
      <c r="M20" s="38"/>
      <c r="N20" s="38"/>
    </row>
    <row r="21" spans="7:14" ht="15" x14ac:dyDescent="0.2">
      <c r="G21" s="45"/>
      <c r="H21" s="39" t="s">
        <v>134</v>
      </c>
      <c r="I21" s="39">
        <f>AVERAGE(I18:I20)</f>
        <v>14.18967031950802</v>
      </c>
      <c r="J21" s="39">
        <f t="shared" ref="J21:L21" si="2">AVERAGE(J18:J20)</f>
        <v>24.362139917695476</v>
      </c>
      <c r="K21" s="39">
        <f t="shared" si="2"/>
        <v>15.322513524760717</v>
      </c>
      <c r="L21" s="39">
        <f t="shared" si="2"/>
        <v>25.633698617468909</v>
      </c>
      <c r="M21" s="39"/>
      <c r="N21" s="39"/>
    </row>
    <row r="22" spans="7:14" ht="15.75" thickBot="1" x14ac:dyDescent="0.25">
      <c r="G22" s="45"/>
      <c r="H22" s="39" t="s">
        <v>131</v>
      </c>
      <c r="I22" s="39">
        <f>STDEV(I18:I20)</f>
        <v>0.51124391703648031</v>
      </c>
      <c r="J22" s="39">
        <f>STDEV(J18:J20)</f>
        <v>0.8918158561976206</v>
      </c>
      <c r="K22" s="39">
        <f>STDEV(K18:K20)</f>
        <v>0.61646514199719782</v>
      </c>
      <c r="L22" s="39">
        <f>STDEV(L18:L20)</f>
        <v>0.52516838635041985</v>
      </c>
      <c r="M22" s="39"/>
      <c r="N22" s="39"/>
    </row>
    <row r="23" spans="7:14" x14ac:dyDescent="0.2">
      <c r="G23" s="43" t="s">
        <v>148</v>
      </c>
      <c r="H23" s="43"/>
      <c r="I23" s="43"/>
      <c r="J23" s="43"/>
      <c r="K23" s="43"/>
      <c r="L23" s="43"/>
      <c r="M23" s="43"/>
      <c r="N23" s="43"/>
    </row>
    <row r="24" spans="7:14" x14ac:dyDescent="0.2">
      <c r="G24" s="44"/>
      <c r="H24" s="44"/>
      <c r="I24" s="44"/>
      <c r="J24" s="44"/>
      <c r="K24" s="44"/>
      <c r="L24" s="44"/>
      <c r="M24" s="44"/>
      <c r="N24" s="44"/>
    </row>
    <row r="25" spans="7:14" x14ac:dyDescent="0.2">
      <c r="G25" s="44"/>
      <c r="H25" s="44"/>
      <c r="I25" s="44"/>
      <c r="J25" s="44"/>
      <c r="K25" s="44"/>
      <c r="L25" s="44"/>
      <c r="M25" s="44"/>
      <c r="N25" s="44"/>
    </row>
    <row r="26" spans="7:14" x14ac:dyDescent="0.2">
      <c r="G26" s="44"/>
      <c r="H26" s="44"/>
      <c r="I26" s="44"/>
      <c r="J26" s="44"/>
      <c r="K26" s="44"/>
      <c r="L26" s="44"/>
      <c r="M26" s="44"/>
      <c r="N26" s="44"/>
    </row>
    <row r="27" spans="7:14" x14ac:dyDescent="0.2">
      <c r="G27" s="44"/>
      <c r="H27" s="44"/>
      <c r="I27" s="44"/>
      <c r="J27" s="44"/>
      <c r="K27" s="44"/>
      <c r="L27" s="44"/>
      <c r="M27" s="44"/>
      <c r="N27" s="44"/>
    </row>
  </sheetData>
  <mergeCells count="5">
    <mergeCell ref="I4:N4"/>
    <mergeCell ref="G5:G10"/>
    <mergeCell ref="G11:G16"/>
    <mergeCell ref="G17:G22"/>
    <mergeCell ref="G23:N27"/>
  </mergeCells>
  <phoneticPr fontId="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4:N28"/>
  <sheetViews>
    <sheetView topLeftCell="A7" workbookViewId="0">
      <selection activeCell="G24" sqref="G24:N28"/>
    </sheetView>
  </sheetViews>
  <sheetFormatPr defaultRowHeight="14.25" x14ac:dyDescent="0.2"/>
  <sheetData>
    <row r="4" spans="7:14" ht="15" x14ac:dyDescent="0.2">
      <c r="G4" s="37" t="s">
        <v>128</v>
      </c>
      <c r="I4" s="45" t="s">
        <v>139</v>
      </c>
      <c r="J4" s="45"/>
      <c r="K4" s="45"/>
      <c r="L4" s="45"/>
      <c r="M4" s="45"/>
      <c r="N4" s="45"/>
    </row>
    <row r="5" spans="7:14" ht="15" x14ac:dyDescent="0.2">
      <c r="G5" s="45">
        <v>2</v>
      </c>
      <c r="H5" s="40" t="s">
        <v>129</v>
      </c>
      <c r="I5" s="38" t="s">
        <v>86</v>
      </c>
      <c r="J5" s="38" t="s">
        <v>136</v>
      </c>
      <c r="K5" s="38" t="s">
        <v>137</v>
      </c>
      <c r="L5" s="38" t="s">
        <v>138</v>
      </c>
      <c r="M5" s="38"/>
      <c r="N5" s="38"/>
    </row>
    <row r="6" spans="7:14" ht="15" x14ac:dyDescent="0.2">
      <c r="G6" s="45"/>
      <c r="H6" s="38">
        <v>1</v>
      </c>
      <c r="I6" s="38">
        <v>31.473333333333336</v>
      </c>
      <c r="J6" s="38">
        <v>42.186666666666667</v>
      </c>
      <c r="K6" s="38">
        <v>24.773333333333337</v>
      </c>
      <c r="L6" s="38">
        <v>37.686666666666667</v>
      </c>
      <c r="M6" s="38"/>
      <c r="N6" s="38"/>
    </row>
    <row r="7" spans="7:14" ht="15" x14ac:dyDescent="0.2">
      <c r="G7" s="45"/>
      <c r="H7" s="38">
        <v>2</v>
      </c>
      <c r="I7" s="38">
        <v>32.373333333333335</v>
      </c>
      <c r="J7" s="38">
        <v>43.513333333333335</v>
      </c>
      <c r="K7" s="38">
        <v>26.153333333333336</v>
      </c>
      <c r="L7" s="38">
        <v>38.506666666666668</v>
      </c>
      <c r="M7" s="38"/>
      <c r="N7" s="38"/>
    </row>
    <row r="8" spans="7:14" ht="15" x14ac:dyDescent="0.2">
      <c r="G8" s="45"/>
      <c r="H8" s="38">
        <v>3</v>
      </c>
      <c r="I8" s="38">
        <v>30.626666666666669</v>
      </c>
      <c r="J8" s="38">
        <v>41.026666666666671</v>
      </c>
      <c r="K8" s="38">
        <v>28.42</v>
      </c>
      <c r="L8" s="38">
        <v>42.646666666666668</v>
      </c>
      <c r="M8" s="38"/>
      <c r="N8" s="38"/>
    </row>
    <row r="9" spans="7:14" ht="15" x14ac:dyDescent="0.2">
      <c r="G9" s="45"/>
      <c r="H9" s="39" t="s">
        <v>130</v>
      </c>
      <c r="I9" s="39">
        <f>AVERAGE(I6:I8)</f>
        <v>31.491111111111113</v>
      </c>
      <c r="J9" s="39">
        <f t="shared" ref="J9:L9" si="0">AVERAGE(J6:J8)</f>
        <v>42.242222222222225</v>
      </c>
      <c r="K9" s="39">
        <f t="shared" si="0"/>
        <v>26.448888888888892</v>
      </c>
      <c r="L9" s="39">
        <f t="shared" si="0"/>
        <v>39.613333333333337</v>
      </c>
      <c r="M9" s="39"/>
      <c r="N9" s="39"/>
    </row>
    <row r="10" spans="7:14" ht="15" x14ac:dyDescent="0.2">
      <c r="G10" s="45"/>
      <c r="H10" s="39" t="s">
        <v>131</v>
      </c>
      <c r="I10" s="39">
        <f>STDEV(I6:I8)</f>
        <v>0.87346903101835716</v>
      </c>
      <c r="J10" s="39">
        <f>STDEV(J6:J8)</f>
        <v>1.2442638757886488</v>
      </c>
      <c r="K10" s="39">
        <f>STDEV(K6:K8)</f>
        <v>1.8412113564876944</v>
      </c>
      <c r="L10" s="39">
        <f>STDEV(L6:L8)</f>
        <v>2.6587465718517316</v>
      </c>
      <c r="M10" s="39"/>
      <c r="N10" s="39"/>
    </row>
    <row r="11" spans="7:14" ht="15" x14ac:dyDescent="0.2">
      <c r="G11" s="45">
        <v>4</v>
      </c>
      <c r="H11" s="38" t="s">
        <v>132</v>
      </c>
      <c r="I11" s="38" t="s">
        <v>85</v>
      </c>
      <c r="J11" s="38" t="s">
        <v>87</v>
      </c>
      <c r="K11" s="38" t="s">
        <v>103</v>
      </c>
      <c r="L11" s="38" t="s">
        <v>111</v>
      </c>
      <c r="M11" s="38"/>
      <c r="N11" s="38"/>
    </row>
    <row r="12" spans="7:14" ht="15" x14ac:dyDescent="0.2">
      <c r="G12" s="45"/>
      <c r="H12" s="38">
        <v>1</v>
      </c>
      <c r="I12" s="38">
        <v>44.8</v>
      </c>
      <c r="J12" s="38">
        <v>45.373333333333335</v>
      </c>
      <c r="K12" s="38">
        <v>42.446666666666665</v>
      </c>
      <c r="L12" s="38">
        <v>44.38666666666667</v>
      </c>
      <c r="M12" s="38"/>
      <c r="N12" s="38"/>
    </row>
    <row r="13" spans="7:14" ht="15" x14ac:dyDescent="0.2">
      <c r="G13" s="45"/>
      <c r="H13" s="38">
        <v>2</v>
      </c>
      <c r="I13" s="38">
        <v>36.700000000000003</v>
      </c>
      <c r="J13" s="38">
        <v>45.34</v>
      </c>
      <c r="K13" s="38">
        <v>36.713333333333331</v>
      </c>
      <c r="L13" s="38">
        <v>42.286666666666669</v>
      </c>
      <c r="M13" s="38"/>
      <c r="N13" s="38"/>
    </row>
    <row r="14" spans="7:14" ht="15" x14ac:dyDescent="0.2">
      <c r="G14" s="45"/>
      <c r="H14" s="38">
        <v>3</v>
      </c>
      <c r="I14" s="38">
        <v>45.2</v>
      </c>
      <c r="J14" s="38">
        <v>46.606666666666669</v>
      </c>
      <c r="K14" s="38">
        <v>43.826666666666668</v>
      </c>
      <c r="L14" s="38">
        <v>44.873333333333335</v>
      </c>
      <c r="M14" s="38"/>
      <c r="N14" s="38"/>
    </row>
    <row r="15" spans="7:14" ht="15" x14ac:dyDescent="0.2">
      <c r="G15" s="45"/>
      <c r="H15" s="39" t="s">
        <v>133</v>
      </c>
      <c r="I15" s="39">
        <f t="shared" ref="I15:L15" si="1">AVERAGE(I12:I14)</f>
        <v>42.233333333333334</v>
      </c>
      <c r="J15" s="39">
        <f t="shared" si="1"/>
        <v>45.773333333333333</v>
      </c>
      <c r="K15" s="39">
        <f t="shared" si="1"/>
        <v>40.995555555555555</v>
      </c>
      <c r="L15" s="39">
        <f t="shared" si="1"/>
        <v>43.848888888888894</v>
      </c>
      <c r="M15" s="39"/>
      <c r="N15" s="39"/>
    </row>
    <row r="16" spans="7:14" ht="15" x14ac:dyDescent="0.2">
      <c r="G16" s="45"/>
      <c r="H16" s="39" t="s">
        <v>131</v>
      </c>
      <c r="I16" s="39">
        <f>STDEV(I12:I14)</f>
        <v>4.7961790347456086</v>
      </c>
      <c r="J16" s="39">
        <f>STDEV(J12:J14)</f>
        <v>0.72188026092359048</v>
      </c>
      <c r="K16" s="39">
        <f>STDEV(K12:K14)</f>
        <v>3.7721572568452633</v>
      </c>
      <c r="L16" s="39">
        <f>STDEV(L12:L14)</f>
        <v>1.3746326108509193</v>
      </c>
      <c r="M16" s="39"/>
      <c r="N16" s="39"/>
    </row>
    <row r="17" spans="7:14" ht="15" x14ac:dyDescent="0.2">
      <c r="G17" s="45">
        <v>6</v>
      </c>
      <c r="H17" s="38" t="s">
        <v>132</v>
      </c>
      <c r="I17" s="38" t="s">
        <v>85</v>
      </c>
      <c r="J17" s="38" t="s">
        <v>87</v>
      </c>
      <c r="K17" s="38" t="s">
        <v>103</v>
      </c>
      <c r="L17" s="38" t="s">
        <v>111</v>
      </c>
      <c r="M17" s="38"/>
      <c r="N17" s="38"/>
    </row>
    <row r="18" spans="7:14" ht="15" x14ac:dyDescent="0.2">
      <c r="G18" s="45"/>
      <c r="H18" s="38">
        <v>1</v>
      </c>
      <c r="I18" s="38">
        <v>48.593333333333334</v>
      </c>
      <c r="J18" s="38">
        <v>51.353333333333339</v>
      </c>
      <c r="K18" s="38">
        <v>44.213333333333331</v>
      </c>
      <c r="L18" s="38">
        <v>44.34</v>
      </c>
      <c r="M18" s="38"/>
      <c r="N18" s="38"/>
    </row>
    <row r="19" spans="7:14" ht="15" x14ac:dyDescent="0.2">
      <c r="G19" s="45"/>
      <c r="H19" s="38">
        <v>2</v>
      </c>
      <c r="I19" s="38">
        <v>47.94</v>
      </c>
      <c r="J19" s="38">
        <v>48.733333333333334</v>
      </c>
      <c r="K19" s="38">
        <v>44.653333333333336</v>
      </c>
      <c r="L19" s="38">
        <v>48.980000000000004</v>
      </c>
      <c r="M19" s="38"/>
      <c r="N19" s="38"/>
    </row>
    <row r="20" spans="7:14" ht="15" x14ac:dyDescent="0.2">
      <c r="G20" s="45"/>
      <c r="H20" s="38">
        <v>3</v>
      </c>
      <c r="I20" s="38">
        <v>48.146666666666668</v>
      </c>
      <c r="J20" s="38">
        <v>45.226666666666667</v>
      </c>
      <c r="K20" s="38">
        <v>42.833333333333336</v>
      </c>
      <c r="L20" s="38">
        <v>42.666666666666671</v>
      </c>
      <c r="M20" s="38"/>
      <c r="N20" s="38"/>
    </row>
    <row r="21" spans="7:14" ht="15" x14ac:dyDescent="0.2">
      <c r="G21" s="45"/>
      <c r="H21" s="39" t="s">
        <v>134</v>
      </c>
      <c r="I21" s="39">
        <f>AVERAGE(I18:I20)</f>
        <v>48.226666666666667</v>
      </c>
      <c r="J21" s="39">
        <f t="shared" ref="J21:L21" si="2">AVERAGE(J18:J20)</f>
        <v>48.437777777777775</v>
      </c>
      <c r="K21" s="39">
        <f t="shared" si="2"/>
        <v>43.900000000000006</v>
      </c>
      <c r="L21" s="39">
        <f t="shared" si="2"/>
        <v>45.328888888888891</v>
      </c>
      <c r="M21" s="39"/>
      <c r="N21" s="39"/>
    </row>
    <row r="22" spans="7:14" ht="15" x14ac:dyDescent="0.2">
      <c r="G22" s="45"/>
      <c r="H22" s="39" t="s">
        <v>131</v>
      </c>
      <c r="I22" s="39">
        <f>STDEV(I18:I20)</f>
        <v>0.33393279430315281</v>
      </c>
      <c r="J22" s="39">
        <f>STDEV(J18:J20)</f>
        <v>3.0740081206668832</v>
      </c>
      <c r="K22" s="39">
        <f>STDEV(K18:K20)</f>
        <v>0.9495964054972682</v>
      </c>
      <c r="L22" s="39">
        <f>STDEV(L18:L20)</f>
        <v>3.270775194104659</v>
      </c>
      <c r="M22" s="39"/>
      <c r="N22" s="39"/>
    </row>
    <row r="23" spans="7:14" ht="15" thickBot="1" x14ac:dyDescent="0.25"/>
    <row r="24" spans="7:14" x14ac:dyDescent="0.2">
      <c r="G24" s="43" t="s">
        <v>149</v>
      </c>
      <c r="H24" s="43"/>
      <c r="I24" s="43"/>
      <c r="J24" s="43"/>
      <c r="K24" s="43"/>
      <c r="L24" s="43"/>
      <c r="M24" s="43"/>
      <c r="N24" s="43"/>
    </row>
    <row r="25" spans="7:14" x14ac:dyDescent="0.2">
      <c r="G25" s="44"/>
      <c r="H25" s="44"/>
      <c r="I25" s="44"/>
      <c r="J25" s="44"/>
      <c r="K25" s="44"/>
      <c r="L25" s="44"/>
      <c r="M25" s="44"/>
      <c r="N25" s="44"/>
    </row>
    <row r="26" spans="7:14" x14ac:dyDescent="0.2">
      <c r="G26" s="44"/>
      <c r="H26" s="44"/>
      <c r="I26" s="44"/>
      <c r="J26" s="44"/>
      <c r="K26" s="44"/>
      <c r="L26" s="44"/>
      <c r="M26" s="44"/>
      <c r="N26" s="44"/>
    </row>
    <row r="27" spans="7:14" x14ac:dyDescent="0.2">
      <c r="G27" s="44"/>
      <c r="H27" s="44"/>
      <c r="I27" s="44"/>
      <c r="J27" s="44"/>
      <c r="K27" s="44"/>
      <c r="L27" s="44"/>
      <c r="M27" s="44"/>
      <c r="N27" s="44"/>
    </row>
    <row r="28" spans="7:14" x14ac:dyDescent="0.2">
      <c r="G28" s="44"/>
      <c r="H28" s="44"/>
      <c r="I28" s="44"/>
      <c r="J28" s="44"/>
      <c r="K28" s="44"/>
      <c r="L28" s="44"/>
      <c r="M28" s="44"/>
      <c r="N28" s="44"/>
    </row>
  </sheetData>
  <mergeCells count="5">
    <mergeCell ref="I4:N4"/>
    <mergeCell ref="G5:G10"/>
    <mergeCell ref="G11:G16"/>
    <mergeCell ref="G17:G22"/>
    <mergeCell ref="G24:N28"/>
  </mergeCells>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M26"/>
  <sheetViews>
    <sheetView workbookViewId="0">
      <selection activeCell="O23" sqref="O23"/>
    </sheetView>
  </sheetViews>
  <sheetFormatPr defaultRowHeight="14.25" x14ac:dyDescent="0.2"/>
  <sheetData>
    <row r="2" spans="6:13" ht="15" x14ac:dyDescent="0.2">
      <c r="F2" s="37" t="s">
        <v>128</v>
      </c>
      <c r="H2" s="45" t="s">
        <v>139</v>
      </c>
      <c r="I2" s="45"/>
      <c r="J2" s="45"/>
      <c r="K2" s="45"/>
      <c r="L2" s="45"/>
      <c r="M2" s="45"/>
    </row>
    <row r="3" spans="6:13" ht="15" x14ac:dyDescent="0.2">
      <c r="F3" s="45">
        <v>2</v>
      </c>
      <c r="G3" s="40" t="s">
        <v>129</v>
      </c>
      <c r="H3" s="38" t="s">
        <v>86</v>
      </c>
      <c r="I3" s="38" t="s">
        <v>136</v>
      </c>
      <c r="J3" s="38" t="s">
        <v>137</v>
      </c>
      <c r="K3" s="38" t="s">
        <v>138</v>
      </c>
      <c r="L3" s="38"/>
      <c r="M3" s="38"/>
    </row>
    <row r="4" spans="6:13" ht="15" x14ac:dyDescent="0.2">
      <c r="F4" s="45"/>
      <c r="G4" s="38">
        <v>1</v>
      </c>
      <c r="H4" s="38">
        <v>17.32</v>
      </c>
      <c r="I4" s="38">
        <v>9.1866666666666656</v>
      </c>
      <c r="J4" s="38">
        <v>17.826666666666668</v>
      </c>
      <c r="K4" s="38">
        <v>12.186666666666667</v>
      </c>
      <c r="L4" s="38"/>
      <c r="M4" s="38"/>
    </row>
    <row r="5" spans="6:13" ht="15" x14ac:dyDescent="0.2">
      <c r="F5" s="45"/>
      <c r="G5" s="38">
        <v>2</v>
      </c>
      <c r="H5" s="38">
        <v>18.366666666666667</v>
      </c>
      <c r="I5" s="38">
        <v>11.2</v>
      </c>
      <c r="J5" s="38">
        <v>19.026666666666667</v>
      </c>
      <c r="K5" s="38">
        <v>11.08</v>
      </c>
      <c r="L5" s="38"/>
      <c r="M5" s="38"/>
    </row>
    <row r="6" spans="6:13" ht="15" x14ac:dyDescent="0.2">
      <c r="F6" s="45"/>
      <c r="G6" s="38">
        <v>3</v>
      </c>
      <c r="H6" s="38">
        <v>15.68</v>
      </c>
      <c r="I6" s="38">
        <v>13.213333333333333</v>
      </c>
      <c r="J6" s="38">
        <v>18.126666666666665</v>
      </c>
      <c r="K6" s="38">
        <v>13.966666666666669</v>
      </c>
      <c r="L6" s="38"/>
      <c r="M6" s="38"/>
    </row>
    <row r="7" spans="6:13" ht="15" x14ac:dyDescent="0.2">
      <c r="F7" s="45"/>
      <c r="G7" s="39" t="s">
        <v>130</v>
      </c>
      <c r="H7" s="39">
        <f>AVERAGE(H4:H6)</f>
        <v>17.122222222222224</v>
      </c>
      <c r="I7" s="39">
        <f t="shared" ref="I7:K7" si="0">AVERAGE(I4:I6)</f>
        <v>11.199999999999998</v>
      </c>
      <c r="J7" s="39">
        <f t="shared" si="0"/>
        <v>18.326666666666668</v>
      </c>
      <c r="K7" s="39">
        <f t="shared" si="0"/>
        <v>12.411111111111111</v>
      </c>
      <c r="L7" s="39"/>
      <c r="M7" s="39"/>
    </row>
    <row r="8" spans="6:13" ht="15" x14ac:dyDescent="0.2">
      <c r="F8" s="45"/>
      <c r="G8" s="39" t="s">
        <v>131</v>
      </c>
      <c r="H8" s="39">
        <f>STDEV(H4:H6)</f>
        <v>1.3542088027632528</v>
      </c>
      <c r="I8" s="39">
        <f>STDEV(I4:I6)</f>
        <v>2.0133333333333394</v>
      </c>
      <c r="J8" s="39">
        <f>STDEV(J4:J6)</f>
        <v>0.62449979983983983</v>
      </c>
      <c r="K8" s="39">
        <f>STDEV(K4:K6)</f>
        <v>1.4563627956634277</v>
      </c>
      <c r="L8" s="39"/>
      <c r="M8" s="39"/>
    </row>
    <row r="9" spans="6:13" ht="15" x14ac:dyDescent="0.2">
      <c r="F9" s="45">
        <v>4</v>
      </c>
      <c r="G9" s="38" t="s">
        <v>132</v>
      </c>
      <c r="H9" s="38" t="s">
        <v>85</v>
      </c>
      <c r="I9" s="38" t="s">
        <v>87</v>
      </c>
      <c r="J9" s="38" t="s">
        <v>103</v>
      </c>
      <c r="K9" s="38" t="s">
        <v>111</v>
      </c>
      <c r="L9" s="38"/>
      <c r="M9" s="38"/>
    </row>
    <row r="10" spans="6:13" ht="15" x14ac:dyDescent="0.2">
      <c r="F10" s="45"/>
      <c r="G10" s="38">
        <v>1</v>
      </c>
      <c r="H10" s="38">
        <v>23.686666666666667</v>
      </c>
      <c r="I10" s="38">
        <v>18.493333333333336</v>
      </c>
      <c r="J10" s="38">
        <v>27.720000000000002</v>
      </c>
      <c r="K10" s="38">
        <v>20.206666666666667</v>
      </c>
      <c r="L10" s="38"/>
      <c r="M10" s="38"/>
    </row>
    <row r="11" spans="6:13" ht="15" x14ac:dyDescent="0.2">
      <c r="F11" s="45"/>
      <c r="G11" s="38">
        <v>2</v>
      </c>
      <c r="H11" s="38">
        <v>22.626666666666669</v>
      </c>
      <c r="I11" s="38">
        <v>18.093333333333334</v>
      </c>
      <c r="J11" s="38">
        <v>26.833333333333336</v>
      </c>
      <c r="K11" s="38">
        <v>20.100000000000001</v>
      </c>
      <c r="L11" s="38"/>
      <c r="M11" s="38"/>
    </row>
    <row r="12" spans="6:13" ht="15" x14ac:dyDescent="0.2">
      <c r="F12" s="45"/>
      <c r="G12" s="38">
        <v>3</v>
      </c>
      <c r="H12" s="38">
        <v>20.753333333333334</v>
      </c>
      <c r="I12" s="38">
        <v>15.953333333333333</v>
      </c>
      <c r="J12" s="38">
        <v>27.646666666666668</v>
      </c>
      <c r="K12" s="38">
        <v>20.686666666666667</v>
      </c>
      <c r="L12" s="38"/>
      <c r="M12" s="38"/>
    </row>
    <row r="13" spans="6:13" ht="15" x14ac:dyDescent="0.2">
      <c r="F13" s="45"/>
      <c r="G13" s="39" t="s">
        <v>133</v>
      </c>
      <c r="H13" s="39">
        <f t="shared" ref="H13:K13" si="1">AVERAGE(H10:H12)</f>
        <v>22.355555555555554</v>
      </c>
      <c r="I13" s="39">
        <f t="shared" si="1"/>
        <v>17.513333333333335</v>
      </c>
      <c r="J13" s="39">
        <f t="shared" si="1"/>
        <v>27.400000000000006</v>
      </c>
      <c r="K13" s="39">
        <f t="shared" si="1"/>
        <v>20.331111111111113</v>
      </c>
      <c r="L13" s="39"/>
      <c r="M13" s="39"/>
    </row>
    <row r="14" spans="6:13" ht="15" x14ac:dyDescent="0.2">
      <c r="F14" s="45"/>
      <c r="G14" s="39" t="s">
        <v>131</v>
      </c>
      <c r="H14" s="39">
        <f>STDEV(H10:H12)</f>
        <v>1.4853407141248898</v>
      </c>
      <c r="I14" s="39">
        <f>STDEV(I10:I12)</f>
        <v>1.3657232516143243</v>
      </c>
      <c r="J14" s="39">
        <f>STDEV(J10:J12)</f>
        <v>0.49211561423894851</v>
      </c>
      <c r="K14" s="39">
        <f>STDEV(K10:K12)</f>
        <v>0.31250481477772335</v>
      </c>
      <c r="L14" s="39"/>
      <c r="M14" s="39"/>
    </row>
    <row r="15" spans="6:13" ht="15" x14ac:dyDescent="0.2">
      <c r="F15" s="45">
        <v>6</v>
      </c>
      <c r="G15" s="38" t="s">
        <v>132</v>
      </c>
      <c r="H15" s="38" t="s">
        <v>85</v>
      </c>
      <c r="I15" s="38" t="s">
        <v>87</v>
      </c>
      <c r="J15" s="38" t="s">
        <v>103</v>
      </c>
      <c r="K15" s="38" t="s">
        <v>111</v>
      </c>
      <c r="L15" s="38"/>
      <c r="M15" s="38"/>
    </row>
    <row r="16" spans="6:13" ht="15" x14ac:dyDescent="0.2">
      <c r="F16" s="45"/>
      <c r="G16" s="38">
        <v>1</v>
      </c>
      <c r="H16" s="38">
        <v>25.226666666666667</v>
      </c>
      <c r="I16" s="38">
        <v>25.64</v>
      </c>
      <c r="J16" s="38">
        <v>24.720000000000002</v>
      </c>
      <c r="K16" s="38">
        <v>23.14</v>
      </c>
      <c r="L16" s="38"/>
      <c r="M16" s="38"/>
    </row>
    <row r="17" spans="6:13" ht="15" x14ac:dyDescent="0.2">
      <c r="F17" s="45"/>
      <c r="G17" s="38">
        <v>2</v>
      </c>
      <c r="H17" s="38">
        <v>23.573333333333334</v>
      </c>
      <c r="I17" s="38">
        <v>21.746666666666666</v>
      </c>
      <c r="J17" s="38">
        <v>25.52</v>
      </c>
      <c r="K17" s="38">
        <v>24.086666666666666</v>
      </c>
      <c r="L17" s="38"/>
      <c r="M17" s="38"/>
    </row>
    <row r="18" spans="6:13" ht="15" x14ac:dyDescent="0.2">
      <c r="F18" s="45"/>
      <c r="G18" s="38">
        <v>3</v>
      </c>
      <c r="H18" s="38">
        <v>31.313333333333336</v>
      </c>
      <c r="I18" s="38">
        <v>22.093333333333334</v>
      </c>
      <c r="J18" s="38">
        <v>26.293333333333333</v>
      </c>
      <c r="K18" s="38">
        <v>25.386666666666667</v>
      </c>
      <c r="L18" s="38"/>
      <c r="M18" s="38"/>
    </row>
    <row r="19" spans="6:13" ht="15" x14ac:dyDescent="0.2">
      <c r="F19" s="45"/>
      <c r="G19" s="39" t="s">
        <v>134</v>
      </c>
      <c r="H19" s="39">
        <f>AVERAGE(H16:H18)</f>
        <v>26.704444444444444</v>
      </c>
      <c r="I19" s="39">
        <f t="shared" ref="I19:K19" si="2">AVERAGE(I16:I18)</f>
        <v>23.16</v>
      </c>
      <c r="J19" s="39">
        <f t="shared" si="2"/>
        <v>25.511111111111109</v>
      </c>
      <c r="K19" s="39">
        <f t="shared" si="2"/>
        <v>24.204444444444444</v>
      </c>
      <c r="L19" s="39"/>
      <c r="M19" s="39"/>
    </row>
    <row r="20" spans="6:13" ht="15" x14ac:dyDescent="0.2">
      <c r="F20" s="45"/>
      <c r="G20" s="39" t="s">
        <v>131</v>
      </c>
      <c r="H20" s="39">
        <f>STDEV(H16:H18)</f>
        <v>4.0761219768759016</v>
      </c>
      <c r="I20" s="39">
        <f>STDEV(I16:I18)</f>
        <v>2.1547260717883483</v>
      </c>
      <c r="J20" s="39">
        <f>STDEV(J16:J18)</f>
        <v>0.78670433054846056</v>
      </c>
      <c r="K20" s="39">
        <f>STDEV(K16:K18)</f>
        <v>1.1279545564788862</v>
      </c>
      <c r="L20" s="39"/>
      <c r="M20" s="39"/>
    </row>
    <row r="21" spans="6:13" ht="15" thickBot="1" x14ac:dyDescent="0.25"/>
    <row r="22" spans="6:13" x14ac:dyDescent="0.2">
      <c r="F22" s="43" t="s">
        <v>150</v>
      </c>
      <c r="G22" s="43"/>
      <c r="H22" s="43"/>
      <c r="I22" s="43"/>
      <c r="J22" s="43"/>
      <c r="K22" s="43"/>
      <c r="L22" s="43"/>
      <c r="M22" s="43"/>
    </row>
    <row r="23" spans="6:13" x14ac:dyDescent="0.2">
      <c r="F23" s="44"/>
      <c r="G23" s="44"/>
      <c r="H23" s="44"/>
      <c r="I23" s="44"/>
      <c r="J23" s="44"/>
      <c r="K23" s="44"/>
      <c r="L23" s="44"/>
      <c r="M23" s="44"/>
    </row>
    <row r="24" spans="6:13" x14ac:dyDescent="0.2">
      <c r="F24" s="44"/>
      <c r="G24" s="44"/>
      <c r="H24" s="44"/>
      <c r="I24" s="44"/>
      <c r="J24" s="44"/>
      <c r="K24" s="44"/>
      <c r="L24" s="44"/>
      <c r="M24" s="44"/>
    </row>
    <row r="25" spans="6:13" x14ac:dyDescent="0.2">
      <c r="F25" s="44"/>
      <c r="G25" s="44"/>
      <c r="H25" s="44"/>
      <c r="I25" s="44"/>
      <c r="J25" s="44"/>
      <c r="K25" s="44"/>
      <c r="L25" s="44"/>
      <c r="M25" s="44"/>
    </row>
    <row r="26" spans="6:13" x14ac:dyDescent="0.2">
      <c r="F26" s="44"/>
      <c r="G26" s="44"/>
      <c r="H26" s="44"/>
      <c r="I26" s="44"/>
      <c r="J26" s="44"/>
      <c r="K26" s="44"/>
      <c r="L26" s="44"/>
      <c r="M26" s="44"/>
    </row>
  </sheetData>
  <mergeCells count="5">
    <mergeCell ref="H2:M2"/>
    <mergeCell ref="F3:F8"/>
    <mergeCell ref="F9:F14"/>
    <mergeCell ref="F15:F20"/>
    <mergeCell ref="F22:M26"/>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U91"/>
  <sheetViews>
    <sheetView tabSelected="1" topLeftCell="A4" workbookViewId="0">
      <selection activeCell="C44" sqref="C44:U53"/>
    </sheetView>
  </sheetViews>
  <sheetFormatPr defaultRowHeight="14.25" x14ac:dyDescent="0.2"/>
  <cols>
    <col min="14" max="14" width="11.125" customWidth="1"/>
    <col min="20" max="20" width="10.25" customWidth="1"/>
  </cols>
  <sheetData>
    <row r="3" spans="3:21" ht="15" thickBot="1" x14ac:dyDescent="0.25"/>
    <row r="4" spans="3:21" ht="15.75" thickTop="1" x14ac:dyDescent="0.25">
      <c r="C4" s="24"/>
      <c r="D4" s="25"/>
      <c r="E4" s="25"/>
      <c r="F4" s="25"/>
      <c r="G4" s="25" t="s">
        <v>37</v>
      </c>
      <c r="H4" s="25"/>
      <c r="I4" s="25"/>
      <c r="J4" s="25"/>
      <c r="K4" s="26"/>
      <c r="L4" s="1"/>
      <c r="M4" s="24"/>
      <c r="N4" s="25"/>
      <c r="O4" s="25"/>
      <c r="P4" s="25"/>
      <c r="Q4" s="25" t="s">
        <v>44</v>
      </c>
      <c r="R4" s="25"/>
      <c r="S4" s="25"/>
      <c r="T4" s="25"/>
      <c r="U4" s="26"/>
    </row>
    <row r="5" spans="3:21" ht="15" x14ac:dyDescent="0.25">
      <c r="C5" s="27" t="s">
        <v>0</v>
      </c>
      <c r="D5" s="12"/>
      <c r="E5" s="12" t="s">
        <v>39</v>
      </c>
      <c r="F5" s="12" t="s">
        <v>40</v>
      </c>
      <c r="G5" s="12" t="s">
        <v>41</v>
      </c>
      <c r="H5" s="12" t="s">
        <v>42</v>
      </c>
      <c r="I5" s="12" t="s">
        <v>43</v>
      </c>
      <c r="J5" s="12" t="s">
        <v>38</v>
      </c>
      <c r="K5" s="28" t="s">
        <v>7</v>
      </c>
      <c r="L5" s="1"/>
      <c r="M5" s="27" t="s">
        <v>0</v>
      </c>
      <c r="N5" s="12"/>
      <c r="O5" s="12" t="s">
        <v>45</v>
      </c>
      <c r="P5" s="12" t="s">
        <v>46</v>
      </c>
      <c r="Q5" s="12" t="s">
        <v>47</v>
      </c>
      <c r="R5" s="12" t="s">
        <v>48</v>
      </c>
      <c r="S5" s="12" t="s">
        <v>49</v>
      </c>
      <c r="T5" s="29" t="s">
        <v>50</v>
      </c>
      <c r="U5" s="30" t="s">
        <v>51</v>
      </c>
    </row>
    <row r="6" spans="3:21" ht="15" x14ac:dyDescent="0.25">
      <c r="C6" s="27">
        <v>1</v>
      </c>
      <c r="D6" s="12"/>
      <c r="E6" s="12">
        <v>4</v>
      </c>
      <c r="F6" s="12">
        <v>4</v>
      </c>
      <c r="G6" s="12">
        <v>7</v>
      </c>
      <c r="H6" s="12">
        <v>5</v>
      </c>
      <c r="I6" s="12">
        <v>5</v>
      </c>
      <c r="J6" s="12">
        <f>AVERAGE(E6:I6)</f>
        <v>5</v>
      </c>
      <c r="K6" s="28">
        <f>STDEV(E6:I6)</f>
        <v>1.2247448713915889</v>
      </c>
      <c r="L6" s="1"/>
      <c r="M6" s="27">
        <v>1</v>
      </c>
      <c r="N6" s="12"/>
      <c r="O6" s="12">
        <v>5</v>
      </c>
      <c r="P6" s="12">
        <v>4</v>
      </c>
      <c r="Q6" s="12">
        <v>5</v>
      </c>
      <c r="R6" s="12">
        <v>7</v>
      </c>
      <c r="S6" s="12">
        <v>5</v>
      </c>
      <c r="T6" s="29">
        <f>AVERAGE(O6:S6)</f>
        <v>5.2</v>
      </c>
      <c r="U6" s="30">
        <f>STDEV(O6:S6)</f>
        <v>1.0954451150103335</v>
      </c>
    </row>
    <row r="7" spans="3:21" ht="15" x14ac:dyDescent="0.25">
      <c r="C7" s="27">
        <v>2</v>
      </c>
      <c r="D7" s="12"/>
      <c r="E7" s="12">
        <v>11</v>
      </c>
      <c r="F7" s="12">
        <v>12</v>
      </c>
      <c r="G7" s="12">
        <v>15</v>
      </c>
      <c r="H7" s="12">
        <v>14</v>
      </c>
      <c r="I7" s="12">
        <v>13</v>
      </c>
      <c r="J7" s="12">
        <f t="shared" ref="J7:J12" si="0">AVERAGE(E7:I7)</f>
        <v>13</v>
      </c>
      <c r="K7" s="28">
        <f t="shared" ref="K7:K12" si="1">STDEV(E7:I7)</f>
        <v>1.5811388300841898</v>
      </c>
      <c r="L7" s="1"/>
      <c r="M7" s="27">
        <v>2</v>
      </c>
      <c r="N7" s="12"/>
      <c r="O7" s="12">
        <v>10</v>
      </c>
      <c r="P7" s="12">
        <v>11</v>
      </c>
      <c r="Q7" s="12">
        <v>11</v>
      </c>
      <c r="R7" s="12">
        <v>13</v>
      </c>
      <c r="S7" s="12">
        <v>12</v>
      </c>
      <c r="T7" s="29">
        <f t="shared" ref="T7:T16" si="2">AVERAGE(O7:S7)</f>
        <v>11.4</v>
      </c>
      <c r="U7" s="30">
        <f t="shared" ref="U7:U16" si="3">STDEV(O7:S7)</f>
        <v>1.1401754250991378</v>
      </c>
    </row>
    <row r="8" spans="3:21" ht="15" x14ac:dyDescent="0.25">
      <c r="C8" s="27">
        <v>3</v>
      </c>
      <c r="D8" s="12"/>
      <c r="E8" s="12">
        <v>22</v>
      </c>
      <c r="F8" s="12">
        <v>22</v>
      </c>
      <c r="G8" s="12">
        <v>23</v>
      </c>
      <c r="H8" s="12">
        <v>22</v>
      </c>
      <c r="I8" s="12">
        <v>22</v>
      </c>
      <c r="J8" s="12">
        <f t="shared" si="0"/>
        <v>22.2</v>
      </c>
      <c r="K8" s="28">
        <f t="shared" si="1"/>
        <v>0.44721359549995793</v>
      </c>
      <c r="L8" s="1"/>
      <c r="M8" s="27">
        <v>3</v>
      </c>
      <c r="N8" s="12"/>
      <c r="O8" s="12">
        <v>23</v>
      </c>
      <c r="P8" s="12">
        <v>21</v>
      </c>
      <c r="Q8" s="12">
        <v>20</v>
      </c>
      <c r="R8" s="12">
        <v>23</v>
      </c>
      <c r="S8" s="12">
        <v>21</v>
      </c>
      <c r="T8" s="29">
        <f t="shared" si="2"/>
        <v>21.6</v>
      </c>
      <c r="U8" s="30">
        <f t="shared" si="3"/>
        <v>1.3416407864998738</v>
      </c>
    </row>
    <row r="9" spans="3:21" ht="15" x14ac:dyDescent="0.25">
      <c r="C9" s="27">
        <v>4</v>
      </c>
      <c r="D9" s="12"/>
      <c r="E9" s="12">
        <v>26</v>
      </c>
      <c r="F9" s="12">
        <v>28</v>
      </c>
      <c r="G9" s="12">
        <v>27</v>
      </c>
      <c r="H9" s="12">
        <v>29</v>
      </c>
      <c r="I9" s="12">
        <v>27</v>
      </c>
      <c r="J9" s="12">
        <f t="shared" si="0"/>
        <v>27.4</v>
      </c>
      <c r="K9" s="28">
        <f t="shared" si="1"/>
        <v>1.1401754250991381</v>
      </c>
      <c r="L9" s="1"/>
      <c r="M9" s="27">
        <v>4</v>
      </c>
      <c r="N9" s="12"/>
      <c r="O9" s="12">
        <v>29</v>
      </c>
      <c r="P9" s="12">
        <v>29</v>
      </c>
      <c r="Q9" s="12">
        <v>30</v>
      </c>
      <c r="R9" s="12">
        <v>29</v>
      </c>
      <c r="S9" s="12">
        <v>31</v>
      </c>
      <c r="T9" s="29">
        <f t="shared" si="2"/>
        <v>29.6</v>
      </c>
      <c r="U9" s="30">
        <f t="shared" si="3"/>
        <v>0.89442719099991586</v>
      </c>
    </row>
    <row r="10" spans="3:21" ht="15" x14ac:dyDescent="0.25">
      <c r="C10" s="27">
        <v>5</v>
      </c>
      <c r="D10" s="12"/>
      <c r="E10" s="12">
        <v>31</v>
      </c>
      <c r="F10" s="12">
        <v>33</v>
      </c>
      <c r="G10" s="12">
        <v>30</v>
      </c>
      <c r="H10" s="12">
        <v>34</v>
      </c>
      <c r="I10" s="12">
        <v>32</v>
      </c>
      <c r="J10" s="12">
        <f t="shared" si="0"/>
        <v>32</v>
      </c>
      <c r="K10" s="28">
        <f t="shared" si="1"/>
        <v>1.5811388300841898</v>
      </c>
      <c r="L10" s="1"/>
      <c r="M10" s="27">
        <v>5</v>
      </c>
      <c r="N10" s="12"/>
      <c r="O10" s="12">
        <v>35</v>
      </c>
      <c r="P10" s="12">
        <v>33</v>
      </c>
      <c r="Q10" s="12">
        <v>35</v>
      </c>
      <c r="R10" s="12">
        <v>33</v>
      </c>
      <c r="S10" s="12">
        <v>34</v>
      </c>
      <c r="T10" s="29">
        <f t="shared" si="2"/>
        <v>34</v>
      </c>
      <c r="U10" s="30">
        <f t="shared" si="3"/>
        <v>1</v>
      </c>
    </row>
    <row r="11" spans="3:21" ht="15" x14ac:dyDescent="0.25">
      <c r="C11" s="27">
        <v>6</v>
      </c>
      <c r="D11" s="12"/>
      <c r="E11" s="12">
        <v>35</v>
      </c>
      <c r="F11" s="12">
        <v>36</v>
      </c>
      <c r="G11" s="12">
        <v>34</v>
      </c>
      <c r="H11" s="12">
        <v>35</v>
      </c>
      <c r="I11" s="12">
        <v>35</v>
      </c>
      <c r="J11" s="12">
        <f t="shared" si="0"/>
        <v>35</v>
      </c>
      <c r="K11" s="28">
        <f t="shared" si="1"/>
        <v>0.70710678118654757</v>
      </c>
      <c r="L11" s="1"/>
      <c r="M11" s="27">
        <v>6</v>
      </c>
      <c r="N11" s="12"/>
      <c r="O11" s="12">
        <v>37</v>
      </c>
      <c r="P11" s="12">
        <v>38</v>
      </c>
      <c r="Q11" s="12">
        <v>37</v>
      </c>
      <c r="R11" s="12">
        <v>38</v>
      </c>
      <c r="S11" s="12">
        <v>37</v>
      </c>
      <c r="T11" s="29">
        <f t="shared" si="2"/>
        <v>37.4</v>
      </c>
      <c r="U11" s="30">
        <f t="shared" si="3"/>
        <v>0.54772255750516607</v>
      </c>
    </row>
    <row r="12" spans="3:21" ht="15" x14ac:dyDescent="0.25">
      <c r="C12" s="27">
        <v>7</v>
      </c>
      <c r="D12" s="12"/>
      <c r="E12" s="12">
        <v>35</v>
      </c>
      <c r="F12" s="12">
        <v>37</v>
      </c>
      <c r="G12" s="12">
        <v>34</v>
      </c>
      <c r="H12" s="12">
        <v>38</v>
      </c>
      <c r="I12" s="12">
        <v>37</v>
      </c>
      <c r="J12" s="12">
        <f t="shared" si="0"/>
        <v>36.200000000000003</v>
      </c>
      <c r="K12" s="28">
        <f t="shared" si="1"/>
        <v>1.6431676725154982</v>
      </c>
      <c r="L12" s="1"/>
      <c r="M12" s="27">
        <v>7</v>
      </c>
      <c r="N12" s="12"/>
      <c r="O12" s="12">
        <v>38</v>
      </c>
      <c r="P12" s="12">
        <v>38</v>
      </c>
      <c r="Q12" s="12">
        <v>37</v>
      </c>
      <c r="R12" s="12">
        <v>38</v>
      </c>
      <c r="S12" s="12">
        <v>39</v>
      </c>
      <c r="T12" s="29">
        <f t="shared" si="2"/>
        <v>38</v>
      </c>
      <c r="U12" s="30">
        <f t="shared" si="3"/>
        <v>0.70710678118654757</v>
      </c>
    </row>
    <row r="13" spans="3:21" ht="15" x14ac:dyDescent="0.25">
      <c r="C13" s="27" t="s">
        <v>119</v>
      </c>
      <c r="D13" s="12"/>
      <c r="E13" s="12">
        <f>E12/50*100</f>
        <v>70</v>
      </c>
      <c r="F13" s="12">
        <f t="shared" ref="F13:I13" si="4">F12/50*100</f>
        <v>74</v>
      </c>
      <c r="G13" s="12">
        <f t="shared" si="4"/>
        <v>68</v>
      </c>
      <c r="H13" s="12">
        <f t="shared" si="4"/>
        <v>76</v>
      </c>
      <c r="I13" s="12">
        <f t="shared" si="4"/>
        <v>74</v>
      </c>
      <c r="J13" s="29">
        <f>AVERAGE(E13:H13)</f>
        <v>72</v>
      </c>
      <c r="K13" s="30">
        <f>STDEV(E13:H13)</f>
        <v>3.6514837167011076</v>
      </c>
      <c r="L13" s="1"/>
      <c r="M13" s="27" t="s">
        <v>123</v>
      </c>
      <c r="N13" s="12"/>
      <c r="O13" s="12">
        <f>O12/50*100</f>
        <v>76</v>
      </c>
      <c r="P13" s="12">
        <f t="shared" ref="P13:S13" si="5">P12/50*100</f>
        <v>76</v>
      </c>
      <c r="Q13" s="12">
        <f t="shared" si="5"/>
        <v>74</v>
      </c>
      <c r="R13" s="12">
        <f t="shared" si="5"/>
        <v>76</v>
      </c>
      <c r="S13" s="12">
        <f t="shared" si="5"/>
        <v>78</v>
      </c>
      <c r="T13" s="29">
        <f t="shared" si="2"/>
        <v>76</v>
      </c>
      <c r="U13" s="30">
        <f t="shared" si="3"/>
        <v>1.4142135623730951</v>
      </c>
    </row>
    <row r="14" spans="3:21" ht="15" x14ac:dyDescent="0.25">
      <c r="C14" s="27" t="s">
        <v>120</v>
      </c>
      <c r="D14" s="12"/>
      <c r="E14" s="12">
        <v>44</v>
      </c>
      <c r="F14" s="12">
        <v>44</v>
      </c>
      <c r="G14" s="12">
        <v>46</v>
      </c>
      <c r="H14" s="12">
        <v>44</v>
      </c>
      <c r="I14" s="12">
        <v>44</v>
      </c>
      <c r="J14" s="29">
        <v>44.5</v>
      </c>
      <c r="K14" s="30">
        <v>1</v>
      </c>
      <c r="L14" s="1"/>
      <c r="M14" s="27" t="s">
        <v>124</v>
      </c>
      <c r="N14" s="12"/>
      <c r="O14" s="12">
        <f>O8/50*100</f>
        <v>46</v>
      </c>
      <c r="P14" s="12">
        <f t="shared" ref="P14:S14" si="6">P8/50*100</f>
        <v>42</v>
      </c>
      <c r="Q14" s="12">
        <f t="shared" si="6"/>
        <v>40</v>
      </c>
      <c r="R14" s="12">
        <f t="shared" si="6"/>
        <v>46</v>
      </c>
      <c r="S14" s="12">
        <f t="shared" si="6"/>
        <v>42</v>
      </c>
      <c r="T14" s="29">
        <f t="shared" si="2"/>
        <v>43.2</v>
      </c>
      <c r="U14" s="30">
        <f t="shared" si="3"/>
        <v>2.6832815729997477</v>
      </c>
    </row>
    <row r="15" spans="3:21" ht="15" x14ac:dyDescent="0.25">
      <c r="C15" s="27" t="s">
        <v>121</v>
      </c>
      <c r="D15" s="12"/>
      <c r="E15" s="12">
        <v>6.3</v>
      </c>
      <c r="F15" s="12">
        <v>6.5</v>
      </c>
      <c r="G15" s="12">
        <v>6.1</v>
      </c>
      <c r="H15" s="12">
        <v>6.4</v>
      </c>
      <c r="I15" s="12">
        <v>6.2</v>
      </c>
      <c r="J15" s="12">
        <f>AVERAGE(E15:I15)</f>
        <v>6.2999999999999989</v>
      </c>
      <c r="K15" s="28">
        <f>STDEV(E15:I15)</f>
        <v>0.15811388300841911</v>
      </c>
      <c r="L15" s="1"/>
      <c r="M15" s="27" t="s">
        <v>121</v>
      </c>
      <c r="N15" s="12"/>
      <c r="O15" s="12">
        <v>6.1</v>
      </c>
      <c r="P15" s="12">
        <v>6.2</v>
      </c>
      <c r="Q15" s="12">
        <v>6</v>
      </c>
      <c r="R15" s="12">
        <v>6.3</v>
      </c>
      <c r="S15" s="12">
        <v>6.15</v>
      </c>
      <c r="T15" s="29">
        <f t="shared" si="2"/>
        <v>6.15</v>
      </c>
      <c r="U15" s="30">
        <f t="shared" si="3"/>
        <v>0.11180339887498948</v>
      </c>
    </row>
    <row r="16" spans="3:21" ht="15.75" thickBot="1" x14ac:dyDescent="0.3">
      <c r="C16" s="31" t="s">
        <v>122</v>
      </c>
      <c r="D16" s="32"/>
      <c r="E16" s="32">
        <v>11.47</v>
      </c>
      <c r="F16" s="32">
        <v>10.31</v>
      </c>
      <c r="G16" s="32">
        <v>10.98</v>
      </c>
      <c r="H16" s="32">
        <v>12.72</v>
      </c>
      <c r="I16" s="32">
        <v>11.97</v>
      </c>
      <c r="J16" s="32">
        <f>AVERAGE(F16:I16)</f>
        <v>11.494999999999999</v>
      </c>
      <c r="K16" s="33">
        <f>STDEV(F16:I16)</f>
        <v>1.0639078907499464</v>
      </c>
      <c r="L16" s="1"/>
      <c r="M16" s="31" t="s">
        <v>125</v>
      </c>
      <c r="N16" s="32"/>
      <c r="O16" s="32">
        <v>12.93</v>
      </c>
      <c r="P16" s="32">
        <v>15.19</v>
      </c>
      <c r="Q16" s="32">
        <v>13.84</v>
      </c>
      <c r="R16" s="32">
        <v>14.05</v>
      </c>
      <c r="S16" s="32">
        <v>13.17</v>
      </c>
      <c r="T16" s="34">
        <f t="shared" si="2"/>
        <v>13.835999999999999</v>
      </c>
      <c r="U16" s="35">
        <f t="shared" si="3"/>
        <v>0.88649873096355858</v>
      </c>
    </row>
    <row r="17" spans="3:21" ht="15.75" thickTop="1" x14ac:dyDescent="0.25">
      <c r="C17" s="24"/>
      <c r="D17" s="25"/>
      <c r="E17" s="25"/>
      <c r="F17" s="25"/>
      <c r="G17" s="25" t="s">
        <v>52</v>
      </c>
      <c r="H17" s="25"/>
      <c r="I17" s="25"/>
      <c r="J17" s="25"/>
      <c r="K17" s="26"/>
      <c r="L17" s="1"/>
      <c r="M17" s="24"/>
      <c r="N17" s="25"/>
      <c r="O17" s="25"/>
      <c r="P17" s="25" t="s">
        <v>58</v>
      </c>
      <c r="Q17" s="25"/>
      <c r="R17" s="25"/>
      <c r="S17" s="25"/>
      <c r="T17" s="25"/>
      <c r="U17" s="26"/>
    </row>
    <row r="18" spans="3:21" ht="15" x14ac:dyDescent="0.25">
      <c r="C18" s="27" t="s">
        <v>0</v>
      </c>
      <c r="D18" s="12"/>
      <c r="E18" s="12" t="s">
        <v>53</v>
      </c>
      <c r="F18" s="12" t="s">
        <v>54</v>
      </c>
      <c r="G18" s="12" t="s">
        <v>55</v>
      </c>
      <c r="H18" s="12" t="s">
        <v>56</v>
      </c>
      <c r="I18" s="12" t="s">
        <v>57</v>
      </c>
      <c r="J18" s="12" t="s">
        <v>6</v>
      </c>
      <c r="K18" s="28" t="s">
        <v>51</v>
      </c>
      <c r="L18" s="1"/>
      <c r="M18" s="27" t="s">
        <v>0</v>
      </c>
      <c r="N18" s="12"/>
      <c r="O18" s="12" t="s">
        <v>59</v>
      </c>
      <c r="P18" s="12" t="s">
        <v>60</v>
      </c>
      <c r="Q18" s="12" t="s">
        <v>61</v>
      </c>
      <c r="R18" s="12" t="s">
        <v>62</v>
      </c>
      <c r="S18" s="12" t="s">
        <v>63</v>
      </c>
      <c r="T18" s="12" t="s">
        <v>64</v>
      </c>
      <c r="U18" s="28" t="s">
        <v>7</v>
      </c>
    </row>
    <row r="19" spans="3:21" ht="15" x14ac:dyDescent="0.25">
      <c r="C19" s="27">
        <v>1</v>
      </c>
      <c r="D19" s="12"/>
      <c r="E19" s="12">
        <v>5</v>
      </c>
      <c r="F19" s="12">
        <v>3</v>
      </c>
      <c r="G19" s="12">
        <v>4</v>
      </c>
      <c r="H19" s="12">
        <v>3</v>
      </c>
      <c r="I19" s="12">
        <v>3</v>
      </c>
      <c r="J19" s="12">
        <f>AVERAGE(E19:I19)</f>
        <v>3.6</v>
      </c>
      <c r="K19" s="28">
        <f>STDEV(E19:J19)</f>
        <v>0.80000000000000038</v>
      </c>
      <c r="L19" s="1"/>
      <c r="M19" s="27">
        <v>1</v>
      </c>
      <c r="N19" s="12"/>
      <c r="O19" s="12">
        <v>7</v>
      </c>
      <c r="P19" s="12">
        <v>8</v>
      </c>
      <c r="Q19" s="12">
        <v>7</v>
      </c>
      <c r="R19" s="12">
        <v>9</v>
      </c>
      <c r="S19" s="12">
        <v>7</v>
      </c>
      <c r="T19" s="12">
        <f>AVERAGE(P19:S19)</f>
        <v>7.75</v>
      </c>
      <c r="U19" s="28">
        <f>STDEV(P19:S19)</f>
        <v>0.9574271077563381</v>
      </c>
    </row>
    <row r="20" spans="3:21" ht="15" x14ac:dyDescent="0.25">
      <c r="C20" s="27">
        <v>2</v>
      </c>
      <c r="D20" s="12"/>
      <c r="E20" s="12">
        <v>13</v>
      </c>
      <c r="F20" s="12">
        <v>9</v>
      </c>
      <c r="G20" s="12">
        <v>8</v>
      </c>
      <c r="H20" s="12">
        <v>7</v>
      </c>
      <c r="I20" s="12">
        <v>7</v>
      </c>
      <c r="J20" s="12">
        <f t="shared" ref="J20:J25" si="7">AVERAGE(E20:I20)</f>
        <v>8.8000000000000007</v>
      </c>
      <c r="K20" s="28">
        <f t="shared" ref="K20:K25" si="8">STDEV(E20:J20)</f>
        <v>2.2271057451320115</v>
      </c>
      <c r="L20" s="1"/>
      <c r="M20" s="27">
        <v>2</v>
      </c>
      <c r="N20" s="12"/>
      <c r="O20" s="12">
        <v>15</v>
      </c>
      <c r="P20" s="12">
        <v>15</v>
      </c>
      <c r="Q20" s="12">
        <v>14</v>
      </c>
      <c r="R20" s="12">
        <v>14</v>
      </c>
      <c r="S20" s="12">
        <v>15</v>
      </c>
      <c r="T20" s="12">
        <f t="shared" ref="T20:T25" si="9">AVERAGE(P20:S20)</f>
        <v>14.5</v>
      </c>
      <c r="U20" s="28">
        <f t="shared" ref="U20:U25" si="10">STDEV(P20:S20)</f>
        <v>0.57735026918962573</v>
      </c>
    </row>
    <row r="21" spans="3:21" ht="15" x14ac:dyDescent="0.25">
      <c r="C21" s="27">
        <v>3</v>
      </c>
      <c r="D21" s="12"/>
      <c r="E21" s="12">
        <v>22</v>
      </c>
      <c r="F21" s="12">
        <v>22</v>
      </c>
      <c r="G21" s="12">
        <v>23</v>
      </c>
      <c r="H21" s="12">
        <v>21</v>
      </c>
      <c r="I21" s="12">
        <v>20</v>
      </c>
      <c r="J21" s="12">
        <f t="shared" si="7"/>
        <v>21.6</v>
      </c>
      <c r="K21" s="28">
        <f t="shared" si="8"/>
        <v>1.019803902718557</v>
      </c>
      <c r="L21" s="1"/>
      <c r="M21" s="27">
        <v>3</v>
      </c>
      <c r="N21" s="12"/>
      <c r="O21" s="12">
        <v>25</v>
      </c>
      <c r="P21" s="12">
        <v>24</v>
      </c>
      <c r="Q21" s="12">
        <v>25</v>
      </c>
      <c r="R21" s="12">
        <v>23</v>
      </c>
      <c r="S21" s="12">
        <v>25</v>
      </c>
      <c r="T21" s="12">
        <f t="shared" si="9"/>
        <v>24.25</v>
      </c>
      <c r="U21" s="28">
        <f t="shared" si="10"/>
        <v>0.9574271077563381</v>
      </c>
    </row>
    <row r="22" spans="3:21" ht="15" x14ac:dyDescent="0.25">
      <c r="C22" s="27">
        <v>4</v>
      </c>
      <c r="D22" s="12"/>
      <c r="E22" s="12">
        <v>28</v>
      </c>
      <c r="F22" s="12">
        <v>28</v>
      </c>
      <c r="G22" s="12">
        <v>29</v>
      </c>
      <c r="H22" s="12">
        <v>27</v>
      </c>
      <c r="I22" s="12">
        <v>25</v>
      </c>
      <c r="J22" s="12">
        <f t="shared" si="7"/>
        <v>27.4</v>
      </c>
      <c r="K22" s="28">
        <f t="shared" si="8"/>
        <v>1.3564659966250536</v>
      </c>
      <c r="L22" s="1"/>
      <c r="M22" s="27">
        <v>4</v>
      </c>
      <c r="N22" s="12"/>
      <c r="O22" s="12">
        <v>27</v>
      </c>
      <c r="P22" s="12">
        <v>30</v>
      </c>
      <c r="Q22" s="12">
        <v>28</v>
      </c>
      <c r="R22" s="12">
        <v>29</v>
      </c>
      <c r="S22" s="12">
        <v>27</v>
      </c>
      <c r="T22" s="12">
        <f t="shared" si="9"/>
        <v>28.5</v>
      </c>
      <c r="U22" s="28">
        <f t="shared" si="10"/>
        <v>1.2909944487358056</v>
      </c>
    </row>
    <row r="23" spans="3:21" ht="15" x14ac:dyDescent="0.25">
      <c r="C23" s="27">
        <v>5</v>
      </c>
      <c r="D23" s="12"/>
      <c r="E23" s="12">
        <v>35</v>
      </c>
      <c r="F23" s="12">
        <v>34</v>
      </c>
      <c r="G23" s="12">
        <v>31</v>
      </c>
      <c r="H23" s="12">
        <v>34</v>
      </c>
      <c r="I23" s="12">
        <v>33</v>
      </c>
      <c r="J23" s="12">
        <f t="shared" si="7"/>
        <v>33.4</v>
      </c>
      <c r="K23" s="28">
        <f t="shared" si="8"/>
        <v>1.3564659966250536</v>
      </c>
      <c r="L23" s="1"/>
      <c r="M23" s="27">
        <v>5</v>
      </c>
      <c r="N23" s="12"/>
      <c r="O23" s="12">
        <v>32</v>
      </c>
      <c r="P23" s="12">
        <v>35</v>
      </c>
      <c r="Q23" s="12">
        <v>32</v>
      </c>
      <c r="R23" s="12">
        <v>34</v>
      </c>
      <c r="S23" s="12">
        <v>32</v>
      </c>
      <c r="T23" s="12">
        <f t="shared" si="9"/>
        <v>33.25</v>
      </c>
      <c r="U23" s="28">
        <f t="shared" si="10"/>
        <v>1.5</v>
      </c>
    </row>
    <row r="24" spans="3:21" ht="15" x14ac:dyDescent="0.25">
      <c r="C24" s="27">
        <v>6</v>
      </c>
      <c r="D24" s="12"/>
      <c r="E24" s="12">
        <v>37</v>
      </c>
      <c r="F24" s="12">
        <v>34</v>
      </c>
      <c r="G24" s="12">
        <v>36</v>
      </c>
      <c r="H24" s="12">
        <v>36</v>
      </c>
      <c r="I24" s="12">
        <v>37</v>
      </c>
      <c r="J24" s="12">
        <f t="shared" si="7"/>
        <v>36</v>
      </c>
      <c r="K24" s="28">
        <f t="shared" si="8"/>
        <v>1.0954451150103321</v>
      </c>
      <c r="L24" s="1"/>
      <c r="M24" s="27">
        <v>6</v>
      </c>
      <c r="N24" s="12"/>
      <c r="O24" s="12">
        <v>37</v>
      </c>
      <c r="P24" s="12">
        <v>40</v>
      </c>
      <c r="Q24" s="12">
        <v>38</v>
      </c>
      <c r="R24" s="12">
        <v>38</v>
      </c>
      <c r="S24" s="12">
        <v>37</v>
      </c>
      <c r="T24" s="12">
        <f t="shared" si="9"/>
        <v>38.25</v>
      </c>
      <c r="U24" s="28">
        <f t="shared" si="10"/>
        <v>1.2583057392117916</v>
      </c>
    </row>
    <row r="25" spans="3:21" ht="15" x14ac:dyDescent="0.25">
      <c r="C25" s="27">
        <v>7</v>
      </c>
      <c r="D25" s="12"/>
      <c r="E25" s="12">
        <v>38</v>
      </c>
      <c r="F25" s="12">
        <v>36</v>
      </c>
      <c r="G25" s="12">
        <v>37</v>
      </c>
      <c r="H25" s="12">
        <v>36</v>
      </c>
      <c r="I25" s="12">
        <v>38</v>
      </c>
      <c r="J25" s="12">
        <f t="shared" si="7"/>
        <v>37</v>
      </c>
      <c r="K25" s="28">
        <f t="shared" si="8"/>
        <v>0.89442719099991586</v>
      </c>
      <c r="L25" s="1"/>
      <c r="M25" s="27">
        <v>7</v>
      </c>
      <c r="N25" s="12"/>
      <c r="O25" s="12">
        <v>39</v>
      </c>
      <c r="P25" s="12">
        <v>41</v>
      </c>
      <c r="Q25" s="12">
        <v>39</v>
      </c>
      <c r="R25" s="12">
        <v>40</v>
      </c>
      <c r="S25" s="12">
        <v>39</v>
      </c>
      <c r="T25" s="12">
        <f t="shared" si="9"/>
        <v>39.75</v>
      </c>
      <c r="U25" s="28">
        <f t="shared" si="10"/>
        <v>0.9574271077563381</v>
      </c>
    </row>
    <row r="26" spans="3:21" ht="15" x14ac:dyDescent="0.25">
      <c r="C26" s="27" t="s">
        <v>123</v>
      </c>
      <c r="D26" s="12"/>
      <c r="E26" s="12">
        <v>73</v>
      </c>
      <c r="F26" s="12">
        <f t="shared" ref="F26:I26" si="11">F25/50*100</f>
        <v>72</v>
      </c>
      <c r="G26" s="12">
        <f t="shared" si="11"/>
        <v>74</v>
      </c>
      <c r="H26" s="12">
        <f t="shared" si="11"/>
        <v>72</v>
      </c>
      <c r="I26" s="12">
        <f t="shared" si="11"/>
        <v>76</v>
      </c>
      <c r="J26" s="12">
        <f>AVERAGE(F26:I26)</f>
        <v>73.5</v>
      </c>
      <c r="K26" s="28">
        <f>STDEV(F26:I26)</f>
        <v>1.9148542155126762</v>
      </c>
      <c r="L26" s="1"/>
      <c r="M26" s="27" t="s">
        <v>123</v>
      </c>
      <c r="N26" s="12"/>
      <c r="O26" s="12">
        <v>78</v>
      </c>
      <c r="P26" s="12">
        <v>82</v>
      </c>
      <c r="Q26" s="12">
        <v>78</v>
      </c>
      <c r="R26" s="12">
        <v>80</v>
      </c>
      <c r="S26" s="12">
        <v>78</v>
      </c>
      <c r="T26" s="12">
        <v>79.5</v>
      </c>
      <c r="U26" s="28">
        <v>1.9148542155126762</v>
      </c>
    </row>
    <row r="27" spans="3:21" ht="15" x14ac:dyDescent="0.25">
      <c r="C27" s="27" t="s">
        <v>90</v>
      </c>
      <c r="D27" s="12"/>
      <c r="E27" s="29">
        <f>E21/50*100</f>
        <v>44</v>
      </c>
      <c r="F27" s="29">
        <f t="shared" ref="F27:I27" si="12">F21/50*100</f>
        <v>44</v>
      </c>
      <c r="G27" s="29">
        <f t="shared" si="12"/>
        <v>46</v>
      </c>
      <c r="H27" s="29">
        <f t="shared" si="12"/>
        <v>42</v>
      </c>
      <c r="I27" s="29">
        <f t="shared" si="12"/>
        <v>40</v>
      </c>
      <c r="J27" s="29">
        <f>AVERAGE(E27:I27)</f>
        <v>43.2</v>
      </c>
      <c r="K27" s="30">
        <f>STDEV(E27:I27)</f>
        <v>2.2803508501982757</v>
      </c>
      <c r="L27" s="1"/>
      <c r="M27" s="27" t="s">
        <v>90</v>
      </c>
      <c r="N27" s="12"/>
      <c r="O27" s="12">
        <v>50</v>
      </c>
      <c r="P27" s="12">
        <v>48</v>
      </c>
      <c r="Q27" s="12">
        <v>50</v>
      </c>
      <c r="R27" s="12">
        <v>46</v>
      </c>
      <c r="S27" s="12">
        <v>50</v>
      </c>
      <c r="T27" s="12">
        <v>48.5</v>
      </c>
      <c r="U27" s="28">
        <v>1.9148542155126762</v>
      </c>
    </row>
    <row r="28" spans="3:21" ht="15" x14ac:dyDescent="0.25">
      <c r="C28" s="27" t="s">
        <v>121</v>
      </c>
      <c r="D28" s="12"/>
      <c r="E28" s="12">
        <v>6.5</v>
      </c>
      <c r="F28" s="12">
        <v>6.6</v>
      </c>
      <c r="G28" s="12">
        <v>6.5</v>
      </c>
      <c r="H28" s="12">
        <v>6.7</v>
      </c>
      <c r="I28" s="12">
        <v>6.6</v>
      </c>
      <c r="J28" s="12">
        <f>AVERAGE(F28:I28)</f>
        <v>6.6</v>
      </c>
      <c r="K28" s="28">
        <f>STDEV(E28:I28)</f>
        <v>8.3666002653407581E-2</v>
      </c>
      <c r="L28" s="1"/>
      <c r="M28" s="27" t="s">
        <v>121</v>
      </c>
      <c r="N28" s="12"/>
      <c r="O28" s="12">
        <v>6.7</v>
      </c>
      <c r="P28" s="12">
        <v>6.9</v>
      </c>
      <c r="Q28" s="12">
        <v>7</v>
      </c>
      <c r="R28" s="12">
        <v>6.5</v>
      </c>
      <c r="S28" s="12">
        <v>6.8</v>
      </c>
      <c r="T28" s="12">
        <f>AVERAGE(O28:S28)</f>
        <v>6.7799999999999994</v>
      </c>
      <c r="U28" s="28">
        <f>STDEV(O28:S28)</f>
        <v>0.19235384061671348</v>
      </c>
    </row>
    <row r="29" spans="3:21" ht="15.75" thickBot="1" x14ac:dyDescent="0.3">
      <c r="C29" s="31" t="s">
        <v>122</v>
      </c>
      <c r="D29" s="32"/>
      <c r="E29" s="32">
        <v>12.39</v>
      </c>
      <c r="F29" s="32">
        <v>13.06</v>
      </c>
      <c r="G29" s="32">
        <v>13.35</v>
      </c>
      <c r="H29" s="32">
        <v>13.54</v>
      </c>
      <c r="I29" s="32">
        <v>14.28</v>
      </c>
      <c r="J29" s="32">
        <f>AVERAGE(E29:I29)</f>
        <v>13.324000000000002</v>
      </c>
      <c r="K29" s="33">
        <f>STDEV(E29:I29)</f>
        <v>0.68980432007925208</v>
      </c>
      <c r="L29" s="1"/>
      <c r="M29" s="31" t="s">
        <v>122</v>
      </c>
      <c r="N29" s="32"/>
      <c r="O29" s="32">
        <v>16.53</v>
      </c>
      <c r="P29" s="32">
        <v>18.25</v>
      </c>
      <c r="Q29" s="32">
        <v>18.559999999999999</v>
      </c>
      <c r="R29" s="32">
        <v>17.18</v>
      </c>
      <c r="S29" s="32">
        <v>17.63</v>
      </c>
      <c r="T29" s="32">
        <f>AVERAGE(O29:S29)</f>
        <v>17.630000000000003</v>
      </c>
      <c r="U29" s="33">
        <v>0.94194833545511669</v>
      </c>
    </row>
    <row r="30" spans="3:21" ht="15.75" thickTop="1" x14ac:dyDescent="0.25">
      <c r="C30" s="24"/>
      <c r="D30" s="25"/>
      <c r="E30" s="25"/>
      <c r="F30" s="25"/>
      <c r="G30" s="25" t="s">
        <v>65</v>
      </c>
      <c r="H30" s="25"/>
      <c r="I30" s="25"/>
      <c r="J30" s="25"/>
      <c r="K30" s="26"/>
      <c r="L30" s="1"/>
      <c r="M30" s="24"/>
      <c r="N30" s="25"/>
      <c r="O30" s="25"/>
      <c r="P30" s="25" t="s">
        <v>71</v>
      </c>
      <c r="Q30" s="25"/>
      <c r="R30" s="25"/>
      <c r="S30" s="25"/>
      <c r="T30" s="25"/>
      <c r="U30" s="26"/>
    </row>
    <row r="31" spans="3:21" ht="15" x14ac:dyDescent="0.25">
      <c r="C31" s="27" t="s">
        <v>0</v>
      </c>
      <c r="D31" s="12"/>
      <c r="E31" s="12" t="s">
        <v>66</v>
      </c>
      <c r="F31" s="12" t="s">
        <v>67</v>
      </c>
      <c r="G31" s="12" t="s">
        <v>68</v>
      </c>
      <c r="H31" s="12" t="s">
        <v>69</v>
      </c>
      <c r="I31" s="12" t="s">
        <v>70</v>
      </c>
      <c r="J31" s="12" t="s">
        <v>64</v>
      </c>
      <c r="K31" s="28" t="s">
        <v>7</v>
      </c>
      <c r="L31" s="1"/>
      <c r="M31" s="27" t="s">
        <v>0</v>
      </c>
      <c r="N31" s="12"/>
      <c r="O31" s="12" t="s">
        <v>72</v>
      </c>
      <c r="P31" s="12" t="s">
        <v>73</v>
      </c>
      <c r="Q31" s="12" t="s">
        <v>74</v>
      </c>
      <c r="R31" s="12" t="s">
        <v>75</v>
      </c>
      <c r="S31" s="12" t="s">
        <v>76</v>
      </c>
      <c r="T31" s="12" t="s">
        <v>6</v>
      </c>
      <c r="U31" s="28" t="s">
        <v>77</v>
      </c>
    </row>
    <row r="32" spans="3:21" ht="15" x14ac:dyDescent="0.25">
      <c r="C32" s="27">
        <v>1</v>
      </c>
      <c r="D32" s="12"/>
      <c r="E32" s="12">
        <v>3</v>
      </c>
      <c r="F32" s="12">
        <v>2</v>
      </c>
      <c r="G32" s="12">
        <v>2</v>
      </c>
      <c r="H32" s="12">
        <v>4</v>
      </c>
      <c r="I32" s="12">
        <v>3</v>
      </c>
      <c r="J32" s="12">
        <f t="shared" ref="J32:J42" si="13">AVERAGE(E32:I32)</f>
        <v>2.8</v>
      </c>
      <c r="K32" s="28">
        <f t="shared" ref="K32:K42" si="14">STDEV(E32:I32)</f>
        <v>0.83666002653407512</v>
      </c>
      <c r="L32" s="1"/>
      <c r="M32" s="27">
        <v>1</v>
      </c>
      <c r="N32" s="12"/>
      <c r="O32" s="12">
        <v>2</v>
      </c>
      <c r="P32" s="12">
        <v>2</v>
      </c>
      <c r="Q32" s="12">
        <v>1</v>
      </c>
      <c r="R32" s="12">
        <v>2</v>
      </c>
      <c r="S32" s="12">
        <v>3</v>
      </c>
      <c r="T32" s="12">
        <f>AVERAGE(P32:S32)</f>
        <v>2</v>
      </c>
      <c r="U32" s="28">
        <f>STDEV(P32:S32)</f>
        <v>0.81649658092772603</v>
      </c>
    </row>
    <row r="33" spans="3:21" ht="15" x14ac:dyDescent="0.25">
      <c r="C33" s="27">
        <v>2</v>
      </c>
      <c r="D33" s="12"/>
      <c r="E33" s="12">
        <v>8</v>
      </c>
      <c r="F33" s="12">
        <v>8</v>
      </c>
      <c r="G33" s="12">
        <v>6</v>
      </c>
      <c r="H33" s="12">
        <v>9</v>
      </c>
      <c r="I33" s="12">
        <v>6</v>
      </c>
      <c r="J33" s="12">
        <f t="shared" si="13"/>
        <v>7.4</v>
      </c>
      <c r="K33" s="28">
        <f t="shared" si="14"/>
        <v>1.3416407864998727</v>
      </c>
      <c r="L33" s="1"/>
      <c r="M33" s="27">
        <v>2</v>
      </c>
      <c r="N33" s="12"/>
      <c r="O33" s="12">
        <v>6</v>
      </c>
      <c r="P33" s="12">
        <v>5</v>
      </c>
      <c r="Q33" s="12">
        <v>5</v>
      </c>
      <c r="R33" s="12">
        <v>7</v>
      </c>
      <c r="S33" s="12">
        <v>7</v>
      </c>
      <c r="T33" s="12">
        <f t="shared" ref="T33:T37" si="15">AVERAGE(P33:S33)</f>
        <v>6</v>
      </c>
      <c r="U33" s="28">
        <f t="shared" ref="U33:U37" si="16">STDEV(P33:S33)</f>
        <v>1.1547005383792515</v>
      </c>
    </row>
    <row r="34" spans="3:21" ht="15" x14ac:dyDescent="0.25">
      <c r="C34" s="27">
        <v>3</v>
      </c>
      <c r="D34" s="12"/>
      <c r="E34" s="12">
        <v>17</v>
      </c>
      <c r="F34" s="12">
        <v>16</v>
      </c>
      <c r="G34" s="12">
        <v>17</v>
      </c>
      <c r="H34" s="12">
        <v>18</v>
      </c>
      <c r="I34" s="12">
        <v>15</v>
      </c>
      <c r="J34" s="12">
        <f t="shared" si="13"/>
        <v>16.600000000000001</v>
      </c>
      <c r="K34" s="28">
        <f t="shared" si="14"/>
        <v>1.1401754250991378</v>
      </c>
      <c r="L34" s="1"/>
      <c r="M34" s="27">
        <v>3</v>
      </c>
      <c r="N34" s="12"/>
      <c r="O34" s="12">
        <v>13</v>
      </c>
      <c r="P34" s="12">
        <v>14</v>
      </c>
      <c r="Q34" s="12">
        <v>13</v>
      </c>
      <c r="R34" s="12">
        <v>15</v>
      </c>
      <c r="S34" s="12">
        <v>16</v>
      </c>
      <c r="T34" s="12">
        <f t="shared" si="15"/>
        <v>14.5</v>
      </c>
      <c r="U34" s="28">
        <f t="shared" si="16"/>
        <v>1.2909944487358056</v>
      </c>
    </row>
    <row r="35" spans="3:21" ht="15" x14ac:dyDescent="0.25">
      <c r="C35" s="27">
        <v>4</v>
      </c>
      <c r="D35" s="12"/>
      <c r="E35" s="12">
        <v>23</v>
      </c>
      <c r="F35" s="12">
        <v>22</v>
      </c>
      <c r="G35" s="12">
        <v>23</v>
      </c>
      <c r="H35" s="12">
        <v>24</v>
      </c>
      <c r="I35" s="12">
        <v>21</v>
      </c>
      <c r="J35" s="12">
        <f t="shared" si="13"/>
        <v>22.6</v>
      </c>
      <c r="K35" s="28">
        <f t="shared" si="14"/>
        <v>1.1401754250991378</v>
      </c>
      <c r="L35" s="1"/>
      <c r="M35" s="27">
        <v>4</v>
      </c>
      <c r="N35" s="12"/>
      <c r="O35" s="12">
        <v>18</v>
      </c>
      <c r="P35" s="12">
        <v>19</v>
      </c>
      <c r="Q35" s="12">
        <v>18</v>
      </c>
      <c r="R35" s="12">
        <v>18</v>
      </c>
      <c r="S35" s="12">
        <v>20</v>
      </c>
      <c r="T35" s="12">
        <f t="shared" si="15"/>
        <v>18.75</v>
      </c>
      <c r="U35" s="28">
        <f t="shared" si="16"/>
        <v>0.9574271077563381</v>
      </c>
    </row>
    <row r="36" spans="3:21" ht="15" x14ac:dyDescent="0.25">
      <c r="C36" s="27">
        <v>5</v>
      </c>
      <c r="D36" s="12"/>
      <c r="E36" s="12">
        <v>29</v>
      </c>
      <c r="F36" s="12">
        <v>27</v>
      </c>
      <c r="G36" s="12">
        <v>26</v>
      </c>
      <c r="H36" s="12">
        <v>28</v>
      </c>
      <c r="I36" s="12">
        <v>26</v>
      </c>
      <c r="J36" s="12">
        <f t="shared" si="13"/>
        <v>27.2</v>
      </c>
      <c r="K36" s="28">
        <f t="shared" si="14"/>
        <v>1.3038404810405297</v>
      </c>
      <c r="L36" s="1"/>
      <c r="M36" s="27">
        <v>5</v>
      </c>
      <c r="N36" s="12"/>
      <c r="O36" s="12">
        <v>22</v>
      </c>
      <c r="P36" s="12">
        <v>22</v>
      </c>
      <c r="Q36" s="12">
        <v>22</v>
      </c>
      <c r="R36" s="12">
        <v>21</v>
      </c>
      <c r="S36" s="12">
        <v>22</v>
      </c>
      <c r="T36" s="12">
        <f t="shared" si="15"/>
        <v>21.75</v>
      </c>
      <c r="U36" s="28">
        <f t="shared" si="16"/>
        <v>0.5</v>
      </c>
    </row>
    <row r="37" spans="3:21" ht="15" x14ac:dyDescent="0.25">
      <c r="C37" s="27">
        <v>6</v>
      </c>
      <c r="D37" s="12"/>
      <c r="E37" s="12">
        <v>32</v>
      </c>
      <c r="F37" s="12">
        <v>31</v>
      </c>
      <c r="G37" s="12">
        <v>30</v>
      </c>
      <c r="H37" s="12">
        <v>31</v>
      </c>
      <c r="I37" s="12">
        <v>30</v>
      </c>
      <c r="J37" s="12">
        <f t="shared" si="13"/>
        <v>30.8</v>
      </c>
      <c r="K37" s="28">
        <f t="shared" si="14"/>
        <v>0.83666002653407556</v>
      </c>
      <c r="L37" s="1"/>
      <c r="M37" s="27">
        <v>6</v>
      </c>
      <c r="N37" s="12"/>
      <c r="O37" s="12">
        <v>24</v>
      </c>
      <c r="P37" s="12">
        <v>25</v>
      </c>
      <c r="Q37" s="12">
        <v>25</v>
      </c>
      <c r="R37" s="12">
        <v>24</v>
      </c>
      <c r="S37" s="12">
        <v>24</v>
      </c>
      <c r="T37" s="12">
        <f t="shared" si="15"/>
        <v>24.5</v>
      </c>
      <c r="U37" s="28">
        <f t="shared" si="16"/>
        <v>0.57735026918962573</v>
      </c>
    </row>
    <row r="38" spans="3:21" ht="15" x14ac:dyDescent="0.25">
      <c r="C38" s="27">
        <v>7</v>
      </c>
      <c r="D38" s="12"/>
      <c r="E38" s="12">
        <v>32</v>
      </c>
      <c r="F38" s="12">
        <v>32</v>
      </c>
      <c r="G38" s="12">
        <v>31</v>
      </c>
      <c r="H38" s="12">
        <v>31</v>
      </c>
      <c r="I38" s="12">
        <v>32</v>
      </c>
      <c r="J38" s="12">
        <f t="shared" si="13"/>
        <v>31.6</v>
      </c>
      <c r="K38" s="28">
        <f t="shared" si="14"/>
        <v>0.54772255750516607</v>
      </c>
      <c r="L38" s="1"/>
      <c r="M38" s="27">
        <v>7</v>
      </c>
      <c r="N38" s="12"/>
      <c r="O38" s="12">
        <v>25</v>
      </c>
      <c r="P38" s="12">
        <v>25</v>
      </c>
      <c r="Q38" s="12">
        <v>25</v>
      </c>
      <c r="R38" s="12">
        <v>26</v>
      </c>
      <c r="S38" s="12">
        <v>25</v>
      </c>
      <c r="T38" s="12">
        <v>25.25</v>
      </c>
      <c r="U38" s="28">
        <v>0.5</v>
      </c>
    </row>
    <row r="39" spans="3:21" ht="15" x14ac:dyDescent="0.25">
      <c r="C39" s="27" t="s">
        <v>123</v>
      </c>
      <c r="D39" s="12"/>
      <c r="E39" s="12">
        <f>E38/50*100</f>
        <v>64</v>
      </c>
      <c r="F39" s="12">
        <f>F38/50*100</f>
        <v>64</v>
      </c>
      <c r="G39" s="12">
        <f>G38/50*100</f>
        <v>62</v>
      </c>
      <c r="H39" s="12">
        <f>H38/50*100</f>
        <v>62</v>
      </c>
      <c r="I39" s="12">
        <f>I38/50*100</f>
        <v>64</v>
      </c>
      <c r="J39" s="12">
        <f t="shared" si="13"/>
        <v>63.2</v>
      </c>
      <c r="K39" s="28">
        <f t="shared" si="14"/>
        <v>1.0954451150103321</v>
      </c>
      <c r="L39" s="1"/>
      <c r="M39" s="27" t="s">
        <v>127</v>
      </c>
      <c r="N39" s="12"/>
      <c r="O39" s="12">
        <v>50</v>
      </c>
      <c r="P39" s="12">
        <v>50</v>
      </c>
      <c r="Q39" s="12">
        <v>50</v>
      </c>
      <c r="R39" s="12">
        <v>52</v>
      </c>
      <c r="S39" s="12">
        <v>50</v>
      </c>
      <c r="T39" s="12">
        <v>50.5</v>
      </c>
      <c r="U39" s="28">
        <v>1</v>
      </c>
    </row>
    <row r="40" spans="3:21" ht="15" x14ac:dyDescent="0.25">
      <c r="C40" s="27" t="s">
        <v>90</v>
      </c>
      <c r="D40" s="12"/>
      <c r="E40" s="12">
        <f>E34/50*100</f>
        <v>34</v>
      </c>
      <c r="F40" s="12">
        <f>F34/50*100</f>
        <v>32</v>
      </c>
      <c r="G40" s="12">
        <f>G34/50*100</f>
        <v>34</v>
      </c>
      <c r="H40" s="12">
        <f>H34/50*100</f>
        <v>36</v>
      </c>
      <c r="I40" s="12">
        <f>I34/50*100</f>
        <v>30</v>
      </c>
      <c r="J40" s="12">
        <f t="shared" si="13"/>
        <v>33.200000000000003</v>
      </c>
      <c r="K40" s="28">
        <f t="shared" si="14"/>
        <v>2.2803508501982757</v>
      </c>
      <c r="L40" s="1"/>
      <c r="M40" s="27" t="s">
        <v>90</v>
      </c>
      <c r="N40" s="12"/>
      <c r="O40" s="12">
        <f>O34/50*100</f>
        <v>26</v>
      </c>
      <c r="P40" s="12">
        <f t="shared" ref="P40:S40" si="17">P34/50*100</f>
        <v>28.000000000000004</v>
      </c>
      <c r="Q40" s="12">
        <f t="shared" si="17"/>
        <v>26</v>
      </c>
      <c r="R40" s="12">
        <f t="shared" si="17"/>
        <v>30</v>
      </c>
      <c r="S40" s="12">
        <f t="shared" si="17"/>
        <v>32</v>
      </c>
      <c r="T40" s="12">
        <f>AVERAGE(O40:S40)</f>
        <v>28.4</v>
      </c>
      <c r="U40" s="28">
        <f>STDEV(O40:S40)</f>
        <v>2.6076809620810595</v>
      </c>
    </row>
    <row r="41" spans="3:21" ht="15" x14ac:dyDescent="0.25">
      <c r="C41" s="27" t="s">
        <v>121</v>
      </c>
      <c r="D41" s="12"/>
      <c r="E41" s="12">
        <v>5</v>
      </c>
      <c r="F41" s="12">
        <v>4.9000000000000004</v>
      </c>
      <c r="G41" s="12">
        <v>4.9000000000000004</v>
      </c>
      <c r="H41" s="12">
        <v>5</v>
      </c>
      <c r="I41" s="12">
        <v>5.2</v>
      </c>
      <c r="J41" s="12">
        <f t="shared" si="13"/>
        <v>5</v>
      </c>
      <c r="K41" s="28">
        <f t="shared" si="14"/>
        <v>0.12247448713915883</v>
      </c>
      <c r="L41" s="1"/>
      <c r="M41" s="27" t="s">
        <v>121</v>
      </c>
      <c r="N41" s="12"/>
      <c r="O41" s="12">
        <v>2</v>
      </c>
      <c r="P41" s="12">
        <v>2.2000000000000002</v>
      </c>
      <c r="Q41" s="12">
        <v>2.5</v>
      </c>
      <c r="R41" s="12">
        <v>2.8</v>
      </c>
      <c r="S41" s="12">
        <v>2.8</v>
      </c>
      <c r="T41" s="12">
        <f>AVERAGE(O41:S41)</f>
        <v>2.46</v>
      </c>
      <c r="U41" s="28">
        <f>STDEV(O41:S41)</f>
        <v>0.35777087639996524</v>
      </c>
    </row>
    <row r="42" spans="3:21" ht="15.75" thickBot="1" x14ac:dyDescent="0.3">
      <c r="C42" s="31" t="s">
        <v>126</v>
      </c>
      <c r="D42" s="32"/>
      <c r="E42" s="32">
        <v>14.21</v>
      </c>
      <c r="F42" s="32">
        <v>14.8</v>
      </c>
      <c r="G42" s="32">
        <v>13.16</v>
      </c>
      <c r="H42" s="32">
        <v>15.51</v>
      </c>
      <c r="I42" s="32">
        <v>13.37</v>
      </c>
      <c r="J42" s="32">
        <f t="shared" si="13"/>
        <v>14.209999999999999</v>
      </c>
      <c r="K42" s="33">
        <f t="shared" si="14"/>
        <v>0.98058655915732418</v>
      </c>
      <c r="L42" s="1"/>
      <c r="M42" s="31" t="s">
        <v>122</v>
      </c>
      <c r="N42" s="32"/>
      <c r="O42" s="32">
        <v>13.71</v>
      </c>
      <c r="P42" s="32">
        <v>14.05</v>
      </c>
      <c r="Q42" s="32">
        <v>12.43</v>
      </c>
      <c r="R42" s="32">
        <v>14.4</v>
      </c>
      <c r="S42" s="32">
        <v>13.99</v>
      </c>
      <c r="T42" s="32">
        <f>AVERAGE(O42:S42)</f>
        <v>13.715999999999999</v>
      </c>
      <c r="U42" s="33">
        <v>0.87716874089310803</v>
      </c>
    </row>
    <row r="43" spans="3:21" ht="15.75" thickTop="1" x14ac:dyDescent="0.25">
      <c r="C43" s="1"/>
      <c r="D43" s="1"/>
      <c r="E43" s="1"/>
      <c r="F43" s="1"/>
      <c r="G43" s="1"/>
      <c r="H43" s="1"/>
      <c r="I43" s="1"/>
      <c r="J43" s="1"/>
      <c r="K43" s="36"/>
      <c r="L43" s="1"/>
      <c r="M43" s="1"/>
      <c r="N43" s="1"/>
      <c r="O43" s="1"/>
      <c r="P43" s="1"/>
      <c r="Q43" s="1"/>
      <c r="R43" s="1"/>
      <c r="S43" s="1"/>
      <c r="T43" s="1"/>
      <c r="U43" s="1"/>
    </row>
    <row r="44" spans="3:21" x14ac:dyDescent="0.2">
      <c r="C44" s="42" t="s">
        <v>152</v>
      </c>
      <c r="D44" s="42"/>
      <c r="E44" s="42"/>
      <c r="F44" s="42"/>
      <c r="G44" s="42"/>
      <c r="H44" s="42"/>
      <c r="I44" s="42"/>
      <c r="J44" s="42"/>
      <c r="K44" s="42"/>
      <c r="L44" s="42"/>
      <c r="M44" s="42"/>
      <c r="N44" s="42"/>
      <c r="O44" s="42"/>
      <c r="P44" s="42"/>
      <c r="Q44" s="42"/>
      <c r="R44" s="42"/>
      <c r="S44" s="42"/>
      <c r="T44" s="42"/>
      <c r="U44" s="42"/>
    </row>
    <row r="45" spans="3:21" x14ac:dyDescent="0.2">
      <c r="C45" s="42"/>
      <c r="D45" s="42"/>
      <c r="E45" s="42"/>
      <c r="F45" s="42"/>
      <c r="G45" s="42"/>
      <c r="H45" s="42"/>
      <c r="I45" s="42"/>
      <c r="J45" s="42"/>
      <c r="K45" s="42"/>
      <c r="L45" s="42"/>
      <c r="M45" s="42"/>
      <c r="N45" s="42"/>
      <c r="O45" s="42"/>
      <c r="P45" s="42"/>
      <c r="Q45" s="42"/>
      <c r="R45" s="42"/>
      <c r="S45" s="42"/>
      <c r="T45" s="42"/>
      <c r="U45" s="42"/>
    </row>
    <row r="46" spans="3:21" ht="14.25" customHeight="1" x14ac:dyDescent="0.2">
      <c r="C46" s="42"/>
      <c r="D46" s="42"/>
      <c r="E46" s="42"/>
      <c r="F46" s="42"/>
      <c r="G46" s="42"/>
      <c r="H46" s="42"/>
      <c r="I46" s="42"/>
      <c r="J46" s="42"/>
      <c r="K46" s="42"/>
      <c r="L46" s="42"/>
      <c r="M46" s="42"/>
      <c r="N46" s="42"/>
      <c r="O46" s="42"/>
      <c r="P46" s="42"/>
      <c r="Q46" s="42"/>
      <c r="R46" s="42"/>
      <c r="S46" s="42"/>
      <c r="T46" s="42"/>
      <c r="U46" s="42"/>
    </row>
    <row r="47" spans="3:21" ht="14.25" customHeight="1" x14ac:dyDescent="0.2">
      <c r="C47" s="42"/>
      <c r="D47" s="42"/>
      <c r="E47" s="42"/>
      <c r="F47" s="42"/>
      <c r="G47" s="42"/>
      <c r="H47" s="42"/>
      <c r="I47" s="42"/>
      <c r="J47" s="42"/>
      <c r="K47" s="42"/>
      <c r="L47" s="42"/>
      <c r="M47" s="42"/>
      <c r="N47" s="42"/>
      <c r="O47" s="42"/>
      <c r="P47" s="42"/>
      <c r="Q47" s="42"/>
      <c r="R47" s="42"/>
      <c r="S47" s="42"/>
      <c r="T47" s="42"/>
      <c r="U47" s="42"/>
    </row>
    <row r="48" spans="3:21" ht="14.25" customHeight="1" x14ac:dyDescent="0.2">
      <c r="C48" s="42"/>
      <c r="D48" s="42"/>
      <c r="E48" s="42"/>
      <c r="F48" s="42"/>
      <c r="G48" s="42"/>
      <c r="H48" s="42"/>
      <c r="I48" s="42"/>
      <c r="J48" s="42"/>
      <c r="K48" s="42"/>
      <c r="L48" s="42"/>
      <c r="M48" s="42"/>
      <c r="N48" s="42"/>
      <c r="O48" s="42"/>
      <c r="P48" s="42"/>
      <c r="Q48" s="42"/>
      <c r="R48" s="42"/>
      <c r="S48" s="42"/>
      <c r="T48" s="42"/>
      <c r="U48" s="42"/>
    </row>
    <row r="49" spans="3:21" ht="14.25" customHeight="1" x14ac:dyDescent="0.2">
      <c r="C49" s="42"/>
      <c r="D49" s="42"/>
      <c r="E49" s="42"/>
      <c r="F49" s="42"/>
      <c r="G49" s="42"/>
      <c r="H49" s="42"/>
      <c r="I49" s="42"/>
      <c r="J49" s="42"/>
      <c r="K49" s="42"/>
      <c r="L49" s="42"/>
      <c r="M49" s="42"/>
      <c r="N49" s="42"/>
      <c r="O49" s="42"/>
      <c r="P49" s="42"/>
      <c r="Q49" s="42"/>
      <c r="R49" s="42"/>
      <c r="S49" s="42"/>
      <c r="T49" s="42"/>
      <c r="U49" s="42"/>
    </row>
    <row r="50" spans="3:21" ht="14.25" customHeight="1" x14ac:dyDescent="0.2">
      <c r="C50" s="42"/>
      <c r="D50" s="42"/>
      <c r="E50" s="42"/>
      <c r="F50" s="42"/>
      <c r="G50" s="42"/>
      <c r="H50" s="42"/>
      <c r="I50" s="42"/>
      <c r="J50" s="42"/>
      <c r="K50" s="42"/>
      <c r="L50" s="42"/>
      <c r="M50" s="42"/>
      <c r="N50" s="42"/>
      <c r="O50" s="42"/>
      <c r="P50" s="42"/>
      <c r="Q50" s="42"/>
      <c r="R50" s="42"/>
      <c r="S50" s="42"/>
      <c r="T50" s="42"/>
      <c r="U50" s="42"/>
    </row>
    <row r="51" spans="3:21" ht="14.25" customHeight="1" x14ac:dyDescent="0.2">
      <c r="C51" s="42"/>
      <c r="D51" s="42"/>
      <c r="E51" s="42"/>
      <c r="F51" s="42"/>
      <c r="G51" s="42"/>
      <c r="H51" s="42"/>
      <c r="I51" s="42"/>
      <c r="J51" s="42"/>
      <c r="K51" s="42"/>
      <c r="L51" s="42"/>
      <c r="M51" s="42"/>
      <c r="N51" s="42"/>
      <c r="O51" s="42"/>
      <c r="P51" s="42"/>
      <c r="Q51" s="42"/>
      <c r="R51" s="42"/>
      <c r="S51" s="42"/>
      <c r="T51" s="42"/>
      <c r="U51" s="42"/>
    </row>
    <row r="52" spans="3:21" ht="14.25" customHeight="1" x14ac:dyDescent="0.2">
      <c r="C52" s="42"/>
      <c r="D52" s="42"/>
      <c r="E52" s="42"/>
      <c r="F52" s="42"/>
      <c r="G52" s="42"/>
      <c r="H52" s="42"/>
      <c r="I52" s="42"/>
      <c r="J52" s="42"/>
      <c r="K52" s="42"/>
      <c r="L52" s="42"/>
      <c r="M52" s="42"/>
      <c r="N52" s="42"/>
      <c r="O52" s="42"/>
      <c r="P52" s="42"/>
      <c r="Q52" s="42"/>
      <c r="R52" s="42"/>
      <c r="S52" s="42"/>
      <c r="T52" s="42"/>
      <c r="U52" s="42"/>
    </row>
    <row r="53" spans="3:21" ht="14.25" customHeight="1" x14ac:dyDescent="0.2">
      <c r="C53" s="42"/>
      <c r="D53" s="42"/>
      <c r="E53" s="42"/>
      <c r="F53" s="42"/>
      <c r="G53" s="42"/>
      <c r="H53" s="42"/>
      <c r="I53" s="42"/>
      <c r="J53" s="42"/>
      <c r="K53" s="42"/>
      <c r="L53" s="42"/>
      <c r="M53" s="42"/>
      <c r="N53" s="42"/>
      <c r="O53" s="42"/>
      <c r="P53" s="42"/>
      <c r="Q53" s="42"/>
      <c r="R53" s="42"/>
      <c r="S53" s="42"/>
      <c r="T53" s="42"/>
      <c r="U53" s="42"/>
    </row>
    <row r="54" spans="3:21" ht="15.75" thickBot="1" x14ac:dyDescent="0.3">
      <c r="C54" s="1"/>
      <c r="D54" s="1"/>
      <c r="E54" s="1"/>
      <c r="F54" s="1"/>
      <c r="G54" s="1"/>
      <c r="H54" s="1"/>
      <c r="I54" s="1"/>
      <c r="J54" s="1"/>
      <c r="K54" s="1"/>
      <c r="L54" s="1"/>
      <c r="M54" s="1"/>
      <c r="N54" s="1"/>
      <c r="O54" s="1"/>
      <c r="P54" s="1"/>
      <c r="Q54" s="1"/>
      <c r="R54" s="1"/>
      <c r="S54" s="1"/>
      <c r="T54" s="1"/>
      <c r="U54" s="1"/>
    </row>
    <row r="55" spans="3:21" ht="15.75" thickTop="1" x14ac:dyDescent="0.25">
      <c r="C55" s="24"/>
      <c r="D55" s="25"/>
      <c r="E55" s="25"/>
      <c r="F55" s="25" t="s">
        <v>86</v>
      </c>
      <c r="G55" s="25"/>
      <c r="H55" s="25"/>
      <c r="I55" s="25"/>
      <c r="J55" s="25"/>
      <c r="K55" s="26"/>
      <c r="L55" s="1"/>
      <c r="M55" s="24"/>
      <c r="N55" s="25"/>
      <c r="O55" s="25" t="s">
        <v>88</v>
      </c>
      <c r="P55" s="25"/>
      <c r="Q55" s="25"/>
      <c r="R55" s="25"/>
      <c r="S55" s="25"/>
      <c r="T55" s="25"/>
      <c r="U55" s="26"/>
    </row>
    <row r="56" spans="3:21" ht="15" x14ac:dyDescent="0.25">
      <c r="C56" s="27" t="s">
        <v>0</v>
      </c>
      <c r="D56" s="12"/>
      <c r="E56" s="12" t="s">
        <v>91</v>
      </c>
      <c r="F56" s="12" t="s">
        <v>92</v>
      </c>
      <c r="G56" s="12" t="s">
        <v>93</v>
      </c>
      <c r="H56" s="12" t="s">
        <v>94</v>
      </c>
      <c r="I56" s="12" t="s">
        <v>95</v>
      </c>
      <c r="J56" s="12" t="s">
        <v>23</v>
      </c>
      <c r="K56" s="28" t="s">
        <v>78</v>
      </c>
      <c r="L56" s="1"/>
      <c r="M56" s="27" t="s">
        <v>0</v>
      </c>
      <c r="N56" s="12"/>
      <c r="O56" s="12" t="s">
        <v>96</v>
      </c>
      <c r="P56" s="12" t="s">
        <v>97</v>
      </c>
      <c r="Q56" s="12" t="s">
        <v>98</v>
      </c>
      <c r="R56" s="12" t="s">
        <v>99</v>
      </c>
      <c r="S56" s="12" t="s">
        <v>100</v>
      </c>
      <c r="T56" s="12" t="s">
        <v>101</v>
      </c>
      <c r="U56" s="28" t="s">
        <v>102</v>
      </c>
    </row>
    <row r="57" spans="3:21" ht="15" x14ac:dyDescent="0.25">
      <c r="C57" s="27">
        <v>1</v>
      </c>
      <c r="D57" s="12"/>
      <c r="E57" s="12">
        <v>7</v>
      </c>
      <c r="F57" s="12">
        <v>5</v>
      </c>
      <c r="G57" s="12">
        <v>8</v>
      </c>
      <c r="H57" s="12">
        <v>5</v>
      </c>
      <c r="I57" s="12">
        <v>6</v>
      </c>
      <c r="J57" s="12">
        <f>AVERAGE(E57:I57)</f>
        <v>6.2</v>
      </c>
      <c r="K57" s="28">
        <f>STDEV(E57:H57)</f>
        <v>1.5</v>
      </c>
      <c r="L57" s="1"/>
      <c r="M57" s="27">
        <v>1</v>
      </c>
      <c r="N57" s="12"/>
      <c r="O57" s="12">
        <v>4</v>
      </c>
      <c r="P57" s="12">
        <v>4</v>
      </c>
      <c r="Q57" s="12">
        <v>7</v>
      </c>
      <c r="R57" s="12">
        <v>5</v>
      </c>
      <c r="S57" s="12">
        <v>6</v>
      </c>
      <c r="T57" s="12">
        <f>AVERAGE(O57:S57)</f>
        <v>5.2</v>
      </c>
      <c r="U57" s="28">
        <f>STDEV(O57:S57)</f>
        <v>1.3038404810405309</v>
      </c>
    </row>
    <row r="58" spans="3:21" ht="15" x14ac:dyDescent="0.25">
      <c r="C58" s="27">
        <v>2</v>
      </c>
      <c r="D58" s="12"/>
      <c r="E58" s="12">
        <v>18</v>
      </c>
      <c r="F58" s="12">
        <v>15</v>
      </c>
      <c r="G58" s="12">
        <v>20</v>
      </c>
      <c r="H58" s="12">
        <v>17</v>
      </c>
      <c r="I58" s="12">
        <v>16</v>
      </c>
      <c r="J58" s="12">
        <f t="shared" ref="J58:J63" si="18">AVERAGE(E58:H58)</f>
        <v>17.5</v>
      </c>
      <c r="K58" s="28">
        <f t="shared" ref="K58:K64" si="19">STDEV(E58:H58)</f>
        <v>2.0816659994661326</v>
      </c>
      <c r="L58" s="1"/>
      <c r="M58" s="27">
        <v>2</v>
      </c>
      <c r="N58" s="12"/>
      <c r="O58" s="12">
        <v>11</v>
      </c>
      <c r="P58" s="12">
        <v>12</v>
      </c>
      <c r="Q58" s="12">
        <v>15</v>
      </c>
      <c r="R58" s="12">
        <v>14</v>
      </c>
      <c r="S58" s="12">
        <v>13</v>
      </c>
      <c r="T58" s="12">
        <f t="shared" ref="T58:T63" si="20">AVERAGE(O58:S58)</f>
        <v>13</v>
      </c>
      <c r="U58" s="28">
        <f t="shared" ref="U58:U63" si="21">STDEV(O58:S58)</f>
        <v>1.5811388300841898</v>
      </c>
    </row>
    <row r="59" spans="3:21" ht="15" x14ac:dyDescent="0.25">
      <c r="C59" s="27">
        <v>3</v>
      </c>
      <c r="D59" s="12"/>
      <c r="E59" s="12">
        <v>26</v>
      </c>
      <c r="F59" s="12">
        <v>26</v>
      </c>
      <c r="G59" s="12">
        <v>25</v>
      </c>
      <c r="H59" s="12">
        <v>26</v>
      </c>
      <c r="I59" s="12">
        <v>26</v>
      </c>
      <c r="J59" s="12">
        <f t="shared" si="18"/>
        <v>25.75</v>
      </c>
      <c r="K59" s="28">
        <f t="shared" si="19"/>
        <v>0.5</v>
      </c>
      <c r="L59" s="1"/>
      <c r="M59" s="27">
        <v>3</v>
      </c>
      <c r="N59" s="12"/>
      <c r="O59" s="12">
        <v>22</v>
      </c>
      <c r="P59" s="12">
        <v>22</v>
      </c>
      <c r="Q59" s="12">
        <v>23</v>
      </c>
      <c r="R59" s="12">
        <v>22</v>
      </c>
      <c r="S59" s="12">
        <v>22</v>
      </c>
      <c r="T59" s="12">
        <f t="shared" si="20"/>
        <v>22.2</v>
      </c>
      <c r="U59" s="28">
        <f t="shared" si="21"/>
        <v>0.44721359549995793</v>
      </c>
    </row>
    <row r="60" spans="3:21" ht="15" x14ac:dyDescent="0.25">
      <c r="C60" s="27">
        <v>4</v>
      </c>
      <c r="D60" s="12"/>
      <c r="E60" s="12">
        <v>33</v>
      </c>
      <c r="F60" s="12">
        <v>37</v>
      </c>
      <c r="G60" s="12">
        <v>37</v>
      </c>
      <c r="H60" s="12">
        <v>31</v>
      </c>
      <c r="I60" s="12">
        <v>32</v>
      </c>
      <c r="J60" s="12">
        <f t="shared" si="18"/>
        <v>34.5</v>
      </c>
      <c r="K60" s="28">
        <f t="shared" si="19"/>
        <v>3</v>
      </c>
      <c r="L60" s="1"/>
      <c r="M60" s="27">
        <v>4</v>
      </c>
      <c r="N60" s="12"/>
      <c r="O60" s="12">
        <v>26</v>
      </c>
      <c r="P60" s="12">
        <v>28</v>
      </c>
      <c r="Q60" s="12">
        <v>27</v>
      </c>
      <c r="R60" s="12">
        <v>29</v>
      </c>
      <c r="S60" s="12">
        <v>27</v>
      </c>
      <c r="T60" s="12">
        <f t="shared" si="20"/>
        <v>27.4</v>
      </c>
      <c r="U60" s="28">
        <f t="shared" si="21"/>
        <v>1.1401754250991381</v>
      </c>
    </row>
    <row r="61" spans="3:21" ht="15" x14ac:dyDescent="0.25">
      <c r="C61" s="27">
        <v>5</v>
      </c>
      <c r="D61" s="12"/>
      <c r="E61" s="12">
        <v>40</v>
      </c>
      <c r="F61" s="12">
        <v>41</v>
      </c>
      <c r="G61" s="12">
        <v>43</v>
      </c>
      <c r="H61" s="12">
        <v>38</v>
      </c>
      <c r="I61" s="12">
        <v>39</v>
      </c>
      <c r="J61" s="12">
        <f t="shared" si="18"/>
        <v>40.5</v>
      </c>
      <c r="K61" s="28">
        <f t="shared" si="19"/>
        <v>2.0816659994661326</v>
      </c>
      <c r="L61" s="1"/>
      <c r="M61" s="27">
        <v>5</v>
      </c>
      <c r="N61" s="12"/>
      <c r="O61" s="12">
        <v>31</v>
      </c>
      <c r="P61" s="12">
        <v>33</v>
      </c>
      <c r="Q61" s="12">
        <v>30</v>
      </c>
      <c r="R61" s="12">
        <v>34</v>
      </c>
      <c r="S61" s="12">
        <v>32</v>
      </c>
      <c r="T61" s="12">
        <f t="shared" si="20"/>
        <v>32</v>
      </c>
      <c r="U61" s="28">
        <f t="shared" si="21"/>
        <v>1.5811388300841898</v>
      </c>
    </row>
    <row r="62" spans="3:21" ht="15" x14ac:dyDescent="0.25">
      <c r="C62" s="27">
        <v>6</v>
      </c>
      <c r="D62" s="12"/>
      <c r="E62" s="12">
        <v>43</v>
      </c>
      <c r="F62" s="12">
        <v>44</v>
      </c>
      <c r="G62" s="12">
        <v>45</v>
      </c>
      <c r="H62" s="12">
        <v>43</v>
      </c>
      <c r="I62" s="12">
        <v>42</v>
      </c>
      <c r="J62" s="12">
        <f t="shared" si="18"/>
        <v>43.75</v>
      </c>
      <c r="K62" s="28">
        <f t="shared" si="19"/>
        <v>0.9574271077563381</v>
      </c>
      <c r="L62" s="1"/>
      <c r="M62" s="27">
        <v>6</v>
      </c>
      <c r="N62" s="12"/>
      <c r="O62" s="12">
        <v>35</v>
      </c>
      <c r="P62" s="12">
        <v>36</v>
      </c>
      <c r="Q62" s="12">
        <v>34</v>
      </c>
      <c r="R62" s="12">
        <v>35</v>
      </c>
      <c r="S62" s="12">
        <v>35</v>
      </c>
      <c r="T62" s="12">
        <f t="shared" si="20"/>
        <v>35</v>
      </c>
      <c r="U62" s="28">
        <f t="shared" si="21"/>
        <v>0.70710678118654757</v>
      </c>
    </row>
    <row r="63" spans="3:21" ht="15" x14ac:dyDescent="0.25">
      <c r="C63" s="27">
        <v>7</v>
      </c>
      <c r="D63" s="12"/>
      <c r="E63" s="12">
        <v>45</v>
      </c>
      <c r="F63" s="12">
        <v>45</v>
      </c>
      <c r="G63" s="12">
        <v>45</v>
      </c>
      <c r="H63" s="12">
        <v>46</v>
      </c>
      <c r="I63" s="12">
        <v>45</v>
      </c>
      <c r="J63" s="12">
        <f t="shared" si="18"/>
        <v>45.25</v>
      </c>
      <c r="K63" s="28">
        <f t="shared" si="19"/>
        <v>0.5</v>
      </c>
      <c r="L63" s="1"/>
      <c r="M63" s="27">
        <v>7</v>
      </c>
      <c r="N63" s="12"/>
      <c r="O63" s="12">
        <v>35</v>
      </c>
      <c r="P63" s="12">
        <v>37</v>
      </c>
      <c r="Q63" s="12">
        <v>34</v>
      </c>
      <c r="R63" s="12">
        <v>38</v>
      </c>
      <c r="S63" s="12">
        <v>36</v>
      </c>
      <c r="T63" s="12">
        <f t="shared" si="20"/>
        <v>36</v>
      </c>
      <c r="U63" s="28">
        <f t="shared" si="21"/>
        <v>1.5811388300841898</v>
      </c>
    </row>
    <row r="64" spans="3:21" ht="15" x14ac:dyDescent="0.25">
      <c r="C64" s="27" t="s">
        <v>84</v>
      </c>
      <c r="D64" s="12"/>
      <c r="E64" s="12">
        <f>E63/50*100</f>
        <v>90</v>
      </c>
      <c r="F64" s="12">
        <f t="shared" ref="F64:H64" si="22">F63/50*100</f>
        <v>90</v>
      </c>
      <c r="G64" s="12">
        <f t="shared" si="22"/>
        <v>90</v>
      </c>
      <c r="H64" s="12">
        <f t="shared" si="22"/>
        <v>92</v>
      </c>
      <c r="I64" s="12">
        <v>88</v>
      </c>
      <c r="J64" s="12">
        <v>90</v>
      </c>
      <c r="K64" s="28">
        <f t="shared" si="19"/>
        <v>1</v>
      </c>
      <c r="L64" s="1"/>
      <c r="M64" s="27" t="s">
        <v>83</v>
      </c>
      <c r="N64" s="12"/>
      <c r="O64" s="12">
        <f>O63/50*100</f>
        <v>70</v>
      </c>
      <c r="P64" s="12">
        <f t="shared" ref="P64:Q64" si="23">P63/50*100</f>
        <v>74</v>
      </c>
      <c r="Q64" s="12">
        <f t="shared" si="23"/>
        <v>68</v>
      </c>
      <c r="R64" s="12">
        <v>77</v>
      </c>
      <c r="S64" s="12">
        <f>S63/50*100</f>
        <v>72</v>
      </c>
      <c r="T64" s="12">
        <f>AVERAGE(O64:R64)</f>
        <v>72.25</v>
      </c>
      <c r="U64" s="28">
        <f>STDEV(O64:R64)</f>
        <v>4.0311288741492746</v>
      </c>
    </row>
    <row r="65" spans="3:21" ht="15" x14ac:dyDescent="0.25">
      <c r="C65" s="27" t="s">
        <v>90</v>
      </c>
      <c r="D65" s="12"/>
      <c r="E65" s="12">
        <f>E59/50*100</f>
        <v>52</v>
      </c>
      <c r="F65" s="12">
        <f t="shared" ref="F65:I65" si="24">F59/50*100</f>
        <v>52</v>
      </c>
      <c r="G65" s="12">
        <f t="shared" si="24"/>
        <v>50</v>
      </c>
      <c r="H65" s="12">
        <f t="shared" si="24"/>
        <v>52</v>
      </c>
      <c r="I65" s="12">
        <f t="shared" si="24"/>
        <v>52</v>
      </c>
      <c r="J65" s="12">
        <v>51.5</v>
      </c>
      <c r="K65" s="28">
        <v>1</v>
      </c>
      <c r="L65" s="1"/>
      <c r="M65" s="27" t="s">
        <v>90</v>
      </c>
      <c r="N65" s="12"/>
      <c r="O65" s="12">
        <f>O59/50*100</f>
        <v>44</v>
      </c>
      <c r="P65" s="12">
        <f t="shared" ref="P65:R65" si="25">P59/50*100</f>
        <v>44</v>
      </c>
      <c r="Q65" s="12">
        <f t="shared" si="25"/>
        <v>46</v>
      </c>
      <c r="R65" s="12">
        <f t="shared" si="25"/>
        <v>44</v>
      </c>
      <c r="S65" s="12">
        <f>S59/50*100</f>
        <v>44</v>
      </c>
      <c r="T65" s="12">
        <f>AVERAGE(O65:R65)</f>
        <v>44.5</v>
      </c>
      <c r="U65" s="28">
        <f>STDEVA(O65:R65)</f>
        <v>1</v>
      </c>
    </row>
    <row r="66" spans="3:21" ht="15" x14ac:dyDescent="0.25">
      <c r="C66" s="27" t="s">
        <v>80</v>
      </c>
      <c r="D66" s="12"/>
      <c r="E66" s="12">
        <v>19.102380952380948</v>
      </c>
      <c r="F66" s="12">
        <v>17.859523809523807</v>
      </c>
      <c r="G66" s="12">
        <v>20.199999999999996</v>
      </c>
      <c r="H66" s="12">
        <v>17.911904761904758</v>
      </c>
      <c r="I66" s="12">
        <v>16.382539999999999</v>
      </c>
      <c r="J66" s="12">
        <v>18.291269841269838</v>
      </c>
      <c r="K66" s="28">
        <v>1.1136519276794639</v>
      </c>
      <c r="L66" s="1"/>
      <c r="M66" s="27" t="s">
        <v>79</v>
      </c>
      <c r="N66" s="12"/>
      <c r="O66" s="12">
        <v>14.476190476190476</v>
      </c>
      <c r="P66" s="12">
        <v>15.992857142857142</v>
      </c>
      <c r="Q66" s="12">
        <v>15.511904761904761</v>
      </c>
      <c r="R66" s="12">
        <v>15.511904761904761</v>
      </c>
      <c r="S66" s="12">
        <v>15.3742</v>
      </c>
      <c r="T66" s="12">
        <v>15.373214285714285</v>
      </c>
      <c r="U66" s="28">
        <v>0.63955168715610233</v>
      </c>
    </row>
    <row r="67" spans="3:21" ht="15.75" thickBot="1" x14ac:dyDescent="0.3">
      <c r="C67" s="31" t="s">
        <v>82</v>
      </c>
      <c r="D67" s="32"/>
      <c r="E67" s="32">
        <v>143.64990476190471</v>
      </c>
      <c r="F67" s="32">
        <v>134.30361904761904</v>
      </c>
      <c r="G67" s="32">
        <v>151.90399999999997</v>
      </c>
      <c r="H67" s="32">
        <v>134.69752380952377</v>
      </c>
      <c r="I67" s="32">
        <v>138.37799999999999</v>
      </c>
      <c r="J67" s="32">
        <v>137.55034920634918</v>
      </c>
      <c r="K67" s="33">
        <v>5.286040457832696</v>
      </c>
      <c r="L67" s="1"/>
      <c r="M67" s="31" t="s">
        <v>81</v>
      </c>
      <c r="N67" s="32"/>
      <c r="O67" s="32">
        <v>143.64990476190471</v>
      </c>
      <c r="P67" s="32">
        <v>134.30361904761904</v>
      </c>
      <c r="Q67" s="32">
        <v>151.90399999999997</v>
      </c>
      <c r="R67" s="32">
        <v>134.69752380952377</v>
      </c>
      <c r="S67" s="32">
        <v>143.3673</v>
      </c>
      <c r="T67" s="32">
        <v>103.43666666666667</v>
      </c>
      <c r="U67" s="33">
        <v>1.8326747116276418</v>
      </c>
    </row>
    <row r="68" spans="3:21" ht="15.75" thickTop="1" x14ac:dyDescent="0.25">
      <c r="C68" s="24"/>
      <c r="D68" s="25"/>
      <c r="E68" s="25"/>
      <c r="F68" s="25" t="s">
        <v>104</v>
      </c>
      <c r="G68" s="25"/>
      <c r="H68" s="25"/>
      <c r="I68" s="25"/>
      <c r="J68" s="25"/>
      <c r="K68" s="26"/>
      <c r="L68" s="1"/>
      <c r="M68" s="24"/>
      <c r="N68" s="25"/>
      <c r="O68" s="25"/>
      <c r="P68" s="25" t="s">
        <v>112</v>
      </c>
      <c r="Q68" s="25"/>
      <c r="R68" s="25"/>
      <c r="S68" s="25"/>
      <c r="T68" s="25"/>
      <c r="U68" s="26"/>
    </row>
    <row r="69" spans="3:21" ht="15" x14ac:dyDescent="0.25">
      <c r="C69" s="27" t="s">
        <v>0</v>
      </c>
      <c r="D69" s="12"/>
      <c r="E69" s="12" t="s">
        <v>105</v>
      </c>
      <c r="F69" s="12" t="s">
        <v>106</v>
      </c>
      <c r="G69" s="12" t="s">
        <v>107</v>
      </c>
      <c r="H69" s="12" t="s">
        <v>108</v>
      </c>
      <c r="I69" s="12" t="s">
        <v>109</v>
      </c>
      <c r="J69" s="12" t="s">
        <v>110</v>
      </c>
      <c r="K69" s="28" t="s">
        <v>7</v>
      </c>
      <c r="L69" s="1"/>
      <c r="M69" s="27" t="s">
        <v>0</v>
      </c>
      <c r="N69" s="12"/>
      <c r="O69" s="12" t="s">
        <v>113</v>
      </c>
      <c r="P69" s="12" t="s">
        <v>114</v>
      </c>
      <c r="Q69" s="12" t="s">
        <v>115</v>
      </c>
      <c r="R69" s="12" t="s">
        <v>116</v>
      </c>
      <c r="S69" s="12" t="s">
        <v>117</v>
      </c>
      <c r="T69" s="12" t="s">
        <v>118</v>
      </c>
      <c r="U69" s="28" t="s">
        <v>7</v>
      </c>
    </row>
    <row r="70" spans="3:21" ht="15" x14ac:dyDescent="0.25">
      <c r="C70" s="27">
        <v>1</v>
      </c>
      <c r="D70" s="12"/>
      <c r="E70" s="12">
        <v>9</v>
      </c>
      <c r="F70" s="12">
        <v>10</v>
      </c>
      <c r="G70" s="12">
        <v>7</v>
      </c>
      <c r="H70" s="12">
        <v>8</v>
      </c>
      <c r="I70" s="12">
        <v>9</v>
      </c>
      <c r="J70" s="12">
        <f>AVERAGE(E70:I70)</f>
        <v>8.6</v>
      </c>
      <c r="K70" s="28">
        <f>STDEV(E70:I70)</f>
        <v>1.1401754250991367</v>
      </c>
      <c r="L70" s="1"/>
      <c r="M70" s="27">
        <v>1</v>
      </c>
      <c r="N70" s="12"/>
      <c r="O70" s="12">
        <v>7</v>
      </c>
      <c r="P70" s="12">
        <v>8</v>
      </c>
      <c r="Q70" s="12">
        <v>7</v>
      </c>
      <c r="R70" s="12">
        <v>9</v>
      </c>
      <c r="S70" s="12">
        <v>8</v>
      </c>
      <c r="T70" s="12">
        <f>AVERAGE(O70:S70)</f>
        <v>7.8</v>
      </c>
      <c r="U70" s="28">
        <f>STDEV(O70:S70)</f>
        <v>0.83666002653407556</v>
      </c>
    </row>
    <row r="71" spans="3:21" ht="15" x14ac:dyDescent="0.25">
      <c r="C71" s="27">
        <v>2</v>
      </c>
      <c r="D71" s="12"/>
      <c r="E71" s="12">
        <v>16</v>
      </c>
      <c r="F71" s="12">
        <v>18</v>
      </c>
      <c r="G71" s="12">
        <v>15</v>
      </c>
      <c r="H71" s="12">
        <v>18</v>
      </c>
      <c r="I71" s="12">
        <v>15</v>
      </c>
      <c r="J71" s="12">
        <f>AVERAGE(E71:I71)</f>
        <v>16.399999999999999</v>
      </c>
      <c r="K71" s="28">
        <f t="shared" ref="K71:K76" si="26">STDEV(E71:I71)</f>
        <v>1.51657508881031</v>
      </c>
      <c r="L71" s="1"/>
      <c r="M71" s="27">
        <v>2</v>
      </c>
      <c r="N71" s="12"/>
      <c r="O71" s="12">
        <v>15</v>
      </c>
      <c r="P71" s="12">
        <v>15</v>
      </c>
      <c r="Q71" s="12">
        <v>14</v>
      </c>
      <c r="R71" s="12">
        <v>14</v>
      </c>
      <c r="S71" s="12">
        <v>15</v>
      </c>
      <c r="T71" s="12">
        <f t="shared" ref="T71:T75" si="27">AVERAGE(O71:S71)</f>
        <v>14.6</v>
      </c>
      <c r="U71" s="28">
        <f t="shared" ref="U71:U76" si="28">STDEV(O71:S71)</f>
        <v>0.54772255750516619</v>
      </c>
    </row>
    <row r="72" spans="3:21" ht="15" x14ac:dyDescent="0.25">
      <c r="C72" s="27">
        <v>3</v>
      </c>
      <c r="D72" s="12"/>
      <c r="E72" s="12">
        <v>26</v>
      </c>
      <c r="F72" s="12">
        <v>27</v>
      </c>
      <c r="G72" s="12">
        <v>26</v>
      </c>
      <c r="H72" s="12">
        <v>26</v>
      </c>
      <c r="I72" s="12">
        <v>27</v>
      </c>
      <c r="J72" s="12">
        <f>AVERAGE(E72:I72)</f>
        <v>26.4</v>
      </c>
      <c r="K72" s="28">
        <f t="shared" si="26"/>
        <v>0.54772255750516607</v>
      </c>
      <c r="L72" s="1"/>
      <c r="M72" s="27">
        <v>3</v>
      </c>
      <c r="N72" s="12"/>
      <c r="O72" s="12">
        <v>25</v>
      </c>
      <c r="P72" s="12">
        <v>24</v>
      </c>
      <c r="Q72" s="12">
        <v>25</v>
      </c>
      <c r="R72" s="12">
        <v>23</v>
      </c>
      <c r="S72" s="12">
        <v>24</v>
      </c>
      <c r="T72" s="12">
        <f t="shared" si="27"/>
        <v>24.2</v>
      </c>
      <c r="U72" s="28">
        <f t="shared" si="28"/>
        <v>0.83666002653407556</v>
      </c>
    </row>
    <row r="73" spans="3:21" ht="15" x14ac:dyDescent="0.25">
      <c r="C73" s="27">
        <v>4</v>
      </c>
      <c r="D73" s="12"/>
      <c r="E73" s="12">
        <v>30</v>
      </c>
      <c r="F73" s="12">
        <v>32</v>
      </c>
      <c r="G73" s="12">
        <v>31</v>
      </c>
      <c r="H73" s="12">
        <v>30</v>
      </c>
      <c r="I73" s="12">
        <v>32</v>
      </c>
      <c r="J73" s="12">
        <f>AVERAGE(E73:I73)</f>
        <v>31</v>
      </c>
      <c r="K73" s="28">
        <f t="shared" si="26"/>
        <v>1</v>
      </c>
      <c r="L73" s="1"/>
      <c r="M73" s="27">
        <v>4</v>
      </c>
      <c r="N73" s="12"/>
      <c r="O73" s="12">
        <v>27</v>
      </c>
      <c r="P73" s="12">
        <v>30</v>
      </c>
      <c r="Q73" s="12">
        <v>28</v>
      </c>
      <c r="R73" s="12">
        <v>29</v>
      </c>
      <c r="S73" s="12">
        <v>28</v>
      </c>
      <c r="T73" s="12">
        <f t="shared" si="27"/>
        <v>28.4</v>
      </c>
      <c r="U73" s="28">
        <f t="shared" si="28"/>
        <v>1.1401754250991381</v>
      </c>
    </row>
    <row r="74" spans="3:21" ht="15" x14ac:dyDescent="0.25">
      <c r="C74" s="27">
        <v>5</v>
      </c>
      <c r="D74" s="12"/>
      <c r="E74" s="12">
        <v>35</v>
      </c>
      <c r="F74" s="12">
        <v>39</v>
      </c>
      <c r="G74" s="12">
        <v>40</v>
      </c>
      <c r="H74" s="12">
        <v>38</v>
      </c>
      <c r="I74" s="12">
        <v>38</v>
      </c>
      <c r="J74" s="12">
        <f>AVERAGE(E74:I74)</f>
        <v>38</v>
      </c>
      <c r="K74" s="28">
        <f t="shared" si="26"/>
        <v>1.8708286933869707</v>
      </c>
      <c r="L74" s="1"/>
      <c r="M74" s="27">
        <v>5</v>
      </c>
      <c r="N74" s="12"/>
      <c r="O74" s="12">
        <v>32</v>
      </c>
      <c r="P74" s="12">
        <v>35</v>
      </c>
      <c r="Q74" s="12">
        <v>32</v>
      </c>
      <c r="R74" s="12">
        <v>34</v>
      </c>
      <c r="S74" s="12">
        <v>33</v>
      </c>
      <c r="T74" s="12">
        <f t="shared" si="27"/>
        <v>33.200000000000003</v>
      </c>
      <c r="U74" s="28">
        <f t="shared" si="28"/>
        <v>1.3038404810405297</v>
      </c>
    </row>
    <row r="75" spans="3:21" ht="15" x14ac:dyDescent="0.25">
      <c r="C75" s="27">
        <v>6</v>
      </c>
      <c r="D75" s="12"/>
      <c r="E75" s="12">
        <v>41</v>
      </c>
      <c r="F75" s="12">
        <v>42</v>
      </c>
      <c r="G75" s="12">
        <v>44</v>
      </c>
      <c r="H75" s="12">
        <v>42</v>
      </c>
      <c r="I75" s="12">
        <v>43</v>
      </c>
      <c r="J75" s="12">
        <f>AVERAGE(E75:G75)</f>
        <v>42.333333333333336</v>
      </c>
      <c r="K75" s="28">
        <f t="shared" si="26"/>
        <v>1.1401754250991381</v>
      </c>
      <c r="L75" s="1"/>
      <c r="M75" s="27">
        <v>6</v>
      </c>
      <c r="N75" s="12"/>
      <c r="O75" s="12">
        <v>37</v>
      </c>
      <c r="P75" s="12">
        <v>40</v>
      </c>
      <c r="Q75" s="12">
        <v>38</v>
      </c>
      <c r="R75" s="12">
        <v>38</v>
      </c>
      <c r="S75" s="12">
        <v>38</v>
      </c>
      <c r="T75" s="12">
        <f t="shared" si="27"/>
        <v>38.200000000000003</v>
      </c>
      <c r="U75" s="28">
        <f t="shared" si="28"/>
        <v>1.0954451150103321</v>
      </c>
    </row>
    <row r="76" spans="3:21" ht="15" x14ac:dyDescent="0.25">
      <c r="C76" s="27">
        <v>7</v>
      </c>
      <c r="D76" s="12"/>
      <c r="E76" s="12">
        <v>43</v>
      </c>
      <c r="F76" s="12">
        <v>44</v>
      </c>
      <c r="G76" s="12">
        <v>45</v>
      </c>
      <c r="H76" s="12">
        <v>45</v>
      </c>
      <c r="I76" s="12">
        <v>44</v>
      </c>
      <c r="J76" s="12">
        <f>AVERAGE(E76:I76)</f>
        <v>44.2</v>
      </c>
      <c r="K76" s="28">
        <f t="shared" si="26"/>
        <v>0.83666002653407556</v>
      </c>
      <c r="L76" s="1"/>
      <c r="M76" s="27">
        <v>7</v>
      </c>
      <c r="N76" s="12"/>
      <c r="O76" s="12">
        <v>39</v>
      </c>
      <c r="P76" s="12">
        <v>41</v>
      </c>
      <c r="Q76" s="12">
        <v>39</v>
      </c>
      <c r="R76" s="12">
        <v>40</v>
      </c>
      <c r="S76" s="12">
        <v>39</v>
      </c>
      <c r="T76" s="12">
        <f>AVERAGE(O76:S76)</f>
        <v>39.6</v>
      </c>
      <c r="U76" s="28">
        <f t="shared" si="28"/>
        <v>0.89442719099991586</v>
      </c>
    </row>
    <row r="77" spans="3:21" ht="15" x14ac:dyDescent="0.25">
      <c r="C77" s="27" t="s">
        <v>83</v>
      </c>
      <c r="D77" s="12"/>
      <c r="E77" s="12">
        <f>E76/50*100</f>
        <v>86</v>
      </c>
      <c r="F77" s="12">
        <f t="shared" ref="F77:H77" si="29">F76/50*100</f>
        <v>88</v>
      </c>
      <c r="G77" s="12">
        <v>89</v>
      </c>
      <c r="H77" s="12">
        <f t="shared" si="29"/>
        <v>90</v>
      </c>
      <c r="I77" s="12">
        <f>AVERAGE(E77:G77)</f>
        <v>87.666666666666671</v>
      </c>
      <c r="J77" s="12">
        <f>AVERAGE(E77:G77)</f>
        <v>87.666666666666671</v>
      </c>
      <c r="K77" s="28">
        <f>STDEV(E77:G77)</f>
        <v>1.5275252316519468</v>
      </c>
      <c r="L77" s="1"/>
      <c r="M77" s="27" t="s">
        <v>83</v>
      </c>
      <c r="N77" s="12"/>
      <c r="O77" s="12">
        <f>O76/50*100</f>
        <v>78</v>
      </c>
      <c r="P77" s="12">
        <f t="shared" ref="P77:S77" si="30">P76/50*100</f>
        <v>82</v>
      </c>
      <c r="Q77" s="12">
        <f t="shared" si="30"/>
        <v>78</v>
      </c>
      <c r="R77" s="12">
        <f t="shared" si="30"/>
        <v>80</v>
      </c>
      <c r="S77" s="12">
        <f t="shared" si="30"/>
        <v>78</v>
      </c>
      <c r="T77" s="12">
        <f>AVERAGE(O77:Q77)</f>
        <v>79.333333333333329</v>
      </c>
      <c r="U77" s="28">
        <v>2.31</v>
      </c>
    </row>
    <row r="78" spans="3:21" ht="15" x14ac:dyDescent="0.25">
      <c r="C78" s="27" t="s">
        <v>89</v>
      </c>
      <c r="D78" s="12"/>
      <c r="E78" s="12">
        <f>E72/50*100</f>
        <v>52</v>
      </c>
      <c r="F78" s="12">
        <f t="shared" ref="F78:I78" si="31">F72/50*100</f>
        <v>54</v>
      </c>
      <c r="G78" s="12">
        <f t="shared" si="31"/>
        <v>52</v>
      </c>
      <c r="H78" s="12">
        <f t="shared" si="31"/>
        <v>52</v>
      </c>
      <c r="I78" s="12">
        <f t="shared" si="31"/>
        <v>54</v>
      </c>
      <c r="J78" s="12">
        <f>AVERAGE(E78:G78)</f>
        <v>52.666666666666664</v>
      </c>
      <c r="K78" s="28">
        <v>0.57999999999999996</v>
      </c>
      <c r="L78" s="1"/>
      <c r="M78" s="27" t="s">
        <v>89</v>
      </c>
      <c r="N78" s="12"/>
      <c r="O78" s="12">
        <f>O72/50*100</f>
        <v>50</v>
      </c>
      <c r="P78" s="12">
        <f t="shared" ref="P78:S78" si="32">P72/50*100</f>
        <v>48</v>
      </c>
      <c r="Q78" s="12">
        <f t="shared" si="32"/>
        <v>50</v>
      </c>
      <c r="R78" s="12">
        <f t="shared" si="32"/>
        <v>46</v>
      </c>
      <c r="S78" s="12">
        <f t="shared" si="32"/>
        <v>48</v>
      </c>
      <c r="T78" s="12">
        <f>AVERAGE(O78:R78)</f>
        <v>48.5</v>
      </c>
      <c r="U78" s="28">
        <v>0.56999999999999995</v>
      </c>
    </row>
    <row r="79" spans="3:21" ht="15" x14ac:dyDescent="0.25">
      <c r="C79" s="27" t="s">
        <v>79</v>
      </c>
      <c r="D79" s="12"/>
      <c r="E79" s="12">
        <v>19.11904761904762</v>
      </c>
      <c r="F79" s="12">
        <v>20.435714285714283</v>
      </c>
      <c r="G79" s="12">
        <v>18.526190476190475</v>
      </c>
      <c r="H79" s="12">
        <v>19.337910000000001</v>
      </c>
      <c r="I79" s="12">
        <v>19.382719999999999</v>
      </c>
      <c r="J79" s="12">
        <v>19.360317460317461</v>
      </c>
      <c r="K79" s="28">
        <v>0.97735799327286377</v>
      </c>
      <c r="L79" s="1"/>
      <c r="M79" s="27" t="s">
        <v>79</v>
      </c>
      <c r="N79" s="12"/>
      <c r="O79" s="12">
        <v>16.952380952380953</v>
      </c>
      <c r="P79" s="12">
        <v>17.976190476190474</v>
      </c>
      <c r="Q79" s="12">
        <v>16.859523809523811</v>
      </c>
      <c r="R79" s="12">
        <v>17.952380952380953</v>
      </c>
      <c r="S79" s="12">
        <v>17.435120000000001</v>
      </c>
      <c r="T79" s="12">
        <v>17.435119047619047</v>
      </c>
      <c r="U79" s="28">
        <v>0.61228101272924651</v>
      </c>
    </row>
    <row r="80" spans="3:21" ht="15.75" thickBot="1" x14ac:dyDescent="0.3">
      <c r="C80" s="31" t="s">
        <v>81</v>
      </c>
      <c r="D80" s="32"/>
      <c r="E80" s="32">
        <v>120.45</v>
      </c>
      <c r="F80" s="32">
        <v>128.74499999999998</v>
      </c>
      <c r="G80" s="32">
        <v>116.71499999999999</v>
      </c>
      <c r="H80" s="32">
        <v>126.958</v>
      </c>
      <c r="I80" s="32">
        <v>116.982</v>
      </c>
      <c r="J80" s="32">
        <v>121.96999999999998</v>
      </c>
      <c r="K80" s="33">
        <v>6.1573553576190392</v>
      </c>
      <c r="L80" s="1"/>
      <c r="M80" s="31" t="s">
        <v>81</v>
      </c>
      <c r="N80" s="32"/>
      <c r="O80" s="32">
        <v>117.98857142857143</v>
      </c>
      <c r="P80" s="32">
        <v>125.1142857142857</v>
      </c>
      <c r="Q80" s="32">
        <v>117.34228571428572</v>
      </c>
      <c r="R80" s="32">
        <v>124.94857142857143</v>
      </c>
      <c r="S80" s="32">
        <v>115.14838</v>
      </c>
      <c r="T80" s="32">
        <v>120.14838095238095</v>
      </c>
      <c r="U80" s="33">
        <v>4.3127229083670144</v>
      </c>
    </row>
    <row r="81" spans="3:21" ht="15.75" thickTop="1" x14ac:dyDescent="0.25">
      <c r="C81" s="1"/>
      <c r="D81" s="1"/>
      <c r="E81" s="1"/>
      <c r="F81" s="1"/>
      <c r="G81" s="1"/>
      <c r="H81" s="1"/>
      <c r="I81" s="1"/>
      <c r="J81" s="1"/>
      <c r="K81" s="1"/>
      <c r="L81" s="1"/>
      <c r="M81" s="1"/>
      <c r="N81" s="1"/>
      <c r="O81" s="1"/>
      <c r="P81" s="1"/>
      <c r="Q81" s="1"/>
      <c r="R81" s="1"/>
      <c r="S81" s="1"/>
      <c r="T81" s="1"/>
      <c r="U81" s="1"/>
    </row>
    <row r="82" spans="3:21" x14ac:dyDescent="0.2">
      <c r="C82" s="42" t="s">
        <v>153</v>
      </c>
      <c r="D82" s="42"/>
      <c r="E82" s="42"/>
      <c r="F82" s="42"/>
      <c r="G82" s="42"/>
      <c r="H82" s="42"/>
      <c r="I82" s="42"/>
      <c r="J82" s="42"/>
      <c r="K82" s="42"/>
      <c r="L82" s="42"/>
      <c r="M82" s="42"/>
      <c r="N82" s="42"/>
      <c r="O82" s="42"/>
      <c r="P82" s="42"/>
      <c r="Q82" s="42"/>
      <c r="R82" s="42"/>
      <c r="S82" s="42"/>
      <c r="T82" s="42"/>
      <c r="U82" s="42"/>
    </row>
    <row r="83" spans="3:21" x14ac:dyDescent="0.2">
      <c r="C83" s="42"/>
      <c r="D83" s="42"/>
      <c r="E83" s="42"/>
      <c r="F83" s="42"/>
      <c r="G83" s="42"/>
      <c r="H83" s="42"/>
      <c r="I83" s="42"/>
      <c r="J83" s="42"/>
      <c r="K83" s="42"/>
      <c r="L83" s="42"/>
      <c r="M83" s="42"/>
      <c r="N83" s="42"/>
      <c r="O83" s="42"/>
      <c r="P83" s="42"/>
      <c r="Q83" s="42"/>
      <c r="R83" s="42"/>
      <c r="S83" s="42"/>
      <c r="T83" s="42"/>
      <c r="U83" s="42"/>
    </row>
    <row r="84" spans="3:21" x14ac:dyDescent="0.2">
      <c r="C84" s="42"/>
      <c r="D84" s="42"/>
      <c r="E84" s="42"/>
      <c r="F84" s="42"/>
      <c r="G84" s="42"/>
      <c r="H84" s="42"/>
      <c r="I84" s="42"/>
      <c r="J84" s="42"/>
      <c r="K84" s="42"/>
      <c r="L84" s="42"/>
      <c r="M84" s="42"/>
      <c r="N84" s="42"/>
      <c r="O84" s="42"/>
      <c r="P84" s="42"/>
      <c r="Q84" s="42"/>
      <c r="R84" s="42"/>
      <c r="S84" s="42"/>
      <c r="T84" s="42"/>
      <c r="U84" s="42"/>
    </row>
    <row r="85" spans="3:21" x14ac:dyDescent="0.2">
      <c r="C85" s="42"/>
      <c r="D85" s="42"/>
      <c r="E85" s="42"/>
      <c r="F85" s="42"/>
      <c r="G85" s="42"/>
      <c r="H85" s="42"/>
      <c r="I85" s="42"/>
      <c r="J85" s="42"/>
      <c r="K85" s="42"/>
      <c r="L85" s="42"/>
      <c r="M85" s="42"/>
      <c r="N85" s="42"/>
      <c r="O85" s="42"/>
      <c r="P85" s="42"/>
      <c r="Q85" s="42"/>
      <c r="R85" s="42"/>
      <c r="S85" s="42"/>
      <c r="T85" s="42"/>
      <c r="U85" s="42"/>
    </row>
    <row r="86" spans="3:21" x14ac:dyDescent="0.2">
      <c r="C86" s="42"/>
      <c r="D86" s="42"/>
      <c r="E86" s="42"/>
      <c r="F86" s="42"/>
      <c r="G86" s="42"/>
      <c r="H86" s="42"/>
      <c r="I86" s="42"/>
      <c r="J86" s="42"/>
      <c r="K86" s="42"/>
      <c r="L86" s="42"/>
      <c r="M86" s="42"/>
      <c r="N86" s="42"/>
      <c r="O86" s="42"/>
      <c r="P86" s="42"/>
      <c r="Q86" s="42"/>
      <c r="R86" s="42"/>
      <c r="S86" s="42"/>
      <c r="T86" s="42"/>
      <c r="U86" s="42"/>
    </row>
    <row r="87" spans="3:21" x14ac:dyDescent="0.2">
      <c r="C87" s="42"/>
      <c r="D87" s="42"/>
      <c r="E87" s="42"/>
      <c r="F87" s="42"/>
      <c r="G87" s="42"/>
      <c r="H87" s="42"/>
      <c r="I87" s="42"/>
      <c r="J87" s="42"/>
      <c r="K87" s="42"/>
      <c r="L87" s="42"/>
      <c r="M87" s="42"/>
      <c r="N87" s="42"/>
      <c r="O87" s="42"/>
      <c r="P87" s="42"/>
      <c r="Q87" s="42"/>
      <c r="R87" s="42"/>
      <c r="S87" s="42"/>
      <c r="T87" s="42"/>
      <c r="U87" s="42"/>
    </row>
    <row r="88" spans="3:21" x14ac:dyDescent="0.2">
      <c r="C88" s="42"/>
      <c r="D88" s="42"/>
      <c r="E88" s="42"/>
      <c r="F88" s="42"/>
      <c r="G88" s="42"/>
      <c r="H88" s="42"/>
      <c r="I88" s="42"/>
      <c r="J88" s="42"/>
      <c r="K88" s="42"/>
      <c r="L88" s="42"/>
      <c r="M88" s="42"/>
      <c r="N88" s="42"/>
      <c r="O88" s="42"/>
      <c r="P88" s="42"/>
      <c r="Q88" s="42"/>
      <c r="R88" s="42"/>
      <c r="S88" s="42"/>
      <c r="T88" s="42"/>
      <c r="U88" s="42"/>
    </row>
    <row r="89" spans="3:21" x14ac:dyDescent="0.2">
      <c r="C89" s="42"/>
      <c r="D89" s="42"/>
      <c r="E89" s="42"/>
      <c r="F89" s="42"/>
      <c r="G89" s="42"/>
      <c r="H89" s="42"/>
      <c r="I89" s="42"/>
      <c r="J89" s="42"/>
      <c r="K89" s="42"/>
      <c r="L89" s="42"/>
      <c r="M89" s="42"/>
      <c r="N89" s="42"/>
      <c r="O89" s="42"/>
      <c r="P89" s="42"/>
      <c r="Q89" s="42"/>
      <c r="R89" s="42"/>
      <c r="S89" s="42"/>
      <c r="T89" s="42"/>
      <c r="U89" s="42"/>
    </row>
    <row r="90" spans="3:21" x14ac:dyDescent="0.2">
      <c r="C90" s="42"/>
      <c r="D90" s="42"/>
      <c r="E90" s="42"/>
      <c r="F90" s="42"/>
      <c r="G90" s="42"/>
      <c r="H90" s="42"/>
      <c r="I90" s="42"/>
      <c r="J90" s="42"/>
      <c r="K90" s="42"/>
      <c r="L90" s="42"/>
      <c r="M90" s="42"/>
      <c r="N90" s="42"/>
      <c r="O90" s="42"/>
      <c r="P90" s="42"/>
      <c r="Q90" s="42"/>
      <c r="R90" s="42"/>
      <c r="S90" s="42"/>
      <c r="T90" s="42"/>
      <c r="U90" s="42"/>
    </row>
    <row r="91" spans="3:21" x14ac:dyDescent="0.2">
      <c r="C91" s="42"/>
      <c r="D91" s="42"/>
      <c r="E91" s="42"/>
      <c r="F91" s="42"/>
      <c r="G91" s="42"/>
      <c r="H91" s="42"/>
      <c r="I91" s="42"/>
      <c r="J91" s="42"/>
      <c r="K91" s="42"/>
      <c r="L91" s="42"/>
      <c r="M91" s="42"/>
      <c r="N91" s="42"/>
      <c r="O91" s="42"/>
      <c r="P91" s="42"/>
      <c r="Q91" s="42"/>
      <c r="R91" s="42"/>
      <c r="S91" s="42"/>
      <c r="T91" s="42"/>
      <c r="U91" s="42"/>
    </row>
  </sheetData>
  <mergeCells count="2">
    <mergeCell ref="C44:U53"/>
    <mergeCell ref="C82:U91"/>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L28"/>
  <sheetViews>
    <sheetView topLeftCell="A13" workbookViewId="0">
      <selection activeCell="D17" sqref="D17"/>
    </sheetView>
  </sheetViews>
  <sheetFormatPr defaultRowHeight="14.25" x14ac:dyDescent="0.2"/>
  <cols>
    <col min="2" max="3" width="9" customWidth="1"/>
    <col min="5" max="5" width="14.875" customWidth="1"/>
  </cols>
  <sheetData>
    <row r="3" spans="4:12" ht="15" x14ac:dyDescent="0.2">
      <c r="E3" s="37" t="s">
        <v>128</v>
      </c>
      <c r="G3" s="45" t="s">
        <v>135</v>
      </c>
      <c r="H3" s="45"/>
      <c r="I3" s="45"/>
      <c r="J3" s="45"/>
      <c r="K3" s="45"/>
      <c r="L3" s="45"/>
    </row>
    <row r="4" spans="4:12" ht="15" x14ac:dyDescent="0.25">
      <c r="D4" s="12"/>
      <c r="E4" s="45">
        <v>2</v>
      </c>
      <c r="F4" s="40" t="s">
        <v>129</v>
      </c>
      <c r="G4" s="38" t="s">
        <v>86</v>
      </c>
      <c r="H4" s="38" t="s">
        <v>136</v>
      </c>
      <c r="I4" s="38" t="s">
        <v>137</v>
      </c>
      <c r="J4" s="38" t="s">
        <v>138</v>
      </c>
      <c r="K4" s="38"/>
      <c r="L4" s="38"/>
    </row>
    <row r="5" spans="4:12" ht="15" x14ac:dyDescent="0.25">
      <c r="D5" s="12"/>
      <c r="E5" s="45"/>
      <c r="F5" s="38">
        <v>1</v>
      </c>
      <c r="G5" s="38">
        <v>329.68699186991864</v>
      </c>
      <c r="H5" s="38">
        <v>304.98039215686271</v>
      </c>
      <c r="I5" s="38">
        <v>336.58374384236447</v>
      </c>
      <c r="J5" s="38">
        <v>329.68699186991864</v>
      </c>
      <c r="K5" s="38"/>
      <c r="L5" s="38"/>
    </row>
    <row r="6" spans="4:12" ht="15" x14ac:dyDescent="0.25">
      <c r="D6" s="12"/>
      <c r="E6" s="45"/>
      <c r="F6" s="38">
        <v>2</v>
      </c>
      <c r="G6" s="38">
        <v>336.58374384236447</v>
      </c>
      <c r="H6" s="38">
        <v>313.01984126984115</v>
      </c>
      <c r="I6" s="38">
        <v>347.1875</v>
      </c>
      <c r="J6" s="38">
        <v>322.92351046698877</v>
      </c>
      <c r="K6" s="38"/>
      <c r="L6" s="38"/>
    </row>
    <row r="7" spans="4:12" ht="15" x14ac:dyDescent="0.25">
      <c r="D7" s="12"/>
      <c r="E7" s="45"/>
      <c r="F7" s="38">
        <v>3</v>
      </c>
      <c r="G7" s="38">
        <v>338.32921810699577</v>
      </c>
      <c r="H7" s="38">
        <v>306.57311320754718</v>
      </c>
      <c r="I7" s="38">
        <v>354.43518518518516</v>
      </c>
      <c r="J7" s="38">
        <v>324.6020984665052</v>
      </c>
      <c r="K7" s="38"/>
      <c r="L7" s="38"/>
    </row>
    <row r="8" spans="4:12" ht="15" x14ac:dyDescent="0.25">
      <c r="D8" s="12"/>
      <c r="E8" s="45"/>
      <c r="F8" s="39" t="s">
        <v>130</v>
      </c>
      <c r="G8" s="39">
        <f>AVERAGE(G5:G7)</f>
        <v>334.86665127309294</v>
      </c>
      <c r="H8" s="39">
        <f t="shared" ref="H8:J8" si="0">AVERAGE(H5:H7)</f>
        <v>308.19111554475035</v>
      </c>
      <c r="I8" s="39">
        <f t="shared" si="0"/>
        <v>346.06880967584988</v>
      </c>
      <c r="J8" s="39">
        <f t="shared" si="0"/>
        <v>325.73753360113756</v>
      </c>
      <c r="K8" s="39"/>
      <c r="L8" s="39"/>
    </row>
    <row r="9" spans="4:12" ht="15" x14ac:dyDescent="0.25">
      <c r="D9" s="12"/>
      <c r="E9" s="45"/>
      <c r="F9" s="39" t="s">
        <v>131</v>
      </c>
      <c r="G9" s="39">
        <f>STDEV(G5:G7)</f>
        <v>4.569827540705627</v>
      </c>
      <c r="H9" s="39">
        <f>STDEV(H5:H7)</f>
        <v>4.2569512779028438</v>
      </c>
      <c r="I9" s="39">
        <f>STDEV(I5:I7)</f>
        <v>8.9781451611706693</v>
      </c>
      <c r="J9" s="39">
        <f>STDEV(J5:J7)</f>
        <v>3.5218006588480728</v>
      </c>
      <c r="K9" s="39"/>
      <c r="L9" s="39"/>
    </row>
    <row r="10" spans="4:12" ht="15" x14ac:dyDescent="0.25">
      <c r="D10" s="12"/>
      <c r="E10" s="45">
        <v>4</v>
      </c>
      <c r="F10" s="38" t="s">
        <v>132</v>
      </c>
      <c r="G10" s="38" t="s">
        <v>85</v>
      </c>
      <c r="H10" s="38" t="s">
        <v>87</v>
      </c>
      <c r="I10" s="38" t="s">
        <v>103</v>
      </c>
      <c r="J10" s="38" t="s">
        <v>111</v>
      </c>
      <c r="K10" s="38"/>
      <c r="L10" s="38"/>
    </row>
    <row r="11" spans="4:12" ht="15" x14ac:dyDescent="0.25">
      <c r="D11" s="12"/>
      <c r="E11" s="45"/>
      <c r="F11" s="38">
        <v>1</v>
      </c>
      <c r="G11" s="38">
        <v>605.8854875283447</v>
      </c>
      <c r="H11" s="38">
        <v>573.77302631578925</v>
      </c>
      <c r="I11" s="38">
        <v>602.57627118644075</v>
      </c>
      <c r="J11" s="38">
        <v>586.36111111111109</v>
      </c>
      <c r="K11" s="38"/>
      <c r="L11" s="38"/>
    </row>
    <row r="12" spans="4:12" ht="15" x14ac:dyDescent="0.25">
      <c r="D12" s="12"/>
      <c r="E12" s="45"/>
      <c r="F12" s="38">
        <v>2</v>
      </c>
      <c r="G12" s="38">
        <v>589.56075808249716</v>
      </c>
      <c r="H12" s="38">
        <v>549.5651709401709</v>
      </c>
      <c r="I12" s="38">
        <v>619.35057471264338</v>
      </c>
      <c r="J12" s="38">
        <v>570.67759562841513</v>
      </c>
      <c r="K12" s="38"/>
      <c r="L12" s="38"/>
    </row>
    <row r="13" spans="4:12" ht="15" x14ac:dyDescent="0.25">
      <c r="D13" s="12"/>
      <c r="E13" s="45"/>
      <c r="F13" s="38">
        <v>3</v>
      </c>
      <c r="G13" s="38">
        <v>564.54723127035834</v>
      </c>
      <c r="H13" s="38">
        <v>546.62619808306704</v>
      </c>
      <c r="I13" s="38">
        <v>583.18272425249154</v>
      </c>
      <c r="J13" s="38">
        <v>561.51190476190459</v>
      </c>
      <c r="K13" s="38"/>
      <c r="L13" s="38"/>
    </row>
    <row r="14" spans="4:12" ht="15" x14ac:dyDescent="0.25">
      <c r="D14" s="12"/>
      <c r="E14" s="45"/>
      <c r="F14" s="39" t="s">
        <v>133</v>
      </c>
      <c r="G14" s="39">
        <f t="shared" ref="G14:J14" si="1">AVERAGE(G11:G13)</f>
        <v>586.66449229373336</v>
      </c>
      <c r="H14" s="39">
        <f t="shared" si="1"/>
        <v>556.6547984463424</v>
      </c>
      <c r="I14" s="39">
        <f t="shared" si="1"/>
        <v>601.70319005052522</v>
      </c>
      <c r="J14" s="39">
        <f t="shared" si="1"/>
        <v>572.85020383381027</v>
      </c>
      <c r="K14" s="39"/>
      <c r="L14" s="39"/>
    </row>
    <row r="15" spans="4:12" ht="15" x14ac:dyDescent="0.25">
      <c r="D15" s="12"/>
      <c r="E15" s="45"/>
      <c r="F15" s="39" t="s">
        <v>131</v>
      </c>
      <c r="G15" s="39">
        <f>STDEV(G11:G13)</f>
        <v>20.820761855708106</v>
      </c>
      <c r="H15" s="39">
        <f>STDEV(H11:H13)</f>
        <v>14.897472416703062</v>
      </c>
      <c r="I15" s="39">
        <f>STDEV(I11:I13)</f>
        <v>18.099725266682782</v>
      </c>
      <c r="J15" s="39">
        <f>STDEV(J11:J13)</f>
        <v>12.566261729606536</v>
      </c>
      <c r="K15" s="39"/>
      <c r="L15" s="39"/>
    </row>
    <row r="16" spans="4:12" ht="15" x14ac:dyDescent="0.25">
      <c r="D16" s="12"/>
      <c r="E16" s="45">
        <v>6</v>
      </c>
      <c r="F16" s="38" t="s">
        <v>132</v>
      </c>
      <c r="G16" s="38" t="s">
        <v>85</v>
      </c>
      <c r="H16" s="38" t="s">
        <v>87</v>
      </c>
      <c r="I16" s="38" t="s">
        <v>103</v>
      </c>
      <c r="J16" s="38" t="s">
        <v>111</v>
      </c>
      <c r="K16" s="38"/>
      <c r="L16" s="38"/>
    </row>
    <row r="17" spans="4:12" ht="15" x14ac:dyDescent="0.25">
      <c r="D17" s="12"/>
      <c r="E17" s="45"/>
      <c r="F17" s="38">
        <v>1</v>
      </c>
      <c r="G17" s="38">
        <v>371.29026701119722</v>
      </c>
      <c r="H17" s="38">
        <v>350.79313232830805</v>
      </c>
      <c r="I17" s="38">
        <v>409.58061594202894</v>
      </c>
      <c r="J17" s="38">
        <v>382.96937882764638</v>
      </c>
      <c r="K17" s="38"/>
      <c r="L17" s="38"/>
    </row>
    <row r="18" spans="4:12" ht="15" x14ac:dyDescent="0.25">
      <c r="D18" s="12"/>
      <c r="E18" s="45"/>
      <c r="F18" s="38">
        <v>2</v>
      </c>
      <c r="G18" s="38">
        <v>403.27403414195862</v>
      </c>
      <c r="H18" s="38">
        <v>345.39817123857011</v>
      </c>
      <c r="I18" s="38">
        <v>411.70572207084456</v>
      </c>
      <c r="J18" s="38">
        <v>369.37886597938137</v>
      </c>
      <c r="K18" s="38"/>
      <c r="L18" s="38"/>
    </row>
    <row r="19" spans="4:12" ht="15" x14ac:dyDescent="0.25">
      <c r="D19" s="12"/>
      <c r="E19" s="45"/>
      <c r="F19" s="38">
        <v>3</v>
      </c>
      <c r="G19" s="38">
        <v>390.96198054818728</v>
      </c>
      <c r="H19" s="38">
        <v>359.96776929601344</v>
      </c>
      <c r="I19" s="38">
        <v>418.15109890109886</v>
      </c>
      <c r="J19" s="38">
        <v>367.47729220222777</v>
      </c>
      <c r="K19" s="38"/>
      <c r="L19" s="38"/>
    </row>
    <row r="20" spans="4:12" ht="15" x14ac:dyDescent="0.25">
      <c r="D20" s="12"/>
      <c r="E20" s="45"/>
      <c r="F20" s="39" t="s">
        <v>134</v>
      </c>
      <c r="G20" s="39">
        <f>AVERAGE(G17:G19)</f>
        <v>388.50876056711439</v>
      </c>
      <c r="H20" s="39">
        <f t="shared" ref="H20:J20" si="2">AVERAGE(H17:H19)</f>
        <v>352.05302428763054</v>
      </c>
      <c r="I20" s="39">
        <f t="shared" si="2"/>
        <v>413.14581230465745</v>
      </c>
      <c r="J20" s="39">
        <f t="shared" si="2"/>
        <v>373.27517900308521</v>
      </c>
      <c r="K20" s="39"/>
      <c r="L20" s="39"/>
    </row>
    <row r="21" spans="4:12" ht="15" x14ac:dyDescent="0.25">
      <c r="D21" s="12"/>
      <c r="E21" s="45"/>
      <c r="F21" s="39" t="s">
        <v>131</v>
      </c>
      <c r="G21" s="39">
        <f>STDEV(G17:G19)</f>
        <v>16.132391520643953</v>
      </c>
      <c r="H21" s="39">
        <f>STDEV(H17:H19)</f>
        <v>7.3660567945637103</v>
      </c>
      <c r="I21" s="39">
        <f>STDEV(I17:I19)</f>
        <v>4.4630359004907678</v>
      </c>
      <c r="J21" s="39">
        <f>STDEV(J17:J19)</f>
        <v>8.4490903881057768</v>
      </c>
      <c r="K21" s="39"/>
      <c r="L21" s="39"/>
    </row>
    <row r="22" spans="4:12" x14ac:dyDescent="0.2">
      <c r="E22" s="41"/>
      <c r="F22" s="41"/>
      <c r="G22" s="41"/>
      <c r="H22" s="41"/>
      <c r="I22" s="41"/>
      <c r="J22" s="41"/>
      <c r="K22" s="41"/>
    </row>
    <row r="23" spans="4:12" ht="15" thickBot="1" x14ac:dyDescent="0.25">
      <c r="E23" s="41"/>
      <c r="F23" s="41"/>
      <c r="G23" s="41"/>
      <c r="H23" s="41"/>
      <c r="I23" s="41"/>
      <c r="J23" s="41"/>
      <c r="K23" s="41"/>
    </row>
    <row r="24" spans="4:12" ht="14.25" customHeight="1" x14ac:dyDescent="0.2">
      <c r="E24" s="43" t="s">
        <v>140</v>
      </c>
      <c r="F24" s="43"/>
      <c r="G24" s="43"/>
      <c r="H24" s="43"/>
      <c r="I24" s="43"/>
      <c r="J24" s="43"/>
      <c r="K24" s="43"/>
      <c r="L24" s="43"/>
    </row>
    <row r="25" spans="4:12" ht="14.25" customHeight="1" x14ac:dyDescent="0.2">
      <c r="E25" s="44"/>
      <c r="F25" s="44"/>
      <c r="G25" s="44"/>
      <c r="H25" s="44"/>
      <c r="I25" s="44"/>
      <c r="J25" s="44"/>
      <c r="K25" s="44"/>
      <c r="L25" s="44"/>
    </row>
    <row r="26" spans="4:12" x14ac:dyDescent="0.2">
      <c r="E26" s="44"/>
      <c r="F26" s="44"/>
      <c r="G26" s="44"/>
      <c r="H26" s="44"/>
      <c r="I26" s="44"/>
      <c r="J26" s="44"/>
      <c r="K26" s="44"/>
      <c r="L26" s="44"/>
    </row>
    <row r="27" spans="4:12" x14ac:dyDescent="0.2">
      <c r="E27" s="44"/>
      <c r="F27" s="44"/>
      <c r="G27" s="44"/>
      <c r="H27" s="44"/>
      <c r="I27" s="44"/>
      <c r="J27" s="44"/>
      <c r="K27" s="44"/>
      <c r="L27" s="44"/>
    </row>
    <row r="28" spans="4:12" x14ac:dyDescent="0.2">
      <c r="E28" s="44"/>
      <c r="F28" s="44"/>
      <c r="G28" s="44"/>
      <c r="H28" s="44"/>
      <c r="I28" s="44"/>
      <c r="J28" s="44"/>
      <c r="K28" s="44"/>
      <c r="L28" s="44"/>
    </row>
  </sheetData>
  <mergeCells count="5">
    <mergeCell ref="E24:L28"/>
    <mergeCell ref="G3:L3"/>
    <mergeCell ref="E4:E9"/>
    <mergeCell ref="E10:E15"/>
    <mergeCell ref="E16:E21"/>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M31"/>
  <sheetViews>
    <sheetView topLeftCell="A13" workbookViewId="0">
      <selection activeCell="E27" sqref="E27:L31"/>
    </sheetView>
  </sheetViews>
  <sheetFormatPr defaultRowHeight="14.25" x14ac:dyDescent="0.2"/>
  <sheetData>
    <row r="7" spans="6:13" ht="15" x14ac:dyDescent="0.2">
      <c r="F7" s="37" t="s">
        <v>128</v>
      </c>
      <c r="H7" s="45" t="s">
        <v>135</v>
      </c>
      <c r="I7" s="45"/>
      <c r="J7" s="45"/>
      <c r="K7" s="45"/>
      <c r="L7" s="45"/>
      <c r="M7" s="45"/>
    </row>
    <row r="8" spans="6:13" ht="15" x14ac:dyDescent="0.2">
      <c r="F8" s="45">
        <v>2</v>
      </c>
      <c r="G8" s="40" t="s">
        <v>129</v>
      </c>
      <c r="H8" s="38" t="s">
        <v>86</v>
      </c>
      <c r="I8" s="38" t="s">
        <v>136</v>
      </c>
      <c r="J8" s="38" t="s">
        <v>137</v>
      </c>
      <c r="K8" s="38" t="s">
        <v>138</v>
      </c>
      <c r="L8" s="38"/>
      <c r="M8" s="38"/>
    </row>
    <row r="9" spans="6:13" ht="15" x14ac:dyDescent="0.2">
      <c r="F9" s="45"/>
      <c r="G9" s="38">
        <v>1</v>
      </c>
      <c r="H9" s="38">
        <v>14.110520094562654</v>
      </c>
      <c r="I9" s="38">
        <v>14.116002795248082</v>
      </c>
      <c r="J9" s="38">
        <v>22.277777777777782</v>
      </c>
      <c r="K9" s="38">
        <v>17.109500805152976</v>
      </c>
      <c r="L9" s="38"/>
      <c r="M9" s="38"/>
    </row>
    <row r="10" spans="6:13" ht="15" x14ac:dyDescent="0.2">
      <c r="F10" s="45"/>
      <c r="G10" s="38">
        <v>2</v>
      </c>
      <c r="H10" s="38">
        <v>14.997044917257689</v>
      </c>
      <c r="I10" s="38">
        <v>10.342417889587702</v>
      </c>
      <c r="J10" s="38">
        <v>21.388888888888889</v>
      </c>
      <c r="K10" s="38">
        <v>16.425120772946862</v>
      </c>
      <c r="L10" s="38"/>
      <c r="M10" s="38"/>
    </row>
    <row r="11" spans="6:13" ht="15" x14ac:dyDescent="0.2">
      <c r="F11" s="45"/>
      <c r="G11" s="38">
        <v>3</v>
      </c>
      <c r="H11" s="38">
        <v>14.036643026004722</v>
      </c>
      <c r="I11" s="38">
        <v>13.766596785464706</v>
      </c>
      <c r="J11" s="38">
        <v>19.055555555555554</v>
      </c>
      <c r="K11" s="38">
        <v>15.499194847020934</v>
      </c>
      <c r="L11" s="38"/>
      <c r="M11" s="38"/>
    </row>
    <row r="12" spans="6:13" ht="15" x14ac:dyDescent="0.2">
      <c r="F12" s="45"/>
      <c r="G12" s="39" t="s">
        <v>130</v>
      </c>
      <c r="H12" s="39">
        <f>AVERAGE(H9:H11)</f>
        <v>14.381402679275022</v>
      </c>
      <c r="I12" s="39">
        <f t="shared" ref="I12:K12" si="0">AVERAGE(I9:I11)</f>
        <v>12.741672490100164</v>
      </c>
      <c r="J12" s="39">
        <f t="shared" si="0"/>
        <v>20.907407407407408</v>
      </c>
      <c r="K12" s="39">
        <f t="shared" si="0"/>
        <v>16.344605475040257</v>
      </c>
      <c r="L12" s="39"/>
      <c r="M12" s="39"/>
    </row>
    <row r="13" spans="6:13" ht="15" x14ac:dyDescent="0.2">
      <c r="F13" s="45"/>
      <c r="G13" s="39" t="s">
        <v>131</v>
      </c>
      <c r="H13" s="39">
        <f>STDEV(H9:H11)</f>
        <v>0.53443987426642203</v>
      </c>
      <c r="I13" s="39">
        <f>STDEV(I9:I11)</f>
        <v>2.0851470256263243</v>
      </c>
      <c r="J13" s="39">
        <f>STDEV(J9:J11)</f>
        <v>1.6641956991600748</v>
      </c>
      <c r="K13" s="39">
        <f>STDEV(K9:K11)</f>
        <v>0.80816666263625969</v>
      </c>
      <c r="L13" s="39"/>
      <c r="M13" s="39"/>
    </row>
    <row r="14" spans="6:13" ht="15" x14ac:dyDescent="0.2">
      <c r="F14" s="45">
        <v>4</v>
      </c>
      <c r="G14" s="38" t="s">
        <v>132</v>
      </c>
      <c r="H14" s="38" t="s">
        <v>85</v>
      </c>
      <c r="I14" s="38" t="s">
        <v>87</v>
      </c>
      <c r="J14" s="38" t="s">
        <v>103</v>
      </c>
      <c r="K14" s="38" t="s">
        <v>111</v>
      </c>
      <c r="L14" s="38"/>
      <c r="M14" s="38"/>
    </row>
    <row r="15" spans="6:13" ht="15" x14ac:dyDescent="0.2">
      <c r="F15" s="45"/>
      <c r="G15" s="38">
        <v>1</v>
      </c>
      <c r="H15" s="38">
        <v>26.673875822294313</v>
      </c>
      <c r="I15" s="38">
        <v>26.815963250071775</v>
      </c>
      <c r="J15" s="38">
        <v>37.511111111111113</v>
      </c>
      <c r="K15" s="38">
        <v>34.726197290593404</v>
      </c>
      <c r="L15" s="38"/>
      <c r="M15" s="38"/>
    </row>
    <row r="16" spans="6:13" ht="15" x14ac:dyDescent="0.2">
      <c r="F16" s="45"/>
      <c r="G16" s="38">
        <v>2</v>
      </c>
      <c r="H16" s="38">
        <v>28.160764170496527</v>
      </c>
      <c r="I16" s="38">
        <v>26.299167384438704</v>
      </c>
      <c r="J16" s="38">
        <v>39.199999999999996</v>
      </c>
      <c r="K16" s="38">
        <v>36.252623545124976</v>
      </c>
      <c r="L16" s="38"/>
      <c r="M16" s="38"/>
    </row>
    <row r="17" spans="5:13" ht="15" x14ac:dyDescent="0.2">
      <c r="F17" s="45"/>
      <c r="G17" s="38">
        <v>3</v>
      </c>
      <c r="H17" s="38">
        <v>28.836622510588445</v>
      </c>
      <c r="I17" s="38">
        <v>25.035888601780073</v>
      </c>
      <c r="J17" s="38">
        <v>39.377777777777773</v>
      </c>
      <c r="K17" s="38">
        <v>35.48941041785919</v>
      </c>
      <c r="L17" s="38"/>
      <c r="M17" s="38"/>
    </row>
    <row r="18" spans="5:13" ht="15" x14ac:dyDescent="0.2">
      <c r="F18" s="45"/>
      <c r="G18" s="39" t="s">
        <v>133</v>
      </c>
      <c r="H18" s="39">
        <f t="shared" ref="H18:K18" si="1">AVERAGE(H15:H17)</f>
        <v>27.890420834459761</v>
      </c>
      <c r="I18" s="39">
        <f t="shared" si="1"/>
        <v>26.050339745430183</v>
      </c>
      <c r="J18" s="39">
        <f t="shared" si="1"/>
        <v>38.696296296296289</v>
      </c>
      <c r="K18" s="39">
        <f t="shared" si="1"/>
        <v>35.48941041785919</v>
      </c>
      <c r="L18" s="39"/>
      <c r="M18" s="39"/>
    </row>
    <row r="19" spans="5:13" ht="15" x14ac:dyDescent="0.2">
      <c r="F19" s="45"/>
      <c r="G19" s="39" t="s">
        <v>131</v>
      </c>
      <c r="H19" s="39">
        <f>STDEV(H15:H17)</f>
        <v>1.1064277874928954</v>
      </c>
      <c r="I19" s="39">
        <f>STDEV(I15:I17)</f>
        <v>0.9157526051415974</v>
      </c>
      <c r="J19" s="39">
        <f>STDEV(J15:J17)</f>
        <v>1.0302422904126605</v>
      </c>
      <c r="K19" s="39">
        <f>STDEV(K15:K17)</f>
        <v>0.76321312726578583</v>
      </c>
      <c r="L19" s="39"/>
      <c r="M19" s="39"/>
    </row>
    <row r="20" spans="5:13" ht="15" x14ac:dyDescent="0.2">
      <c r="F20" s="45">
        <v>6</v>
      </c>
      <c r="G20" s="38" t="s">
        <v>132</v>
      </c>
      <c r="H20" s="38" t="s">
        <v>85</v>
      </c>
      <c r="I20" s="38" t="s">
        <v>87</v>
      </c>
      <c r="J20" s="38" t="s">
        <v>103</v>
      </c>
      <c r="K20" s="38" t="s">
        <v>111</v>
      </c>
      <c r="L20" s="38"/>
      <c r="M20" s="38"/>
    </row>
    <row r="21" spans="5:13" ht="15" x14ac:dyDescent="0.2">
      <c r="F21" s="45"/>
      <c r="G21" s="38">
        <v>1</v>
      </c>
      <c r="H21" s="38">
        <v>33.959096459096457</v>
      </c>
      <c r="I21" s="38">
        <v>26.869158878504678</v>
      </c>
      <c r="J21" s="38">
        <v>39.75535168195718</v>
      </c>
      <c r="K21" s="38">
        <v>25.601638504864312</v>
      </c>
      <c r="L21" s="38"/>
      <c r="M21" s="38"/>
    </row>
    <row r="22" spans="5:13" ht="15" x14ac:dyDescent="0.2">
      <c r="F22" s="45"/>
      <c r="G22" s="38">
        <v>2</v>
      </c>
      <c r="H22" s="38">
        <v>33.119658119658126</v>
      </c>
      <c r="I22" s="38">
        <v>26.090342679127726</v>
      </c>
      <c r="J22" s="38">
        <v>40.126030951719024</v>
      </c>
      <c r="K22" s="38">
        <v>26.783625730994157</v>
      </c>
      <c r="L22" s="38"/>
      <c r="M22" s="38"/>
    </row>
    <row r="23" spans="5:13" ht="15" x14ac:dyDescent="0.2">
      <c r="F23" s="45"/>
      <c r="G23" s="38">
        <v>3</v>
      </c>
      <c r="H23" s="38">
        <v>32.585470085470085</v>
      </c>
      <c r="I23" s="38">
        <v>24.662512980269995</v>
      </c>
      <c r="J23" s="38">
        <v>37.623945880826611</v>
      </c>
      <c r="K23" s="38">
        <v>25.672514619883046</v>
      </c>
      <c r="L23" s="38"/>
      <c r="M23" s="38"/>
    </row>
    <row r="24" spans="5:13" ht="15" x14ac:dyDescent="0.2">
      <c r="F24" s="45"/>
      <c r="G24" s="39" t="s">
        <v>134</v>
      </c>
      <c r="H24" s="39">
        <f>AVERAGE(H21:H23)</f>
        <v>33.221408221408218</v>
      </c>
      <c r="I24" s="39">
        <f t="shared" ref="I24:K24" si="2">AVERAGE(I21:I23)</f>
        <v>25.874004845967466</v>
      </c>
      <c r="J24" s="39">
        <f t="shared" si="2"/>
        <v>39.1684428381676</v>
      </c>
      <c r="K24" s="39">
        <f t="shared" si="2"/>
        <v>26.019259618580506</v>
      </c>
      <c r="L24" s="39"/>
      <c r="M24" s="39"/>
    </row>
    <row r="25" spans="5:13" ht="15" x14ac:dyDescent="0.2">
      <c r="F25" s="45"/>
      <c r="G25" s="39" t="s">
        <v>131</v>
      </c>
      <c r="H25" s="39">
        <f>STDEV(H21:H23)</f>
        <v>0.69244289727392017</v>
      </c>
      <c r="I25" s="39">
        <f>STDEV(I21:I23)</f>
        <v>1.119117095567459</v>
      </c>
      <c r="J25" s="39">
        <f>STDEV(J21:J23)</f>
        <v>1.3503532569977696</v>
      </c>
      <c r="K25" s="39">
        <f>STDEV(K21:K23)</f>
        <v>0.66290838075469138</v>
      </c>
      <c r="L25" s="39"/>
      <c r="M25" s="39"/>
    </row>
    <row r="26" spans="5:13" ht="15" thickBot="1" x14ac:dyDescent="0.25"/>
    <row r="27" spans="5:13" x14ac:dyDescent="0.2">
      <c r="E27" s="43" t="s">
        <v>141</v>
      </c>
      <c r="F27" s="43"/>
      <c r="G27" s="43"/>
      <c r="H27" s="43"/>
      <c r="I27" s="43"/>
      <c r="J27" s="43"/>
      <c r="K27" s="43"/>
      <c r="L27" s="43"/>
    </row>
    <row r="28" spans="5:13" x14ac:dyDescent="0.2">
      <c r="E28" s="44"/>
      <c r="F28" s="44"/>
      <c r="G28" s="44"/>
      <c r="H28" s="44"/>
      <c r="I28" s="44"/>
      <c r="J28" s="44"/>
      <c r="K28" s="44"/>
      <c r="L28" s="44"/>
    </row>
    <row r="29" spans="5:13" x14ac:dyDescent="0.2">
      <c r="E29" s="44"/>
      <c r="F29" s="44"/>
      <c r="G29" s="44"/>
      <c r="H29" s="44"/>
      <c r="I29" s="44"/>
      <c r="J29" s="44"/>
      <c r="K29" s="44"/>
      <c r="L29" s="44"/>
    </row>
    <row r="30" spans="5:13" x14ac:dyDescent="0.2">
      <c r="E30" s="44"/>
      <c r="F30" s="44"/>
      <c r="G30" s="44"/>
      <c r="H30" s="44"/>
      <c r="I30" s="44"/>
      <c r="J30" s="44"/>
      <c r="K30" s="44"/>
      <c r="L30" s="44"/>
    </row>
    <row r="31" spans="5:13" x14ac:dyDescent="0.2">
      <c r="E31" s="44"/>
      <c r="F31" s="44"/>
      <c r="G31" s="44"/>
      <c r="H31" s="44"/>
      <c r="I31" s="44"/>
      <c r="J31" s="44"/>
      <c r="K31" s="44"/>
      <c r="L31" s="44"/>
    </row>
  </sheetData>
  <mergeCells count="5">
    <mergeCell ref="F14:F19"/>
    <mergeCell ref="F20:F25"/>
    <mergeCell ref="E27:L31"/>
    <mergeCell ref="H7:M7"/>
    <mergeCell ref="F8:F13"/>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M25"/>
  <sheetViews>
    <sheetView topLeftCell="A7" workbookViewId="0">
      <selection activeCell="F21" sqref="F21:M25"/>
    </sheetView>
  </sheetViews>
  <sheetFormatPr defaultRowHeight="14.25" x14ac:dyDescent="0.2"/>
  <sheetData>
    <row r="2" spans="6:13" ht="15" x14ac:dyDescent="0.2">
      <c r="F2" s="37" t="s">
        <v>128</v>
      </c>
      <c r="H2" s="45" t="s">
        <v>139</v>
      </c>
      <c r="I2" s="45"/>
      <c r="J2" s="45"/>
      <c r="K2" s="45"/>
      <c r="L2" s="45"/>
      <c r="M2" s="45"/>
    </row>
    <row r="3" spans="6:13" ht="15" x14ac:dyDescent="0.2">
      <c r="F3" s="45">
        <v>2</v>
      </c>
      <c r="G3" s="40" t="s">
        <v>129</v>
      </c>
      <c r="H3" s="38" t="s">
        <v>86</v>
      </c>
      <c r="I3" s="38" t="s">
        <v>136</v>
      </c>
      <c r="J3" s="38" t="s">
        <v>137</v>
      </c>
      <c r="K3" s="38" t="s">
        <v>138</v>
      </c>
      <c r="L3" s="38"/>
      <c r="M3" s="38"/>
    </row>
    <row r="4" spans="6:13" ht="15" x14ac:dyDescent="0.2">
      <c r="F4" s="45"/>
      <c r="G4" s="38">
        <v>1</v>
      </c>
      <c r="H4" s="38">
        <v>163.99963555555556</v>
      </c>
      <c r="I4" s="38">
        <v>253.25563555555553</v>
      </c>
      <c r="J4" s="38">
        <v>102.51216888888887</v>
      </c>
      <c r="K4" s="38">
        <v>213.58630222222223</v>
      </c>
      <c r="L4" s="38"/>
      <c r="M4" s="38"/>
    </row>
    <row r="5" spans="6:13" ht="15" x14ac:dyDescent="0.2">
      <c r="F5" s="45"/>
      <c r="G5" s="38">
        <v>2</v>
      </c>
      <c r="H5" s="38">
        <v>166.97483555555556</v>
      </c>
      <c r="I5" s="38">
        <v>226.47883555555558</v>
      </c>
      <c r="J5" s="38">
        <v>88.627902222222218</v>
      </c>
      <c r="K5" s="38">
        <v>232.42923555555549</v>
      </c>
      <c r="L5" s="38"/>
      <c r="M5" s="38"/>
    </row>
    <row r="6" spans="6:13" ht="15" x14ac:dyDescent="0.2">
      <c r="F6" s="45"/>
      <c r="G6" s="38">
        <v>3</v>
      </c>
      <c r="H6" s="38">
        <v>172.92523555555556</v>
      </c>
      <c r="I6" s="38">
        <v>245.32176888888884</v>
      </c>
      <c r="J6" s="38">
        <v>95.570035555555521</v>
      </c>
      <c r="K6" s="38">
        <v>234.41270222222221</v>
      </c>
      <c r="L6" s="38"/>
      <c r="M6" s="38"/>
    </row>
    <row r="7" spans="6:13" ht="15" x14ac:dyDescent="0.2">
      <c r="F7" s="45"/>
      <c r="G7" s="39" t="s">
        <v>130</v>
      </c>
      <c r="H7" s="39">
        <f>AVERAGE(H4:H6)</f>
        <v>167.9665688888889</v>
      </c>
      <c r="I7" s="39">
        <f t="shared" ref="I7:K7" si="0">AVERAGE(I4:I6)</f>
        <v>241.68541333333334</v>
      </c>
      <c r="J7" s="39">
        <f t="shared" si="0"/>
        <v>95.570035555555535</v>
      </c>
      <c r="K7" s="39">
        <f t="shared" si="0"/>
        <v>226.80941333333331</v>
      </c>
      <c r="L7" s="39"/>
      <c r="M7" s="39"/>
    </row>
    <row r="8" spans="6:13" ht="15" x14ac:dyDescent="0.2">
      <c r="F8" s="45"/>
      <c r="G8" s="39" t="s">
        <v>131</v>
      </c>
      <c r="H8" s="39">
        <f>STDEV(H4:H6)</f>
        <v>4.5446930692108731</v>
      </c>
      <c r="I8" s="39">
        <f>STDEV(I4:I6)</f>
        <v>13.7537836923086</v>
      </c>
      <c r="J8" s="39">
        <f>STDEV(J4:J6)</f>
        <v>6.9421333333333237</v>
      </c>
      <c r="K8" s="39">
        <f>STDEV(K4:K6)</f>
        <v>11.494413234134072</v>
      </c>
      <c r="L8" s="39"/>
      <c r="M8" s="39"/>
    </row>
    <row r="9" spans="6:13" ht="15" x14ac:dyDescent="0.2">
      <c r="F9" s="45">
        <v>4</v>
      </c>
      <c r="G9" s="38" t="s">
        <v>132</v>
      </c>
      <c r="H9" s="38" t="s">
        <v>85</v>
      </c>
      <c r="I9" s="38" t="s">
        <v>87</v>
      </c>
      <c r="J9" s="38" t="s">
        <v>103</v>
      </c>
      <c r="K9" s="38" t="s">
        <v>111</v>
      </c>
      <c r="L9" s="38"/>
      <c r="M9" s="38"/>
    </row>
    <row r="10" spans="6:13" ht="15" x14ac:dyDescent="0.2">
      <c r="F10" s="45"/>
      <c r="G10" s="38">
        <v>1</v>
      </c>
      <c r="H10" s="38">
        <v>223.50363555555558</v>
      </c>
      <c r="I10" s="38">
        <v>283.00763555555557</v>
      </c>
      <c r="J10" s="38">
        <v>208.62763555555557</v>
      </c>
      <c r="K10" s="38">
        <v>259.2060355555555</v>
      </c>
      <c r="L10" s="38"/>
      <c r="M10" s="38"/>
    </row>
    <row r="11" spans="6:13" ht="15" x14ac:dyDescent="0.2">
      <c r="F11" s="45"/>
      <c r="G11" s="38">
        <v>2</v>
      </c>
      <c r="H11" s="38">
        <v>203.66896888888888</v>
      </c>
      <c r="I11" s="38">
        <v>282.01590222222217</v>
      </c>
      <c r="J11" s="38">
        <v>219.53670222222226</v>
      </c>
      <c r="K11" s="38">
        <v>266.1481688888889</v>
      </c>
      <c r="L11" s="38"/>
      <c r="M11" s="38"/>
    </row>
    <row r="12" spans="6:13" ht="15" x14ac:dyDescent="0.2">
      <c r="F12" s="45"/>
      <c r="G12" s="38">
        <v>3</v>
      </c>
      <c r="H12" s="38">
        <v>224.49536888888892</v>
      </c>
      <c r="I12" s="38">
        <v>280.03243555555554</v>
      </c>
      <c r="J12" s="38">
        <v>221.52016888888892</v>
      </c>
      <c r="K12" s="38">
        <v>262.18123555555553</v>
      </c>
      <c r="L12" s="38"/>
      <c r="M12" s="38"/>
    </row>
    <row r="13" spans="6:13" ht="15" x14ac:dyDescent="0.2">
      <c r="F13" s="45"/>
      <c r="G13" s="39" t="s">
        <v>133</v>
      </c>
      <c r="H13" s="39">
        <f t="shared" ref="H13:K13" si="1">AVERAGE(H10:H12)</f>
        <v>217.22265777777781</v>
      </c>
      <c r="I13" s="39">
        <f t="shared" si="1"/>
        <v>281.6853244444444</v>
      </c>
      <c r="J13" s="39">
        <f t="shared" si="1"/>
        <v>216.56150222222223</v>
      </c>
      <c r="K13" s="39">
        <f t="shared" si="1"/>
        <v>262.51181333333329</v>
      </c>
      <c r="L13" s="39"/>
      <c r="M13" s="39"/>
    </row>
    <row r="14" spans="6:13" ht="15" x14ac:dyDescent="0.2">
      <c r="F14" s="45"/>
      <c r="G14" s="39" t="s">
        <v>131</v>
      </c>
      <c r="H14" s="39">
        <f>STDEV(H10:H12)</f>
        <v>11.748308202618116</v>
      </c>
      <c r="I14" s="39">
        <f>STDEV(I10:I12)</f>
        <v>1.5148976897369661</v>
      </c>
      <c r="J14" s="39">
        <f>STDEV(J10:J12)</f>
        <v>6.9421333333333433</v>
      </c>
      <c r="K14" s="39">
        <f>STDEV(K10:K12)</f>
        <v>3.4828530050541975</v>
      </c>
      <c r="L14" s="39"/>
      <c r="M14" s="39"/>
    </row>
    <row r="15" spans="6:13" ht="15" x14ac:dyDescent="0.2">
      <c r="F15" s="45">
        <v>6</v>
      </c>
      <c r="G15" s="38" t="s">
        <v>132</v>
      </c>
      <c r="H15" s="38" t="s">
        <v>85</v>
      </c>
      <c r="I15" s="38" t="s">
        <v>87</v>
      </c>
      <c r="J15" s="38" t="s">
        <v>103</v>
      </c>
      <c r="K15" s="38" t="s">
        <v>111</v>
      </c>
      <c r="L15" s="38"/>
      <c r="M15" s="38"/>
    </row>
    <row r="16" spans="6:13" ht="15" x14ac:dyDescent="0.2">
      <c r="F16" s="45"/>
      <c r="G16" s="38">
        <v>1</v>
      </c>
      <c r="H16" s="38">
        <v>272.09856888888885</v>
      </c>
      <c r="I16" s="38">
        <v>357.38763555555545</v>
      </c>
      <c r="J16" s="38">
        <v>255.23910222222219</v>
      </c>
      <c r="K16" s="38">
        <v>348.46203555555553</v>
      </c>
      <c r="L16" s="38"/>
      <c r="M16" s="38"/>
    </row>
    <row r="17" spans="6:13" ht="15" x14ac:dyDescent="0.2">
      <c r="F17" s="45"/>
      <c r="G17" s="38">
        <v>2</v>
      </c>
      <c r="H17" s="38">
        <v>265.1564355555555</v>
      </c>
      <c r="I17" s="38">
        <v>365.32150222222214</v>
      </c>
      <c r="J17" s="38">
        <v>246.31350222222221</v>
      </c>
      <c r="K17" s="38">
        <v>352.4289688888889</v>
      </c>
      <c r="L17" s="38"/>
      <c r="M17" s="38"/>
    </row>
    <row r="18" spans="6:13" ht="15" x14ac:dyDescent="0.2">
      <c r="F18" s="45"/>
      <c r="G18" s="38">
        <v>3</v>
      </c>
      <c r="H18" s="38">
        <v>274.08203555555554</v>
      </c>
      <c r="I18" s="38">
        <v>366.31323555555548</v>
      </c>
      <c r="J18" s="38">
        <v>244.33003555555555</v>
      </c>
      <c r="K18" s="38">
        <v>357.38763555555545</v>
      </c>
      <c r="L18" s="38"/>
      <c r="M18" s="38"/>
    </row>
    <row r="19" spans="6:13" ht="15" x14ac:dyDescent="0.2">
      <c r="F19" s="45"/>
      <c r="G19" s="39" t="s">
        <v>134</v>
      </c>
      <c r="H19" s="39">
        <f>AVERAGE(H16:H18)</f>
        <v>270.44567999999998</v>
      </c>
      <c r="I19" s="39">
        <f t="shared" ref="I19:K19" si="2">AVERAGE(I16:I18)</f>
        <v>363.00745777777774</v>
      </c>
      <c r="J19" s="39">
        <f t="shared" si="2"/>
        <v>248.62754666666663</v>
      </c>
      <c r="K19" s="39">
        <f t="shared" si="2"/>
        <v>352.75954666666667</v>
      </c>
      <c r="L19" s="39"/>
      <c r="M19" s="39"/>
    </row>
    <row r="20" spans="6:13" ht="15.75" thickBot="1" x14ac:dyDescent="0.25">
      <c r="F20" s="45"/>
      <c r="G20" s="39" t="s">
        <v>131</v>
      </c>
      <c r="H20" s="39">
        <f>STDEV(H16:H18)</f>
        <v>4.6867488837422684</v>
      </c>
      <c r="I20" s="39">
        <f>STDEV(I16:I18)</f>
        <v>4.8921043639877819</v>
      </c>
      <c r="J20" s="39">
        <f>STDEV(J16:J18)</f>
        <v>5.8110270307917506</v>
      </c>
      <c r="K20" s="39">
        <f>STDEV(K16:K18)</f>
        <v>4.4719732881995142</v>
      </c>
      <c r="L20" s="39"/>
      <c r="M20" s="39"/>
    </row>
    <row r="21" spans="6:13" x14ac:dyDescent="0.2">
      <c r="F21" s="43" t="s">
        <v>142</v>
      </c>
      <c r="G21" s="43"/>
      <c r="H21" s="43"/>
      <c r="I21" s="43"/>
      <c r="J21" s="43"/>
      <c r="K21" s="43"/>
      <c r="L21" s="43"/>
      <c r="M21" s="43"/>
    </row>
    <row r="22" spans="6:13" x14ac:dyDescent="0.2">
      <c r="F22" s="44"/>
      <c r="G22" s="44"/>
      <c r="H22" s="44"/>
      <c r="I22" s="44"/>
      <c r="J22" s="44"/>
      <c r="K22" s="44"/>
      <c r="L22" s="44"/>
      <c r="M22" s="44"/>
    </row>
    <row r="23" spans="6:13" x14ac:dyDescent="0.2">
      <c r="F23" s="44"/>
      <c r="G23" s="44"/>
      <c r="H23" s="44"/>
      <c r="I23" s="44"/>
      <c r="J23" s="44"/>
      <c r="K23" s="44"/>
      <c r="L23" s="44"/>
      <c r="M23" s="44"/>
    </row>
    <row r="24" spans="6:13" x14ac:dyDescent="0.2">
      <c r="F24" s="44"/>
      <c r="G24" s="44"/>
      <c r="H24" s="44"/>
      <c r="I24" s="44"/>
      <c r="J24" s="44"/>
      <c r="K24" s="44"/>
      <c r="L24" s="44"/>
      <c r="M24" s="44"/>
    </row>
    <row r="25" spans="6:13" x14ac:dyDescent="0.2">
      <c r="F25" s="44"/>
      <c r="G25" s="44"/>
      <c r="H25" s="44"/>
      <c r="I25" s="44"/>
      <c r="J25" s="44"/>
      <c r="K25" s="44"/>
      <c r="L25" s="44"/>
      <c r="M25" s="44"/>
    </row>
  </sheetData>
  <mergeCells count="5">
    <mergeCell ref="H2:M2"/>
    <mergeCell ref="F3:F8"/>
    <mergeCell ref="F9:F14"/>
    <mergeCell ref="F15:F20"/>
    <mergeCell ref="F21:M25"/>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M27"/>
  <sheetViews>
    <sheetView topLeftCell="A10" workbookViewId="0">
      <selection activeCell="F23" sqref="F23:M27"/>
    </sheetView>
  </sheetViews>
  <sheetFormatPr defaultRowHeight="14.25" x14ac:dyDescent="0.2"/>
  <sheetData>
    <row r="4" spans="6:13" ht="15" x14ac:dyDescent="0.2">
      <c r="F4" s="37" t="s">
        <v>128</v>
      </c>
      <c r="H4" s="45" t="s">
        <v>139</v>
      </c>
      <c r="I4" s="45"/>
      <c r="J4" s="45"/>
      <c r="K4" s="45"/>
      <c r="L4" s="45"/>
      <c r="M4" s="45"/>
    </row>
    <row r="5" spans="6:13" ht="15" x14ac:dyDescent="0.2">
      <c r="F5" s="45">
        <v>2</v>
      </c>
      <c r="G5" s="40" t="s">
        <v>129</v>
      </c>
      <c r="H5" s="38" t="s">
        <v>86</v>
      </c>
      <c r="I5" s="38" t="s">
        <v>136</v>
      </c>
      <c r="J5" s="38" t="s">
        <v>137</v>
      </c>
      <c r="K5" s="38" t="s">
        <v>138</v>
      </c>
      <c r="L5" s="38"/>
      <c r="M5" s="38"/>
    </row>
    <row r="6" spans="6:13" ht="15" x14ac:dyDescent="0.2">
      <c r="F6" s="45"/>
      <c r="G6" s="38">
        <v>1</v>
      </c>
      <c r="H6" s="38">
        <v>84.30901690247326</v>
      </c>
      <c r="I6" s="38">
        <v>103.16620374804454</v>
      </c>
      <c r="J6" s="38">
        <v>63.400380710659888</v>
      </c>
      <c r="K6" s="38">
        <v>63.254984183035376</v>
      </c>
      <c r="L6" s="38"/>
      <c r="M6" s="38"/>
    </row>
    <row r="7" spans="6:13" ht="15" x14ac:dyDescent="0.2">
      <c r="F7" s="45"/>
      <c r="G7" s="38">
        <v>2</v>
      </c>
      <c r="H7" s="38">
        <v>85.134227508370216</v>
      </c>
      <c r="I7" s="38">
        <v>101.60505060179418</v>
      </c>
      <c r="J7" s="38">
        <v>63.710659898477147</v>
      </c>
      <c r="K7" s="38">
        <v>63.254984183035376</v>
      </c>
      <c r="L7" s="38"/>
      <c r="M7" s="38"/>
    </row>
    <row r="8" spans="6:13" ht="15" x14ac:dyDescent="0.2">
      <c r="F8" s="45"/>
      <c r="G8" s="38">
        <v>3</v>
      </c>
      <c r="H8" s="38">
        <v>85.546832811318694</v>
      </c>
      <c r="I8" s="38">
        <v>101.21476231523158</v>
      </c>
      <c r="J8" s="38">
        <v>65.57233502538071</v>
      </c>
      <c r="K8" s="38">
        <v>63.479824174207309</v>
      </c>
      <c r="L8" s="38"/>
      <c r="M8" s="38"/>
    </row>
    <row r="9" spans="6:13" ht="15" x14ac:dyDescent="0.2">
      <c r="F9" s="45"/>
      <c r="G9" s="39" t="s">
        <v>130</v>
      </c>
      <c r="H9" s="39">
        <f>AVERAGE(H6:H8)</f>
        <v>84.996692407387386</v>
      </c>
      <c r="I9" s="39">
        <f t="shared" ref="I9:K9" si="0">AVERAGE(I6:I8)</f>
        <v>101.99533888835678</v>
      </c>
      <c r="J9" s="39">
        <f t="shared" si="0"/>
        <v>64.227791878172582</v>
      </c>
      <c r="K9" s="39">
        <f t="shared" si="0"/>
        <v>63.32993084675936</v>
      </c>
      <c r="L9" s="39"/>
      <c r="M9" s="39"/>
    </row>
    <row r="10" spans="6:13" ht="15" x14ac:dyDescent="0.2">
      <c r="F10" s="45"/>
      <c r="G10" s="39" t="s">
        <v>131</v>
      </c>
      <c r="H10" s="39">
        <f>STDEV(H6:H8)</f>
        <v>0.63026501096719545</v>
      </c>
      <c r="I10" s="39">
        <f>STDEV(I6:I8)</f>
        <v>1.0326057458661277</v>
      </c>
      <c r="J10" s="39">
        <f>STDEV(J6:J8)</f>
        <v>1.1746980461490468</v>
      </c>
      <c r="K10" s="39">
        <f>STDEV(K6:K8)</f>
        <v>0.12981142942770871</v>
      </c>
      <c r="L10" s="39"/>
      <c r="M10" s="39"/>
    </row>
    <row r="11" spans="6:13" ht="15" x14ac:dyDescent="0.2">
      <c r="F11" s="45">
        <v>4</v>
      </c>
      <c r="G11" s="38" t="s">
        <v>132</v>
      </c>
      <c r="H11" s="38" t="s">
        <v>85</v>
      </c>
      <c r="I11" s="38" t="s">
        <v>87</v>
      </c>
      <c r="J11" s="38" t="s">
        <v>103</v>
      </c>
      <c r="K11" s="38" t="s">
        <v>111</v>
      </c>
      <c r="L11" s="38"/>
      <c r="M11" s="38"/>
    </row>
    <row r="12" spans="6:13" ht="15" x14ac:dyDescent="0.2">
      <c r="F12" s="45"/>
      <c r="G12" s="38">
        <v>1</v>
      </c>
      <c r="H12" s="38">
        <v>92.614282029294699</v>
      </c>
      <c r="I12" s="38">
        <v>98.47848781679663</v>
      </c>
      <c r="J12" s="38">
        <v>85.750143266475661</v>
      </c>
      <c r="K12" s="38">
        <v>95.040536129886192</v>
      </c>
      <c r="L12" s="38"/>
      <c r="M12" s="38"/>
    </row>
    <row r="13" spans="6:13" ht="15" x14ac:dyDescent="0.2">
      <c r="F13" s="45"/>
      <c r="G13" s="38">
        <v>2</v>
      </c>
      <c r="H13" s="38">
        <v>90.341538912011373</v>
      </c>
      <c r="I13" s="38">
        <v>98.840541080828956</v>
      </c>
      <c r="J13" s="38">
        <v>87.991977077363913</v>
      </c>
      <c r="K13" s="38">
        <v>95.441551050265474</v>
      </c>
      <c r="L13" s="38"/>
      <c r="M13" s="38"/>
    </row>
    <row r="14" spans="6:13" ht="15" x14ac:dyDescent="0.2">
      <c r="F14" s="45"/>
      <c r="G14" s="38">
        <v>3</v>
      </c>
      <c r="H14" s="38">
        <v>90.057446022350973</v>
      </c>
      <c r="I14" s="38">
        <v>97.392328024699609</v>
      </c>
      <c r="J14" s="38">
        <v>87.431518624641839</v>
      </c>
      <c r="K14" s="38">
        <v>95.842565970644714</v>
      </c>
      <c r="L14" s="38"/>
      <c r="M14" s="38"/>
    </row>
    <row r="15" spans="6:13" ht="15" x14ac:dyDescent="0.2">
      <c r="F15" s="45"/>
      <c r="G15" s="39" t="s">
        <v>133</v>
      </c>
      <c r="H15" s="39">
        <f t="shared" ref="H15:K15" si="1">AVERAGE(H12:H14)</f>
        <v>91.00442232121901</v>
      </c>
      <c r="I15" s="39">
        <f t="shared" si="1"/>
        <v>98.237118974108398</v>
      </c>
      <c r="J15" s="39">
        <f t="shared" si="1"/>
        <v>87.05787965616048</v>
      </c>
      <c r="K15" s="39">
        <f t="shared" si="1"/>
        <v>95.44155105026546</v>
      </c>
      <c r="L15" s="39"/>
      <c r="M15" s="39"/>
    </row>
    <row r="16" spans="6:13" ht="15" x14ac:dyDescent="0.2">
      <c r="F16" s="45"/>
      <c r="G16" s="39" t="s">
        <v>131</v>
      </c>
      <c r="H16" s="39">
        <f>STDEV(H12:H14)</f>
        <v>1.4013969467117604</v>
      </c>
      <c r="I16" s="39">
        <f>STDEV(I12:I14)</f>
        <v>0.75367396973185175</v>
      </c>
      <c r="J16" s="39">
        <f>STDEV(J12:J14)</f>
        <v>1.166687305144914</v>
      </c>
      <c r="K16" s="39">
        <f>STDEV(K12:K14)</f>
        <v>0.40101492037926079</v>
      </c>
      <c r="L16" s="39"/>
      <c r="M16" s="39"/>
    </row>
    <row r="17" spans="6:13" ht="15" x14ac:dyDescent="0.2">
      <c r="F17" s="45">
        <v>6</v>
      </c>
      <c r="G17" s="38" t="s">
        <v>132</v>
      </c>
      <c r="H17" s="38" t="s">
        <v>85</v>
      </c>
      <c r="I17" s="38" t="s">
        <v>87</v>
      </c>
      <c r="J17" s="38" t="s">
        <v>103</v>
      </c>
      <c r="K17" s="38" t="s">
        <v>111</v>
      </c>
      <c r="L17" s="38"/>
      <c r="M17" s="38"/>
    </row>
    <row r="18" spans="6:13" ht="15" x14ac:dyDescent="0.2">
      <c r="F18" s="45"/>
      <c r="G18" s="38">
        <v>1</v>
      </c>
      <c r="H18" s="38">
        <v>119.80954217702072</v>
      </c>
      <c r="I18" s="38">
        <v>126.44689098358462</v>
      </c>
      <c r="J18" s="38">
        <v>82.970288038503924</v>
      </c>
      <c r="K18" s="38">
        <v>88.493439903483662</v>
      </c>
      <c r="L18" s="38"/>
      <c r="M18" s="38"/>
    </row>
    <row r="19" spans="6:13" ht="15" x14ac:dyDescent="0.2">
      <c r="F19" s="45"/>
      <c r="G19" s="38">
        <v>2</v>
      </c>
      <c r="H19" s="38">
        <v>122.2153562769609</v>
      </c>
      <c r="I19" s="38">
        <v>126.8561042230137</v>
      </c>
      <c r="J19" s="38">
        <v>81.801692432327812</v>
      </c>
      <c r="K19" s="38">
        <v>87.387271904690095</v>
      </c>
      <c r="L19" s="38"/>
      <c r="M19" s="38"/>
    </row>
    <row r="20" spans="6:13" ht="15" x14ac:dyDescent="0.2">
      <c r="F20" s="45"/>
      <c r="G20" s="38">
        <v>3</v>
      </c>
      <c r="H20" s="38">
        <v>123.65884473692498</v>
      </c>
      <c r="I20" s="38">
        <v>126.03767774415556</v>
      </c>
      <c r="J20" s="38">
        <v>85.307479250856147</v>
      </c>
      <c r="K20" s="38">
        <v>88.493439903483662</v>
      </c>
      <c r="L20" s="38"/>
      <c r="M20" s="38"/>
    </row>
    <row r="21" spans="6:13" ht="15" x14ac:dyDescent="0.2">
      <c r="F21" s="45"/>
      <c r="G21" s="39" t="s">
        <v>134</v>
      </c>
      <c r="H21" s="39">
        <f>AVERAGE(H18:H20)</f>
        <v>121.89458106363554</v>
      </c>
      <c r="I21" s="39">
        <f t="shared" ref="I21:K21" si="2">AVERAGE(I18:I20)</f>
        <v>126.44689098358462</v>
      </c>
      <c r="J21" s="39">
        <f t="shared" si="2"/>
        <v>83.359819907229294</v>
      </c>
      <c r="K21" s="39">
        <f t="shared" si="2"/>
        <v>88.124717237219144</v>
      </c>
      <c r="L21" s="39"/>
      <c r="M21" s="39"/>
    </row>
    <row r="22" spans="6:13" ht="15.75" thickBot="1" x14ac:dyDescent="0.25">
      <c r="F22" s="45"/>
      <c r="G22" s="39" t="s">
        <v>131</v>
      </c>
      <c r="H22" s="39">
        <f>STDEV(H18:H20)</f>
        <v>1.9445963855089119</v>
      </c>
      <c r="I22" s="39">
        <f>STDEV(I18:I20)</f>
        <v>0.40921323942907151</v>
      </c>
      <c r="J22" s="39">
        <f>STDEV(J18:J20)</f>
        <v>1.7850592740316122</v>
      </c>
      <c r="K22" s="39">
        <f>STDEV(K18:K20)</f>
        <v>0.63864639187241501</v>
      </c>
      <c r="L22" s="39"/>
      <c r="M22" s="39"/>
    </row>
    <row r="23" spans="6:13" x14ac:dyDescent="0.2">
      <c r="F23" s="43" t="s">
        <v>143</v>
      </c>
      <c r="G23" s="43"/>
      <c r="H23" s="43"/>
      <c r="I23" s="43"/>
      <c r="J23" s="43"/>
      <c r="K23" s="43"/>
      <c r="L23" s="43"/>
      <c r="M23" s="43"/>
    </row>
    <row r="24" spans="6:13" x14ac:dyDescent="0.2">
      <c r="F24" s="44"/>
      <c r="G24" s="44"/>
      <c r="H24" s="44"/>
      <c r="I24" s="44"/>
      <c r="J24" s="44"/>
      <c r="K24" s="44"/>
      <c r="L24" s="44"/>
      <c r="M24" s="44"/>
    </row>
    <row r="25" spans="6:13" x14ac:dyDescent="0.2">
      <c r="F25" s="44"/>
      <c r="G25" s="44"/>
      <c r="H25" s="44"/>
      <c r="I25" s="44"/>
      <c r="J25" s="44"/>
      <c r="K25" s="44"/>
      <c r="L25" s="44"/>
      <c r="M25" s="44"/>
    </row>
    <row r="26" spans="6:13" x14ac:dyDescent="0.2">
      <c r="F26" s="44"/>
      <c r="G26" s="44"/>
      <c r="H26" s="44"/>
      <c r="I26" s="44"/>
      <c r="J26" s="44"/>
      <c r="K26" s="44"/>
      <c r="L26" s="44"/>
      <c r="M26" s="44"/>
    </row>
    <row r="27" spans="6:13" x14ac:dyDescent="0.2">
      <c r="F27" s="44"/>
      <c r="G27" s="44"/>
      <c r="H27" s="44"/>
      <c r="I27" s="44"/>
      <c r="J27" s="44"/>
      <c r="K27" s="44"/>
      <c r="L27" s="44"/>
      <c r="M27" s="44"/>
    </row>
  </sheetData>
  <mergeCells count="5">
    <mergeCell ref="H4:M4"/>
    <mergeCell ref="F5:F10"/>
    <mergeCell ref="F11:F16"/>
    <mergeCell ref="F17:F22"/>
    <mergeCell ref="F23:M27"/>
  </mergeCells>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N27"/>
  <sheetViews>
    <sheetView topLeftCell="A7" workbookViewId="0">
      <selection activeCell="F23" sqref="F23:M27"/>
    </sheetView>
  </sheetViews>
  <sheetFormatPr defaultRowHeight="14.25" x14ac:dyDescent="0.2"/>
  <sheetData>
    <row r="3" spans="7:14" ht="15" x14ac:dyDescent="0.2">
      <c r="G3" s="37" t="s">
        <v>128</v>
      </c>
      <c r="I3" s="45" t="s">
        <v>139</v>
      </c>
      <c r="J3" s="45"/>
      <c r="K3" s="45"/>
      <c r="L3" s="45"/>
      <c r="M3" s="45"/>
      <c r="N3" s="45"/>
    </row>
    <row r="4" spans="7:14" ht="15" x14ac:dyDescent="0.2">
      <c r="G4" s="45">
        <v>2</v>
      </c>
      <c r="H4" s="40" t="s">
        <v>129</v>
      </c>
      <c r="I4" s="38" t="s">
        <v>86</v>
      </c>
      <c r="J4" s="38" t="s">
        <v>136</v>
      </c>
      <c r="K4" s="38" t="s">
        <v>137</v>
      </c>
      <c r="L4" s="38" t="s">
        <v>138</v>
      </c>
      <c r="M4" s="38"/>
      <c r="N4" s="38"/>
    </row>
    <row r="5" spans="7:14" ht="15" x14ac:dyDescent="0.2">
      <c r="G5" s="45"/>
      <c r="H5" s="38">
        <v>1</v>
      </c>
      <c r="I5" s="38">
        <v>4.0751544269045956</v>
      </c>
      <c r="J5" s="38">
        <v>5.3763440860215042</v>
      </c>
      <c r="K5" s="38">
        <v>3.0645161290322589</v>
      </c>
      <c r="L5" s="38">
        <v>3.6231884057971016</v>
      </c>
      <c r="M5" s="38"/>
      <c r="N5" s="38"/>
    </row>
    <row r="6" spans="7:14" ht="15" x14ac:dyDescent="0.2">
      <c r="G6" s="45"/>
      <c r="H6" s="38">
        <v>2</v>
      </c>
      <c r="I6" s="38">
        <v>5.3620452985586846</v>
      </c>
      <c r="J6" s="38">
        <v>4.564820450395616</v>
      </c>
      <c r="K6" s="38">
        <v>3.5483870967741944</v>
      </c>
      <c r="L6" s="38">
        <v>3.3309957924263678</v>
      </c>
      <c r="M6" s="38"/>
      <c r="N6" s="38"/>
    </row>
    <row r="7" spans="7:14" ht="15" x14ac:dyDescent="0.2">
      <c r="G7" s="45"/>
      <c r="H7" s="38">
        <v>3</v>
      </c>
      <c r="I7" s="38">
        <v>4.2896362388469464</v>
      </c>
      <c r="J7" s="38">
        <v>4.9705822682085605</v>
      </c>
      <c r="K7" s="38">
        <v>3.3870967741935494</v>
      </c>
      <c r="L7" s="38">
        <v>3.6231884057971016</v>
      </c>
      <c r="M7" s="38"/>
      <c r="N7" s="38"/>
    </row>
    <row r="8" spans="7:14" ht="15" x14ac:dyDescent="0.2">
      <c r="G8" s="45"/>
      <c r="H8" s="39" t="s">
        <v>130</v>
      </c>
      <c r="I8" s="39">
        <f>AVERAGE(I5:I7)</f>
        <v>4.5756119881034083</v>
      </c>
      <c r="J8" s="39">
        <f t="shared" ref="J8:L8" si="0">AVERAGE(J5:J7)</f>
        <v>4.9705822682085596</v>
      </c>
      <c r="K8" s="39">
        <f t="shared" si="0"/>
        <v>3.3333333333333344</v>
      </c>
      <c r="L8" s="39">
        <f t="shared" si="0"/>
        <v>3.5257908680068568</v>
      </c>
      <c r="M8" s="39"/>
      <c r="N8" s="39"/>
    </row>
    <row r="9" spans="7:14" ht="15" x14ac:dyDescent="0.2">
      <c r="G9" s="45"/>
      <c r="H9" s="39" t="s">
        <v>131</v>
      </c>
      <c r="I9" s="39">
        <f>STDEV(I5:I7)</f>
        <v>0.68946256298565989</v>
      </c>
      <c r="J9" s="39">
        <f>STDEV(J5:J7)</f>
        <v>0.40576181781294407</v>
      </c>
      <c r="K9" s="39">
        <f>STDEV(K5:K7)</f>
        <v>0.24637503736321723</v>
      </c>
      <c r="L9" s="39">
        <f>STDEV(L5:L7)</f>
        <v>0.16869748398481338</v>
      </c>
      <c r="M9" s="39"/>
      <c r="N9" s="39"/>
    </row>
    <row r="10" spans="7:14" ht="15" x14ac:dyDescent="0.2">
      <c r="G10" s="45">
        <v>4</v>
      </c>
      <c r="H10" s="38" t="s">
        <v>132</v>
      </c>
      <c r="I10" s="38" t="s">
        <v>85</v>
      </c>
      <c r="J10" s="38" t="s">
        <v>87</v>
      </c>
      <c r="K10" s="38" t="s">
        <v>103</v>
      </c>
      <c r="L10" s="38" t="s">
        <v>111</v>
      </c>
      <c r="M10" s="38"/>
      <c r="N10" s="38"/>
    </row>
    <row r="11" spans="7:14" ht="15" x14ac:dyDescent="0.2">
      <c r="G11" s="45"/>
      <c r="H11" s="38">
        <v>1</v>
      </c>
      <c r="I11" s="38">
        <v>4.4475839154435812</v>
      </c>
      <c r="J11" s="38">
        <v>5.1679586563307494</v>
      </c>
      <c r="K11" s="38">
        <v>4.2580645161290329</v>
      </c>
      <c r="L11" s="38">
        <v>4.8008567682848007</v>
      </c>
      <c r="M11" s="38"/>
      <c r="N11" s="38"/>
    </row>
    <row r="12" spans="7:14" ht="15" x14ac:dyDescent="0.2">
      <c r="G12" s="45"/>
      <c r="H12" s="38">
        <v>2</v>
      </c>
      <c r="I12" s="38">
        <v>3.4010935823980324</v>
      </c>
      <c r="J12" s="38">
        <v>5.0012503125781436</v>
      </c>
      <c r="K12" s="38">
        <v>4.2580645161290329</v>
      </c>
      <c r="L12" s="38">
        <v>4.2469117565596326</v>
      </c>
      <c r="M12" s="38"/>
      <c r="N12" s="38"/>
    </row>
    <row r="13" spans="7:14" ht="15" x14ac:dyDescent="0.2">
      <c r="G13" s="45"/>
      <c r="H13" s="38">
        <v>3</v>
      </c>
      <c r="I13" s="38">
        <v>4.3167726238128878</v>
      </c>
      <c r="J13" s="38">
        <v>5.2513128282070509</v>
      </c>
      <c r="K13" s="38">
        <v>3.7419354838709671</v>
      </c>
      <c r="L13" s="38">
        <v>3.9699392506970468</v>
      </c>
      <c r="M13" s="38"/>
      <c r="N13" s="38"/>
    </row>
    <row r="14" spans="7:14" ht="15" x14ac:dyDescent="0.2">
      <c r="G14" s="45"/>
      <c r="H14" s="39" t="s">
        <v>133</v>
      </c>
      <c r="I14" s="39">
        <f t="shared" ref="I14:L14" si="1">AVERAGE(I11:I13)</f>
        <v>4.0551500405515002</v>
      </c>
      <c r="J14" s="39">
        <f t="shared" si="1"/>
        <v>5.1401739323719822</v>
      </c>
      <c r="K14" s="39">
        <f t="shared" si="1"/>
        <v>4.086021505376344</v>
      </c>
      <c r="L14" s="39">
        <f t="shared" si="1"/>
        <v>4.3392359251804935</v>
      </c>
      <c r="M14" s="39"/>
      <c r="N14" s="39"/>
    </row>
    <row r="15" spans="7:14" ht="15" x14ac:dyDescent="0.2">
      <c r="G15" s="45"/>
      <c r="H15" s="39" t="s">
        <v>131</v>
      </c>
      <c r="I15" s="39">
        <f>STDEV(I11:I13)</f>
        <v>0.5701932008922227</v>
      </c>
      <c r="J15" s="39">
        <f>STDEV(J11:J13)</f>
        <v>0.12732560070450519</v>
      </c>
      <c r="K15" s="39">
        <f>STDEV(K11:K13)</f>
        <v>0.29798723571077534</v>
      </c>
      <c r="L15" s="39">
        <f>STDEV(L11:L13)</f>
        <v>0.42308249117896463</v>
      </c>
      <c r="M15" s="39"/>
      <c r="N15" s="39"/>
    </row>
    <row r="16" spans="7:14" ht="15" x14ac:dyDescent="0.2">
      <c r="G16" s="45">
        <v>6</v>
      </c>
      <c r="H16" s="38" t="s">
        <v>132</v>
      </c>
      <c r="I16" s="38" t="s">
        <v>85</v>
      </c>
      <c r="J16" s="38" t="s">
        <v>87</v>
      </c>
      <c r="K16" s="38" t="s">
        <v>103</v>
      </c>
      <c r="L16" s="38" t="s">
        <v>111</v>
      </c>
      <c r="M16" s="38"/>
      <c r="N16" s="38"/>
    </row>
    <row r="17" spans="6:14" ht="15" x14ac:dyDescent="0.2">
      <c r="G17" s="45"/>
      <c r="H17" s="38">
        <v>1</v>
      </c>
      <c r="I17" s="38">
        <v>5.5388160226869889</v>
      </c>
      <c r="J17" s="38">
        <v>5.558486584262889</v>
      </c>
      <c r="K17">
        <v>4.035621082084532</v>
      </c>
      <c r="L17" s="38">
        <v>4.5840407470288635</v>
      </c>
      <c r="M17" s="38"/>
      <c r="N17" s="38"/>
    </row>
    <row r="18" spans="6:14" ht="15" x14ac:dyDescent="0.2">
      <c r="G18" s="45"/>
      <c r="H18" s="38">
        <v>2</v>
      </c>
      <c r="I18" s="38">
        <v>5.2064870613257694</v>
      </c>
      <c r="J18" s="38">
        <v>5.9353331323485063</v>
      </c>
      <c r="K18">
        <v>4.035621082084532</v>
      </c>
      <c r="L18" s="38">
        <v>4.7538200339558578</v>
      </c>
      <c r="M18" s="38"/>
      <c r="N18" s="38"/>
    </row>
    <row r="19" spans="6:14" ht="15" x14ac:dyDescent="0.2">
      <c r="G19" s="45"/>
      <c r="H19" s="38">
        <v>3</v>
      </c>
      <c r="I19" s="38">
        <v>5.317263381779509</v>
      </c>
      <c r="J19" s="38">
        <v>5.652698221284294</v>
      </c>
      <c r="K19">
        <v>4.1701417848206841</v>
      </c>
      <c r="L19" s="38">
        <v>4.9235993208828521</v>
      </c>
      <c r="M19" s="38"/>
      <c r="N19" s="38"/>
    </row>
    <row r="20" spans="6:14" ht="15" x14ac:dyDescent="0.2">
      <c r="G20" s="45"/>
      <c r="H20" s="39" t="s">
        <v>134</v>
      </c>
      <c r="I20" s="39">
        <f>AVERAGE(I17:I19)</f>
        <v>5.3541888219307552</v>
      </c>
      <c r="J20" s="39">
        <f t="shared" ref="J20:L20" si="2">AVERAGE(J17:J19)</f>
        <v>5.7155059792985625</v>
      </c>
      <c r="K20" s="39">
        <f t="shared" si="2"/>
        <v>4.0804613163299157</v>
      </c>
      <c r="L20" s="39">
        <f t="shared" si="2"/>
        <v>4.7538200339558578</v>
      </c>
      <c r="M20" s="39"/>
      <c r="N20" s="39"/>
    </row>
    <row r="21" spans="6:14" ht="15" x14ac:dyDescent="0.2">
      <c r="G21" s="45"/>
      <c r="H21" s="39" t="s">
        <v>131</v>
      </c>
      <c r="I21" s="39">
        <f>STDEV(I17:I19)</f>
        <v>0.16921362456264924</v>
      </c>
      <c r="J21" s="39">
        <f>STDEV(J17:J19)</f>
        <v>0.19611716154150208</v>
      </c>
      <c r="K21" s="39">
        <f>STDEV(K17:K19)</f>
        <v>7.7665563936295062E-2</v>
      </c>
      <c r="L21" s="39">
        <f>STDEV(L17:L19)</f>
        <v>0.16977928692699429</v>
      </c>
      <c r="M21" s="39"/>
      <c r="N21" s="39"/>
    </row>
    <row r="22" spans="6:14" ht="15" thickBot="1" x14ac:dyDescent="0.25"/>
    <row r="23" spans="6:14" x14ac:dyDescent="0.2">
      <c r="F23" s="43" t="s">
        <v>144</v>
      </c>
      <c r="G23" s="43"/>
      <c r="H23" s="43"/>
      <c r="I23" s="43"/>
      <c r="J23" s="43"/>
      <c r="K23" s="43"/>
      <c r="L23" s="43"/>
      <c r="M23" s="43"/>
    </row>
    <row r="24" spans="6:14" x14ac:dyDescent="0.2">
      <c r="F24" s="44"/>
      <c r="G24" s="44"/>
      <c r="H24" s="44"/>
      <c r="I24" s="44"/>
      <c r="J24" s="44"/>
      <c r="K24" s="44"/>
      <c r="L24" s="44"/>
      <c r="M24" s="44"/>
    </row>
    <row r="25" spans="6:14" x14ac:dyDescent="0.2">
      <c r="F25" s="44"/>
      <c r="G25" s="44"/>
      <c r="H25" s="44"/>
      <c r="I25" s="44"/>
      <c r="J25" s="44"/>
      <c r="K25" s="44"/>
      <c r="L25" s="44"/>
      <c r="M25" s="44"/>
    </row>
    <row r="26" spans="6:14" x14ac:dyDescent="0.2">
      <c r="F26" s="44"/>
      <c r="G26" s="44"/>
      <c r="H26" s="44"/>
      <c r="I26" s="44"/>
      <c r="J26" s="44"/>
      <c r="K26" s="44"/>
      <c r="L26" s="44"/>
      <c r="M26" s="44"/>
    </row>
    <row r="27" spans="6:14" x14ac:dyDescent="0.2">
      <c r="F27" s="44"/>
      <c r="G27" s="44"/>
      <c r="H27" s="44"/>
      <c r="I27" s="44"/>
      <c r="J27" s="44"/>
      <c r="K27" s="44"/>
      <c r="L27" s="44"/>
      <c r="M27" s="44"/>
    </row>
  </sheetData>
  <mergeCells count="5">
    <mergeCell ref="I3:N3"/>
    <mergeCell ref="G4:G9"/>
    <mergeCell ref="G10:G15"/>
    <mergeCell ref="G16:G21"/>
    <mergeCell ref="F23:M27"/>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N26"/>
  <sheetViews>
    <sheetView topLeftCell="A7" workbookViewId="0">
      <selection activeCell="O26" sqref="O26"/>
    </sheetView>
  </sheetViews>
  <sheetFormatPr defaultRowHeight="14.25" x14ac:dyDescent="0.2"/>
  <sheetData>
    <row r="3" spans="7:14" ht="15" x14ac:dyDescent="0.2">
      <c r="G3" s="37" t="s">
        <v>128</v>
      </c>
      <c r="I3" s="45" t="s">
        <v>139</v>
      </c>
      <c r="J3" s="45"/>
      <c r="K3" s="45"/>
      <c r="L3" s="45"/>
      <c r="M3" s="45"/>
      <c r="N3" s="45"/>
    </row>
    <row r="4" spans="7:14" ht="15" x14ac:dyDescent="0.2">
      <c r="G4" s="45">
        <v>2</v>
      </c>
      <c r="H4" s="40" t="s">
        <v>129</v>
      </c>
      <c r="I4" s="38" t="s">
        <v>86</v>
      </c>
      <c r="J4" s="38" t="s">
        <v>136</v>
      </c>
      <c r="K4" s="38" t="s">
        <v>137</v>
      </c>
      <c r="L4" s="38" t="s">
        <v>138</v>
      </c>
      <c r="M4" s="38"/>
      <c r="N4" s="38"/>
    </row>
    <row r="5" spans="7:14" ht="15" x14ac:dyDescent="0.2">
      <c r="G5" s="45"/>
      <c r="H5" s="38">
        <v>1</v>
      </c>
      <c r="I5" s="38">
        <v>0.7122576022213265</v>
      </c>
      <c r="J5" s="38">
        <v>0.58327735232209243</v>
      </c>
      <c r="K5" s="38">
        <v>0.6728469703076716</v>
      </c>
      <c r="L5" s="38">
        <v>0.61935483870967745</v>
      </c>
      <c r="M5" s="38"/>
      <c r="N5" s="38"/>
    </row>
    <row r="6" spans="7:14" ht="15" x14ac:dyDescent="0.2">
      <c r="G6" s="45"/>
      <c r="H6" s="38">
        <v>2</v>
      </c>
      <c r="I6" s="38">
        <v>0.67642975502709468</v>
      </c>
      <c r="J6" s="38">
        <v>0.53311836625016795</v>
      </c>
      <c r="K6" s="38">
        <v>0.67284697030767171</v>
      </c>
      <c r="L6" s="38">
        <v>0.63727598566308252</v>
      </c>
      <c r="M6" s="38"/>
      <c r="N6" s="38"/>
    </row>
    <row r="7" spans="7:14" ht="15" x14ac:dyDescent="0.2">
      <c r="G7" s="45"/>
      <c r="H7" s="38">
        <v>3</v>
      </c>
      <c r="I7" s="38">
        <v>0.70867481750190331</v>
      </c>
      <c r="J7" s="38">
        <v>0.56894621344439966</v>
      </c>
      <c r="K7" s="38">
        <v>0.6800125397465181</v>
      </c>
      <c r="L7" s="38">
        <v>0.67311827956989256</v>
      </c>
      <c r="M7" s="38"/>
      <c r="N7" s="38"/>
    </row>
    <row r="8" spans="7:14" ht="15" x14ac:dyDescent="0.2">
      <c r="G8" s="45"/>
      <c r="H8" s="39" t="s">
        <v>130</v>
      </c>
      <c r="I8" s="39">
        <f>AVERAGE(I5:I7)</f>
        <v>0.69912072491677479</v>
      </c>
      <c r="J8" s="39">
        <f t="shared" ref="J8:L8" si="0">AVERAGE(J5:J7)</f>
        <v>0.56178064400555339</v>
      </c>
      <c r="K8" s="39">
        <f t="shared" si="0"/>
        <v>0.67523549345395384</v>
      </c>
      <c r="L8" s="39">
        <f t="shared" si="0"/>
        <v>0.64324970131421744</v>
      </c>
      <c r="M8" s="39"/>
      <c r="N8" s="39"/>
    </row>
    <row r="9" spans="7:14" ht="15" x14ac:dyDescent="0.2">
      <c r="G9" s="45"/>
      <c r="H9" s="39" t="s">
        <v>131</v>
      </c>
      <c r="I9" s="39">
        <f>STDEV(I5:I7)</f>
        <v>1.9732439597961816E-2</v>
      </c>
      <c r="J9" s="39">
        <f>STDEV(J5:J7)</f>
        <v>2.5835828029658246E-2</v>
      </c>
      <c r="K9" s="39">
        <f>STDEV(K5:K7)</f>
        <v>4.1370434444149484E-3</v>
      </c>
      <c r="L9" s="39">
        <f>STDEV(L5:L7)</f>
        <v>2.7375004151468606E-2</v>
      </c>
      <c r="M9" s="39"/>
      <c r="N9" s="39"/>
    </row>
    <row r="10" spans="7:14" ht="15" x14ac:dyDescent="0.2">
      <c r="G10" s="45">
        <v>4</v>
      </c>
      <c r="H10" s="38" t="s">
        <v>132</v>
      </c>
      <c r="I10" s="38" t="s">
        <v>85</v>
      </c>
      <c r="J10" s="38" t="s">
        <v>87</v>
      </c>
      <c r="K10" s="38" t="s">
        <v>103</v>
      </c>
      <c r="L10" s="38" t="s">
        <v>111</v>
      </c>
      <c r="M10" s="38"/>
      <c r="N10" s="38"/>
    </row>
    <row r="11" spans="7:14" ht="15" x14ac:dyDescent="0.2">
      <c r="G11" s="45"/>
      <c r="H11" s="38">
        <v>1</v>
      </c>
      <c r="I11" s="38">
        <v>0.71584038694074992</v>
      </c>
      <c r="J11" s="38">
        <v>0.6800125397465181</v>
      </c>
      <c r="K11" s="38">
        <v>0.73375431053786577</v>
      </c>
      <c r="L11" s="38">
        <v>0.76958215773209726</v>
      </c>
      <c r="M11" s="38"/>
      <c r="N11" s="38"/>
    </row>
    <row r="12" spans="7:14" ht="15" x14ac:dyDescent="0.2">
      <c r="G12" s="45"/>
      <c r="H12" s="38">
        <v>2</v>
      </c>
      <c r="I12" s="38">
        <v>0.71584038694074958</v>
      </c>
      <c r="J12" s="38">
        <v>0.69792646334363395</v>
      </c>
      <c r="K12" s="38">
        <v>0.76241658829325121</v>
      </c>
      <c r="L12" s="38">
        <v>0.71942317166017311</v>
      </c>
      <c r="M12" s="38"/>
      <c r="N12" s="38"/>
    </row>
    <row r="13" spans="7:14" ht="15" x14ac:dyDescent="0.2">
      <c r="G13" s="45"/>
      <c r="H13" s="38">
        <v>3</v>
      </c>
      <c r="I13" s="38">
        <v>0.70150924806305692</v>
      </c>
      <c r="J13" s="38">
        <v>0.70867481750190353</v>
      </c>
      <c r="K13" s="38">
        <v>0.76241658829325121</v>
      </c>
      <c r="L13" s="38">
        <v>0.70509203278248034</v>
      </c>
      <c r="M13" s="38"/>
      <c r="N13" s="38"/>
    </row>
    <row r="14" spans="7:14" ht="15" x14ac:dyDescent="0.2">
      <c r="G14" s="45"/>
      <c r="H14" s="39" t="s">
        <v>133</v>
      </c>
      <c r="I14" s="39">
        <f t="shared" ref="I14:L14" si="1">AVERAGE(I11:I13)</f>
        <v>0.71106334064818544</v>
      </c>
      <c r="J14" s="39">
        <f t="shared" si="1"/>
        <v>0.69553794019735182</v>
      </c>
      <c r="K14" s="39">
        <f t="shared" si="1"/>
        <v>0.75286249570812258</v>
      </c>
      <c r="L14" s="39">
        <f t="shared" si="1"/>
        <v>0.73136578739158364</v>
      </c>
      <c r="M14" s="39"/>
      <c r="N14" s="39"/>
    </row>
    <row r="15" spans="7:14" ht="15" x14ac:dyDescent="0.2">
      <c r="G15" s="45"/>
      <c r="H15" s="39" t="s">
        <v>131</v>
      </c>
      <c r="I15" s="39">
        <f>STDEV(I11:I13)</f>
        <v>8.2740868888298656E-3</v>
      </c>
      <c r="J15" s="39">
        <f>STDEV(J11:J13)</f>
        <v>1.4479652055452151E-2</v>
      </c>
      <c r="K15" s="39">
        <f>STDEV(K11:K13)</f>
        <v>1.6548173777659603E-2</v>
      </c>
      <c r="L15" s="39">
        <f>STDEV(L11:L13)</f>
        <v>3.3863160025098073E-2</v>
      </c>
      <c r="M15" s="39"/>
      <c r="N15" s="39"/>
    </row>
    <row r="16" spans="7:14" ht="15" x14ac:dyDescent="0.2">
      <c r="G16" s="45">
        <v>6</v>
      </c>
      <c r="H16" s="38" t="s">
        <v>132</v>
      </c>
      <c r="I16" s="38" t="s">
        <v>85</v>
      </c>
      <c r="J16" s="38" t="s">
        <v>87</v>
      </c>
      <c r="K16" s="38" t="s">
        <v>103</v>
      </c>
      <c r="L16" s="38" t="s">
        <v>111</v>
      </c>
      <c r="M16" s="38"/>
      <c r="N16" s="38"/>
    </row>
    <row r="17" spans="7:14" ht="15" x14ac:dyDescent="0.2">
      <c r="G17" s="45"/>
      <c r="H17" s="38">
        <v>1</v>
      </c>
      <c r="I17" s="38">
        <v>0.76958215773209726</v>
      </c>
      <c r="J17" s="38">
        <v>0.60983164983164995</v>
      </c>
      <c r="K17" s="38">
        <v>0.74630751964085318</v>
      </c>
      <c r="L17" s="38">
        <v>0.71942317166017289</v>
      </c>
      <c r="M17" s="38"/>
      <c r="N17" s="38"/>
    </row>
    <row r="18" spans="7:14" ht="15" x14ac:dyDescent="0.2">
      <c r="G18" s="45"/>
      <c r="H18" s="38">
        <v>2</v>
      </c>
      <c r="I18" s="38">
        <v>0.71942317166017311</v>
      </c>
      <c r="J18" s="38">
        <v>0.6996184062850731</v>
      </c>
      <c r="K18" s="38">
        <v>0.7678563411896745</v>
      </c>
      <c r="L18" s="38">
        <v>0.71584038694074981</v>
      </c>
      <c r="M18" s="38"/>
      <c r="N18" s="38"/>
    </row>
    <row r="19" spans="7:14" ht="15" x14ac:dyDescent="0.2">
      <c r="G19" s="45"/>
      <c r="H19" s="38">
        <v>3</v>
      </c>
      <c r="I19" s="38">
        <v>0.70509203278248034</v>
      </c>
      <c r="J19" s="38">
        <v>0.70320987654320999</v>
      </c>
      <c r="K19" s="38">
        <v>0.75708193041526373</v>
      </c>
      <c r="L19" s="38">
        <v>0.69434367862421076</v>
      </c>
      <c r="M19" s="38"/>
      <c r="N19" s="38"/>
    </row>
    <row r="20" spans="7:14" ht="15" x14ac:dyDescent="0.2">
      <c r="G20" s="45"/>
      <c r="H20" s="39" t="s">
        <v>134</v>
      </c>
      <c r="I20" s="39">
        <f>AVERAGE(I17:I19)</f>
        <v>0.73136578739158364</v>
      </c>
      <c r="J20" s="39">
        <f t="shared" ref="J20:L20" si="2">AVERAGE(J17:J19)</f>
        <v>0.67088664421997768</v>
      </c>
      <c r="K20" s="39">
        <f t="shared" si="2"/>
        <v>0.75708193041526384</v>
      </c>
      <c r="L20" s="39">
        <f t="shared" si="2"/>
        <v>0.7098690790750446</v>
      </c>
      <c r="M20" s="39"/>
      <c r="N20" s="39"/>
    </row>
    <row r="21" spans="7:14" ht="15.75" thickBot="1" x14ac:dyDescent="0.25">
      <c r="G21" s="45"/>
      <c r="H21" s="39" t="s">
        <v>131</v>
      </c>
      <c r="I21" s="39">
        <f>STDEV(I17:I19)</f>
        <v>3.3863160025098073E-2</v>
      </c>
      <c r="J21" s="39">
        <f>STDEV(J17:J19)</f>
        <v>5.2905660561728352E-2</v>
      </c>
      <c r="K21" s="39">
        <f>STDEV(K17:K19)</f>
        <v>1.0774410774410659E-2</v>
      </c>
      <c r="L21" s="39">
        <f>STDEV(L17:L19)</f>
        <v>1.3564204029558607E-2</v>
      </c>
      <c r="M21" s="39"/>
      <c r="N21" s="39"/>
    </row>
    <row r="22" spans="7:14" x14ac:dyDescent="0.2">
      <c r="G22" s="43" t="s">
        <v>145</v>
      </c>
      <c r="H22" s="43"/>
      <c r="I22" s="43"/>
      <c r="J22" s="43"/>
      <c r="K22" s="43"/>
      <c r="L22" s="43"/>
      <c r="M22" s="43"/>
      <c r="N22" s="43"/>
    </row>
    <row r="23" spans="7:14" x14ac:dyDescent="0.2">
      <c r="G23" s="44"/>
      <c r="H23" s="44"/>
      <c r="I23" s="44"/>
      <c r="J23" s="44"/>
      <c r="K23" s="44"/>
      <c r="L23" s="44"/>
      <c r="M23" s="44"/>
      <c r="N23" s="44"/>
    </row>
    <row r="24" spans="7:14" x14ac:dyDescent="0.2">
      <c r="G24" s="44"/>
      <c r="H24" s="44"/>
      <c r="I24" s="44"/>
      <c r="J24" s="44"/>
      <c r="K24" s="44"/>
      <c r="L24" s="44"/>
      <c r="M24" s="44"/>
      <c r="N24" s="44"/>
    </row>
    <row r="25" spans="7:14" x14ac:dyDescent="0.2">
      <c r="G25" s="44"/>
      <c r="H25" s="44"/>
      <c r="I25" s="44"/>
      <c r="J25" s="44"/>
      <c r="K25" s="44"/>
      <c r="L25" s="44"/>
      <c r="M25" s="44"/>
      <c r="N25" s="44"/>
    </row>
    <row r="26" spans="7:14" x14ac:dyDescent="0.2">
      <c r="G26" s="44"/>
      <c r="H26" s="44"/>
      <c r="I26" s="44"/>
      <c r="J26" s="44"/>
      <c r="K26" s="44"/>
      <c r="L26" s="44"/>
      <c r="M26" s="44"/>
      <c r="N26" s="44"/>
    </row>
  </sheetData>
  <mergeCells count="5">
    <mergeCell ref="I3:N3"/>
    <mergeCell ref="G4:G9"/>
    <mergeCell ref="G10:G15"/>
    <mergeCell ref="G16:G21"/>
    <mergeCell ref="G22:N26"/>
  </mergeCells>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M27"/>
  <sheetViews>
    <sheetView topLeftCell="A7" workbookViewId="0">
      <selection activeCell="F23" sqref="F23:M27"/>
    </sheetView>
  </sheetViews>
  <sheetFormatPr defaultRowHeight="14.25" x14ac:dyDescent="0.2"/>
  <sheetData>
    <row r="3" spans="6:13" ht="15" x14ac:dyDescent="0.2">
      <c r="F3" s="37" t="s">
        <v>128</v>
      </c>
      <c r="H3" s="45" t="s">
        <v>139</v>
      </c>
      <c r="I3" s="45"/>
      <c r="J3" s="45"/>
      <c r="K3" s="45"/>
      <c r="L3" s="45"/>
      <c r="M3" s="45"/>
    </row>
    <row r="4" spans="6:13" ht="15" x14ac:dyDescent="0.2">
      <c r="F4" s="45">
        <v>2</v>
      </c>
      <c r="G4" s="40" t="s">
        <v>129</v>
      </c>
      <c r="H4" s="38" t="s">
        <v>86</v>
      </c>
      <c r="I4" s="38" t="s">
        <v>136</v>
      </c>
      <c r="J4" s="38" t="s">
        <v>137</v>
      </c>
      <c r="K4" s="38" t="s">
        <v>138</v>
      </c>
      <c r="L4" s="38"/>
      <c r="M4" s="38"/>
    </row>
    <row r="5" spans="6:13" ht="15" x14ac:dyDescent="0.2">
      <c r="F5" s="45"/>
      <c r="G5" s="38">
        <v>1</v>
      </c>
      <c r="H5" s="38">
        <v>204.31451612903223</v>
      </c>
      <c r="I5" s="38">
        <v>221.37096774193546</v>
      </c>
      <c r="J5" s="38">
        <v>207.58064516129031</v>
      </c>
      <c r="K5" s="38">
        <v>237.70161290322577</v>
      </c>
      <c r="L5" s="38"/>
      <c r="M5" s="38"/>
    </row>
    <row r="6" spans="6:13" ht="15" x14ac:dyDescent="0.2">
      <c r="F6" s="45"/>
      <c r="G6" s="38">
        <v>2</v>
      </c>
      <c r="H6" s="38">
        <v>204.31451612903223</v>
      </c>
      <c r="I6" s="38">
        <v>227.90322580645159</v>
      </c>
      <c r="J6" s="38">
        <v>209.03225806451613</v>
      </c>
      <c r="K6" s="38">
        <v>235.16129032258061</v>
      </c>
      <c r="L6" s="38"/>
      <c r="M6" s="38"/>
    </row>
    <row r="7" spans="6:13" ht="15" x14ac:dyDescent="0.2">
      <c r="F7" s="45"/>
      <c r="G7" s="38">
        <v>3</v>
      </c>
      <c r="H7" s="38">
        <v>206.12903225806448</v>
      </c>
      <c r="I7" s="38">
        <v>219.19354838709677</v>
      </c>
      <c r="J7" s="38">
        <v>203.22580645161287</v>
      </c>
      <c r="K7" s="38">
        <v>243.14516129032256</v>
      </c>
      <c r="L7" s="38"/>
      <c r="M7" s="38"/>
    </row>
    <row r="8" spans="6:13" ht="15" x14ac:dyDescent="0.2">
      <c r="F8" s="45"/>
      <c r="G8" s="39" t="s">
        <v>130</v>
      </c>
      <c r="H8" s="39">
        <f>AVERAGE(H5:H7)</f>
        <v>204.91935483870964</v>
      </c>
      <c r="I8" s="39">
        <f t="shared" ref="I8:K8" si="0">AVERAGE(I5:I7)</f>
        <v>222.82258064516131</v>
      </c>
      <c r="J8" s="39">
        <f t="shared" si="0"/>
        <v>206.61290322580643</v>
      </c>
      <c r="K8" s="39">
        <f t="shared" si="0"/>
        <v>238.66935483870964</v>
      </c>
      <c r="L8" s="39"/>
      <c r="M8" s="39"/>
    </row>
    <row r="9" spans="6:13" ht="15" x14ac:dyDescent="0.2">
      <c r="F9" s="45"/>
      <c r="G9" s="39" t="s">
        <v>131</v>
      </c>
      <c r="H9" s="39">
        <f>STDEV(H5:H7)</f>
        <v>1.0476113755456908</v>
      </c>
      <c r="I9" s="39">
        <f>STDEV(I5:I7)</f>
        <v>4.5326598375472162</v>
      </c>
      <c r="J9" s="39">
        <f>STDEV(J5:J7)</f>
        <v>3.0217732250314997</v>
      </c>
      <c r="K9" s="39">
        <f>STDEV(K5:K7)</f>
        <v>4.0789633790534037</v>
      </c>
      <c r="L9" s="39"/>
      <c r="M9" s="39"/>
    </row>
    <row r="10" spans="6:13" ht="15" x14ac:dyDescent="0.2">
      <c r="F10" s="45">
        <v>4</v>
      </c>
      <c r="G10" s="38" t="s">
        <v>132</v>
      </c>
      <c r="H10" s="38" t="s">
        <v>85</v>
      </c>
      <c r="I10" s="38" t="s">
        <v>87</v>
      </c>
      <c r="J10" s="38" t="s">
        <v>103</v>
      </c>
      <c r="K10" s="38" t="s">
        <v>111</v>
      </c>
      <c r="L10" s="38"/>
      <c r="M10" s="38"/>
    </row>
    <row r="11" spans="6:13" ht="15" x14ac:dyDescent="0.2">
      <c r="F11" s="45"/>
      <c r="G11" s="38">
        <v>1</v>
      </c>
      <c r="H11" s="38">
        <v>181.81451612903226</v>
      </c>
      <c r="I11" s="38">
        <v>214.11290322580643</v>
      </c>
      <c r="J11" s="38">
        <v>178.54838709677421</v>
      </c>
      <c r="K11" s="38">
        <v>230.08064516129031</v>
      </c>
      <c r="L11" s="38"/>
      <c r="M11" s="38"/>
    </row>
    <row r="12" spans="6:13" ht="15" x14ac:dyDescent="0.2">
      <c r="F12" s="45"/>
      <c r="G12" s="38">
        <v>2</v>
      </c>
      <c r="H12" s="38">
        <v>177.82258064516131</v>
      </c>
      <c r="I12" s="38">
        <v>210.84677419354836</v>
      </c>
      <c r="J12" s="38">
        <v>181.81451612903226</v>
      </c>
      <c r="K12" s="38">
        <v>234.43548387096769</v>
      </c>
      <c r="L12" s="38"/>
      <c r="M12" s="38"/>
    </row>
    <row r="13" spans="6:13" ht="15" x14ac:dyDescent="0.2">
      <c r="F13" s="45"/>
      <c r="G13" s="38">
        <v>3</v>
      </c>
      <c r="H13" s="38">
        <v>178.18548387096774</v>
      </c>
      <c r="I13" s="38">
        <v>211.57258064516131</v>
      </c>
      <c r="J13" s="38">
        <v>180.72580645161293</v>
      </c>
      <c r="K13" s="38">
        <v>235.16129032258061</v>
      </c>
      <c r="L13" s="38"/>
      <c r="M13" s="38"/>
    </row>
    <row r="14" spans="6:13" ht="15" x14ac:dyDescent="0.2">
      <c r="F14" s="45"/>
      <c r="G14" s="39" t="s">
        <v>133</v>
      </c>
      <c r="H14" s="39">
        <f t="shared" ref="H14:K14" si="1">AVERAGE(H11:H13)</f>
        <v>179.27419354838707</v>
      </c>
      <c r="I14" s="39">
        <f t="shared" si="1"/>
        <v>212.17741935483869</v>
      </c>
      <c r="J14" s="39">
        <f t="shared" si="1"/>
        <v>180.36290322580646</v>
      </c>
      <c r="K14" s="39">
        <f t="shared" si="1"/>
        <v>233.22580645161284</v>
      </c>
      <c r="L14" s="39"/>
      <c r="M14" s="39"/>
    </row>
    <row r="15" spans="6:13" ht="15" x14ac:dyDescent="0.2">
      <c r="F15" s="45"/>
      <c r="G15" s="39" t="s">
        <v>131</v>
      </c>
      <c r="H15" s="39">
        <f>STDEV(H11:H13)</f>
        <v>2.2074541440598301</v>
      </c>
      <c r="I15" s="39">
        <f>STDEV(I11:I13)</f>
        <v>1.7150137353336068</v>
      </c>
      <c r="J15" s="39">
        <f>STDEV(J11:J13)</f>
        <v>1.6630315022017108</v>
      </c>
      <c r="K15" s="39">
        <f>STDEV(K11:K13)</f>
        <v>2.7478588770001182</v>
      </c>
      <c r="L15" s="39"/>
      <c r="M15" s="39"/>
    </row>
    <row r="16" spans="6:13" ht="15" x14ac:dyDescent="0.2">
      <c r="F16" s="45">
        <v>6</v>
      </c>
      <c r="G16" s="38" t="s">
        <v>132</v>
      </c>
      <c r="H16" s="38" t="s">
        <v>85</v>
      </c>
      <c r="I16" s="38" t="s">
        <v>87</v>
      </c>
      <c r="J16" s="38" t="s">
        <v>103</v>
      </c>
      <c r="K16" s="38" t="s">
        <v>111</v>
      </c>
      <c r="L16" s="38"/>
      <c r="M16" s="38"/>
    </row>
    <row r="17" spans="6:13" ht="15" x14ac:dyDescent="0.2">
      <c r="F17" s="45"/>
      <c r="G17" s="38">
        <v>1</v>
      </c>
      <c r="H17" s="38">
        <v>238.42741935483866</v>
      </c>
      <c r="I17" s="38">
        <v>283.79032258064512</v>
      </c>
      <c r="J17" s="38">
        <v>242.0564516129032</v>
      </c>
      <c r="K17" s="38">
        <v>291.04838709677421</v>
      </c>
      <c r="L17" s="38"/>
      <c r="M17" s="38"/>
    </row>
    <row r="18" spans="6:13" ht="15" x14ac:dyDescent="0.2">
      <c r="F18" s="45"/>
      <c r="G18" s="38">
        <v>2</v>
      </c>
      <c r="H18" s="38">
        <v>243.87096774193543</v>
      </c>
      <c r="I18" s="38">
        <v>281.61290322580641</v>
      </c>
      <c r="J18" s="38">
        <v>238.06451612903223</v>
      </c>
      <c r="K18" s="38">
        <v>290.14112903225805</v>
      </c>
      <c r="L18" s="38"/>
      <c r="M18" s="38"/>
    </row>
    <row r="19" spans="6:13" ht="15" x14ac:dyDescent="0.2">
      <c r="F19" s="45"/>
      <c r="G19" s="38">
        <v>3</v>
      </c>
      <c r="H19" s="38">
        <v>247.49999999999997</v>
      </c>
      <c r="I19" s="38">
        <v>276.89516129032256</v>
      </c>
      <c r="J19" s="38">
        <v>248.58870967741933</v>
      </c>
      <c r="K19" s="38">
        <v>287.05645161290323</v>
      </c>
      <c r="L19" s="38"/>
      <c r="M19" s="38"/>
    </row>
    <row r="20" spans="6:13" ht="15" x14ac:dyDescent="0.2">
      <c r="F20" s="45"/>
      <c r="G20" s="39" t="s">
        <v>134</v>
      </c>
      <c r="H20" s="39">
        <f>AVERAGE(H17:H19)</f>
        <v>243.26612903225802</v>
      </c>
      <c r="I20" s="39">
        <f t="shared" ref="I20:K20" si="2">AVERAGE(I17:I19)</f>
        <v>280.76612903225799</v>
      </c>
      <c r="J20" s="39">
        <f t="shared" si="2"/>
        <v>242.90322580645159</v>
      </c>
      <c r="K20" s="39">
        <f t="shared" si="2"/>
        <v>289.41532258064512</v>
      </c>
      <c r="L20" s="39"/>
      <c r="M20" s="39"/>
    </row>
    <row r="21" spans="6:13" ht="15" x14ac:dyDescent="0.2">
      <c r="F21" s="45"/>
      <c r="G21" s="39" t="s">
        <v>131</v>
      </c>
      <c r="H21" s="39">
        <f>STDEV(H17:H19)</f>
        <v>4.5664321181073166</v>
      </c>
      <c r="I21" s="39">
        <f>STDEV(I17:I19)</f>
        <v>3.5247102300806663</v>
      </c>
      <c r="J21" s="39">
        <f>STDEV(J17:J19)</f>
        <v>5.3129494974188134</v>
      </c>
      <c r="K21" s="39">
        <f>STDEV(K17:K19)</f>
        <v>2.092602083710426</v>
      </c>
      <c r="L21" s="39"/>
      <c r="M21" s="39"/>
    </row>
    <row r="22" spans="6:13" ht="15" thickBot="1" x14ac:dyDescent="0.25"/>
    <row r="23" spans="6:13" x14ac:dyDescent="0.2">
      <c r="F23" s="43" t="s">
        <v>146</v>
      </c>
      <c r="G23" s="43"/>
      <c r="H23" s="43"/>
      <c r="I23" s="43"/>
      <c r="J23" s="43"/>
      <c r="K23" s="43"/>
      <c r="L23" s="43"/>
      <c r="M23" s="43"/>
    </row>
    <row r="24" spans="6:13" x14ac:dyDescent="0.2">
      <c r="F24" s="44"/>
      <c r="G24" s="44"/>
      <c r="H24" s="44"/>
      <c r="I24" s="44"/>
      <c r="J24" s="44"/>
      <c r="K24" s="44"/>
      <c r="L24" s="44"/>
      <c r="M24" s="44"/>
    </row>
    <row r="25" spans="6:13" x14ac:dyDescent="0.2">
      <c r="F25" s="44"/>
      <c r="G25" s="44"/>
      <c r="H25" s="44"/>
      <c r="I25" s="44"/>
      <c r="J25" s="44"/>
      <c r="K25" s="44"/>
      <c r="L25" s="44"/>
      <c r="M25" s="44"/>
    </row>
    <row r="26" spans="6:13" x14ac:dyDescent="0.2">
      <c r="F26" s="44"/>
      <c r="G26" s="44"/>
      <c r="H26" s="44"/>
      <c r="I26" s="44"/>
      <c r="J26" s="44"/>
      <c r="K26" s="44"/>
      <c r="L26" s="44"/>
      <c r="M26" s="44"/>
    </row>
    <row r="27" spans="6:13" x14ac:dyDescent="0.2">
      <c r="F27" s="44"/>
      <c r="G27" s="44"/>
      <c r="H27" s="44"/>
      <c r="I27" s="44"/>
      <c r="J27" s="44"/>
      <c r="K27" s="44"/>
      <c r="L27" s="44"/>
      <c r="M27" s="44"/>
    </row>
  </sheetData>
  <mergeCells count="5">
    <mergeCell ref="H3:M3"/>
    <mergeCell ref="F4:F9"/>
    <mergeCell ref="F10:F15"/>
    <mergeCell ref="F16:F21"/>
    <mergeCell ref="F23:M27"/>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cumulative germination number</vt:lpstr>
      <vt:lpstr>MTcumulative germination number</vt:lpstr>
      <vt:lpstr>SOD</vt:lpstr>
      <vt:lpstr>POD</vt:lpstr>
      <vt:lpstr>O2-</vt:lpstr>
      <vt:lpstr>H2O2</vt:lpstr>
      <vt:lpstr>MDA</vt:lpstr>
      <vt:lpstr>α-amylase</vt:lpstr>
      <vt:lpstr>Proline</vt:lpstr>
      <vt:lpstr>soluble sugar</vt:lpstr>
      <vt:lpstr>soluble protein</vt:lpstr>
      <vt:lpstr>ABA</vt:lpstr>
      <vt:lpstr>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2020-03-19T10:51:44Z</dcterms:modified>
</cp:coreProperties>
</file>