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40" yWindow="465" windowWidth="28800" windowHeight="16155" firstSheet="2" activeTab="8"/>
  </bookViews>
  <sheets>
    <sheet name="Growt rate" sheetId="12" r:id="rId1"/>
    <sheet name="Conidial Production" sheetId="14" r:id="rId2"/>
    <sheet name="Conidial germination" sheetId="15" r:id="rId3"/>
    <sheet name="Germ tube legth" sheetId="16" r:id="rId4"/>
    <sheet name="Pr1 Protease Activity" sheetId="17" r:id="rId5"/>
    <sheet name="Chitinase Activity" sheetId="18" r:id="rId6"/>
    <sheet name="Hidrophobicity " sheetId="13" r:id="rId7"/>
    <sheet name="Monopolar conidial germination " sheetId="19" r:id="rId8"/>
    <sheet name="Mortality " sheetId="21" r:id="rId9"/>
  </sheets>
  <externalReferences>
    <externalReference r:id="rId10"/>
  </externalReferenc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1" l="1"/>
  <c r="E40" i="21"/>
  <c r="E38" i="21"/>
  <c r="E36" i="21"/>
  <c r="E34" i="21"/>
  <c r="G32" i="21"/>
  <c r="F32" i="21"/>
  <c r="E32" i="21"/>
  <c r="E30" i="21"/>
  <c r="E28" i="21"/>
  <c r="E26" i="21"/>
  <c r="E24" i="21"/>
  <c r="G22" i="21"/>
  <c r="F22" i="21"/>
  <c r="E22" i="21"/>
  <c r="E20" i="21"/>
  <c r="E18" i="21"/>
  <c r="E16" i="21"/>
  <c r="E14" i="21"/>
  <c r="G12" i="21"/>
  <c r="F12" i="21"/>
  <c r="E12" i="21"/>
  <c r="E10" i="21"/>
  <c r="E8" i="21"/>
  <c r="E6" i="21"/>
  <c r="G2" i="21"/>
  <c r="F2" i="21"/>
  <c r="E2" i="21"/>
  <c r="L8" i="15"/>
  <c r="L5" i="15"/>
  <c r="L2" i="15"/>
</calcChain>
</file>

<file path=xl/sharedStrings.xml><?xml version="1.0" encoding="utf-8"?>
<sst xmlns="http://schemas.openxmlformats.org/spreadsheetml/2006/main" count="139" uniqueCount="27">
  <si>
    <t>CHE-CNRCB 21</t>
  </si>
  <si>
    <t>CHE-CNRCB 22</t>
  </si>
  <si>
    <t>CHE-CNRCB 25</t>
  </si>
  <si>
    <t>CHE-CNRCB 26</t>
  </si>
  <si>
    <t>CHE-CNRCB 27</t>
  </si>
  <si>
    <t>CHE-CNRCB 30</t>
  </si>
  <si>
    <t>CHE-CNRCB 37</t>
  </si>
  <si>
    <t>CHE-CNRCB 38</t>
  </si>
  <si>
    <t>CHE-CNRCB 44</t>
  </si>
  <si>
    <t>CHE-CNRCB 105</t>
  </si>
  <si>
    <t>CHE-CNRCB 171</t>
  </si>
  <si>
    <t>CHE-CNRCB 173</t>
  </si>
  <si>
    <t>CHE-CNRCB 174</t>
  </si>
  <si>
    <t>CHE-CNRCB 431</t>
  </si>
  <si>
    <t>CHE-CNRCB 483</t>
  </si>
  <si>
    <t>CHE-CNRCB 484</t>
  </si>
  <si>
    <t>CHE-CNRCB 485</t>
  </si>
  <si>
    <t>CHE-CNRCB 486</t>
  </si>
  <si>
    <t xml:space="preserve">Repetition </t>
  </si>
  <si>
    <t>CHE-CNRCB 117</t>
  </si>
  <si>
    <t>Strain</t>
  </si>
  <si>
    <t>Experiment</t>
  </si>
  <si>
    <t xml:space="preserve">Average Mortality </t>
  </si>
  <si>
    <t xml:space="preserve">SD Mortality </t>
  </si>
  <si>
    <t xml:space="preserve"> Observed Mortality (OM)</t>
  </si>
  <si>
    <t>Replication</t>
  </si>
  <si>
    <t xml:space="preserve">Mortality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</si>
</sst>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2" fontId="0" fillId="0" borderId="0" xfId="0" applyNumberFormat="1"/>
    <xf numFmtId="1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castrejon/Library/Mobile%20Documents/com~apple~CloudDocs/Doctorado_UANL/Resultados/Resultados_Viabilidades/Viabil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Originales"/>
      <sheetName val="Datos procesados"/>
      <sheetName val="Hoja1"/>
    </sheetNames>
    <sheetDataSet>
      <sheetData sheetId="0">
        <row r="2">
          <cell r="M2">
            <v>93</v>
          </cell>
        </row>
        <row r="3">
          <cell r="M3">
            <v>94</v>
          </cell>
        </row>
        <row r="5">
          <cell r="M5">
            <v>97</v>
          </cell>
        </row>
        <row r="6">
          <cell r="M6">
            <v>75</v>
          </cell>
        </row>
        <row r="7">
          <cell r="M7">
            <v>94</v>
          </cell>
        </row>
        <row r="8">
          <cell r="M8">
            <v>98</v>
          </cell>
        </row>
        <row r="9">
          <cell r="M9">
            <v>94</v>
          </cell>
        </row>
        <row r="10">
          <cell r="M10">
            <v>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L9" sqref="L9"/>
    </sheetView>
  </sheetViews>
  <sheetFormatPr baseColWidth="10" defaultColWidth="10.85546875" defaultRowHeight="15" x14ac:dyDescent="0.25"/>
  <cols>
    <col min="1" max="16384" width="10.85546875" style="1"/>
  </cols>
  <sheetData>
    <row r="1" spans="1:20" ht="30" x14ac:dyDescent="0.25">
      <c r="A1" s="6" t="s">
        <v>18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</row>
    <row r="2" spans="1:20" x14ac:dyDescent="0.25">
      <c r="A2" s="8">
        <v>1</v>
      </c>
      <c r="B2" s="1">
        <v>2.15</v>
      </c>
      <c r="C2" s="1">
        <v>2.85</v>
      </c>
      <c r="D2" s="1">
        <v>4.3600000000000003</v>
      </c>
      <c r="E2" s="1">
        <v>2.6110000000000002</v>
      </c>
      <c r="F2" s="1">
        <v>2.35</v>
      </c>
      <c r="G2" s="1">
        <v>2.5299999999999998</v>
      </c>
      <c r="H2" s="1">
        <v>3.66</v>
      </c>
      <c r="I2" s="1">
        <v>2.93</v>
      </c>
      <c r="J2" s="1">
        <v>2.14</v>
      </c>
      <c r="K2" s="1">
        <v>2.86</v>
      </c>
      <c r="L2" s="1">
        <v>2.84</v>
      </c>
      <c r="M2" s="1">
        <v>3.33</v>
      </c>
      <c r="N2" s="1">
        <v>2.88</v>
      </c>
      <c r="O2" s="1">
        <v>3.22</v>
      </c>
      <c r="P2" s="1">
        <v>3.74</v>
      </c>
      <c r="Q2" s="1">
        <v>2.88</v>
      </c>
      <c r="R2" s="1">
        <v>2.56</v>
      </c>
      <c r="S2" s="1">
        <v>2.83</v>
      </c>
      <c r="T2" s="1">
        <v>2.2200000000000002</v>
      </c>
    </row>
    <row r="3" spans="1:20" x14ac:dyDescent="0.25">
      <c r="A3" s="9">
        <v>2</v>
      </c>
      <c r="B3" s="1">
        <v>1.86</v>
      </c>
      <c r="C3" s="1">
        <v>3.08</v>
      </c>
      <c r="D3" s="1">
        <v>2.98</v>
      </c>
      <c r="E3" s="1">
        <v>2.0699999999999998</v>
      </c>
      <c r="F3" s="1">
        <v>2.1</v>
      </c>
      <c r="G3" s="1">
        <v>1.77</v>
      </c>
      <c r="H3" s="1">
        <v>3.65</v>
      </c>
      <c r="I3" s="1">
        <v>3.45</v>
      </c>
      <c r="J3" s="1">
        <v>2.5499999999999998</v>
      </c>
      <c r="K3" s="1">
        <v>3.8</v>
      </c>
      <c r="L3" s="1">
        <v>2.58</v>
      </c>
      <c r="M3" s="1">
        <v>3.35</v>
      </c>
      <c r="N3" s="1">
        <v>2.86</v>
      </c>
      <c r="O3" s="1">
        <v>3.46</v>
      </c>
      <c r="P3" s="1">
        <v>3.61</v>
      </c>
      <c r="Q3" s="1">
        <v>2.5</v>
      </c>
      <c r="R3" s="1">
        <v>3.18</v>
      </c>
      <c r="S3" s="1">
        <v>3.28</v>
      </c>
      <c r="T3" s="1">
        <v>1.78</v>
      </c>
    </row>
    <row r="4" spans="1:20" x14ac:dyDescent="0.25">
      <c r="A4" s="9">
        <v>3</v>
      </c>
      <c r="B4" s="1">
        <v>1.94</v>
      </c>
      <c r="C4" s="1">
        <v>3.33</v>
      </c>
      <c r="D4" s="1">
        <v>3.61</v>
      </c>
      <c r="E4" s="1">
        <v>2.0779999999999998</v>
      </c>
      <c r="F4" s="1">
        <v>2.1</v>
      </c>
      <c r="G4" s="1">
        <v>2.13</v>
      </c>
      <c r="H4" s="1">
        <v>3.88</v>
      </c>
      <c r="I4" s="1">
        <v>2.67</v>
      </c>
      <c r="J4" s="1">
        <v>2.72</v>
      </c>
      <c r="K4" s="1">
        <v>3.29</v>
      </c>
      <c r="L4" s="1">
        <v>3.16</v>
      </c>
      <c r="M4" s="1">
        <v>3.39</v>
      </c>
      <c r="N4" s="1">
        <v>2.37</v>
      </c>
      <c r="O4" s="1">
        <v>3.63</v>
      </c>
      <c r="P4" s="1">
        <v>3.97</v>
      </c>
      <c r="Q4" s="1">
        <v>2.77</v>
      </c>
      <c r="R4" s="1">
        <v>3.41</v>
      </c>
      <c r="S4" s="1">
        <v>3.22</v>
      </c>
      <c r="T4" s="1">
        <v>2.97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B6" sqref="B6"/>
    </sheetView>
  </sheetViews>
  <sheetFormatPr baseColWidth="10" defaultRowHeight="15" x14ac:dyDescent="0.25"/>
  <cols>
    <col min="12" max="12" width="10.85546875" style="1"/>
  </cols>
  <sheetData>
    <row r="1" spans="1:20" ht="30" x14ac:dyDescent="0.25">
      <c r="A1" s="5" t="s">
        <v>25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</row>
    <row r="2" spans="1:20" x14ac:dyDescent="0.25">
      <c r="A2" s="5">
        <v>1</v>
      </c>
      <c r="B2" s="3">
        <v>1047594616.40595</v>
      </c>
      <c r="C2" s="3">
        <v>457325568.58330745</v>
      </c>
      <c r="D2" s="3">
        <v>339626274.96341735</v>
      </c>
      <c r="E2" s="3">
        <v>760436701.24898791</v>
      </c>
      <c r="F2" s="3">
        <v>375786901.31651616</v>
      </c>
      <c r="G2" s="3">
        <v>211646018.94901901</v>
      </c>
      <c r="H2" s="3">
        <v>857219554.13522279</v>
      </c>
      <c r="I2" s="3">
        <v>645219019.24156535</v>
      </c>
      <c r="J2" s="3">
        <v>2040830121.300703</v>
      </c>
      <c r="K2" s="3">
        <v>164849914.25677362</v>
      </c>
      <c r="L2" s="3">
        <v>1208899371.2163398</v>
      </c>
      <c r="M2" s="3">
        <v>1380248744.4581473</v>
      </c>
      <c r="N2" s="3">
        <v>25879663.958590269</v>
      </c>
      <c r="O2" s="3">
        <v>1290438038.4831307</v>
      </c>
      <c r="P2" s="3">
        <v>485686844.15436524</v>
      </c>
      <c r="Q2" s="3">
        <v>266950506.31258178</v>
      </c>
      <c r="R2" s="3">
        <v>166622493.97996476</v>
      </c>
      <c r="S2" s="3">
        <v>131170899.51614244</v>
      </c>
      <c r="T2" s="3">
        <v>269432117.92504936</v>
      </c>
    </row>
    <row r="3" spans="1:20" x14ac:dyDescent="0.25">
      <c r="A3" s="5">
        <v>2</v>
      </c>
      <c r="B3" s="3">
        <v>1293983197.929513</v>
      </c>
      <c r="C3" s="3">
        <v>221926981.34352747</v>
      </c>
      <c r="D3" s="3">
        <v>228308268.3470155</v>
      </c>
      <c r="E3" s="3">
        <v>584951308.65306759</v>
      </c>
      <c r="F3" s="3">
        <v>151023792.41588295</v>
      </c>
      <c r="G3" s="3">
        <v>134007027.07324822</v>
      </c>
      <c r="H3" s="3">
        <v>673580294.81262338</v>
      </c>
      <c r="I3" s="3">
        <v>521138438.61818749</v>
      </c>
      <c r="J3" s="3">
        <v>1725310930.5726843</v>
      </c>
      <c r="K3" s="3">
        <v>361960779.47562546</v>
      </c>
      <c r="L3" s="3">
        <v>1031641398.8972282</v>
      </c>
      <c r="M3" s="3">
        <v>1778488322.2684181</v>
      </c>
      <c r="N3" s="3">
        <v>17619442.448519673</v>
      </c>
      <c r="O3" s="3">
        <v>1141541341.7350771</v>
      </c>
      <c r="P3" s="3">
        <v>326154669.06716502</v>
      </c>
      <c r="Q3" s="3">
        <v>327572732.84571785</v>
      </c>
      <c r="R3" s="3">
        <v>210582471.11510435</v>
      </c>
      <c r="S3" s="3">
        <v>154568951.86226514</v>
      </c>
      <c r="T3" s="3">
        <v>272268245.48215514</v>
      </c>
    </row>
    <row r="4" spans="1:20" x14ac:dyDescent="0.25">
      <c r="A4" s="5">
        <v>3</v>
      </c>
      <c r="B4" s="3">
        <v>1177229280.1619923</v>
      </c>
      <c r="C4" s="3">
        <v>326863700.95644146</v>
      </c>
      <c r="D4" s="3">
        <v>252308997.79902318</v>
      </c>
      <c r="E4" s="3">
        <v>776389918.75770772</v>
      </c>
      <c r="F4" s="3">
        <v>372241741.87013394</v>
      </c>
      <c r="G4" s="3">
        <v>136843154.63035402</v>
      </c>
      <c r="H4" s="3">
        <v>623948062.56327212</v>
      </c>
      <c r="I4" s="3">
        <v>502703609.49699992</v>
      </c>
      <c r="J4" s="3">
        <v>939467253.2912904</v>
      </c>
      <c r="K4" s="3">
        <v>259505671.47517911</v>
      </c>
      <c r="L4" s="3">
        <v>872109223.81002808</v>
      </c>
      <c r="M4" s="3">
        <v>1908477501.9690998</v>
      </c>
      <c r="N4" s="3">
        <v>17619442.448519673</v>
      </c>
      <c r="O4" s="3">
        <v>1467696010.8022423</v>
      </c>
      <c r="P4" s="3">
        <v>300334091.09934777</v>
      </c>
      <c r="Q4" s="3">
        <v>179385067.98694077</v>
      </c>
      <c r="R4" s="3">
        <v>638128700.34880102</v>
      </c>
      <c r="S4" s="3">
        <v>140388314.07673624</v>
      </c>
      <c r="T4" s="3">
        <v>268723086.03577292</v>
      </c>
    </row>
    <row r="7" spans="1:20" x14ac:dyDescent="0.25">
      <c r="N7" s="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/>
  </sheetViews>
  <sheetFormatPr baseColWidth="10" defaultRowHeight="15" x14ac:dyDescent="0.25"/>
  <sheetData>
    <row r="1" spans="1:20" ht="30" x14ac:dyDescent="0.25">
      <c r="A1" s="5" t="s">
        <v>25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</row>
    <row r="2" spans="1:20" x14ac:dyDescent="0.25">
      <c r="A2">
        <v>1</v>
      </c>
      <c r="B2" s="1">
        <v>98</v>
      </c>
      <c r="C2" s="1">
        <v>87</v>
      </c>
      <c r="D2" s="1">
        <v>98</v>
      </c>
      <c r="E2" s="1">
        <v>98</v>
      </c>
      <c r="F2" s="1">
        <v>98</v>
      </c>
      <c r="G2" s="1">
        <v>82</v>
      </c>
      <c r="H2" s="1">
        <v>97</v>
      </c>
      <c r="I2" s="1">
        <v>96</v>
      </c>
      <c r="J2" s="1">
        <v>88</v>
      </c>
      <c r="K2" s="1">
        <v>94</v>
      </c>
      <c r="L2" s="11">
        <f>AVERAGE('[1]Datos Originales'!M2:M4)</f>
        <v>93.5</v>
      </c>
      <c r="M2" s="1">
        <v>93</v>
      </c>
      <c r="N2" s="1">
        <v>95</v>
      </c>
      <c r="O2" s="1">
        <v>97</v>
      </c>
      <c r="P2" s="1">
        <v>77</v>
      </c>
      <c r="Q2" s="1">
        <v>98</v>
      </c>
      <c r="R2" s="1">
        <v>94</v>
      </c>
      <c r="S2" s="1">
        <v>95</v>
      </c>
      <c r="T2" s="1">
        <v>98</v>
      </c>
    </row>
    <row r="3" spans="1:20" x14ac:dyDescent="0.25">
      <c r="A3">
        <v>2</v>
      </c>
      <c r="B3" s="1">
        <v>96</v>
      </c>
      <c r="C3" s="1">
        <v>91</v>
      </c>
      <c r="D3" s="1">
        <v>86</v>
      </c>
      <c r="E3" s="1">
        <v>98</v>
      </c>
      <c r="F3" s="1">
        <v>98</v>
      </c>
      <c r="G3" s="1">
        <v>85</v>
      </c>
      <c r="H3" s="1">
        <v>98</v>
      </c>
      <c r="I3" s="1">
        <v>94</v>
      </c>
      <c r="J3" s="1">
        <v>94</v>
      </c>
      <c r="K3" s="1">
        <v>90</v>
      </c>
      <c r="L3" s="11"/>
      <c r="M3" s="1">
        <v>94</v>
      </c>
      <c r="N3" s="1">
        <v>94</v>
      </c>
      <c r="O3" s="1">
        <v>96</v>
      </c>
      <c r="P3" s="1">
        <v>79</v>
      </c>
      <c r="Q3" s="1">
        <v>98</v>
      </c>
      <c r="R3" s="1">
        <v>93</v>
      </c>
      <c r="S3" s="1">
        <v>98</v>
      </c>
      <c r="T3" s="1">
        <v>96</v>
      </c>
    </row>
    <row r="4" spans="1:20" x14ac:dyDescent="0.25">
      <c r="A4">
        <v>3</v>
      </c>
      <c r="B4" s="1">
        <v>98</v>
      </c>
      <c r="C4" s="1">
        <v>98</v>
      </c>
      <c r="D4" s="1">
        <v>96</v>
      </c>
      <c r="E4" s="1">
        <v>96</v>
      </c>
      <c r="F4" s="1">
        <v>94</v>
      </c>
      <c r="G4" s="1">
        <v>91</v>
      </c>
      <c r="H4" s="1">
        <v>98</v>
      </c>
      <c r="I4" s="1">
        <v>92</v>
      </c>
      <c r="J4" s="1">
        <v>89</v>
      </c>
      <c r="K4" s="1">
        <v>95</v>
      </c>
      <c r="L4" s="11"/>
      <c r="M4" s="1">
        <v>97</v>
      </c>
      <c r="N4" s="1">
        <v>99</v>
      </c>
      <c r="O4" s="1">
        <v>94</v>
      </c>
      <c r="P4" s="1">
        <v>98</v>
      </c>
      <c r="Q4" s="1">
        <v>97</v>
      </c>
      <c r="R4" s="1">
        <v>95</v>
      </c>
      <c r="S4" s="1">
        <v>97</v>
      </c>
      <c r="T4" s="1">
        <v>98</v>
      </c>
    </row>
    <row r="5" spans="1:20" x14ac:dyDescent="0.25">
      <c r="A5">
        <v>4</v>
      </c>
      <c r="B5" s="1">
        <v>99</v>
      </c>
      <c r="C5" s="1">
        <v>98</v>
      </c>
      <c r="D5" s="1">
        <v>92</v>
      </c>
      <c r="E5" s="1">
        <v>98</v>
      </c>
      <c r="F5" s="1">
        <v>97</v>
      </c>
      <c r="G5" s="1">
        <v>93</v>
      </c>
      <c r="H5" s="1">
        <v>98</v>
      </c>
      <c r="I5" s="1">
        <v>96</v>
      </c>
      <c r="J5" s="1">
        <v>91</v>
      </c>
      <c r="K5" s="1">
        <v>93</v>
      </c>
      <c r="L5" s="11">
        <f>AVERAGE('[1]Datos Originales'!M5:M7)</f>
        <v>88.666666666666671</v>
      </c>
      <c r="M5" s="1">
        <v>75</v>
      </c>
      <c r="N5" s="1">
        <v>97</v>
      </c>
      <c r="O5" s="1">
        <v>81</v>
      </c>
      <c r="P5" s="1">
        <v>98</v>
      </c>
      <c r="Q5" s="1">
        <v>95</v>
      </c>
      <c r="R5" s="1">
        <v>98</v>
      </c>
      <c r="S5" s="1">
        <v>98</v>
      </c>
      <c r="T5" s="1">
        <v>97</v>
      </c>
    </row>
    <row r="6" spans="1:20" x14ac:dyDescent="0.25">
      <c r="A6">
        <v>5</v>
      </c>
      <c r="B6" s="1">
        <v>96</v>
      </c>
      <c r="C6" s="1">
        <v>98</v>
      </c>
      <c r="D6" s="1">
        <v>98</v>
      </c>
      <c r="E6" s="1">
        <v>97</v>
      </c>
      <c r="F6" s="1">
        <v>77</v>
      </c>
      <c r="G6" s="1">
        <v>85</v>
      </c>
      <c r="H6" s="1">
        <v>95</v>
      </c>
      <c r="I6" s="1">
        <v>98</v>
      </c>
      <c r="J6" s="1">
        <v>90</v>
      </c>
      <c r="K6" s="1">
        <v>96</v>
      </c>
      <c r="L6" s="11"/>
      <c r="M6" s="1">
        <v>94</v>
      </c>
      <c r="N6" s="1">
        <v>97</v>
      </c>
      <c r="O6" s="1">
        <v>97</v>
      </c>
      <c r="P6" s="1">
        <v>98</v>
      </c>
      <c r="Q6" s="1">
        <v>98</v>
      </c>
      <c r="R6" s="1">
        <v>96</v>
      </c>
      <c r="S6" s="1">
        <v>97</v>
      </c>
      <c r="T6" s="1">
        <v>98</v>
      </c>
    </row>
    <row r="7" spans="1:20" x14ac:dyDescent="0.25">
      <c r="A7">
        <v>6</v>
      </c>
      <c r="B7" s="1">
        <v>97</v>
      </c>
      <c r="C7" s="1">
        <v>98</v>
      </c>
      <c r="D7" s="1">
        <v>99</v>
      </c>
      <c r="E7" s="1">
        <v>98</v>
      </c>
      <c r="F7" s="1">
        <v>90</v>
      </c>
      <c r="G7" s="1">
        <v>97</v>
      </c>
      <c r="H7" s="1">
        <v>99</v>
      </c>
      <c r="I7" s="1">
        <v>98</v>
      </c>
      <c r="J7" s="1">
        <v>96</v>
      </c>
      <c r="K7" s="1">
        <v>88</v>
      </c>
      <c r="L7" s="11"/>
      <c r="M7" s="1">
        <v>98</v>
      </c>
      <c r="N7" s="1">
        <v>98</v>
      </c>
      <c r="O7" s="1">
        <v>95</v>
      </c>
      <c r="P7" s="1">
        <v>99</v>
      </c>
      <c r="Q7" s="1">
        <v>95</v>
      </c>
      <c r="R7" s="1">
        <v>96</v>
      </c>
      <c r="S7" s="1">
        <v>96</v>
      </c>
      <c r="T7" s="1">
        <v>98</v>
      </c>
    </row>
    <row r="8" spans="1:20" x14ac:dyDescent="0.25">
      <c r="A8">
        <v>7</v>
      </c>
      <c r="B8" s="1">
        <v>98</v>
      </c>
      <c r="C8" s="1">
        <v>99</v>
      </c>
      <c r="D8" s="1">
        <v>90</v>
      </c>
      <c r="E8" s="1">
        <v>98</v>
      </c>
      <c r="F8" s="1">
        <v>98</v>
      </c>
      <c r="G8" s="1">
        <v>90</v>
      </c>
      <c r="H8" s="1">
        <v>98</v>
      </c>
      <c r="I8" s="1">
        <v>98</v>
      </c>
      <c r="J8" s="1">
        <v>85</v>
      </c>
      <c r="K8" s="1">
        <v>98</v>
      </c>
      <c r="L8" s="11">
        <f>AVERAGE('[1]Datos Originales'!M8:M10)</f>
        <v>96.666666666666671</v>
      </c>
      <c r="M8" s="1">
        <v>94</v>
      </c>
      <c r="N8" s="1">
        <v>88</v>
      </c>
      <c r="O8" s="1">
        <v>97</v>
      </c>
      <c r="P8" s="1">
        <v>84</v>
      </c>
      <c r="Q8" s="1">
        <v>93</v>
      </c>
      <c r="R8" s="1">
        <v>90</v>
      </c>
      <c r="S8" s="1">
        <v>92</v>
      </c>
      <c r="T8" s="1">
        <v>97</v>
      </c>
    </row>
    <row r="9" spans="1:20" x14ac:dyDescent="0.25">
      <c r="A9">
        <v>8</v>
      </c>
      <c r="B9" s="1">
        <v>99</v>
      </c>
      <c r="C9" s="1">
        <v>98</v>
      </c>
      <c r="D9" s="1">
        <v>98</v>
      </c>
      <c r="E9" s="1">
        <v>98</v>
      </c>
      <c r="F9" s="1">
        <v>84</v>
      </c>
      <c r="G9" s="1">
        <v>92</v>
      </c>
      <c r="H9" s="1">
        <v>98</v>
      </c>
      <c r="I9" s="1">
        <v>81</v>
      </c>
      <c r="J9" s="1">
        <v>96</v>
      </c>
      <c r="K9" s="1">
        <v>98</v>
      </c>
      <c r="L9" s="11"/>
      <c r="M9" s="1">
        <v>98</v>
      </c>
      <c r="N9" s="1">
        <v>98</v>
      </c>
      <c r="O9" s="1">
        <v>98</v>
      </c>
      <c r="P9" s="1">
        <v>91</v>
      </c>
      <c r="Q9" s="1">
        <v>93</v>
      </c>
      <c r="R9" s="1">
        <v>98</v>
      </c>
      <c r="S9" s="1">
        <v>98</v>
      </c>
      <c r="T9" s="1">
        <v>98</v>
      </c>
    </row>
    <row r="10" spans="1:20" x14ac:dyDescent="0.25">
      <c r="A10">
        <v>9</v>
      </c>
      <c r="B10" s="1">
        <v>98</v>
      </c>
      <c r="C10" s="1">
        <v>98</v>
      </c>
      <c r="D10" s="1">
        <v>94</v>
      </c>
      <c r="E10" s="1">
        <v>98</v>
      </c>
      <c r="F10" s="1">
        <v>98</v>
      </c>
      <c r="G10" s="1">
        <v>98</v>
      </c>
      <c r="H10" s="1">
        <v>98</v>
      </c>
      <c r="I10" s="1">
        <v>93</v>
      </c>
      <c r="J10" s="1">
        <v>92</v>
      </c>
      <c r="K10" s="1">
        <v>98</v>
      </c>
      <c r="L10" s="11"/>
      <c r="M10" s="1">
        <v>95</v>
      </c>
      <c r="N10" s="1">
        <v>93</v>
      </c>
      <c r="O10" s="1">
        <v>86</v>
      </c>
      <c r="P10" s="1">
        <v>98</v>
      </c>
      <c r="Q10" s="1">
        <v>98</v>
      </c>
      <c r="R10" s="1">
        <v>98</v>
      </c>
      <c r="S10" s="1">
        <v>98</v>
      </c>
      <c r="T10" s="1">
        <v>98</v>
      </c>
    </row>
  </sheetData>
  <mergeCells count="3">
    <mergeCell ref="L2:L4"/>
    <mergeCell ref="L5:L7"/>
    <mergeCell ref="L8:L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T1"/>
    </sheetView>
  </sheetViews>
  <sheetFormatPr baseColWidth="10" defaultRowHeight="15" x14ac:dyDescent="0.25"/>
  <sheetData>
    <row r="1" spans="1:20" ht="30" x14ac:dyDescent="0.25">
      <c r="A1" s="5" t="s">
        <v>25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</row>
    <row r="2" spans="1:20" x14ac:dyDescent="0.25">
      <c r="A2" s="5">
        <v>1</v>
      </c>
      <c r="B2" s="2">
        <v>53</v>
      </c>
      <c r="C2" s="2">
        <v>75.614495000000005</v>
      </c>
      <c r="D2" s="2">
        <v>46.88</v>
      </c>
      <c r="E2" s="2">
        <v>60.21</v>
      </c>
      <c r="F2" s="2">
        <v>55.74</v>
      </c>
      <c r="G2" s="2">
        <v>22.46</v>
      </c>
      <c r="H2" s="2">
        <v>80.150000000000006</v>
      </c>
      <c r="I2" s="1">
        <v>41.28</v>
      </c>
      <c r="J2" s="2">
        <v>17.07</v>
      </c>
      <c r="K2" s="2">
        <v>97.34</v>
      </c>
      <c r="L2" s="2">
        <v>22.61</v>
      </c>
      <c r="M2" s="2">
        <v>24.14</v>
      </c>
      <c r="N2" s="2">
        <v>24.13</v>
      </c>
      <c r="O2" s="2">
        <v>40.42</v>
      </c>
      <c r="P2" s="2">
        <v>32.1</v>
      </c>
      <c r="Q2" s="2">
        <v>27.48</v>
      </c>
      <c r="R2" s="2">
        <v>32.979999999999997</v>
      </c>
      <c r="S2" s="2">
        <v>86.08</v>
      </c>
      <c r="T2" s="2">
        <v>63.79</v>
      </c>
    </row>
    <row r="3" spans="1:20" x14ac:dyDescent="0.25">
      <c r="A3" s="5">
        <v>2</v>
      </c>
      <c r="B3" s="2">
        <v>48.774925000000003</v>
      </c>
      <c r="C3" s="2">
        <v>71.580669999999998</v>
      </c>
      <c r="D3" s="2">
        <v>40.406965000000007</v>
      </c>
      <c r="E3" s="2">
        <v>42.95</v>
      </c>
      <c r="F3" s="2">
        <v>56.11</v>
      </c>
      <c r="G3" s="2">
        <v>26.29</v>
      </c>
      <c r="H3" s="2">
        <v>77.06</v>
      </c>
      <c r="I3" s="1">
        <v>67.459999999999994</v>
      </c>
      <c r="J3" s="2">
        <v>27.7</v>
      </c>
      <c r="K3" s="2">
        <v>72.44</v>
      </c>
      <c r="L3" s="2">
        <v>24.89</v>
      </c>
      <c r="M3" s="2">
        <v>18.77</v>
      </c>
      <c r="N3" s="2">
        <v>25.42</v>
      </c>
      <c r="O3" s="2">
        <v>31.27</v>
      </c>
      <c r="P3" s="2">
        <v>24.86</v>
      </c>
      <c r="Q3" s="2">
        <v>36.74</v>
      </c>
      <c r="R3" s="2">
        <v>49.48</v>
      </c>
      <c r="S3" s="2">
        <v>102.72</v>
      </c>
      <c r="T3" s="2">
        <v>58.57</v>
      </c>
    </row>
    <row r="4" spans="1:20" x14ac:dyDescent="0.25">
      <c r="A4" s="5">
        <v>3</v>
      </c>
      <c r="B4" s="2">
        <v>42.371705000000006</v>
      </c>
      <c r="C4" s="2">
        <v>45.496965000000003</v>
      </c>
      <c r="D4" s="2">
        <v>40.81</v>
      </c>
      <c r="E4" s="2">
        <v>85.81</v>
      </c>
      <c r="F4" s="2">
        <v>38.5</v>
      </c>
      <c r="G4" s="2">
        <v>24.28</v>
      </c>
      <c r="H4" s="2">
        <v>53.17</v>
      </c>
      <c r="I4" s="1">
        <v>69.430000000000007</v>
      </c>
      <c r="J4" s="2">
        <v>34.880000000000003</v>
      </c>
      <c r="K4" s="2">
        <v>106.23</v>
      </c>
      <c r="L4" s="2">
        <v>31.15</v>
      </c>
      <c r="M4" s="2">
        <v>27.81</v>
      </c>
      <c r="N4" s="2">
        <v>24.4</v>
      </c>
      <c r="O4" s="2">
        <v>44.76</v>
      </c>
      <c r="P4" s="2">
        <v>45.1</v>
      </c>
      <c r="Q4" s="2">
        <v>45.63</v>
      </c>
      <c r="R4" s="2">
        <v>27.83</v>
      </c>
      <c r="S4" s="2">
        <v>86.53</v>
      </c>
      <c r="T4" s="2">
        <v>85.13</v>
      </c>
    </row>
    <row r="5" spans="1:20" x14ac:dyDescent="0.25">
      <c r="A5" s="5">
        <v>4</v>
      </c>
      <c r="B5" s="2">
        <v>53.450090000000003</v>
      </c>
      <c r="C5" s="2">
        <v>99.310990000000004</v>
      </c>
      <c r="D5" s="2">
        <v>21.12</v>
      </c>
      <c r="E5" s="2">
        <v>67.430000000000007</v>
      </c>
      <c r="F5" s="2">
        <v>51.9</v>
      </c>
      <c r="G5" s="2">
        <v>22.81</v>
      </c>
      <c r="H5" s="2">
        <v>63.3</v>
      </c>
      <c r="I5" s="1">
        <v>41.41</v>
      </c>
      <c r="J5" s="2">
        <v>23.99</v>
      </c>
      <c r="K5" s="2">
        <v>54.71</v>
      </c>
      <c r="L5" s="2">
        <v>30.61</v>
      </c>
      <c r="M5" s="2">
        <v>30.15</v>
      </c>
      <c r="N5" s="2">
        <v>34.049999999999997</v>
      </c>
      <c r="O5" s="2">
        <v>42.11</v>
      </c>
      <c r="P5" s="2">
        <v>35.53</v>
      </c>
      <c r="Q5" s="2">
        <v>50.58</v>
      </c>
      <c r="R5" s="2">
        <v>58.28</v>
      </c>
      <c r="S5" s="2">
        <v>64.319999999999993</v>
      </c>
      <c r="T5" s="2">
        <v>42.07</v>
      </c>
    </row>
    <row r="6" spans="1:20" x14ac:dyDescent="0.25">
      <c r="A6" s="5">
        <v>5</v>
      </c>
      <c r="B6" s="2">
        <v>73.81772500000001</v>
      </c>
      <c r="C6" s="2">
        <v>88.853584999999995</v>
      </c>
      <c r="D6" s="2">
        <v>35.99</v>
      </c>
      <c r="E6" s="2">
        <v>64.28</v>
      </c>
      <c r="F6" s="2">
        <v>69.94</v>
      </c>
      <c r="G6" s="2">
        <v>29.19</v>
      </c>
      <c r="H6" s="2">
        <v>66.540000000000006</v>
      </c>
      <c r="I6" s="1">
        <v>70.36</v>
      </c>
      <c r="J6" s="2">
        <v>22.44</v>
      </c>
      <c r="K6" s="2">
        <v>45.1</v>
      </c>
      <c r="L6" s="2">
        <v>33.82</v>
      </c>
      <c r="M6" s="2">
        <v>23.52</v>
      </c>
      <c r="N6" s="2">
        <v>32.450000000000003</v>
      </c>
      <c r="O6" s="2">
        <v>22.99</v>
      </c>
      <c r="P6" s="2">
        <v>35.29</v>
      </c>
      <c r="Q6" s="2">
        <v>49.24</v>
      </c>
      <c r="R6" s="2">
        <v>63.59</v>
      </c>
      <c r="S6" s="2">
        <v>81.900000000000006</v>
      </c>
      <c r="T6" s="2">
        <v>86.58</v>
      </c>
    </row>
    <row r="7" spans="1:20" x14ac:dyDescent="0.25">
      <c r="A7" s="5">
        <v>6</v>
      </c>
      <c r="B7" s="2">
        <v>50.474985000000004</v>
      </c>
      <c r="C7" s="2">
        <v>77.421444999999991</v>
      </c>
      <c r="D7" s="2">
        <v>27.15</v>
      </c>
      <c r="E7" s="2">
        <v>65.72</v>
      </c>
      <c r="F7" s="2">
        <v>54.85</v>
      </c>
      <c r="G7" s="2">
        <v>32.67</v>
      </c>
      <c r="H7" s="2">
        <v>61.04</v>
      </c>
      <c r="I7" s="1">
        <v>40.76</v>
      </c>
      <c r="J7" s="2">
        <v>21.96</v>
      </c>
      <c r="K7" s="2">
        <v>65.040000000000006</v>
      </c>
      <c r="L7" s="2">
        <v>37.47</v>
      </c>
      <c r="M7" s="2">
        <v>22.2</v>
      </c>
      <c r="N7" s="2">
        <v>38.159999999999997</v>
      </c>
      <c r="O7" s="2">
        <v>23.29</v>
      </c>
      <c r="P7" s="2">
        <v>31.46</v>
      </c>
      <c r="Q7" s="2">
        <v>52.61</v>
      </c>
      <c r="R7" s="2">
        <v>32.72</v>
      </c>
      <c r="S7" s="2">
        <v>106.24</v>
      </c>
      <c r="T7" s="2">
        <v>70.56</v>
      </c>
    </row>
    <row r="8" spans="1:20" x14ac:dyDescent="0.25">
      <c r="A8" s="5">
        <v>7</v>
      </c>
      <c r="B8" s="2">
        <v>49.197395</v>
      </c>
      <c r="C8" s="2">
        <v>106.434445</v>
      </c>
      <c r="D8" s="2">
        <v>37.910320000000006</v>
      </c>
      <c r="E8" s="2">
        <v>77.209999999999994</v>
      </c>
      <c r="F8" s="2">
        <v>48.55</v>
      </c>
      <c r="G8" s="2">
        <v>38.25</v>
      </c>
      <c r="H8" s="2">
        <v>77.14</v>
      </c>
      <c r="I8" s="1">
        <v>47.7</v>
      </c>
      <c r="J8" s="2">
        <v>14.89</v>
      </c>
      <c r="K8" s="2">
        <v>53.38</v>
      </c>
      <c r="L8" s="2">
        <v>26.08</v>
      </c>
      <c r="M8" s="2">
        <v>29.66</v>
      </c>
      <c r="N8" s="2">
        <v>30.99</v>
      </c>
      <c r="O8" s="2">
        <v>23.43</v>
      </c>
      <c r="P8" s="2">
        <v>26.95</v>
      </c>
      <c r="Q8" s="2">
        <v>57.16</v>
      </c>
      <c r="R8" s="2">
        <v>46.93</v>
      </c>
      <c r="S8" s="2">
        <v>122.51</v>
      </c>
      <c r="T8" s="2">
        <v>51.47</v>
      </c>
    </row>
    <row r="9" spans="1:20" x14ac:dyDescent="0.25">
      <c r="A9" s="5">
        <v>8</v>
      </c>
      <c r="B9" s="2">
        <v>67.661370000000005</v>
      </c>
      <c r="C9" s="2">
        <v>59.87876</v>
      </c>
      <c r="D9" s="2">
        <v>42.570215000000005</v>
      </c>
      <c r="E9" s="2">
        <v>93.21</v>
      </c>
      <c r="F9" s="2">
        <v>83.07</v>
      </c>
      <c r="G9" s="2">
        <v>18.329999999999998</v>
      </c>
      <c r="H9" s="2">
        <v>65.400000000000006</v>
      </c>
      <c r="I9" s="1">
        <v>31.89</v>
      </c>
      <c r="J9" s="2">
        <v>24.49</v>
      </c>
      <c r="K9" s="2">
        <v>65.22</v>
      </c>
      <c r="L9" s="2">
        <v>44.98</v>
      </c>
      <c r="M9" s="2">
        <v>23.07</v>
      </c>
      <c r="N9" s="2">
        <v>27.31</v>
      </c>
      <c r="O9" s="2">
        <v>32.17</v>
      </c>
      <c r="P9" s="2">
        <v>34.36</v>
      </c>
      <c r="Q9" s="2">
        <v>51.36</v>
      </c>
      <c r="R9" s="2">
        <v>49.01</v>
      </c>
      <c r="S9" s="2">
        <v>90.45</v>
      </c>
      <c r="T9" s="2">
        <v>60.85</v>
      </c>
    </row>
    <row r="10" spans="1:20" x14ac:dyDescent="0.25">
      <c r="A10" s="5">
        <v>9</v>
      </c>
      <c r="B10" s="2">
        <v>36.088100000000004</v>
      </c>
      <c r="C10" s="2">
        <v>49.136314999999996</v>
      </c>
      <c r="D10" s="2">
        <v>38.470219999999998</v>
      </c>
      <c r="E10" s="2">
        <v>86.29</v>
      </c>
      <c r="F10" s="2">
        <v>71.86</v>
      </c>
      <c r="G10" s="2">
        <v>31.9</v>
      </c>
      <c r="H10" s="2">
        <v>58.49</v>
      </c>
      <c r="I10" s="1">
        <v>37.68</v>
      </c>
      <c r="J10" s="2">
        <v>18.739999999999998</v>
      </c>
      <c r="K10" s="2">
        <v>58.43</v>
      </c>
      <c r="L10" s="2">
        <v>31.97</v>
      </c>
      <c r="M10" s="2">
        <v>28.19</v>
      </c>
      <c r="N10" s="2">
        <v>22.77</v>
      </c>
      <c r="O10" s="2">
        <v>28.63</v>
      </c>
      <c r="P10" s="2">
        <v>43.35</v>
      </c>
      <c r="Q10" s="2">
        <v>49.25</v>
      </c>
      <c r="R10" s="2">
        <v>31.89</v>
      </c>
      <c r="S10" s="2">
        <v>64.319999999999993</v>
      </c>
      <c r="T10" s="2">
        <v>42.26</v>
      </c>
    </row>
    <row r="11" spans="1:20" x14ac:dyDescent="0.25">
      <c r="A11" s="5">
        <v>10</v>
      </c>
      <c r="B11" s="2">
        <v>54.676780000000001</v>
      </c>
      <c r="C11" s="2">
        <v>49.553695000000005</v>
      </c>
      <c r="D11" s="2">
        <v>41.246814999999998</v>
      </c>
      <c r="E11" s="2">
        <v>72.959999999999994</v>
      </c>
      <c r="F11" s="2">
        <v>84.6</v>
      </c>
      <c r="G11" s="2">
        <v>24.21</v>
      </c>
      <c r="H11" s="2">
        <v>82.76</v>
      </c>
      <c r="I11" s="1">
        <v>48.28</v>
      </c>
      <c r="J11" s="2">
        <v>23.18</v>
      </c>
      <c r="K11" s="2">
        <v>86.63</v>
      </c>
      <c r="L11" s="2">
        <v>31.63</v>
      </c>
      <c r="M11" s="2">
        <v>28.02</v>
      </c>
      <c r="N11" s="2">
        <v>26.08</v>
      </c>
      <c r="O11" s="2">
        <v>26.67</v>
      </c>
      <c r="P11" s="2">
        <v>37.43</v>
      </c>
      <c r="Q11" s="2">
        <v>31.62</v>
      </c>
      <c r="R11" s="2">
        <v>31.14</v>
      </c>
      <c r="S11" s="2">
        <v>70.23</v>
      </c>
      <c r="T11" s="2">
        <v>78.33</v>
      </c>
    </row>
    <row r="12" spans="1:20" x14ac:dyDescent="0.25">
      <c r="A12" s="5">
        <v>11</v>
      </c>
      <c r="B12" s="2">
        <v>48.339730000000003</v>
      </c>
      <c r="C12" s="2">
        <v>65.877325000000013</v>
      </c>
      <c r="D12" s="2">
        <v>28.02045</v>
      </c>
      <c r="E12" s="2">
        <v>48.28</v>
      </c>
      <c r="F12" s="2">
        <v>52.89</v>
      </c>
      <c r="G12" s="2">
        <v>38.65</v>
      </c>
      <c r="H12" s="2">
        <v>65.62</v>
      </c>
      <c r="I12" s="1">
        <v>77.89</v>
      </c>
      <c r="J12" s="2">
        <v>20.45</v>
      </c>
      <c r="K12" s="2">
        <v>103.32</v>
      </c>
      <c r="L12" s="2">
        <v>20.350000000000001</v>
      </c>
      <c r="M12" s="2">
        <v>23.47</v>
      </c>
      <c r="N12" s="2">
        <v>23.16</v>
      </c>
      <c r="O12" s="2">
        <v>27.02</v>
      </c>
      <c r="P12" s="2">
        <v>64.040000000000006</v>
      </c>
      <c r="Q12" s="2">
        <v>40.08</v>
      </c>
      <c r="R12" s="2">
        <v>31.68</v>
      </c>
      <c r="S12" s="2">
        <v>92.78</v>
      </c>
      <c r="T12" s="2">
        <v>78.37</v>
      </c>
    </row>
    <row r="13" spans="1:20" x14ac:dyDescent="0.25">
      <c r="A13" s="5">
        <v>12</v>
      </c>
      <c r="B13" s="2">
        <v>55.49118</v>
      </c>
      <c r="C13" s="2">
        <v>56.824759999999998</v>
      </c>
      <c r="D13" s="2">
        <v>57.415199999999999</v>
      </c>
      <c r="E13" s="2">
        <v>47.84</v>
      </c>
      <c r="F13" s="2">
        <v>37.97</v>
      </c>
      <c r="G13" s="2">
        <v>49.16</v>
      </c>
      <c r="H13" s="2">
        <v>65.88</v>
      </c>
      <c r="I13" s="1">
        <v>38.6</v>
      </c>
      <c r="J13" s="2">
        <v>30.2</v>
      </c>
      <c r="K13" s="2">
        <v>70.88</v>
      </c>
      <c r="L13" s="2">
        <v>24.64</v>
      </c>
      <c r="M13" s="2">
        <v>35.42</v>
      </c>
      <c r="N13" s="2">
        <v>25.46</v>
      </c>
      <c r="O13" s="2">
        <v>39.19</v>
      </c>
      <c r="P13" s="2">
        <v>41.48</v>
      </c>
      <c r="Q13" s="2">
        <v>35.78</v>
      </c>
      <c r="R13" s="2">
        <v>47.68</v>
      </c>
      <c r="S13" s="2">
        <v>71.73</v>
      </c>
      <c r="T13" s="2">
        <v>66.400000000000006</v>
      </c>
    </row>
    <row r="14" spans="1:20" x14ac:dyDescent="0.25">
      <c r="A14" s="5">
        <v>13</v>
      </c>
      <c r="B14" s="2">
        <v>53.773305000000001</v>
      </c>
      <c r="C14" s="2">
        <v>41.844889999999999</v>
      </c>
      <c r="D14" s="2">
        <v>32.471654999999998</v>
      </c>
      <c r="E14" s="2">
        <v>64.510000000000005</v>
      </c>
      <c r="F14" s="2">
        <v>55.26</v>
      </c>
      <c r="G14" s="2">
        <v>24.09</v>
      </c>
      <c r="H14" s="2">
        <v>47.93</v>
      </c>
      <c r="I14" s="1">
        <v>46.33</v>
      </c>
      <c r="J14" s="2">
        <v>18.920000000000002</v>
      </c>
      <c r="K14" s="2">
        <v>82.16</v>
      </c>
      <c r="L14" s="2">
        <v>37.64</v>
      </c>
      <c r="M14" s="2">
        <v>27.58</v>
      </c>
      <c r="N14" s="2">
        <v>19.34</v>
      </c>
      <c r="O14" s="2">
        <v>29.59</v>
      </c>
      <c r="P14" s="2">
        <v>64.510000000000005</v>
      </c>
      <c r="Q14" s="2">
        <v>39.619999999999997</v>
      </c>
      <c r="R14" s="2">
        <v>33.35</v>
      </c>
      <c r="S14" s="2">
        <v>61.14</v>
      </c>
      <c r="T14" s="2">
        <v>58.31</v>
      </c>
    </row>
    <row r="15" spans="1:20" x14ac:dyDescent="0.25">
      <c r="A15" s="5">
        <v>14</v>
      </c>
      <c r="B15" s="2">
        <v>67.7988</v>
      </c>
      <c r="C15" s="2">
        <v>42.954509999999999</v>
      </c>
      <c r="D15" s="2">
        <v>34.451664999999998</v>
      </c>
      <c r="E15" s="2">
        <v>39.450000000000003</v>
      </c>
      <c r="F15" s="2">
        <v>72.38</v>
      </c>
      <c r="G15" s="2">
        <v>38.07</v>
      </c>
      <c r="H15" s="2">
        <v>79.81</v>
      </c>
      <c r="I15" s="1">
        <v>53.97</v>
      </c>
      <c r="J15" s="2">
        <v>13.78</v>
      </c>
      <c r="K15" s="2">
        <v>63.03</v>
      </c>
      <c r="L15" s="2">
        <v>46.24</v>
      </c>
      <c r="M15" s="2">
        <v>24.03</v>
      </c>
      <c r="N15" s="2">
        <v>36.92</v>
      </c>
      <c r="O15" s="2">
        <v>25.65</v>
      </c>
      <c r="P15" s="2">
        <v>67.73</v>
      </c>
      <c r="Q15" s="2">
        <v>38.35</v>
      </c>
      <c r="R15" s="2">
        <v>31.84</v>
      </c>
      <c r="S15" s="2">
        <v>59.4</v>
      </c>
      <c r="T15" s="2">
        <v>60.13</v>
      </c>
    </row>
    <row r="16" spans="1:20" x14ac:dyDescent="0.25">
      <c r="A16" s="5">
        <v>15</v>
      </c>
      <c r="B16" s="2">
        <v>37.503120000000003</v>
      </c>
      <c r="C16" s="2">
        <v>50.571695000000005</v>
      </c>
      <c r="D16" s="2">
        <v>32.631990000000002</v>
      </c>
      <c r="E16" s="2">
        <v>59.01</v>
      </c>
      <c r="F16" s="2">
        <v>110.28</v>
      </c>
      <c r="G16" s="2">
        <v>16.63</v>
      </c>
      <c r="H16" s="2">
        <v>86.57</v>
      </c>
      <c r="I16" s="1">
        <v>72.290000000000006</v>
      </c>
      <c r="J16" s="2">
        <v>10.57</v>
      </c>
      <c r="K16" s="2">
        <v>39.380000000000003</v>
      </c>
      <c r="L16" s="2">
        <v>37.200000000000003</v>
      </c>
      <c r="M16" s="2">
        <v>30.18</v>
      </c>
      <c r="N16" s="2">
        <v>20.13</v>
      </c>
      <c r="O16" s="2">
        <v>42.62</v>
      </c>
      <c r="P16" s="2">
        <v>49.99</v>
      </c>
      <c r="Q16" s="2">
        <v>32.15</v>
      </c>
      <c r="R16" s="2">
        <v>25.3</v>
      </c>
      <c r="S16" s="2">
        <v>53.95</v>
      </c>
      <c r="T16" s="2">
        <v>71.09</v>
      </c>
    </row>
    <row r="17" spans="1:20" x14ac:dyDescent="0.25">
      <c r="A17" s="5">
        <v>16</v>
      </c>
      <c r="B17" s="2">
        <v>63.266155000000005</v>
      </c>
      <c r="C17" s="2">
        <v>35.981209999999997</v>
      </c>
      <c r="D17" s="2">
        <v>24.286935000000003</v>
      </c>
      <c r="E17" s="2">
        <v>50.1</v>
      </c>
      <c r="F17" s="2">
        <v>38.840000000000003</v>
      </c>
      <c r="G17" s="2">
        <v>24.55</v>
      </c>
      <c r="H17" s="2">
        <v>93.54</v>
      </c>
      <c r="I17" s="1">
        <v>62.66</v>
      </c>
      <c r="J17" s="2">
        <v>14.72</v>
      </c>
      <c r="K17" s="2">
        <v>78.41</v>
      </c>
      <c r="L17" s="2">
        <v>27.09</v>
      </c>
      <c r="M17" s="2">
        <v>24.49</v>
      </c>
      <c r="N17" s="2">
        <v>25.8</v>
      </c>
      <c r="O17" s="2">
        <v>26.94</v>
      </c>
      <c r="P17" s="2">
        <v>37.97</v>
      </c>
      <c r="Q17" s="2">
        <v>49.96</v>
      </c>
      <c r="R17" s="2">
        <v>37.1</v>
      </c>
      <c r="S17" s="2">
        <v>88.71</v>
      </c>
      <c r="T17" s="2">
        <v>74.959999999999994</v>
      </c>
    </row>
    <row r="18" spans="1:20" x14ac:dyDescent="0.25">
      <c r="A18" s="5">
        <v>17</v>
      </c>
      <c r="B18" s="2">
        <v>53.671504999999996</v>
      </c>
      <c r="C18" s="2">
        <v>46.677844999999998</v>
      </c>
      <c r="D18" s="2">
        <v>38.510939999999998</v>
      </c>
      <c r="E18" s="2">
        <v>53.64</v>
      </c>
      <c r="F18" s="2">
        <v>29.8</v>
      </c>
      <c r="G18" s="2">
        <v>24.29</v>
      </c>
      <c r="H18" s="2">
        <v>105.77</v>
      </c>
      <c r="I18" s="1">
        <v>81.260000000000005</v>
      </c>
      <c r="J18" s="2">
        <v>29.69</v>
      </c>
      <c r="K18" s="2">
        <v>50.51</v>
      </c>
      <c r="L18" s="2">
        <v>37.46</v>
      </c>
      <c r="M18" s="2">
        <v>24.81</v>
      </c>
      <c r="N18" s="2">
        <v>20.48</v>
      </c>
      <c r="O18" s="2">
        <v>23.91</v>
      </c>
      <c r="P18" s="2">
        <v>42.8</v>
      </c>
      <c r="Q18" s="2">
        <v>40.07</v>
      </c>
      <c r="R18" s="2">
        <v>51.35</v>
      </c>
      <c r="S18" s="2">
        <v>84.88</v>
      </c>
      <c r="T18" s="2">
        <v>73.84</v>
      </c>
    </row>
    <row r="19" spans="1:20" x14ac:dyDescent="0.25">
      <c r="A19" s="5">
        <v>18</v>
      </c>
      <c r="B19" s="2">
        <v>67.470495</v>
      </c>
      <c r="C19" s="2">
        <v>37.739804999999997</v>
      </c>
      <c r="D19" s="2">
        <v>44.496780000000001</v>
      </c>
      <c r="E19" s="2">
        <v>46.9</v>
      </c>
      <c r="F19" s="2">
        <v>33.76</v>
      </c>
      <c r="G19" s="2">
        <v>25.38</v>
      </c>
      <c r="H19" s="2">
        <v>124.54</v>
      </c>
      <c r="I19" s="1">
        <v>93.67</v>
      </c>
      <c r="J19" s="2">
        <v>29.57</v>
      </c>
      <c r="K19" s="2">
        <v>93.67</v>
      </c>
      <c r="L19" s="2">
        <v>30.01</v>
      </c>
      <c r="M19" s="2">
        <v>25.81</v>
      </c>
      <c r="N19" s="2">
        <v>24.32</v>
      </c>
      <c r="O19" s="2">
        <v>13.61</v>
      </c>
      <c r="P19" s="2">
        <v>36.840000000000003</v>
      </c>
      <c r="Q19" s="2">
        <v>42.06</v>
      </c>
      <c r="R19" s="2">
        <v>63.26</v>
      </c>
      <c r="S19" s="2">
        <v>71.12</v>
      </c>
      <c r="T19" s="2">
        <v>64.61</v>
      </c>
    </row>
    <row r="20" spans="1:20" x14ac:dyDescent="0.25">
      <c r="A20" s="5">
        <v>19</v>
      </c>
      <c r="B20" s="2">
        <v>52.220855</v>
      </c>
      <c r="C20" s="2">
        <v>46.436070000000001</v>
      </c>
      <c r="D20" s="2">
        <v>39.470405</v>
      </c>
      <c r="E20" s="2">
        <v>55.57</v>
      </c>
      <c r="F20" s="2">
        <v>51.14</v>
      </c>
      <c r="G20" s="2">
        <v>21.51</v>
      </c>
      <c r="H20" s="2">
        <v>92.57</v>
      </c>
      <c r="I20" s="1">
        <v>95.54</v>
      </c>
      <c r="J20" s="2">
        <v>15.66</v>
      </c>
      <c r="K20" s="2">
        <v>38.01</v>
      </c>
      <c r="L20" s="2">
        <v>25.98</v>
      </c>
      <c r="M20" s="2">
        <v>21.88</v>
      </c>
      <c r="N20" s="2">
        <v>15.89</v>
      </c>
      <c r="O20" s="2">
        <v>21.61</v>
      </c>
      <c r="P20" s="2">
        <v>54.77</v>
      </c>
      <c r="Q20" s="2">
        <v>24.71</v>
      </c>
      <c r="R20" s="2">
        <v>29.92</v>
      </c>
      <c r="S20" s="2">
        <v>64.7</v>
      </c>
      <c r="T20" s="2">
        <v>70.180000000000007</v>
      </c>
    </row>
    <row r="21" spans="1:20" x14ac:dyDescent="0.25">
      <c r="A21" s="5">
        <v>20</v>
      </c>
      <c r="B21" s="2">
        <v>52.220855</v>
      </c>
      <c r="C21" s="2">
        <v>81.310205000000011</v>
      </c>
      <c r="D21" s="2">
        <v>32.301140000000004</v>
      </c>
      <c r="E21" s="2">
        <v>59.65</v>
      </c>
      <c r="F21" s="2">
        <v>34.200000000000003</v>
      </c>
      <c r="G21" s="2">
        <v>40.44</v>
      </c>
      <c r="H21" s="2">
        <v>53.26</v>
      </c>
      <c r="I21" s="1">
        <v>82.73</v>
      </c>
      <c r="J21" s="2">
        <v>34.229999999999997</v>
      </c>
      <c r="K21" s="2">
        <v>68.319999999999993</v>
      </c>
      <c r="L21" s="2">
        <v>23.18</v>
      </c>
      <c r="M21" s="2">
        <v>28.15</v>
      </c>
      <c r="N21" s="2">
        <v>37.130000000000003</v>
      </c>
      <c r="O21" s="2">
        <v>18.61</v>
      </c>
      <c r="P21" s="2">
        <v>50.69</v>
      </c>
      <c r="Q21" s="2">
        <v>31.23</v>
      </c>
      <c r="R21" s="2">
        <v>42.6</v>
      </c>
      <c r="S21" s="2">
        <v>75.53</v>
      </c>
      <c r="T21" s="2">
        <v>54.72</v>
      </c>
    </row>
    <row r="22" spans="1:20" x14ac:dyDescent="0.25">
      <c r="A22" s="5">
        <v>21</v>
      </c>
      <c r="B22" s="2">
        <v>49.161764999999995</v>
      </c>
      <c r="C22" s="2">
        <v>101.34444499999999</v>
      </c>
      <c r="D22" s="2">
        <v>40.137195000000006</v>
      </c>
      <c r="E22" s="2">
        <v>62.8</v>
      </c>
      <c r="F22" s="2">
        <v>91.42</v>
      </c>
      <c r="G22" s="2">
        <v>37.85</v>
      </c>
      <c r="H22" s="2">
        <v>66.48</v>
      </c>
      <c r="I22" s="1">
        <v>92.94</v>
      </c>
      <c r="J22" s="2">
        <v>18.64</v>
      </c>
      <c r="K22" s="2">
        <v>61.27</v>
      </c>
      <c r="L22" s="2">
        <v>30.89</v>
      </c>
      <c r="M22" s="2">
        <v>25.78</v>
      </c>
      <c r="N22" s="2">
        <v>15.4</v>
      </c>
      <c r="O22" s="2">
        <v>30.65</v>
      </c>
      <c r="P22" s="2">
        <v>44.08</v>
      </c>
      <c r="Q22" s="2">
        <v>25.47</v>
      </c>
      <c r="R22" s="2">
        <v>40</v>
      </c>
      <c r="S22" s="2">
        <v>59.97</v>
      </c>
      <c r="T22" s="2">
        <v>51.09</v>
      </c>
    </row>
    <row r="23" spans="1:20" x14ac:dyDescent="0.25">
      <c r="A23" s="5">
        <v>22</v>
      </c>
      <c r="B23" s="2">
        <v>54.261945000000004</v>
      </c>
      <c r="C23" s="2">
        <v>104.43662</v>
      </c>
      <c r="D23" s="2">
        <v>39.256625</v>
      </c>
      <c r="E23" s="2">
        <v>48.22</v>
      </c>
      <c r="F23" s="2">
        <v>99.89</v>
      </c>
      <c r="G23" s="2">
        <v>37.799999999999997</v>
      </c>
      <c r="H23" s="2">
        <v>67.319999999999993</v>
      </c>
      <c r="I23" s="1">
        <v>78.3</v>
      </c>
      <c r="J23" s="2">
        <v>21.93</v>
      </c>
      <c r="K23" s="2">
        <v>87.08</v>
      </c>
      <c r="L23" s="2">
        <v>25.43</v>
      </c>
      <c r="M23" s="2">
        <v>28.68</v>
      </c>
      <c r="N23" s="2">
        <v>29.93</v>
      </c>
      <c r="O23" s="2">
        <v>21.84</v>
      </c>
      <c r="P23" s="2">
        <v>62.36</v>
      </c>
      <c r="Q23" s="2">
        <v>35.450000000000003</v>
      </c>
      <c r="R23" s="2">
        <v>44.02</v>
      </c>
      <c r="S23" s="2">
        <v>101.76</v>
      </c>
      <c r="T23" s="2">
        <v>65.78</v>
      </c>
    </row>
    <row r="24" spans="1:20" x14ac:dyDescent="0.25">
      <c r="A24" s="5">
        <v>23</v>
      </c>
      <c r="B24" s="2">
        <v>84.315849999999998</v>
      </c>
      <c r="C24" s="2">
        <v>82.485995000000003</v>
      </c>
      <c r="D24" s="2">
        <v>37.935769999999998</v>
      </c>
      <c r="E24" s="2">
        <v>72.650000000000006</v>
      </c>
      <c r="F24" s="2">
        <v>78.64</v>
      </c>
      <c r="G24" s="2">
        <v>26.33</v>
      </c>
      <c r="H24" s="2">
        <v>66.94</v>
      </c>
      <c r="I24" s="1">
        <v>50.46</v>
      </c>
      <c r="J24" s="2">
        <v>27.11</v>
      </c>
      <c r="K24" s="2">
        <v>52.15</v>
      </c>
      <c r="L24" s="2">
        <v>52.49</v>
      </c>
      <c r="M24" s="2">
        <v>19.100000000000001</v>
      </c>
      <c r="N24" s="2">
        <v>23.52</v>
      </c>
      <c r="O24" s="2">
        <v>18.850000000000001</v>
      </c>
      <c r="P24" s="2">
        <v>53.92</v>
      </c>
      <c r="Q24" s="2">
        <v>32.229999999999997</v>
      </c>
      <c r="R24" s="2">
        <v>40.799999999999997</v>
      </c>
      <c r="S24" s="2">
        <v>70.03</v>
      </c>
      <c r="T24" s="2">
        <v>82.6</v>
      </c>
    </row>
    <row r="25" spans="1:20" x14ac:dyDescent="0.25">
      <c r="A25" s="5">
        <v>24</v>
      </c>
      <c r="B25" s="2">
        <v>40.597840000000005</v>
      </c>
      <c r="C25" s="2">
        <v>112.62643000000001</v>
      </c>
      <c r="D25" s="2">
        <v>37.319879999999998</v>
      </c>
      <c r="E25" s="2">
        <v>58.05</v>
      </c>
      <c r="F25" s="2">
        <v>88.62</v>
      </c>
      <c r="G25" s="2">
        <v>35.5</v>
      </c>
      <c r="H25" s="2">
        <v>127.53</v>
      </c>
      <c r="I25" s="1">
        <v>41.9</v>
      </c>
      <c r="J25" s="2">
        <v>15.57</v>
      </c>
      <c r="K25" s="2">
        <v>62.87</v>
      </c>
      <c r="L25" s="2">
        <v>34.090000000000003</v>
      </c>
      <c r="M25" s="2">
        <v>36.450000000000003</v>
      </c>
      <c r="N25" s="2">
        <v>32.07</v>
      </c>
      <c r="O25" s="2">
        <v>43.69</v>
      </c>
      <c r="P25" s="2">
        <v>37.33</v>
      </c>
      <c r="Q25" s="2">
        <v>28.58</v>
      </c>
      <c r="R25" s="2">
        <v>28.86</v>
      </c>
      <c r="S25" s="2">
        <v>93.36</v>
      </c>
      <c r="T25" s="2">
        <v>66.95</v>
      </c>
    </row>
    <row r="26" spans="1:20" x14ac:dyDescent="0.25">
      <c r="A26" s="5">
        <v>25</v>
      </c>
      <c r="B26" s="2">
        <v>67.081109999999995</v>
      </c>
      <c r="C26" s="2">
        <v>65.584649999999996</v>
      </c>
      <c r="D26" s="2">
        <v>27.139880000000002</v>
      </c>
      <c r="E26" s="2">
        <v>96.91</v>
      </c>
      <c r="F26" s="2">
        <v>119.56</v>
      </c>
      <c r="G26" s="2">
        <v>41.01</v>
      </c>
      <c r="H26" s="2">
        <v>94</v>
      </c>
      <c r="I26" s="1">
        <v>45.42</v>
      </c>
      <c r="J26" s="2">
        <v>17.760000000000002</v>
      </c>
      <c r="K26" s="2">
        <v>101.19</v>
      </c>
      <c r="L26" s="2">
        <v>25.75</v>
      </c>
      <c r="M26" s="2">
        <v>19.760000000000002</v>
      </c>
      <c r="N26" s="2">
        <v>25.79</v>
      </c>
      <c r="O26" s="2">
        <v>24.09</v>
      </c>
      <c r="P26" s="2">
        <v>41.58</v>
      </c>
      <c r="Q26" s="2">
        <v>40.47</v>
      </c>
      <c r="R26" s="2">
        <v>58.85</v>
      </c>
      <c r="S26" s="2">
        <v>75.33</v>
      </c>
      <c r="T26" s="2">
        <v>60.54</v>
      </c>
    </row>
    <row r="27" spans="1:20" x14ac:dyDescent="0.25">
      <c r="A27" s="5">
        <v>26</v>
      </c>
      <c r="B27" s="2">
        <v>62.07255</v>
      </c>
      <c r="C27" s="2">
        <v>99.771634999999989</v>
      </c>
      <c r="D27" s="2">
        <v>32.033915</v>
      </c>
      <c r="E27" s="2">
        <v>53.78</v>
      </c>
      <c r="F27" s="2">
        <v>85.74</v>
      </c>
      <c r="G27" s="2">
        <v>36.39</v>
      </c>
      <c r="H27" s="2">
        <v>92.28</v>
      </c>
      <c r="I27" s="1">
        <v>51.02</v>
      </c>
      <c r="J27" s="2">
        <v>20.329999999999998</v>
      </c>
      <c r="K27" s="2">
        <v>85.78</v>
      </c>
      <c r="L27" s="2">
        <v>51.66</v>
      </c>
      <c r="M27" s="2">
        <v>21.21</v>
      </c>
      <c r="N27" s="2">
        <v>31.36</v>
      </c>
      <c r="O27" s="2">
        <v>32.299999999999997</v>
      </c>
      <c r="P27" s="2">
        <v>23.25</v>
      </c>
      <c r="Q27" s="2">
        <v>36.840000000000003</v>
      </c>
      <c r="R27" s="2">
        <v>33.1</v>
      </c>
      <c r="S27" s="2">
        <v>69.69</v>
      </c>
      <c r="T27" s="2">
        <v>77.63</v>
      </c>
    </row>
    <row r="28" spans="1:20" x14ac:dyDescent="0.25">
      <c r="A28" s="5">
        <v>27</v>
      </c>
      <c r="B28" s="2">
        <v>49.416264999999996</v>
      </c>
      <c r="C28" s="2">
        <v>60.184159999999999</v>
      </c>
      <c r="D28" s="2">
        <v>21.721574999999998</v>
      </c>
      <c r="E28" s="2">
        <v>91.86</v>
      </c>
      <c r="F28" s="2">
        <v>61.9</v>
      </c>
      <c r="G28" s="2">
        <v>33.15</v>
      </c>
      <c r="H28" s="2">
        <v>65.17</v>
      </c>
      <c r="I28" s="1">
        <v>39.65</v>
      </c>
      <c r="J28" s="2">
        <v>11.21</v>
      </c>
      <c r="K28" s="2">
        <v>70.08</v>
      </c>
      <c r="L28" s="2">
        <v>37.43</v>
      </c>
      <c r="M28" s="2">
        <v>20.53</v>
      </c>
      <c r="N28" s="2">
        <v>28.57</v>
      </c>
      <c r="O28" s="2">
        <v>24.85</v>
      </c>
      <c r="P28" s="2">
        <v>43.53</v>
      </c>
      <c r="Q28" s="2">
        <v>42.42</v>
      </c>
      <c r="R28" s="2">
        <v>37.25</v>
      </c>
      <c r="S28" s="2">
        <v>87.67</v>
      </c>
      <c r="T28" s="2">
        <v>48.11</v>
      </c>
    </row>
    <row r="29" spans="1:20" x14ac:dyDescent="0.25">
      <c r="A29" s="5">
        <v>28</v>
      </c>
      <c r="B29" s="2">
        <v>63.116</v>
      </c>
      <c r="C29" s="2">
        <v>92.169720000000012</v>
      </c>
      <c r="D29" s="2">
        <v>18.262920000000001</v>
      </c>
      <c r="E29" s="2">
        <v>93.92</v>
      </c>
      <c r="F29" s="2">
        <v>60.85</v>
      </c>
      <c r="G29" s="2">
        <v>26.33</v>
      </c>
      <c r="H29" s="2">
        <v>70.73</v>
      </c>
      <c r="I29" s="1">
        <v>39.86</v>
      </c>
      <c r="J29" s="2">
        <v>15.83</v>
      </c>
      <c r="K29" s="2">
        <v>56.31</v>
      </c>
      <c r="L29" s="2">
        <v>24.68</v>
      </c>
      <c r="M29" s="2">
        <v>30.06</v>
      </c>
      <c r="N29" s="2">
        <v>34.75</v>
      </c>
      <c r="O29" s="2">
        <v>25.69</v>
      </c>
      <c r="P29" s="2">
        <v>48.51</v>
      </c>
      <c r="Q29" s="2">
        <v>41.85</v>
      </c>
      <c r="R29" s="2">
        <v>43.95</v>
      </c>
      <c r="S29" s="2">
        <v>89.02</v>
      </c>
      <c r="T29" s="2">
        <v>52.64</v>
      </c>
    </row>
    <row r="30" spans="1:20" x14ac:dyDescent="0.25">
      <c r="A30" s="5">
        <v>29</v>
      </c>
      <c r="B30" s="2">
        <v>39.623105000000002</v>
      </c>
      <c r="C30" s="2">
        <v>78.508160000000004</v>
      </c>
      <c r="D30" s="2">
        <v>19.479430000000001</v>
      </c>
      <c r="E30" s="2">
        <v>102.95</v>
      </c>
      <c r="F30" s="2">
        <v>87.06</v>
      </c>
      <c r="G30" s="2">
        <v>46.96</v>
      </c>
      <c r="H30" s="2">
        <v>95.12</v>
      </c>
      <c r="I30" s="1">
        <v>52.31</v>
      </c>
      <c r="J30" s="2">
        <v>12.97</v>
      </c>
      <c r="K30" s="2">
        <v>52.98</v>
      </c>
      <c r="L30" s="2">
        <v>57.24</v>
      </c>
      <c r="M30" s="2">
        <v>16.98</v>
      </c>
      <c r="N30" s="2">
        <v>26.85</v>
      </c>
      <c r="O30" s="2">
        <v>22.34</v>
      </c>
      <c r="P30" s="2">
        <v>30.43</v>
      </c>
      <c r="Q30" s="2">
        <v>42.78</v>
      </c>
      <c r="R30" s="2">
        <v>41.77</v>
      </c>
      <c r="S30" s="2">
        <v>64.209999999999994</v>
      </c>
      <c r="T30" s="2">
        <v>43.54</v>
      </c>
    </row>
    <row r="31" spans="1:20" x14ac:dyDescent="0.25">
      <c r="A31" s="5">
        <v>30</v>
      </c>
      <c r="B31" s="2">
        <v>67.345790000000008</v>
      </c>
      <c r="C31" s="2">
        <v>110.08906500000001</v>
      </c>
      <c r="D31" s="2">
        <v>24.84</v>
      </c>
      <c r="E31" s="2">
        <v>96.19</v>
      </c>
      <c r="F31" s="2">
        <v>94.03</v>
      </c>
      <c r="G31" s="2">
        <v>26.89</v>
      </c>
      <c r="H31" s="2">
        <v>62.81</v>
      </c>
      <c r="I31" s="1">
        <v>41.44</v>
      </c>
      <c r="J31" s="2">
        <v>9.76</v>
      </c>
      <c r="K31" s="2">
        <v>60.87</v>
      </c>
      <c r="L31" s="2">
        <v>27.74</v>
      </c>
      <c r="M31" s="2">
        <v>19.97</v>
      </c>
      <c r="N31" s="2">
        <v>29.67</v>
      </c>
      <c r="O31" s="2">
        <v>21.85</v>
      </c>
      <c r="P31" s="2">
        <v>22.01</v>
      </c>
      <c r="Q31" s="2">
        <v>38.65</v>
      </c>
      <c r="R31" s="2">
        <v>39.64</v>
      </c>
      <c r="S31" s="2">
        <v>58.51</v>
      </c>
      <c r="T31" s="2">
        <v>78.02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sqref="A1:M1"/>
    </sheetView>
  </sheetViews>
  <sheetFormatPr baseColWidth="10" defaultRowHeight="15" x14ac:dyDescent="0.25"/>
  <cols>
    <col min="6" max="6" width="11.7109375" bestFit="1" customWidth="1"/>
    <col min="11" max="11" width="10.85546875" style="1"/>
  </cols>
  <sheetData>
    <row r="1" spans="1:13" ht="30" x14ac:dyDescent="0.25">
      <c r="A1" s="5" t="s">
        <v>25</v>
      </c>
      <c r="B1" s="7" t="s">
        <v>0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19</v>
      </c>
      <c r="J1" s="7" t="s">
        <v>10</v>
      </c>
      <c r="K1" s="7" t="s">
        <v>12</v>
      </c>
      <c r="L1" s="7" t="s">
        <v>13</v>
      </c>
      <c r="M1" s="7" t="s">
        <v>16</v>
      </c>
    </row>
    <row r="2" spans="1:13" x14ac:dyDescent="0.25">
      <c r="A2" s="5">
        <v>1</v>
      </c>
      <c r="B2" s="2">
        <v>110.58333333333333</v>
      </c>
      <c r="C2" s="2">
        <v>73.166666666666671</v>
      </c>
      <c r="D2" s="2">
        <v>110</v>
      </c>
      <c r="E2" s="2">
        <v>112.25</v>
      </c>
      <c r="F2" s="2">
        <v>80</v>
      </c>
      <c r="G2" s="2">
        <v>112.91666666666667</v>
      </c>
      <c r="H2" s="2">
        <v>110.91666666666669</v>
      </c>
      <c r="I2" s="2">
        <v>111.91666666666667</v>
      </c>
      <c r="J2" s="2">
        <v>111.00000000000001</v>
      </c>
      <c r="K2" s="2">
        <v>80.333333333333357</v>
      </c>
      <c r="L2" s="2">
        <v>113.16666666666667</v>
      </c>
      <c r="M2" s="2">
        <v>239.75</v>
      </c>
    </row>
    <row r="3" spans="1:13" x14ac:dyDescent="0.25">
      <c r="A3" s="5">
        <v>2</v>
      </c>
      <c r="B3" s="2">
        <v>108.66666666666667</v>
      </c>
      <c r="C3" s="2">
        <v>73.000000000000014</v>
      </c>
      <c r="D3" s="2">
        <v>115.33333333333333</v>
      </c>
      <c r="E3" s="2">
        <v>112.08333333333333</v>
      </c>
      <c r="F3" s="2">
        <v>79.916666666666671</v>
      </c>
      <c r="G3" s="2">
        <v>113.58333333333333</v>
      </c>
      <c r="H3" s="2">
        <v>111.5</v>
      </c>
      <c r="I3" s="2">
        <v>107.75000000000001</v>
      </c>
      <c r="J3" s="2">
        <v>113.75000000000001</v>
      </c>
      <c r="K3" s="2">
        <v>94.250000000000014</v>
      </c>
      <c r="L3" s="2">
        <v>115.41666666666667</v>
      </c>
      <c r="M3" s="2">
        <v>248.50000000000003</v>
      </c>
    </row>
    <row r="4" spans="1:13" x14ac:dyDescent="0.25">
      <c r="A4" s="5">
        <v>3</v>
      </c>
      <c r="B4" s="2">
        <v>104.41666666666667</v>
      </c>
      <c r="C4" s="2">
        <v>77.833333333333329</v>
      </c>
      <c r="D4" s="2">
        <v>111.91666666666667</v>
      </c>
      <c r="E4" s="2">
        <v>114.16666666666667</v>
      </c>
      <c r="F4" s="2">
        <v>85</v>
      </c>
      <c r="G4" s="2">
        <v>111.41666666666667</v>
      </c>
      <c r="H4" s="2">
        <v>100.58333333333336</v>
      </c>
      <c r="I4" s="2">
        <v>110.33333333333336</v>
      </c>
      <c r="J4" s="2">
        <v>107.91666666666667</v>
      </c>
      <c r="K4" s="2">
        <v>98.25</v>
      </c>
      <c r="L4" s="2">
        <v>106.33333333333333</v>
      </c>
      <c r="M4" s="2">
        <v>247.5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sqref="A1:M1"/>
    </sheetView>
  </sheetViews>
  <sheetFormatPr baseColWidth="10" defaultRowHeight="15" x14ac:dyDescent="0.25"/>
  <sheetData>
    <row r="1" spans="1:22" ht="30" x14ac:dyDescent="0.25">
      <c r="A1" s="5" t="s">
        <v>25</v>
      </c>
      <c r="B1" s="7" t="s">
        <v>0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19</v>
      </c>
      <c r="J1" s="7" t="s">
        <v>10</v>
      </c>
      <c r="K1" s="7" t="s">
        <v>12</v>
      </c>
      <c r="L1" s="7" t="s">
        <v>13</v>
      </c>
      <c r="M1" s="7" t="s">
        <v>16</v>
      </c>
    </row>
    <row r="2" spans="1:22" x14ac:dyDescent="0.25">
      <c r="A2">
        <v>1</v>
      </c>
      <c r="B2" s="2">
        <v>10.493827160493828</v>
      </c>
      <c r="C2" s="2">
        <v>7.185185185185186</v>
      </c>
      <c r="D2" s="2">
        <v>17.209876543209877</v>
      </c>
      <c r="E2" s="2">
        <v>24.740740740740744</v>
      </c>
      <c r="F2" s="2">
        <v>8.7654320987654319</v>
      </c>
      <c r="G2" s="2">
        <v>12.888888888888891</v>
      </c>
      <c r="H2" s="2">
        <v>5.950617283950618</v>
      </c>
      <c r="I2" s="2">
        <v>15.97530864197531</v>
      </c>
      <c r="J2" s="2">
        <v>7.5061728395061733</v>
      </c>
      <c r="K2" s="2">
        <v>14.148148148148147</v>
      </c>
      <c r="L2" s="2">
        <v>20.246913580246915</v>
      </c>
      <c r="M2" s="2">
        <v>17.62962962962963</v>
      </c>
    </row>
    <row r="3" spans="1:22" x14ac:dyDescent="0.25">
      <c r="A3">
        <v>2</v>
      </c>
      <c r="B3" s="2">
        <v>9.7530864197530871</v>
      </c>
      <c r="C3" s="2">
        <v>8.3950617283950635</v>
      </c>
      <c r="D3" s="2">
        <v>15.283950617283955</v>
      </c>
      <c r="E3" s="2">
        <v>22.320987654320987</v>
      </c>
      <c r="F3" s="2">
        <v>10.617283950617283</v>
      </c>
      <c r="G3" s="2">
        <v>8.4691358024691379</v>
      </c>
      <c r="H3" s="2">
        <v>9.6296296296296298</v>
      </c>
      <c r="I3" s="2">
        <v>17.23456790123457</v>
      </c>
      <c r="J3" s="2">
        <v>7.6543209876543203</v>
      </c>
      <c r="K3" s="2">
        <v>9.5555555555555571</v>
      </c>
      <c r="L3" s="2">
        <v>19.876543209876541</v>
      </c>
      <c r="M3" s="2">
        <v>15.481481481481483</v>
      </c>
    </row>
    <row r="4" spans="1:22" x14ac:dyDescent="0.25">
      <c r="A4">
        <v>3</v>
      </c>
      <c r="B4" s="2">
        <v>9.7283950617283974</v>
      </c>
      <c r="C4" s="2">
        <v>5.8765432098765435</v>
      </c>
      <c r="D4" s="2">
        <v>13.40740740740741</v>
      </c>
      <c r="E4" s="2">
        <v>23.851851851851851</v>
      </c>
      <c r="F4" s="2">
        <v>10.518518518518517</v>
      </c>
      <c r="G4" s="2">
        <v>12.271604938271608</v>
      </c>
      <c r="H4" s="2">
        <v>7.5555555555555545</v>
      </c>
      <c r="I4" s="2">
        <v>15.23456790123457</v>
      </c>
      <c r="J4" s="2">
        <v>4.7407407407407414</v>
      </c>
      <c r="K4" s="2">
        <v>9.5802469135802486</v>
      </c>
      <c r="L4" s="2">
        <v>19.209876543209877</v>
      </c>
      <c r="M4" s="2">
        <v>19.925925925925927</v>
      </c>
      <c r="O4" s="2"/>
      <c r="P4" s="2"/>
      <c r="S4" s="2"/>
      <c r="U4" s="2"/>
      <c r="V4" s="2"/>
    </row>
    <row r="5" spans="1:22" x14ac:dyDescent="0.25">
      <c r="M5" s="2"/>
      <c r="O5" s="2"/>
      <c r="P5" s="2"/>
      <c r="S5" s="2"/>
      <c r="U5" s="2"/>
      <c r="V5" s="2"/>
    </row>
    <row r="6" spans="1:22" x14ac:dyDescent="0.25">
      <c r="F6" s="2"/>
      <c r="G6" s="2"/>
      <c r="M6" s="2"/>
      <c r="O6" s="2"/>
      <c r="P6" s="2"/>
      <c r="S6" s="2"/>
      <c r="U6" s="2"/>
      <c r="V6" s="2"/>
    </row>
    <row r="15" spans="1:22" x14ac:dyDescent="0.25">
      <c r="H15" s="2"/>
    </row>
    <row r="16" spans="1:22" x14ac:dyDescent="0.25">
      <c r="H16" s="2"/>
    </row>
    <row r="17" spans="8:8" x14ac:dyDescent="0.25">
      <c r="H1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/>
  </sheetViews>
  <sheetFormatPr baseColWidth="10" defaultColWidth="10.85546875" defaultRowHeight="15" x14ac:dyDescent="0.25"/>
  <cols>
    <col min="1" max="16384" width="10.85546875" style="1"/>
  </cols>
  <sheetData>
    <row r="1" spans="1:13" ht="30" x14ac:dyDescent="0.25">
      <c r="A1" s="5" t="s">
        <v>25</v>
      </c>
      <c r="B1" s="7" t="s">
        <v>0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19</v>
      </c>
      <c r="J1" s="7" t="s">
        <v>10</v>
      </c>
      <c r="K1" s="7" t="s">
        <v>12</v>
      </c>
      <c r="L1" s="7" t="s">
        <v>13</v>
      </c>
      <c r="M1" s="7" t="s">
        <v>16</v>
      </c>
    </row>
    <row r="2" spans="1:13" x14ac:dyDescent="0.25">
      <c r="A2" s="1">
        <v>1</v>
      </c>
      <c r="B2" s="1">
        <v>90.75</v>
      </c>
      <c r="C2" s="1">
        <v>87.5</v>
      </c>
      <c r="D2" s="1">
        <v>66.5</v>
      </c>
      <c r="E2" s="1">
        <v>79.25</v>
      </c>
      <c r="F2" s="1">
        <v>72</v>
      </c>
      <c r="G2" s="1">
        <v>99.85</v>
      </c>
      <c r="H2" s="1">
        <v>97.95</v>
      </c>
      <c r="I2" s="1">
        <v>73.75</v>
      </c>
      <c r="J2" s="1">
        <v>92.25</v>
      </c>
      <c r="K2" s="1">
        <v>87.5</v>
      </c>
      <c r="L2" s="1">
        <v>86.25</v>
      </c>
      <c r="M2" s="1">
        <v>70.5</v>
      </c>
    </row>
    <row r="3" spans="1:13" x14ac:dyDescent="0.25">
      <c r="A3" s="1">
        <v>2</v>
      </c>
      <c r="B3" s="1">
        <v>87.75</v>
      </c>
      <c r="C3" s="1">
        <v>89.25</v>
      </c>
      <c r="D3" s="1">
        <v>81.75</v>
      </c>
      <c r="E3" s="1">
        <v>78.5</v>
      </c>
      <c r="F3" s="1">
        <v>69.75</v>
      </c>
      <c r="G3" s="1">
        <v>81.75</v>
      </c>
      <c r="H3" s="1">
        <v>100</v>
      </c>
      <c r="I3" s="1">
        <v>60.25</v>
      </c>
      <c r="J3" s="1">
        <v>100</v>
      </c>
      <c r="K3" s="1">
        <v>86</v>
      </c>
      <c r="L3" s="1">
        <v>89</v>
      </c>
      <c r="M3" s="1">
        <v>76</v>
      </c>
    </row>
    <row r="4" spans="1:13" x14ac:dyDescent="0.25">
      <c r="A4" s="1">
        <v>3</v>
      </c>
      <c r="B4" s="1">
        <v>86</v>
      </c>
      <c r="C4" s="1">
        <v>85.75</v>
      </c>
      <c r="D4" s="1">
        <v>77.25</v>
      </c>
      <c r="E4" s="1">
        <v>85.5</v>
      </c>
      <c r="F4" s="1">
        <v>87.25</v>
      </c>
      <c r="G4" s="1">
        <v>89.25</v>
      </c>
      <c r="H4" s="1">
        <v>90.75</v>
      </c>
      <c r="I4" s="1">
        <v>68.25</v>
      </c>
      <c r="J4" s="1">
        <v>84.5</v>
      </c>
      <c r="K4" s="1">
        <v>86.5</v>
      </c>
      <c r="L4" s="1">
        <v>83.25</v>
      </c>
      <c r="M4" s="1">
        <v>76.75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baseColWidth="10" defaultRowHeight="15" x14ac:dyDescent="0.25"/>
  <sheetData>
    <row r="1" spans="1:13" ht="30" x14ac:dyDescent="0.25">
      <c r="A1" s="5" t="s">
        <v>25</v>
      </c>
      <c r="B1" s="7" t="s">
        <v>0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19</v>
      </c>
      <c r="J1" s="7" t="s">
        <v>10</v>
      </c>
      <c r="K1" s="7" t="s">
        <v>12</v>
      </c>
      <c r="L1" s="7" t="s">
        <v>13</v>
      </c>
      <c r="M1" s="7" t="s">
        <v>16</v>
      </c>
    </row>
    <row r="2" spans="1:13" x14ac:dyDescent="0.25">
      <c r="A2">
        <v>1</v>
      </c>
      <c r="B2" s="1">
        <v>64</v>
      </c>
      <c r="C2" s="4">
        <v>64</v>
      </c>
      <c r="D2" s="4">
        <v>61</v>
      </c>
      <c r="E2" s="4">
        <v>63</v>
      </c>
      <c r="F2" s="4">
        <v>61</v>
      </c>
      <c r="G2" s="4">
        <v>80</v>
      </c>
      <c r="H2" s="4">
        <v>98</v>
      </c>
      <c r="I2" s="1">
        <v>82</v>
      </c>
      <c r="J2" s="1">
        <v>83</v>
      </c>
      <c r="K2" s="4">
        <v>81</v>
      </c>
      <c r="L2" s="1">
        <v>67</v>
      </c>
      <c r="M2" s="1">
        <v>9</v>
      </c>
    </row>
    <row r="3" spans="1:13" x14ac:dyDescent="0.25">
      <c r="A3">
        <v>2</v>
      </c>
      <c r="B3" s="1">
        <v>50</v>
      </c>
      <c r="C3" s="4">
        <v>51</v>
      </c>
      <c r="D3" s="4">
        <v>70</v>
      </c>
      <c r="E3" s="4">
        <v>80</v>
      </c>
      <c r="F3" s="4">
        <v>36</v>
      </c>
      <c r="G3" s="4">
        <v>84</v>
      </c>
      <c r="H3" s="4">
        <v>82</v>
      </c>
      <c r="I3" s="1">
        <v>85</v>
      </c>
      <c r="J3" s="1">
        <v>70</v>
      </c>
      <c r="K3" s="4">
        <v>90</v>
      </c>
      <c r="L3" s="1">
        <v>61</v>
      </c>
      <c r="M3" s="1">
        <v>23.8</v>
      </c>
    </row>
    <row r="4" spans="1:13" x14ac:dyDescent="0.25">
      <c r="A4" s="1">
        <v>3</v>
      </c>
      <c r="B4" s="1">
        <v>77</v>
      </c>
      <c r="C4" s="4">
        <v>68</v>
      </c>
      <c r="D4" s="4">
        <v>50</v>
      </c>
      <c r="E4" s="4">
        <v>71</v>
      </c>
      <c r="F4" s="4">
        <v>87</v>
      </c>
      <c r="G4" s="4">
        <v>61</v>
      </c>
      <c r="H4" s="4">
        <v>97</v>
      </c>
      <c r="I4" s="1">
        <v>78</v>
      </c>
      <c r="J4" s="1">
        <v>92</v>
      </c>
      <c r="K4" s="4">
        <v>78</v>
      </c>
      <c r="L4" s="1">
        <v>84</v>
      </c>
      <c r="M4" s="1">
        <v>49</v>
      </c>
    </row>
    <row r="5" spans="1:13" x14ac:dyDescent="0.25">
      <c r="A5" s="1">
        <v>4</v>
      </c>
      <c r="B5" s="1">
        <v>93</v>
      </c>
      <c r="C5" s="4">
        <v>78</v>
      </c>
      <c r="D5" s="4">
        <v>38</v>
      </c>
      <c r="E5" s="4">
        <v>86</v>
      </c>
      <c r="F5" s="4">
        <v>62</v>
      </c>
      <c r="G5" s="4">
        <v>50</v>
      </c>
      <c r="H5" s="4">
        <v>91</v>
      </c>
      <c r="I5" s="1">
        <v>84</v>
      </c>
      <c r="J5" s="1">
        <v>95</v>
      </c>
      <c r="K5" s="4">
        <v>90</v>
      </c>
      <c r="L5" s="1">
        <v>38</v>
      </c>
      <c r="M5" s="1">
        <v>8</v>
      </c>
    </row>
    <row r="6" spans="1:13" x14ac:dyDescent="0.25">
      <c r="A6" s="1">
        <v>5</v>
      </c>
      <c r="B6" s="1">
        <v>80</v>
      </c>
      <c r="C6" s="4">
        <v>80</v>
      </c>
      <c r="D6" s="4">
        <v>37</v>
      </c>
      <c r="E6" s="4">
        <v>65</v>
      </c>
      <c r="F6" s="4">
        <v>55</v>
      </c>
      <c r="G6" s="4">
        <v>54</v>
      </c>
      <c r="H6" s="4">
        <v>80</v>
      </c>
      <c r="I6" s="1">
        <v>84</v>
      </c>
      <c r="J6" s="1">
        <v>85</v>
      </c>
      <c r="K6" s="4">
        <v>69</v>
      </c>
      <c r="L6" s="1">
        <v>36</v>
      </c>
      <c r="M6" s="1">
        <v>3</v>
      </c>
    </row>
    <row r="7" spans="1:13" x14ac:dyDescent="0.25">
      <c r="A7" s="1">
        <v>6</v>
      </c>
      <c r="B7" s="1">
        <v>73</v>
      </c>
      <c r="C7" s="4">
        <v>48</v>
      </c>
      <c r="D7" s="4">
        <v>46</v>
      </c>
      <c r="E7" s="4">
        <v>79</v>
      </c>
      <c r="F7" s="4">
        <v>56</v>
      </c>
      <c r="G7" s="4">
        <v>44</v>
      </c>
      <c r="H7" s="4">
        <v>87</v>
      </c>
      <c r="I7" s="1">
        <v>80</v>
      </c>
      <c r="J7" s="1">
        <v>84</v>
      </c>
      <c r="K7" s="4">
        <v>75</v>
      </c>
      <c r="L7" s="1">
        <v>29</v>
      </c>
      <c r="M7" s="1">
        <v>2</v>
      </c>
    </row>
    <row r="8" spans="1:13" x14ac:dyDescent="0.25">
      <c r="A8" s="1">
        <v>7</v>
      </c>
      <c r="B8" s="1">
        <v>54</v>
      </c>
      <c r="C8" s="4">
        <v>61</v>
      </c>
      <c r="D8" s="4">
        <v>60</v>
      </c>
      <c r="E8" s="4">
        <v>71</v>
      </c>
      <c r="F8" s="4">
        <v>35</v>
      </c>
      <c r="G8" s="4">
        <v>53</v>
      </c>
      <c r="H8" s="4">
        <v>93</v>
      </c>
      <c r="I8" s="1"/>
      <c r="J8" s="1">
        <v>88</v>
      </c>
      <c r="K8" s="4">
        <v>81</v>
      </c>
      <c r="L8" s="1">
        <v>59</v>
      </c>
      <c r="M8" s="1">
        <v>8</v>
      </c>
    </row>
    <row r="9" spans="1:13" x14ac:dyDescent="0.25">
      <c r="A9" s="1">
        <v>8</v>
      </c>
      <c r="B9" s="1">
        <v>53</v>
      </c>
      <c r="C9" s="4">
        <v>43</v>
      </c>
      <c r="D9" s="4">
        <v>71</v>
      </c>
      <c r="E9" s="4">
        <v>44</v>
      </c>
      <c r="F9" s="4">
        <v>63</v>
      </c>
      <c r="G9" s="4">
        <v>53</v>
      </c>
      <c r="H9" s="4">
        <v>95</v>
      </c>
      <c r="J9" s="1">
        <v>72</v>
      </c>
      <c r="K9" s="4">
        <v>81</v>
      </c>
      <c r="L9" s="1">
        <v>65</v>
      </c>
      <c r="M9" s="1">
        <v>37</v>
      </c>
    </row>
    <row r="10" spans="1:13" x14ac:dyDescent="0.25">
      <c r="A10" s="1">
        <v>9</v>
      </c>
      <c r="B10" s="1">
        <v>53</v>
      </c>
      <c r="C10" s="4">
        <v>65</v>
      </c>
      <c r="D10" s="4">
        <v>74</v>
      </c>
      <c r="E10" s="4">
        <v>53</v>
      </c>
      <c r="F10" s="4">
        <v>65</v>
      </c>
      <c r="G10" s="4">
        <v>67</v>
      </c>
      <c r="H10" s="4">
        <v>83</v>
      </c>
      <c r="J10" s="1">
        <v>66</v>
      </c>
      <c r="K10" s="4">
        <v>88</v>
      </c>
      <c r="L10" s="1">
        <v>76</v>
      </c>
      <c r="M10" s="1">
        <v>9</v>
      </c>
    </row>
    <row r="11" spans="1:13" x14ac:dyDescent="0.25">
      <c r="A11" s="1">
        <v>10</v>
      </c>
      <c r="B11" s="1">
        <v>39</v>
      </c>
      <c r="C11" s="4">
        <v>54</v>
      </c>
      <c r="E11" s="4">
        <v>40</v>
      </c>
      <c r="F11" s="4">
        <v>50</v>
      </c>
      <c r="G11" s="4">
        <v>73</v>
      </c>
      <c r="H11" s="4">
        <v>75</v>
      </c>
      <c r="J11" s="1">
        <v>82</v>
      </c>
      <c r="K11" s="4">
        <v>89</v>
      </c>
      <c r="L11" s="1">
        <v>73</v>
      </c>
      <c r="M11" s="1">
        <v>10</v>
      </c>
    </row>
    <row r="12" spans="1:13" x14ac:dyDescent="0.25">
      <c r="A12" s="1">
        <v>11</v>
      </c>
      <c r="B12" s="1">
        <v>66</v>
      </c>
      <c r="C12" s="4">
        <v>57</v>
      </c>
      <c r="E12" s="4">
        <v>58</v>
      </c>
      <c r="F12" s="4"/>
      <c r="G12" s="4"/>
      <c r="H12" s="4">
        <v>93</v>
      </c>
      <c r="J12" s="1">
        <v>90</v>
      </c>
      <c r="K12" s="4">
        <v>80</v>
      </c>
      <c r="L12" s="1">
        <v>67</v>
      </c>
      <c r="M12" s="1">
        <v>16</v>
      </c>
    </row>
    <row r="13" spans="1:13" x14ac:dyDescent="0.25">
      <c r="A13" s="1">
        <v>12</v>
      </c>
      <c r="B13" s="1">
        <v>83</v>
      </c>
      <c r="C13" s="4"/>
      <c r="E13" s="4"/>
      <c r="F13" s="4"/>
      <c r="G13" s="4"/>
      <c r="H13" s="4">
        <v>60</v>
      </c>
      <c r="J13" s="1"/>
      <c r="K13" s="4"/>
      <c r="L13" s="1"/>
      <c r="M13" s="1">
        <v>5</v>
      </c>
    </row>
    <row r="14" spans="1:13" x14ac:dyDescent="0.25">
      <c r="A14" s="1">
        <v>13</v>
      </c>
      <c r="M14" s="1">
        <v>5</v>
      </c>
    </row>
    <row r="15" spans="1:13" x14ac:dyDescent="0.25">
      <c r="E15" s="4"/>
    </row>
    <row r="16" spans="1:13" x14ac:dyDescent="0.25">
      <c r="C16" s="4"/>
      <c r="F16" s="4"/>
      <c r="H16" s="4"/>
      <c r="J16" s="1"/>
      <c r="K16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7" sqref="H7"/>
    </sheetView>
  </sheetViews>
  <sheetFormatPr baseColWidth="10" defaultColWidth="10.85546875" defaultRowHeight="15" x14ac:dyDescent="0.25"/>
  <cols>
    <col min="1" max="1" width="10.85546875" style="1"/>
    <col min="2" max="2" width="12.42578125" style="1" bestFit="1" customWidth="1"/>
    <col min="3" max="3" width="12.42578125" style="5" customWidth="1"/>
    <col min="4" max="5" width="15.42578125" style="5" customWidth="1"/>
    <col min="6" max="7" width="11.7109375" style="5" customWidth="1"/>
    <col min="8" max="16384" width="10.85546875" style="1"/>
  </cols>
  <sheetData>
    <row r="1" spans="1:7" ht="43.5" customHeight="1" x14ac:dyDescent="0.25">
      <c r="A1" s="9" t="s">
        <v>20</v>
      </c>
      <c r="B1" s="9" t="s">
        <v>21</v>
      </c>
      <c r="C1" s="9" t="s">
        <v>25</v>
      </c>
      <c r="D1" s="7" t="s">
        <v>24</v>
      </c>
      <c r="E1" s="7" t="s">
        <v>26</v>
      </c>
      <c r="F1" s="7" t="s">
        <v>22</v>
      </c>
      <c r="G1" s="7" t="s">
        <v>23</v>
      </c>
    </row>
    <row r="2" spans="1:7" x14ac:dyDescent="0.25">
      <c r="A2" s="25">
        <v>44</v>
      </c>
      <c r="B2" s="17">
        <v>1</v>
      </c>
      <c r="C2" s="9">
        <v>1</v>
      </c>
      <c r="D2" s="10">
        <v>20</v>
      </c>
      <c r="E2" s="13">
        <f>AVERAGE(D2:D3)</f>
        <v>45</v>
      </c>
      <c r="F2" s="18">
        <f>(AVERAGE(D2:D3)+AVERAGE(D4:D5)+AVERAGE(D6:D7)+AVERAGE(D8:D9)+AVERAGE(D10:D11))/5</f>
        <v>40</v>
      </c>
      <c r="G2" s="21">
        <f>_xlfn.STDEV.S(AVERAGE(D2:D3),AVERAGE(D4:D5),AVERAGE(D6:D7),AVERAGE(D8:D9),AVERAGE(D10:D11))</f>
        <v>13.228756555322953</v>
      </c>
    </row>
    <row r="3" spans="1:7" x14ac:dyDescent="0.25">
      <c r="A3" s="27"/>
      <c r="B3" s="17"/>
      <c r="C3" s="9">
        <v>2</v>
      </c>
      <c r="D3" s="10">
        <v>70</v>
      </c>
      <c r="E3" s="14"/>
      <c r="F3" s="19"/>
      <c r="G3" s="22"/>
    </row>
    <row r="4" spans="1:7" x14ac:dyDescent="0.25">
      <c r="A4" s="27"/>
      <c r="B4" s="17">
        <v>2</v>
      </c>
      <c r="C4" s="9">
        <v>1</v>
      </c>
      <c r="D4" s="10">
        <v>70</v>
      </c>
      <c r="E4" s="13">
        <f>AVERAGE(D4:D5)</f>
        <v>45</v>
      </c>
      <c r="F4" s="19"/>
      <c r="G4" s="22"/>
    </row>
    <row r="5" spans="1:7" x14ac:dyDescent="0.25">
      <c r="A5" s="27"/>
      <c r="B5" s="17"/>
      <c r="C5" s="9">
        <v>2</v>
      </c>
      <c r="D5" s="10">
        <v>20</v>
      </c>
      <c r="E5" s="14"/>
      <c r="F5" s="19"/>
      <c r="G5" s="22"/>
    </row>
    <row r="6" spans="1:7" x14ac:dyDescent="0.25">
      <c r="A6" s="27"/>
      <c r="B6" s="17">
        <v>3</v>
      </c>
      <c r="C6" s="9">
        <v>1</v>
      </c>
      <c r="D6" s="10">
        <v>30</v>
      </c>
      <c r="E6" s="13">
        <f>AVERAGE(D6:D7)</f>
        <v>35</v>
      </c>
      <c r="F6" s="19"/>
      <c r="G6" s="22"/>
    </row>
    <row r="7" spans="1:7" x14ac:dyDescent="0.25">
      <c r="A7" s="27"/>
      <c r="B7" s="17"/>
      <c r="C7" s="9">
        <v>2</v>
      </c>
      <c r="D7" s="10">
        <v>40</v>
      </c>
      <c r="E7" s="14"/>
      <c r="F7" s="19"/>
      <c r="G7" s="22"/>
    </row>
    <row r="8" spans="1:7" x14ac:dyDescent="0.25">
      <c r="A8" s="27"/>
      <c r="B8" s="25">
        <v>4</v>
      </c>
      <c r="C8" s="9">
        <v>1</v>
      </c>
      <c r="D8" s="10">
        <v>30</v>
      </c>
      <c r="E8" s="13">
        <f>AVERAGE(D8:D9)</f>
        <v>20</v>
      </c>
      <c r="F8" s="19"/>
      <c r="G8" s="22"/>
    </row>
    <row r="9" spans="1:7" x14ac:dyDescent="0.25">
      <c r="A9" s="27"/>
      <c r="B9" s="26"/>
      <c r="C9" s="9">
        <v>2</v>
      </c>
      <c r="D9" s="10">
        <v>10</v>
      </c>
      <c r="E9" s="14"/>
      <c r="F9" s="19"/>
      <c r="G9" s="22"/>
    </row>
    <row r="10" spans="1:7" x14ac:dyDescent="0.25">
      <c r="A10" s="27"/>
      <c r="B10" s="25">
        <v>5</v>
      </c>
      <c r="C10" s="9">
        <v>1</v>
      </c>
      <c r="D10" s="10">
        <v>30</v>
      </c>
      <c r="E10" s="13">
        <f>AVERAGE(D10:D11)</f>
        <v>55</v>
      </c>
      <c r="F10" s="19"/>
      <c r="G10" s="22"/>
    </row>
    <row r="11" spans="1:7" x14ac:dyDescent="0.25">
      <c r="A11" s="26"/>
      <c r="B11" s="26"/>
      <c r="C11" s="9">
        <v>2</v>
      </c>
      <c r="D11" s="10">
        <v>80</v>
      </c>
      <c r="E11" s="14"/>
      <c r="F11" s="20"/>
      <c r="G11" s="23"/>
    </row>
    <row r="12" spans="1:7" x14ac:dyDescent="0.25">
      <c r="A12" s="25">
        <v>171</v>
      </c>
      <c r="B12" s="17">
        <v>1</v>
      </c>
      <c r="C12" s="9">
        <v>1</v>
      </c>
      <c r="D12" s="10">
        <v>60</v>
      </c>
      <c r="E12" s="13">
        <f>AVERAGE(D12:D13)</f>
        <v>50</v>
      </c>
      <c r="F12" s="18">
        <f>(AVERAGE(D12:D13)+AVERAGE(D14:D15)+AVERAGE(D16:D17)+AVERAGE(D18:D19)+AVERAGE(D20:D21))/5</f>
        <v>48</v>
      </c>
      <c r="G12" s="21">
        <f>_xlfn.STDEV.S(AVERAGE(D12:D13),AVERAGE(D14:D15),AVERAGE(D16:D17),AVERAGE(D18:D19),AVERAGE(D20:D21))</f>
        <v>9.0829510622924747</v>
      </c>
    </row>
    <row r="13" spans="1:7" x14ac:dyDescent="0.25">
      <c r="A13" s="27"/>
      <c r="B13" s="17"/>
      <c r="C13" s="9">
        <v>2</v>
      </c>
      <c r="D13" s="10">
        <v>40</v>
      </c>
      <c r="E13" s="14"/>
      <c r="F13" s="19"/>
      <c r="G13" s="22"/>
    </row>
    <row r="14" spans="1:7" x14ac:dyDescent="0.25">
      <c r="A14" s="27"/>
      <c r="B14" s="17">
        <v>2</v>
      </c>
      <c r="C14" s="9">
        <v>1</v>
      </c>
      <c r="D14" s="10">
        <v>40</v>
      </c>
      <c r="E14" s="13">
        <f>AVERAGE(D14:D15)</f>
        <v>35</v>
      </c>
      <c r="F14" s="19"/>
      <c r="G14" s="22"/>
    </row>
    <row r="15" spans="1:7" x14ac:dyDescent="0.25">
      <c r="A15" s="27"/>
      <c r="B15" s="17"/>
      <c r="C15" s="9">
        <v>2</v>
      </c>
      <c r="D15" s="10">
        <v>30</v>
      </c>
      <c r="E15" s="14"/>
      <c r="F15" s="19"/>
      <c r="G15" s="22"/>
    </row>
    <row r="16" spans="1:7" x14ac:dyDescent="0.25">
      <c r="A16" s="27"/>
      <c r="B16" s="17">
        <v>3</v>
      </c>
      <c r="C16" s="9">
        <v>1</v>
      </c>
      <c r="D16" s="10">
        <v>30</v>
      </c>
      <c r="E16" s="13">
        <f>AVERAGE(D16:D17)</f>
        <v>45</v>
      </c>
      <c r="F16" s="19"/>
      <c r="G16" s="22"/>
    </row>
    <row r="17" spans="1:7" x14ac:dyDescent="0.25">
      <c r="A17" s="27"/>
      <c r="B17" s="17"/>
      <c r="C17" s="9">
        <v>2</v>
      </c>
      <c r="D17" s="10">
        <v>60</v>
      </c>
      <c r="E17" s="14"/>
      <c r="F17" s="19"/>
      <c r="G17" s="22"/>
    </row>
    <row r="18" spans="1:7" x14ac:dyDescent="0.25">
      <c r="A18" s="27"/>
      <c r="B18" s="25">
        <v>4</v>
      </c>
      <c r="C18" s="9">
        <v>1</v>
      </c>
      <c r="D18" s="10">
        <v>40</v>
      </c>
      <c r="E18" s="13">
        <f>AVERAGE(D18:D19)</f>
        <v>60</v>
      </c>
      <c r="F18" s="19"/>
      <c r="G18" s="22"/>
    </row>
    <row r="19" spans="1:7" x14ac:dyDescent="0.25">
      <c r="A19" s="27"/>
      <c r="B19" s="26"/>
      <c r="C19" s="9">
        <v>2</v>
      </c>
      <c r="D19" s="10">
        <v>80</v>
      </c>
      <c r="E19" s="14"/>
      <c r="F19" s="19"/>
      <c r="G19" s="22"/>
    </row>
    <row r="20" spans="1:7" x14ac:dyDescent="0.25">
      <c r="A20" s="27"/>
      <c r="B20" s="25">
        <v>5</v>
      </c>
      <c r="C20" s="9">
        <v>1</v>
      </c>
      <c r="D20" s="10">
        <v>50</v>
      </c>
      <c r="E20" s="13">
        <f>AVERAGE(D20:D21)</f>
        <v>50</v>
      </c>
      <c r="F20" s="19"/>
      <c r="G20" s="22"/>
    </row>
    <row r="21" spans="1:7" x14ac:dyDescent="0.25">
      <c r="A21" s="26"/>
      <c r="B21" s="26"/>
      <c r="C21" s="9">
        <v>2</v>
      </c>
      <c r="D21" s="10">
        <v>50</v>
      </c>
      <c r="E21" s="14"/>
      <c r="F21" s="20"/>
      <c r="G21" s="23"/>
    </row>
    <row r="22" spans="1:7" x14ac:dyDescent="0.25">
      <c r="A22" s="25">
        <v>431</v>
      </c>
      <c r="B22" s="17">
        <v>1</v>
      </c>
      <c r="C22" s="9">
        <v>1</v>
      </c>
      <c r="D22" s="10">
        <v>30</v>
      </c>
      <c r="E22" s="13">
        <f>AVERAGE(D22:D23)</f>
        <v>45</v>
      </c>
      <c r="F22" s="18">
        <f>(AVERAGE(D22:D23)+AVERAGE(D24:D25)+AVERAGE(D26:D27)+AVERAGE(D28:D29)+AVERAGE(D30:D31))/5</f>
        <v>48</v>
      </c>
      <c r="G22" s="21">
        <f>_xlfn.STDEV.S(AVERAGE(D22:D23),AVERAGE(D24:D25),AVERAGE(D26:D27),AVERAGE(D28:D29),AVERAGE(D30:D31))</f>
        <v>9.7467943448089631</v>
      </c>
    </row>
    <row r="23" spans="1:7" x14ac:dyDescent="0.25">
      <c r="A23" s="27"/>
      <c r="B23" s="17"/>
      <c r="C23" s="9">
        <v>2</v>
      </c>
      <c r="D23" s="10">
        <v>60</v>
      </c>
      <c r="E23" s="14"/>
      <c r="F23" s="19"/>
      <c r="G23" s="22"/>
    </row>
    <row r="24" spans="1:7" x14ac:dyDescent="0.25">
      <c r="A24" s="27"/>
      <c r="B24" s="17">
        <v>2</v>
      </c>
      <c r="C24" s="9">
        <v>1</v>
      </c>
      <c r="D24" s="10">
        <v>40</v>
      </c>
      <c r="E24" s="13">
        <f>AVERAGE(D24:D25)</f>
        <v>35</v>
      </c>
      <c r="F24" s="19"/>
      <c r="G24" s="22"/>
    </row>
    <row r="25" spans="1:7" x14ac:dyDescent="0.25">
      <c r="A25" s="27"/>
      <c r="B25" s="17"/>
      <c r="C25" s="9">
        <v>2</v>
      </c>
      <c r="D25" s="10">
        <v>30</v>
      </c>
      <c r="E25" s="14"/>
      <c r="F25" s="19"/>
      <c r="G25" s="22"/>
    </row>
    <row r="26" spans="1:7" x14ac:dyDescent="0.25">
      <c r="A26" s="27"/>
      <c r="B26" s="17">
        <v>3</v>
      </c>
      <c r="C26" s="9">
        <v>1</v>
      </c>
      <c r="D26" s="10">
        <v>50</v>
      </c>
      <c r="E26" s="13">
        <f>AVERAGE(D26:D27)</f>
        <v>60</v>
      </c>
      <c r="F26" s="19"/>
      <c r="G26" s="22"/>
    </row>
    <row r="27" spans="1:7" x14ac:dyDescent="0.25">
      <c r="A27" s="27"/>
      <c r="B27" s="17"/>
      <c r="C27" s="9">
        <v>2</v>
      </c>
      <c r="D27" s="10">
        <v>70</v>
      </c>
      <c r="E27" s="14"/>
      <c r="F27" s="19"/>
      <c r="G27" s="22"/>
    </row>
    <row r="28" spans="1:7" x14ac:dyDescent="0.25">
      <c r="A28" s="27"/>
      <c r="B28" s="25">
        <v>4</v>
      </c>
      <c r="C28" s="9">
        <v>1</v>
      </c>
      <c r="D28" s="10">
        <v>50</v>
      </c>
      <c r="E28" s="13">
        <f>AVERAGE(D28:D29)</f>
        <v>55</v>
      </c>
      <c r="F28" s="19"/>
      <c r="G28" s="22"/>
    </row>
    <row r="29" spans="1:7" x14ac:dyDescent="0.25">
      <c r="A29" s="27"/>
      <c r="B29" s="26"/>
      <c r="C29" s="9">
        <v>2</v>
      </c>
      <c r="D29" s="10">
        <v>60</v>
      </c>
      <c r="E29" s="14"/>
      <c r="F29" s="19"/>
      <c r="G29" s="22"/>
    </row>
    <row r="30" spans="1:7" x14ac:dyDescent="0.25">
      <c r="A30" s="27"/>
      <c r="B30" s="25">
        <v>5</v>
      </c>
      <c r="C30" s="9">
        <v>1</v>
      </c>
      <c r="D30" s="10">
        <v>30</v>
      </c>
      <c r="E30" s="13">
        <f>AVERAGE(D30:D31)</f>
        <v>45</v>
      </c>
      <c r="F30" s="19"/>
      <c r="G30" s="22"/>
    </row>
    <row r="31" spans="1:7" x14ac:dyDescent="0.25">
      <c r="A31" s="26"/>
      <c r="B31" s="26"/>
      <c r="C31" s="9">
        <v>2</v>
      </c>
      <c r="D31" s="10">
        <v>60</v>
      </c>
      <c r="E31" s="14"/>
      <c r="F31" s="20"/>
      <c r="G31" s="23"/>
    </row>
    <row r="32" spans="1:7" x14ac:dyDescent="0.25">
      <c r="A32" s="17">
        <v>485</v>
      </c>
      <c r="B32" s="12">
        <v>6</v>
      </c>
      <c r="C32" s="9">
        <v>1</v>
      </c>
      <c r="D32" s="10">
        <v>70</v>
      </c>
      <c r="E32" s="13">
        <f>AVERAGE(D32:D33)</f>
        <v>65</v>
      </c>
      <c r="F32" s="18">
        <f>(AVERAGE(D32:D33)+AVERAGE(D34:D35)+AVERAGE(D36:D37)+AVERAGE(D38:D39))/4</f>
        <v>58.75</v>
      </c>
      <c r="G32" s="21">
        <f>_xlfn.STDEV.S(AVERAGE(D32:D33),AVERAGE(D34:D35),AVERAGE(D36:D37),AVERAGE(D38:D39))</f>
        <v>13.768926368215256</v>
      </c>
    </row>
    <row r="33" spans="1:7" x14ac:dyDescent="0.25">
      <c r="A33" s="17"/>
      <c r="B33" s="12"/>
      <c r="C33" s="9">
        <v>2</v>
      </c>
      <c r="D33" s="10">
        <v>60</v>
      </c>
      <c r="E33" s="14"/>
      <c r="F33" s="19"/>
      <c r="G33" s="22"/>
    </row>
    <row r="34" spans="1:7" x14ac:dyDescent="0.25">
      <c r="A34" s="17"/>
      <c r="B34" s="12">
        <v>7</v>
      </c>
      <c r="C34" s="9">
        <v>1</v>
      </c>
      <c r="D34" s="10">
        <v>50</v>
      </c>
      <c r="E34" s="13">
        <f>AVERAGE(D34:D35)</f>
        <v>50</v>
      </c>
      <c r="F34" s="19"/>
      <c r="G34" s="22"/>
    </row>
    <row r="35" spans="1:7" x14ac:dyDescent="0.25">
      <c r="A35" s="17"/>
      <c r="B35" s="12"/>
      <c r="C35" s="9">
        <v>2</v>
      </c>
      <c r="D35" s="10">
        <v>50</v>
      </c>
      <c r="E35" s="14"/>
      <c r="F35" s="19"/>
      <c r="G35" s="22"/>
    </row>
    <row r="36" spans="1:7" x14ac:dyDescent="0.25">
      <c r="A36" s="17"/>
      <c r="B36" s="12">
        <v>8</v>
      </c>
      <c r="C36" s="9">
        <v>1</v>
      </c>
      <c r="D36" s="10">
        <v>70</v>
      </c>
      <c r="E36" s="13">
        <f>AVERAGE(D36:D37)</f>
        <v>75</v>
      </c>
      <c r="F36" s="19"/>
      <c r="G36" s="22"/>
    </row>
    <row r="37" spans="1:7" x14ac:dyDescent="0.25">
      <c r="A37" s="17"/>
      <c r="B37" s="12"/>
      <c r="C37" s="9">
        <v>2</v>
      </c>
      <c r="D37" s="10">
        <v>80</v>
      </c>
      <c r="E37" s="14"/>
      <c r="F37" s="19"/>
      <c r="G37" s="22"/>
    </row>
    <row r="38" spans="1:7" x14ac:dyDescent="0.25">
      <c r="A38" s="17"/>
      <c r="B38" s="15">
        <v>9</v>
      </c>
      <c r="C38" s="9">
        <v>1</v>
      </c>
      <c r="D38" s="10">
        <v>50</v>
      </c>
      <c r="E38" s="13">
        <f>AVERAGE(D38:D39)</f>
        <v>45</v>
      </c>
      <c r="F38" s="19"/>
      <c r="G38" s="22"/>
    </row>
    <row r="39" spans="1:7" x14ac:dyDescent="0.25">
      <c r="A39" s="17"/>
      <c r="B39" s="16"/>
      <c r="C39" s="9">
        <v>2</v>
      </c>
      <c r="D39" s="10">
        <v>40</v>
      </c>
      <c r="E39" s="14"/>
      <c r="F39" s="19"/>
      <c r="G39" s="22"/>
    </row>
    <row r="40" spans="1:7" x14ac:dyDescent="0.25">
      <c r="A40" s="17"/>
      <c r="B40" s="15">
        <v>10</v>
      </c>
      <c r="C40" s="10">
        <v>1</v>
      </c>
      <c r="D40" s="10"/>
      <c r="E40" s="24" t="e">
        <f>AVERAGE(D40:D41)</f>
        <v>#DIV/0!</v>
      </c>
      <c r="F40" s="19"/>
      <c r="G40" s="22"/>
    </row>
    <row r="41" spans="1:7" x14ac:dyDescent="0.25">
      <c r="A41" s="17"/>
      <c r="B41" s="16"/>
      <c r="C41" s="10">
        <v>2</v>
      </c>
      <c r="D41" s="10"/>
      <c r="E41" s="24"/>
      <c r="F41" s="20"/>
      <c r="G41" s="23"/>
    </row>
  </sheetData>
  <mergeCells count="52">
    <mergeCell ref="A2:A11"/>
    <mergeCell ref="B2:B3"/>
    <mergeCell ref="E2:E3"/>
    <mergeCell ref="F2:F11"/>
    <mergeCell ref="G2:G11"/>
    <mergeCell ref="E8:E9"/>
    <mergeCell ref="B10:B11"/>
    <mergeCell ref="E10:E11"/>
    <mergeCell ref="B4:B5"/>
    <mergeCell ref="E4:E5"/>
    <mergeCell ref="B6:B7"/>
    <mergeCell ref="E6:E7"/>
    <mergeCell ref="B8:B9"/>
    <mergeCell ref="A12:A21"/>
    <mergeCell ref="B12:B13"/>
    <mergeCell ref="E12:E13"/>
    <mergeCell ref="F12:F21"/>
    <mergeCell ref="G12:G21"/>
    <mergeCell ref="E18:E19"/>
    <mergeCell ref="B20:B21"/>
    <mergeCell ref="E20:E21"/>
    <mergeCell ref="B14:B15"/>
    <mergeCell ref="E14:E15"/>
    <mergeCell ref="B16:B17"/>
    <mergeCell ref="E16:E17"/>
    <mergeCell ref="B18:B19"/>
    <mergeCell ref="A22:A31"/>
    <mergeCell ref="B22:B23"/>
    <mergeCell ref="E22:E23"/>
    <mergeCell ref="F22:F31"/>
    <mergeCell ref="G22:G31"/>
    <mergeCell ref="E28:E29"/>
    <mergeCell ref="B30:B31"/>
    <mergeCell ref="E30:E31"/>
    <mergeCell ref="B24:B25"/>
    <mergeCell ref="E24:E25"/>
    <mergeCell ref="B26:B27"/>
    <mergeCell ref="E26:E27"/>
    <mergeCell ref="B28:B29"/>
    <mergeCell ref="A32:A41"/>
    <mergeCell ref="B32:B33"/>
    <mergeCell ref="E32:E33"/>
    <mergeCell ref="F32:F41"/>
    <mergeCell ref="G32:G41"/>
    <mergeCell ref="E38:E39"/>
    <mergeCell ref="B40:B41"/>
    <mergeCell ref="E40:E41"/>
    <mergeCell ref="B34:B35"/>
    <mergeCell ref="E34:E35"/>
    <mergeCell ref="B36:B37"/>
    <mergeCell ref="E36:E37"/>
    <mergeCell ref="B38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Growt rate</vt:lpstr>
      <vt:lpstr>Conidial Production</vt:lpstr>
      <vt:lpstr>Conidial germination</vt:lpstr>
      <vt:lpstr>Germ tube legth</vt:lpstr>
      <vt:lpstr>Pr1 Protease Activity</vt:lpstr>
      <vt:lpstr>Chitinase Activity</vt:lpstr>
      <vt:lpstr>Hidrophobicity </vt:lpstr>
      <vt:lpstr>Monopolar conidial germination </vt:lpstr>
      <vt:lpstr>Mortality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JECA</dc:creator>
  <cp:lastModifiedBy>LABGEN</cp:lastModifiedBy>
  <dcterms:created xsi:type="dcterms:W3CDTF">2016-02-18T17:39:02Z</dcterms:created>
  <dcterms:modified xsi:type="dcterms:W3CDTF">2019-12-10T21:37:45Z</dcterms:modified>
</cp:coreProperties>
</file>