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342B60E8-21A6-47A1-8732-37AD89FD61DF}" xr6:coauthVersionLast="44" xr6:coauthVersionMax="44" xr10:uidLastSave="{00000000-0000-0000-0000-000000000000}"/>
  <bookViews>
    <workbookView xWindow="-120" yWindow="-120" windowWidth="29040" windowHeight="15840" activeTab="5" xr2:uid="{00000000-000D-0000-FFFF-FFFF00000000}"/>
  </bookViews>
  <sheets>
    <sheet name="Duration and latency" sheetId="39" r:id="rId1"/>
    <sheet name="Hoo-oo figures" sheetId="36" r:id="rId2"/>
    <sheet name="Sharp wow" sheetId="31" r:id="rId3"/>
    <sheet name="Great call" sheetId="16" r:id="rId4"/>
    <sheet name="Songs" sheetId="10" r:id="rId5"/>
    <sheet name="Hoo analysis" sheetId="40" r:id="rId6"/>
  </sheets>
  <definedNames>
    <definedName name="_xlnm._FilterDatabase" localSheetId="1" hidden="1">'Hoo-oo figures'!$A$1:$C$164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3" i="40" l="1"/>
  <c r="H232" i="40"/>
  <c r="H231" i="40"/>
  <c r="H230" i="40"/>
  <c r="H229" i="40"/>
  <c r="H228" i="40"/>
  <c r="H227" i="40"/>
  <c r="H226" i="40"/>
  <c r="H225" i="40"/>
  <c r="H224" i="40"/>
  <c r="H223" i="40"/>
  <c r="H222" i="40"/>
  <c r="H221" i="40"/>
  <c r="H220" i="40"/>
  <c r="H219" i="40"/>
  <c r="H218" i="40"/>
  <c r="H217" i="40"/>
  <c r="H216" i="40"/>
  <c r="H215" i="40"/>
  <c r="H214" i="40"/>
  <c r="H213" i="40"/>
  <c r="H212" i="40"/>
  <c r="H211" i="40"/>
  <c r="H210" i="40"/>
  <c r="H209" i="40"/>
  <c r="H208" i="40"/>
  <c r="H207" i="40"/>
  <c r="H206" i="40"/>
  <c r="H205" i="40"/>
  <c r="H204" i="40"/>
  <c r="H203" i="40"/>
  <c r="H202" i="40"/>
  <c r="H201" i="40"/>
  <c r="H200" i="40"/>
  <c r="H199" i="40"/>
  <c r="H198" i="40"/>
  <c r="H197" i="40"/>
  <c r="H196" i="40"/>
  <c r="H195" i="40"/>
  <c r="H194" i="40"/>
  <c r="H193" i="40"/>
  <c r="H192" i="40"/>
  <c r="H191" i="40"/>
  <c r="H190" i="40"/>
  <c r="H189" i="40"/>
  <c r="H188" i="40"/>
  <c r="H187" i="40"/>
  <c r="H186" i="40"/>
  <c r="H185" i="40"/>
  <c r="H184" i="40"/>
  <c r="H183" i="40"/>
  <c r="H182" i="40"/>
  <c r="H181" i="40"/>
  <c r="H180" i="40"/>
  <c r="H179" i="40"/>
  <c r="H178" i="40"/>
  <c r="H177" i="40"/>
  <c r="H176" i="40"/>
  <c r="H175" i="40"/>
  <c r="H174" i="40"/>
  <c r="H173" i="40"/>
  <c r="H172" i="40"/>
  <c r="H171" i="40"/>
  <c r="H170" i="40"/>
  <c r="H169" i="40"/>
  <c r="H168" i="40"/>
  <c r="H167" i="40"/>
  <c r="H166" i="40"/>
  <c r="H165" i="40"/>
  <c r="H164" i="40"/>
  <c r="H163" i="40"/>
  <c r="H162" i="40"/>
  <c r="H161" i="40"/>
  <c r="H160" i="40"/>
  <c r="H159" i="40"/>
  <c r="H158" i="40"/>
  <c r="H157" i="40"/>
  <c r="H156" i="40"/>
  <c r="H155" i="40"/>
  <c r="H154" i="40"/>
  <c r="H153" i="40"/>
  <c r="H152" i="40"/>
  <c r="H151" i="40"/>
  <c r="H150" i="40"/>
  <c r="H149" i="40"/>
  <c r="H148" i="40"/>
  <c r="H147" i="40"/>
  <c r="H146" i="40"/>
  <c r="H145" i="40"/>
  <c r="H144" i="40"/>
  <c r="H143" i="40"/>
  <c r="H142" i="40"/>
  <c r="H141" i="40"/>
  <c r="H140" i="40"/>
  <c r="H139" i="40"/>
  <c r="H138" i="40"/>
  <c r="H137" i="40"/>
  <c r="H136" i="40"/>
  <c r="H135" i="40"/>
  <c r="H134" i="40"/>
  <c r="H133" i="40"/>
  <c r="H132" i="40"/>
  <c r="H131" i="40"/>
  <c r="H130" i="40"/>
  <c r="H129" i="40"/>
  <c r="H128" i="40"/>
  <c r="H127" i="40"/>
  <c r="H126" i="40"/>
  <c r="H125" i="40"/>
  <c r="H124" i="40"/>
  <c r="H123" i="40"/>
  <c r="H122" i="40"/>
  <c r="H121" i="40"/>
  <c r="H120" i="40"/>
  <c r="H119" i="40"/>
  <c r="H118" i="40"/>
  <c r="H117" i="40"/>
  <c r="H116" i="40"/>
  <c r="H115" i="40"/>
  <c r="H114" i="40"/>
  <c r="H113" i="40"/>
  <c r="H112" i="40"/>
  <c r="H111" i="40"/>
  <c r="H110" i="40"/>
  <c r="H109" i="40"/>
  <c r="H108" i="40"/>
  <c r="H107" i="40"/>
  <c r="H106" i="40"/>
  <c r="H105" i="40"/>
  <c r="H104" i="40"/>
  <c r="H103" i="40"/>
  <c r="H102" i="40"/>
  <c r="H101" i="40"/>
  <c r="H100" i="40"/>
  <c r="H99" i="40"/>
  <c r="H98" i="40"/>
  <c r="H97" i="40"/>
  <c r="H96" i="40"/>
  <c r="H95" i="40"/>
  <c r="H94" i="40"/>
  <c r="H93" i="40"/>
  <c r="H92" i="40"/>
  <c r="H91" i="40"/>
  <c r="H90" i="40"/>
  <c r="H89" i="40"/>
  <c r="H88" i="40"/>
  <c r="H87" i="40"/>
  <c r="H86" i="40"/>
  <c r="H85" i="40"/>
  <c r="H84" i="40"/>
  <c r="H83" i="40"/>
  <c r="H82" i="40"/>
  <c r="H81" i="40"/>
  <c r="H80" i="40"/>
  <c r="H79" i="40"/>
  <c r="H78" i="40"/>
  <c r="H77" i="40"/>
  <c r="H76" i="40"/>
  <c r="H75" i="40"/>
  <c r="H74" i="40"/>
  <c r="H73" i="40"/>
  <c r="H72" i="40"/>
  <c r="H71" i="40"/>
  <c r="H70" i="40"/>
  <c r="H69" i="40"/>
  <c r="H68" i="40"/>
  <c r="H67" i="40"/>
  <c r="H66" i="40"/>
  <c r="H65" i="40"/>
  <c r="H64" i="40"/>
  <c r="H63" i="40"/>
  <c r="H62" i="40"/>
  <c r="H61" i="40"/>
  <c r="H60" i="40"/>
  <c r="H59" i="40"/>
  <c r="H58" i="40"/>
  <c r="H57" i="40"/>
  <c r="H56" i="40"/>
  <c r="H55" i="40"/>
  <c r="H54" i="40"/>
  <c r="H53" i="40"/>
  <c r="H52" i="40"/>
  <c r="H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16" i="40"/>
  <c r="H15" i="40"/>
  <c r="H14" i="40"/>
  <c r="H13" i="40"/>
  <c r="H12" i="40"/>
  <c r="H11" i="40"/>
  <c r="H10" i="40"/>
  <c r="H9" i="40"/>
  <c r="H8" i="40"/>
  <c r="H7" i="40"/>
  <c r="H6" i="40"/>
  <c r="H5" i="40"/>
  <c r="H4" i="40"/>
  <c r="H3" i="40"/>
  <c r="H2" i="40"/>
  <c r="J11" i="16" l="1"/>
  <c r="J12" i="16"/>
  <c r="J10" i="16"/>
  <c r="H21" i="10"/>
  <c r="G21" i="10"/>
  <c r="H4" i="10"/>
  <c r="G4" i="10"/>
  <c r="J80" i="16" l="1"/>
  <c r="J66" i="16"/>
  <c r="J67" i="16"/>
  <c r="J68" i="16"/>
  <c r="J69" i="16"/>
  <c r="J65" i="16"/>
  <c r="J15" i="16"/>
  <c r="J16" i="16"/>
  <c r="J14" i="16"/>
  <c r="J5" i="16"/>
  <c r="J6" i="16"/>
  <c r="J7" i="16"/>
  <c r="J8" i="16"/>
  <c r="J2" i="16"/>
  <c r="H7" i="10"/>
  <c r="H25" i="10"/>
  <c r="H30" i="10" l="1"/>
  <c r="G30" i="10"/>
  <c r="H29" i="10"/>
  <c r="G29" i="10"/>
  <c r="H28" i="10"/>
  <c r="G28" i="10"/>
  <c r="M27" i="10"/>
  <c r="H27" i="10"/>
  <c r="G27" i="10"/>
  <c r="H26" i="10"/>
  <c r="G26" i="10" l="1"/>
  <c r="G25" i="10"/>
  <c r="H24" i="10"/>
  <c r="G24" i="10"/>
  <c r="H23" i="10"/>
  <c r="G23" i="10"/>
  <c r="M22" i="10"/>
  <c r="M17" i="10"/>
  <c r="H20" i="10"/>
  <c r="G20" i="10"/>
  <c r="H17" i="10"/>
  <c r="G17" i="10"/>
  <c r="H16" i="10"/>
  <c r="G16" i="10"/>
  <c r="H15" i="10" l="1"/>
  <c r="G15" i="10"/>
  <c r="H14" i="10"/>
  <c r="G14" i="10"/>
  <c r="H10" i="10"/>
  <c r="G10" i="10"/>
  <c r="H12" i="10"/>
  <c r="G12" i="10"/>
  <c r="H11" i="10"/>
  <c r="G11" i="10"/>
  <c r="M5" i="10"/>
  <c r="G5" i="10"/>
  <c r="H5" i="10"/>
  <c r="I2" i="10"/>
  <c r="G2" i="10"/>
  <c r="H3" i="10"/>
  <c r="G3" i="10"/>
  <c r="G8" i="10"/>
  <c r="H8" i="10"/>
  <c r="G7" i="10"/>
  <c r="H6" i="10"/>
  <c r="G6" i="10"/>
  <c r="G9" i="10"/>
  <c r="H9" i="10"/>
  <c r="G22" i="10"/>
  <c r="H22" i="10"/>
  <c r="H19" i="10"/>
  <c r="G19" i="10"/>
  <c r="G18" i="10"/>
  <c r="H18" i="10"/>
  <c r="G13" i="10"/>
  <c r="H13" i="10"/>
  <c r="J107" i="16" l="1"/>
  <c r="J105" i="16"/>
  <c r="J104" i="16"/>
  <c r="J103" i="16"/>
  <c r="J102" i="16"/>
  <c r="J101" i="16"/>
  <c r="J99" i="16"/>
  <c r="J98" i="16"/>
  <c r="J97" i="16"/>
  <c r="J95" i="16"/>
  <c r="J94" i="16"/>
  <c r="J93" i="16"/>
  <c r="J92" i="16"/>
  <c r="J90" i="16"/>
  <c r="J88" i="16"/>
  <c r="J86" i="16"/>
  <c r="J85" i="16"/>
  <c r="J84" i="16"/>
  <c r="J83" i="16"/>
  <c r="J82" i="16"/>
  <c r="J79" i="16"/>
  <c r="J78" i="16"/>
  <c r="J77" i="16"/>
  <c r="J75" i="16"/>
  <c r="J74" i="16"/>
  <c r="J73" i="16"/>
  <c r="J71" i="16"/>
  <c r="J64" i="16"/>
  <c r="J63" i="16"/>
  <c r="J62" i="16"/>
  <c r="J61" i="16"/>
  <c r="J60" i="16"/>
  <c r="J59" i="16"/>
  <c r="J58" i="16"/>
  <c r="J57" i="16"/>
  <c r="J56" i="16"/>
  <c r="J54" i="16"/>
  <c r="J53" i="16"/>
  <c r="J52" i="16"/>
  <c r="J51" i="16"/>
  <c r="J49" i="16"/>
  <c r="J47" i="16"/>
  <c r="J46" i="16"/>
  <c r="J44" i="16"/>
  <c r="J43" i="16"/>
  <c r="J42" i="16"/>
  <c r="J41" i="16"/>
  <c r="J40" i="16"/>
  <c r="J39" i="16"/>
  <c r="J37" i="16"/>
  <c r="J36" i="16"/>
  <c r="J34" i="16"/>
  <c r="J33" i="16"/>
  <c r="J31" i="16"/>
  <c r="J30" i="16"/>
  <c r="J29" i="16"/>
  <c r="J27" i="16"/>
  <c r="J26" i="16"/>
  <c r="J25" i="16"/>
  <c r="J24" i="16"/>
  <c r="J22" i="16"/>
  <c r="J21" i="16"/>
  <c r="J20" i="16"/>
  <c r="J19" i="16"/>
  <c r="J18" i="16"/>
  <c r="J4" i="16"/>
</calcChain>
</file>

<file path=xl/sharedStrings.xml><?xml version="1.0" encoding="utf-8"?>
<sst xmlns="http://schemas.openxmlformats.org/spreadsheetml/2006/main" count="2184" uniqueCount="67">
  <si>
    <t>Date</t>
  </si>
  <si>
    <t>Group_ID</t>
  </si>
  <si>
    <t>Song_type</t>
  </si>
  <si>
    <t>Song_type2</t>
  </si>
  <si>
    <t>Context</t>
  </si>
  <si>
    <t>Song_duration</t>
  </si>
  <si>
    <t>A</t>
  </si>
  <si>
    <t>B</t>
  </si>
  <si>
    <t>C</t>
  </si>
  <si>
    <t>E</t>
  </si>
  <si>
    <t>H</t>
  </si>
  <si>
    <t>M</t>
  </si>
  <si>
    <t>N</t>
  </si>
  <si>
    <t>R</t>
  </si>
  <si>
    <t>S</t>
  </si>
  <si>
    <t>T</t>
  </si>
  <si>
    <t>W</t>
  </si>
  <si>
    <t>Duet</t>
  </si>
  <si>
    <t>Clouded leopard</t>
  </si>
  <si>
    <t>Reticulated python</t>
  </si>
  <si>
    <t>Predator song</t>
  </si>
  <si>
    <t>NA</t>
  </si>
  <si>
    <t>Loud song</t>
  </si>
  <si>
    <t>Hoo_N</t>
  </si>
  <si>
    <t>Hoo_dur</t>
  </si>
  <si>
    <t>Hoo_rate</t>
  </si>
  <si>
    <t>Present</t>
  </si>
  <si>
    <t>N_Gc</t>
  </si>
  <si>
    <t>Gc_rank</t>
  </si>
  <si>
    <t>Latency_GC</t>
  </si>
  <si>
    <t>Plus</t>
  </si>
  <si>
    <t>Normal</t>
  </si>
  <si>
    <t>N_notes</t>
  </si>
  <si>
    <t>Abnormal</t>
  </si>
  <si>
    <t>Male coda</t>
  </si>
  <si>
    <t>Interval</t>
  </si>
  <si>
    <t>Coda_dur</t>
  </si>
  <si>
    <t>Gc_dur</t>
  </si>
  <si>
    <t>Sex</t>
  </si>
  <si>
    <t>Male</t>
  </si>
  <si>
    <t>Female</t>
  </si>
  <si>
    <t>OO_dur</t>
  </si>
  <si>
    <t>GC_int</t>
  </si>
  <si>
    <t>NC</t>
  </si>
  <si>
    <t>N_short</t>
  </si>
  <si>
    <t>N_long</t>
  </si>
  <si>
    <t>Inhalation</t>
  </si>
  <si>
    <t>Hoo_OO_dur</t>
  </si>
  <si>
    <t>Coda_resp</t>
  </si>
  <si>
    <t>Group</t>
  </si>
  <si>
    <t>Python</t>
  </si>
  <si>
    <t>Leopard</t>
  </si>
  <si>
    <t>Duration</t>
  </si>
  <si>
    <t>Number</t>
  </si>
  <si>
    <t>Coda_type</t>
  </si>
  <si>
    <t>Simple</t>
  </si>
  <si>
    <t>Quaver</t>
  </si>
  <si>
    <t>SF</t>
  </si>
  <si>
    <t>Context2</t>
  </si>
  <si>
    <t>Latency to firstgreat call</t>
  </si>
  <si>
    <t>Song duration</t>
  </si>
  <si>
    <t>Inhalation event duration</t>
  </si>
  <si>
    <t>Latency to first</t>
  </si>
  <si>
    <t>Intercall</t>
  </si>
  <si>
    <t>Peak</t>
  </si>
  <si>
    <t>Low</t>
  </si>
  <si>
    <t>Delta_freq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</si>
</sst>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F0D0D-72ED-4DEA-861A-C1C07D1834BF}">
  <dimension ref="A1:D30"/>
  <sheetViews>
    <sheetView workbookViewId="0">
      <selection activeCell="E1" sqref="E1:E1048576"/>
    </sheetView>
  </sheetViews>
  <sheetFormatPr baseColWidth="10" defaultRowHeight="15" x14ac:dyDescent="0.25"/>
  <cols>
    <col min="3" max="3" width="20.28515625" customWidth="1"/>
    <col min="4" max="4" width="22.85546875" customWidth="1"/>
  </cols>
  <sheetData>
    <row r="1" spans="1:4" x14ac:dyDescent="0.25">
      <c r="A1" t="s">
        <v>49</v>
      </c>
      <c r="B1" s="1" t="s">
        <v>4</v>
      </c>
      <c r="C1" s="1" t="s">
        <v>60</v>
      </c>
      <c r="D1" s="1" t="s">
        <v>59</v>
      </c>
    </row>
    <row r="2" spans="1:4" x14ac:dyDescent="0.25">
      <c r="A2" s="3" t="s">
        <v>6</v>
      </c>
      <c r="B2" s="3" t="s">
        <v>17</v>
      </c>
      <c r="C2" s="3">
        <v>333.53899999999999</v>
      </c>
      <c r="D2" s="3">
        <v>121.852</v>
      </c>
    </row>
    <row r="3" spans="1:4" x14ac:dyDescent="0.25">
      <c r="A3" s="3" t="s">
        <v>7</v>
      </c>
      <c r="B3" s="3" t="s">
        <v>17</v>
      </c>
      <c r="C3" s="1">
        <v>462.786</v>
      </c>
      <c r="D3" s="1">
        <v>122.928</v>
      </c>
    </row>
    <row r="4" spans="1:4" x14ac:dyDescent="0.25">
      <c r="A4" s="1" t="s">
        <v>8</v>
      </c>
      <c r="B4" s="1" t="s">
        <v>17</v>
      </c>
      <c r="C4" s="1">
        <v>352.99900000000002</v>
      </c>
      <c r="D4" s="1">
        <v>47.402999999999999</v>
      </c>
    </row>
    <row r="5" spans="1:4" x14ac:dyDescent="0.25">
      <c r="A5" s="3" t="s">
        <v>9</v>
      </c>
      <c r="B5" s="3" t="s">
        <v>17</v>
      </c>
      <c r="C5" s="3">
        <v>532.649</v>
      </c>
      <c r="D5" s="3">
        <v>101.44</v>
      </c>
    </row>
    <row r="6" spans="1:4" x14ac:dyDescent="0.25">
      <c r="A6" s="3" t="s">
        <v>10</v>
      </c>
      <c r="B6" s="3" t="s">
        <v>17</v>
      </c>
      <c r="C6" s="3">
        <v>535.50099999999998</v>
      </c>
      <c r="D6" s="3">
        <v>136.17699999999999</v>
      </c>
    </row>
    <row r="7" spans="1:4" x14ac:dyDescent="0.25">
      <c r="A7" s="3" t="s">
        <v>11</v>
      </c>
      <c r="B7" s="3" t="s">
        <v>17</v>
      </c>
      <c r="C7" s="3">
        <v>869.71900000000005</v>
      </c>
      <c r="D7" s="3">
        <v>50.139000000000003</v>
      </c>
    </row>
    <row r="8" spans="1:4" x14ac:dyDescent="0.25">
      <c r="A8" s="3" t="s">
        <v>12</v>
      </c>
      <c r="B8" s="3" t="s">
        <v>17</v>
      </c>
      <c r="C8" s="3">
        <v>714.44899999999996</v>
      </c>
      <c r="D8" s="3">
        <v>93.353999999999999</v>
      </c>
    </row>
    <row r="9" spans="1:4" x14ac:dyDescent="0.25">
      <c r="A9" s="3" t="s">
        <v>13</v>
      </c>
      <c r="B9" s="3" t="s">
        <v>17</v>
      </c>
      <c r="C9" s="3">
        <v>527.51499999999999</v>
      </c>
      <c r="D9" s="3">
        <v>116.733</v>
      </c>
    </row>
    <row r="10" spans="1:4" x14ac:dyDescent="0.25">
      <c r="A10" s="3" t="s">
        <v>14</v>
      </c>
      <c r="B10" s="3" t="s">
        <v>17</v>
      </c>
      <c r="C10" s="3">
        <v>562.52</v>
      </c>
      <c r="D10" s="3">
        <v>34.113</v>
      </c>
    </row>
    <row r="11" spans="1:4" x14ac:dyDescent="0.25">
      <c r="A11" s="3" t="s">
        <v>15</v>
      </c>
      <c r="B11" s="3" t="s">
        <v>17</v>
      </c>
      <c r="C11" s="3">
        <v>759.27300000000002</v>
      </c>
      <c r="D11" s="3">
        <v>157.88200000000001</v>
      </c>
    </row>
    <row r="12" spans="1:4" x14ac:dyDescent="0.25">
      <c r="A12" s="3" t="s">
        <v>16</v>
      </c>
      <c r="B12" s="3" t="s">
        <v>17</v>
      </c>
      <c r="C12" s="3">
        <v>1115.2</v>
      </c>
      <c r="D12" s="3">
        <v>203.14400000000001</v>
      </c>
    </row>
    <row r="13" spans="1:4" x14ac:dyDescent="0.25">
      <c r="A13" s="1" t="s">
        <v>6</v>
      </c>
      <c r="B13" s="1" t="s">
        <v>51</v>
      </c>
      <c r="C13" s="1">
        <v>2657.5259999999998</v>
      </c>
      <c r="D13" s="1">
        <v>529.17899999999997</v>
      </c>
    </row>
    <row r="14" spans="1:4" x14ac:dyDescent="0.25">
      <c r="A14" s="1" t="s">
        <v>7</v>
      </c>
      <c r="B14" s="1" t="s">
        <v>51</v>
      </c>
      <c r="C14" s="1">
        <v>2276.096</v>
      </c>
      <c r="D14" s="1">
        <v>869.74199999999996</v>
      </c>
    </row>
    <row r="15" spans="1:4" x14ac:dyDescent="0.25">
      <c r="A15" s="1" t="s">
        <v>8</v>
      </c>
      <c r="B15" s="1" t="s">
        <v>51</v>
      </c>
      <c r="C15" s="1">
        <v>3932.0160000000001</v>
      </c>
      <c r="D15" s="1">
        <v>338.40499999999997</v>
      </c>
    </row>
    <row r="16" spans="1:4" x14ac:dyDescent="0.25">
      <c r="A16" s="1" t="s">
        <v>9</v>
      </c>
      <c r="B16" s="1" t="s">
        <v>51</v>
      </c>
      <c r="C16" s="1">
        <v>3020.8339999999998</v>
      </c>
      <c r="D16" s="1">
        <v>1078.857</v>
      </c>
    </row>
    <row r="17" spans="1:4" x14ac:dyDescent="0.25">
      <c r="A17" s="1" t="s">
        <v>10</v>
      </c>
      <c r="B17" s="1" t="s">
        <v>51</v>
      </c>
      <c r="C17" s="1">
        <v>1930.501</v>
      </c>
      <c r="D17" s="1">
        <v>1108.768</v>
      </c>
    </row>
    <row r="18" spans="1:4" x14ac:dyDescent="0.25">
      <c r="A18" s="1" t="s">
        <v>11</v>
      </c>
      <c r="B18" s="1" t="s">
        <v>51</v>
      </c>
      <c r="C18" s="1">
        <v>1589.126</v>
      </c>
      <c r="D18" s="1">
        <v>514.27200000000005</v>
      </c>
    </row>
    <row r="19" spans="1:4" x14ac:dyDescent="0.25">
      <c r="A19" s="1" t="s">
        <v>12</v>
      </c>
      <c r="B19" s="1" t="s">
        <v>51</v>
      </c>
      <c r="C19" s="1">
        <v>2382.337</v>
      </c>
      <c r="D19" s="1">
        <v>1172.9929999999999</v>
      </c>
    </row>
    <row r="20" spans="1:4" x14ac:dyDescent="0.25">
      <c r="A20" s="1" t="s">
        <v>13</v>
      </c>
      <c r="B20" s="1" t="s">
        <v>51</v>
      </c>
      <c r="C20" s="1">
        <v>3619.1819999999998</v>
      </c>
      <c r="D20" s="1">
        <v>369.661</v>
      </c>
    </row>
    <row r="21" spans="1:4" x14ac:dyDescent="0.25">
      <c r="A21" s="1" t="s">
        <v>14</v>
      </c>
      <c r="B21" s="1" t="s">
        <v>51</v>
      </c>
      <c r="C21" s="1">
        <v>3935.134</v>
      </c>
      <c r="D21" s="1">
        <v>1147.866</v>
      </c>
    </row>
    <row r="22" spans="1:4" x14ac:dyDescent="0.25">
      <c r="A22" s="1" t="s">
        <v>15</v>
      </c>
      <c r="B22" s="1" t="s">
        <v>51</v>
      </c>
      <c r="C22" s="1">
        <v>3108.0070000000001</v>
      </c>
      <c r="D22" t="s">
        <v>21</v>
      </c>
    </row>
    <row r="23" spans="1:4" x14ac:dyDescent="0.25">
      <c r="A23" s="1" t="s">
        <v>16</v>
      </c>
      <c r="B23" s="1" t="s">
        <v>51</v>
      </c>
      <c r="C23" s="1">
        <v>2123.8649999999998</v>
      </c>
      <c r="D23" s="1">
        <v>2108.029</v>
      </c>
    </row>
    <row r="24" spans="1:4" x14ac:dyDescent="0.25">
      <c r="A24" s="3" t="s">
        <v>6</v>
      </c>
      <c r="B24" s="3" t="s">
        <v>50</v>
      </c>
      <c r="C24" s="4">
        <v>1127.1969999999999</v>
      </c>
      <c r="D24" s="3">
        <v>195.95599999999999</v>
      </c>
    </row>
    <row r="25" spans="1:4" x14ac:dyDescent="0.25">
      <c r="A25" s="3" t="s">
        <v>7</v>
      </c>
      <c r="B25" s="3" t="s">
        <v>50</v>
      </c>
      <c r="C25" s="3">
        <v>1391.5239999999999</v>
      </c>
      <c r="D25" s="3">
        <v>1177.9110000000001</v>
      </c>
    </row>
    <row r="26" spans="1:4" x14ac:dyDescent="0.25">
      <c r="A26" s="3" t="s">
        <v>9</v>
      </c>
      <c r="B26" s="3" t="s">
        <v>50</v>
      </c>
      <c r="C26" s="3">
        <v>991.25199999999995</v>
      </c>
      <c r="D26" s="3">
        <v>438.46899999999999</v>
      </c>
    </row>
    <row r="27" spans="1:4" x14ac:dyDescent="0.25">
      <c r="A27" s="3" t="s">
        <v>11</v>
      </c>
      <c r="B27" s="3" t="s">
        <v>50</v>
      </c>
      <c r="C27" s="3">
        <v>2033.9110000000001</v>
      </c>
      <c r="D27" s="3">
        <v>464.84399999999999</v>
      </c>
    </row>
    <row r="28" spans="1:4" x14ac:dyDescent="0.25">
      <c r="A28" s="3" t="s">
        <v>13</v>
      </c>
      <c r="B28" s="3" t="s">
        <v>50</v>
      </c>
      <c r="C28" s="3">
        <v>1181.2339999999999</v>
      </c>
      <c r="D28" s="3">
        <v>437.24799999999999</v>
      </c>
    </row>
    <row r="29" spans="1:4" x14ac:dyDescent="0.25">
      <c r="A29" s="3" t="s">
        <v>14</v>
      </c>
      <c r="B29" s="3" t="s">
        <v>50</v>
      </c>
      <c r="C29" s="3">
        <v>1210.297</v>
      </c>
      <c r="D29" s="3">
        <v>370.09300000000002</v>
      </c>
    </row>
    <row r="30" spans="1:4" x14ac:dyDescent="0.25">
      <c r="A30" s="3" t="s">
        <v>15</v>
      </c>
      <c r="B30" s="3" t="s">
        <v>50</v>
      </c>
      <c r="C30" s="3">
        <v>3406.7020000000002</v>
      </c>
      <c r="D30" s="3">
        <v>2611.547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68A7E-72E2-41C8-879C-B3FE0D3CE6D8}">
  <dimension ref="A1:C168"/>
  <sheetViews>
    <sheetView workbookViewId="0">
      <pane ySplit="1" topLeftCell="A2" activePane="bottomLeft" state="frozen"/>
      <selection pane="bottomLeft" activeCell="D153" sqref="D153"/>
    </sheetView>
  </sheetViews>
  <sheetFormatPr baseColWidth="10" defaultRowHeight="15" x14ac:dyDescent="0.25"/>
  <cols>
    <col min="1" max="1" width="11.42578125" style="1"/>
    <col min="2" max="2" width="24.7109375" customWidth="1"/>
    <col min="3" max="3" width="25.7109375" style="1" customWidth="1"/>
  </cols>
  <sheetData>
    <row r="1" spans="1:3" x14ac:dyDescent="0.25">
      <c r="A1" s="1" t="s">
        <v>49</v>
      </c>
      <c r="B1" s="1" t="s">
        <v>4</v>
      </c>
      <c r="C1" s="1" t="s">
        <v>61</v>
      </c>
    </row>
    <row r="2" spans="1:3" x14ac:dyDescent="0.25">
      <c r="A2" s="3" t="s">
        <v>11</v>
      </c>
      <c r="B2" s="3" t="s">
        <v>19</v>
      </c>
      <c r="C2" s="3">
        <v>0.56000000000000005</v>
      </c>
    </row>
    <row r="3" spans="1:3" x14ac:dyDescent="0.25">
      <c r="A3" s="3" t="s">
        <v>11</v>
      </c>
      <c r="B3" s="3" t="s">
        <v>19</v>
      </c>
      <c r="C3" s="3">
        <v>0.50600000000000001</v>
      </c>
    </row>
    <row r="4" spans="1:3" x14ac:dyDescent="0.25">
      <c r="A4" s="3" t="s">
        <v>11</v>
      </c>
      <c r="B4" s="3" t="s">
        <v>19</v>
      </c>
      <c r="C4" s="3">
        <v>0.497</v>
      </c>
    </row>
    <row r="5" spans="1:3" x14ac:dyDescent="0.25">
      <c r="A5" s="3" t="s">
        <v>11</v>
      </c>
      <c r="B5" s="3" t="s">
        <v>19</v>
      </c>
      <c r="C5" s="3">
        <v>0.48299999999999998</v>
      </c>
    </row>
    <row r="6" spans="1:3" x14ac:dyDescent="0.25">
      <c r="A6" s="3" t="s">
        <v>11</v>
      </c>
      <c r="B6" s="3" t="s">
        <v>19</v>
      </c>
      <c r="C6" s="3">
        <v>0.219</v>
      </c>
    </row>
    <row r="7" spans="1:3" x14ac:dyDescent="0.25">
      <c r="A7" s="3" t="s">
        <v>11</v>
      </c>
      <c r="B7" s="3" t="s">
        <v>19</v>
      </c>
      <c r="C7" s="3">
        <v>0.65400000000000003</v>
      </c>
    </row>
    <row r="8" spans="1:3" x14ac:dyDescent="0.25">
      <c r="A8" s="3" t="s">
        <v>11</v>
      </c>
      <c r="B8" s="3" t="s">
        <v>19</v>
      </c>
      <c r="C8" s="3">
        <v>0.47499999999999998</v>
      </c>
    </row>
    <row r="9" spans="1:3" x14ac:dyDescent="0.25">
      <c r="A9" s="3" t="s">
        <v>11</v>
      </c>
      <c r="B9" s="3" t="s">
        <v>19</v>
      </c>
      <c r="C9" s="3">
        <v>0.41599999999999998</v>
      </c>
    </row>
    <row r="10" spans="1:3" x14ac:dyDescent="0.25">
      <c r="A10" s="3" t="s">
        <v>11</v>
      </c>
      <c r="B10" s="3" t="s">
        <v>19</v>
      </c>
      <c r="C10" s="3">
        <v>0.56899999999999995</v>
      </c>
    </row>
    <row r="11" spans="1:3" x14ac:dyDescent="0.25">
      <c r="A11" s="3" t="s">
        <v>11</v>
      </c>
      <c r="B11" s="3" t="s">
        <v>19</v>
      </c>
      <c r="C11" s="3">
        <v>0.43</v>
      </c>
    </row>
    <row r="12" spans="1:3" x14ac:dyDescent="0.25">
      <c r="A12" s="3" t="s">
        <v>11</v>
      </c>
      <c r="B12" s="3" t="s">
        <v>19</v>
      </c>
      <c r="C12" s="3">
        <v>0.497</v>
      </c>
    </row>
    <row r="13" spans="1:3" x14ac:dyDescent="0.25">
      <c r="A13" s="3" t="s">
        <v>11</v>
      </c>
      <c r="B13" s="3" t="s">
        <v>19</v>
      </c>
      <c r="C13" s="3">
        <v>0.47899999999999998</v>
      </c>
    </row>
    <row r="14" spans="1:3" x14ac:dyDescent="0.25">
      <c r="A14" s="3" t="s">
        <v>11</v>
      </c>
      <c r="B14" s="3" t="s">
        <v>19</v>
      </c>
      <c r="C14" s="3">
        <v>0.501</v>
      </c>
    </row>
    <row r="15" spans="1:3" x14ac:dyDescent="0.25">
      <c r="A15" s="3" t="s">
        <v>11</v>
      </c>
      <c r="B15" s="3" t="s">
        <v>19</v>
      </c>
      <c r="C15" s="3">
        <v>0.38500000000000001</v>
      </c>
    </row>
    <row r="16" spans="1:3" x14ac:dyDescent="0.25">
      <c r="A16" s="3" t="s">
        <v>11</v>
      </c>
      <c r="B16" s="3" t="s">
        <v>19</v>
      </c>
      <c r="C16" s="3">
        <v>0.34899999999999998</v>
      </c>
    </row>
    <row r="17" spans="1:3" x14ac:dyDescent="0.25">
      <c r="A17" s="3" t="s">
        <v>11</v>
      </c>
      <c r="B17" s="3" t="s">
        <v>19</v>
      </c>
      <c r="C17" s="3">
        <v>0.443</v>
      </c>
    </row>
    <row r="18" spans="1:3" x14ac:dyDescent="0.25">
      <c r="A18" s="3" t="s">
        <v>11</v>
      </c>
      <c r="B18" s="3" t="s">
        <v>19</v>
      </c>
      <c r="C18" s="3">
        <v>0.215</v>
      </c>
    </row>
    <row r="19" spans="1:3" x14ac:dyDescent="0.25">
      <c r="A19" s="3" t="s">
        <v>6</v>
      </c>
      <c r="B19" s="3" t="s">
        <v>19</v>
      </c>
      <c r="C19" s="3">
        <v>0.499</v>
      </c>
    </row>
    <row r="20" spans="1:3" x14ac:dyDescent="0.25">
      <c r="A20" s="3" t="s">
        <v>6</v>
      </c>
      <c r="B20" s="3" t="s">
        <v>19</v>
      </c>
      <c r="C20" s="3">
        <v>0.14399999999999999</v>
      </c>
    </row>
    <row r="21" spans="1:3" x14ac:dyDescent="0.25">
      <c r="A21" s="3" t="s">
        <v>6</v>
      </c>
      <c r="B21" s="3" t="s">
        <v>19</v>
      </c>
      <c r="C21" s="3">
        <v>0.53500000000000003</v>
      </c>
    </row>
    <row r="22" spans="1:3" x14ac:dyDescent="0.25">
      <c r="A22" s="3" t="s">
        <v>6</v>
      </c>
      <c r="B22" s="3" t="s">
        <v>19</v>
      </c>
      <c r="C22" s="4">
        <v>0.54700000000000004</v>
      </c>
    </row>
    <row r="23" spans="1:3" x14ac:dyDescent="0.25">
      <c r="A23" s="3" t="s">
        <v>6</v>
      </c>
      <c r="B23" s="3" t="s">
        <v>19</v>
      </c>
      <c r="C23" s="3">
        <v>0.42099999999999999</v>
      </c>
    </row>
    <row r="24" spans="1:3" x14ac:dyDescent="0.25">
      <c r="A24" s="3" t="s">
        <v>6</v>
      </c>
      <c r="B24" s="3" t="s">
        <v>19</v>
      </c>
      <c r="C24" s="3">
        <v>0.46300000000000002</v>
      </c>
    </row>
    <row r="25" spans="1:3" x14ac:dyDescent="0.25">
      <c r="A25" s="3" t="s">
        <v>6</v>
      </c>
      <c r="B25" s="3" t="s">
        <v>19</v>
      </c>
      <c r="C25" s="3">
        <v>0.54100000000000004</v>
      </c>
    </row>
    <row r="26" spans="1:3" x14ac:dyDescent="0.25">
      <c r="A26" s="3" t="s">
        <v>6</v>
      </c>
      <c r="B26" s="3" t="s">
        <v>19</v>
      </c>
      <c r="C26" s="3">
        <v>0.49299999999999999</v>
      </c>
    </row>
    <row r="27" spans="1:3" x14ac:dyDescent="0.25">
      <c r="A27" s="3" t="s">
        <v>6</v>
      </c>
      <c r="B27" s="3" t="s">
        <v>19</v>
      </c>
      <c r="C27" s="3">
        <v>0.46300000000000002</v>
      </c>
    </row>
    <row r="28" spans="1:3" x14ac:dyDescent="0.25">
      <c r="A28" s="3" t="s">
        <v>6</v>
      </c>
      <c r="B28" s="3" t="s">
        <v>19</v>
      </c>
      <c r="C28" s="3">
        <v>0.44500000000000001</v>
      </c>
    </row>
    <row r="29" spans="1:3" x14ac:dyDescent="0.25">
      <c r="A29" s="3" t="s">
        <v>6</v>
      </c>
      <c r="B29" s="3" t="s">
        <v>19</v>
      </c>
      <c r="C29" s="3">
        <v>0.34200000000000003</v>
      </c>
    </row>
    <row r="30" spans="1:3" x14ac:dyDescent="0.25">
      <c r="A30" s="3" t="s">
        <v>6</v>
      </c>
      <c r="B30" s="3" t="s">
        <v>19</v>
      </c>
      <c r="C30" s="3">
        <v>0.42699999999999999</v>
      </c>
    </row>
    <row r="31" spans="1:3" x14ac:dyDescent="0.25">
      <c r="A31" s="3" t="s">
        <v>6</v>
      </c>
      <c r="B31" s="3" t="s">
        <v>19</v>
      </c>
      <c r="C31" s="3">
        <v>0.61299999999999999</v>
      </c>
    </row>
    <row r="32" spans="1:3" x14ac:dyDescent="0.25">
      <c r="A32" s="3" t="s">
        <v>6</v>
      </c>
      <c r="B32" s="3" t="s">
        <v>19</v>
      </c>
      <c r="C32" s="3">
        <v>0.505</v>
      </c>
    </row>
    <row r="33" spans="1:3" x14ac:dyDescent="0.25">
      <c r="A33" s="3" t="s">
        <v>6</v>
      </c>
      <c r="B33" s="3" t="s">
        <v>19</v>
      </c>
      <c r="C33" s="3">
        <v>0.40300000000000002</v>
      </c>
    </row>
    <row r="34" spans="1:3" x14ac:dyDescent="0.25">
      <c r="A34" s="3" t="s">
        <v>7</v>
      </c>
      <c r="B34" s="3" t="s">
        <v>19</v>
      </c>
      <c r="C34" s="3">
        <v>0.95099999999999996</v>
      </c>
    </row>
    <row r="35" spans="1:3" x14ac:dyDescent="0.25">
      <c r="A35" s="3" t="s">
        <v>7</v>
      </c>
      <c r="B35" s="3" t="s">
        <v>19</v>
      </c>
      <c r="C35" s="3">
        <v>0.86799999999999999</v>
      </c>
    </row>
    <row r="36" spans="1:3" x14ac:dyDescent="0.25">
      <c r="A36" s="3" t="s">
        <v>7</v>
      </c>
      <c r="B36" s="3" t="s">
        <v>19</v>
      </c>
      <c r="C36" s="3">
        <v>0.26100000000000001</v>
      </c>
    </row>
    <row r="37" spans="1:3" x14ac:dyDescent="0.25">
      <c r="A37" s="3" t="s">
        <v>7</v>
      </c>
      <c r="B37" s="3" t="s">
        <v>19</v>
      </c>
      <c r="C37" s="3">
        <v>0.27200000000000002</v>
      </c>
    </row>
    <row r="38" spans="1:3" x14ac:dyDescent="0.25">
      <c r="A38" s="3" t="s">
        <v>7</v>
      </c>
      <c r="B38" s="3" t="s">
        <v>19</v>
      </c>
      <c r="C38" s="3">
        <v>0.246</v>
      </c>
    </row>
    <row r="39" spans="1:3" x14ac:dyDescent="0.25">
      <c r="A39" s="3" t="s">
        <v>7</v>
      </c>
      <c r="B39" s="3" t="s">
        <v>19</v>
      </c>
      <c r="C39" s="3">
        <v>0.187</v>
      </c>
    </row>
    <row r="40" spans="1:3" x14ac:dyDescent="0.25">
      <c r="A40" s="3" t="s">
        <v>7</v>
      </c>
      <c r="B40" s="3" t="s">
        <v>19</v>
      </c>
      <c r="C40" s="3">
        <v>0.246</v>
      </c>
    </row>
    <row r="41" spans="1:3" x14ac:dyDescent="0.25">
      <c r="A41" s="3" t="s">
        <v>7</v>
      </c>
      <c r="B41" s="3" t="s">
        <v>19</v>
      </c>
      <c r="C41" s="3">
        <v>0.38</v>
      </c>
    </row>
    <row r="42" spans="1:3" x14ac:dyDescent="0.25">
      <c r="A42" s="3" t="s">
        <v>7</v>
      </c>
      <c r="B42" s="3" t="s">
        <v>19</v>
      </c>
      <c r="C42" s="3">
        <v>0.35299999999999998</v>
      </c>
    </row>
    <row r="43" spans="1:3" x14ac:dyDescent="0.25">
      <c r="A43" s="3" t="s">
        <v>7</v>
      </c>
      <c r="B43" s="3" t="s">
        <v>19</v>
      </c>
      <c r="C43" s="3">
        <v>0.24099999999999999</v>
      </c>
    </row>
    <row r="44" spans="1:3" x14ac:dyDescent="0.25">
      <c r="A44" s="3" t="s">
        <v>7</v>
      </c>
      <c r="B44" s="3" t="s">
        <v>19</v>
      </c>
      <c r="C44" s="3">
        <v>0.39800000000000002</v>
      </c>
    </row>
    <row r="45" spans="1:3" x14ac:dyDescent="0.25">
      <c r="A45" s="3" t="s">
        <v>7</v>
      </c>
      <c r="B45" s="3" t="s">
        <v>19</v>
      </c>
      <c r="C45" s="3">
        <v>0.24099999999999999</v>
      </c>
    </row>
    <row r="46" spans="1:3" x14ac:dyDescent="0.25">
      <c r="A46" s="3" t="s">
        <v>7</v>
      </c>
      <c r="B46" s="3" t="s">
        <v>19</v>
      </c>
      <c r="C46" s="3">
        <v>0.25</v>
      </c>
    </row>
    <row r="47" spans="1:3" x14ac:dyDescent="0.25">
      <c r="A47" s="3" t="s">
        <v>7</v>
      </c>
      <c r="B47" s="3" t="s">
        <v>19</v>
      </c>
      <c r="C47" s="3">
        <v>0.39800000000000002</v>
      </c>
    </row>
    <row r="48" spans="1:3" x14ac:dyDescent="0.25">
      <c r="A48" s="3" t="s">
        <v>7</v>
      </c>
      <c r="B48" s="3" t="s">
        <v>19</v>
      </c>
      <c r="C48" s="3">
        <v>0.38</v>
      </c>
    </row>
    <row r="49" spans="1:3" x14ac:dyDescent="0.25">
      <c r="A49" s="3" t="s">
        <v>7</v>
      </c>
      <c r="B49" s="3" t="s">
        <v>19</v>
      </c>
      <c r="C49" s="3">
        <v>0.14699999999999999</v>
      </c>
    </row>
    <row r="50" spans="1:3" x14ac:dyDescent="0.25">
      <c r="A50" s="3" t="s">
        <v>7</v>
      </c>
      <c r="B50" s="3" t="s">
        <v>19</v>
      </c>
      <c r="C50" s="3">
        <v>0.34799999999999998</v>
      </c>
    </row>
    <row r="51" spans="1:3" x14ac:dyDescent="0.25">
      <c r="A51" s="3" t="s">
        <v>7</v>
      </c>
      <c r="B51" s="3" t="s">
        <v>19</v>
      </c>
      <c r="C51" s="3">
        <v>0.187</v>
      </c>
    </row>
    <row r="52" spans="1:3" x14ac:dyDescent="0.25">
      <c r="A52" s="3" t="s">
        <v>7</v>
      </c>
      <c r="B52" s="3" t="s">
        <v>19</v>
      </c>
      <c r="C52" s="3">
        <v>0.41399999999999998</v>
      </c>
    </row>
    <row r="53" spans="1:3" x14ac:dyDescent="0.25">
      <c r="A53" s="3" t="s">
        <v>7</v>
      </c>
      <c r="B53" s="3" t="s">
        <v>19</v>
      </c>
      <c r="C53" s="3">
        <v>0.33100000000000002</v>
      </c>
    </row>
    <row r="54" spans="1:3" x14ac:dyDescent="0.25">
      <c r="A54" s="3" t="s">
        <v>7</v>
      </c>
      <c r="B54" s="3" t="s">
        <v>19</v>
      </c>
      <c r="C54" s="3">
        <v>0.36599999999999999</v>
      </c>
    </row>
    <row r="55" spans="1:3" x14ac:dyDescent="0.25">
      <c r="A55" s="3" t="s">
        <v>7</v>
      </c>
      <c r="B55" s="3" t="s">
        <v>19</v>
      </c>
      <c r="C55" s="3">
        <v>0.35299999999999998</v>
      </c>
    </row>
    <row r="56" spans="1:3" x14ac:dyDescent="0.25">
      <c r="A56" s="3" t="s">
        <v>7</v>
      </c>
      <c r="B56" s="3" t="s">
        <v>19</v>
      </c>
      <c r="C56" s="3">
        <v>0.317</v>
      </c>
    </row>
    <row r="57" spans="1:3" x14ac:dyDescent="0.25">
      <c r="A57" s="3" t="s">
        <v>7</v>
      </c>
      <c r="B57" s="3" t="s">
        <v>19</v>
      </c>
      <c r="C57" s="3">
        <v>0.16500000000000001</v>
      </c>
    </row>
    <row r="58" spans="1:3" x14ac:dyDescent="0.25">
      <c r="A58" s="3" t="s">
        <v>9</v>
      </c>
      <c r="B58" s="3" t="s">
        <v>19</v>
      </c>
      <c r="C58" s="3">
        <v>0.41899999999999998</v>
      </c>
    </row>
    <row r="59" spans="1:3" x14ac:dyDescent="0.25">
      <c r="A59" s="3" t="s">
        <v>9</v>
      </c>
      <c r="B59" s="3" t="s">
        <v>19</v>
      </c>
      <c r="C59" s="3">
        <v>0.39900000000000002</v>
      </c>
    </row>
    <row r="60" spans="1:3" x14ac:dyDescent="0.25">
      <c r="A60" s="3" t="s">
        <v>9</v>
      </c>
      <c r="B60" s="3" t="s">
        <v>19</v>
      </c>
      <c r="C60" s="3">
        <v>0.498</v>
      </c>
    </row>
    <row r="61" spans="1:3" x14ac:dyDescent="0.25">
      <c r="A61" s="3" t="s">
        <v>9</v>
      </c>
      <c r="B61" s="3" t="s">
        <v>19</v>
      </c>
      <c r="C61" s="3">
        <v>0.34300000000000003</v>
      </c>
    </row>
    <row r="62" spans="1:3" x14ac:dyDescent="0.25">
      <c r="A62" s="3" t="s">
        <v>9</v>
      </c>
      <c r="B62" s="3" t="s">
        <v>19</v>
      </c>
      <c r="C62" s="3">
        <v>0.38100000000000001</v>
      </c>
    </row>
    <row r="63" spans="1:3" x14ac:dyDescent="0.25">
      <c r="A63" s="3" t="s">
        <v>9</v>
      </c>
      <c r="B63" s="3" t="s">
        <v>19</v>
      </c>
      <c r="C63" s="3">
        <v>0.42799999999999999</v>
      </c>
    </row>
    <row r="64" spans="1:3" x14ac:dyDescent="0.25">
      <c r="A64" s="3" t="s">
        <v>9</v>
      </c>
      <c r="B64" s="3" t="s">
        <v>19</v>
      </c>
      <c r="C64" s="3">
        <v>0.47899999999999998</v>
      </c>
    </row>
    <row r="65" spans="1:3" x14ac:dyDescent="0.25">
      <c r="A65" s="3" t="s">
        <v>9</v>
      </c>
      <c r="B65" s="3" t="s">
        <v>19</v>
      </c>
      <c r="C65" s="3">
        <v>0.57799999999999996</v>
      </c>
    </row>
    <row r="66" spans="1:3" x14ac:dyDescent="0.25">
      <c r="A66" s="3" t="s">
        <v>9</v>
      </c>
      <c r="B66" s="3" t="s">
        <v>19</v>
      </c>
      <c r="C66" s="3">
        <v>0.50800000000000001</v>
      </c>
    </row>
    <row r="67" spans="1:3" x14ac:dyDescent="0.25">
      <c r="A67" s="3" t="s">
        <v>9</v>
      </c>
      <c r="B67" s="3" t="s">
        <v>19</v>
      </c>
      <c r="C67" s="3">
        <v>0.59199999999999997</v>
      </c>
    </row>
    <row r="68" spans="1:3" x14ac:dyDescent="0.25">
      <c r="A68" s="3" t="s">
        <v>9</v>
      </c>
      <c r="B68" s="3" t="s">
        <v>19</v>
      </c>
      <c r="C68" s="3">
        <v>0.65300000000000002</v>
      </c>
    </row>
    <row r="69" spans="1:3" x14ac:dyDescent="0.25">
      <c r="A69" s="3" t="s">
        <v>9</v>
      </c>
      <c r="B69" s="3" t="s">
        <v>19</v>
      </c>
      <c r="C69" s="3">
        <v>0.376</v>
      </c>
    </row>
    <row r="70" spans="1:3" x14ac:dyDescent="0.25">
      <c r="A70" s="3" t="s">
        <v>9</v>
      </c>
      <c r="B70" s="3" t="s">
        <v>19</v>
      </c>
      <c r="C70" s="3">
        <v>0.33300000000000002</v>
      </c>
    </row>
    <row r="71" spans="1:3" x14ac:dyDescent="0.25">
      <c r="A71" s="3" t="s">
        <v>9</v>
      </c>
      <c r="B71" s="3" t="s">
        <v>19</v>
      </c>
      <c r="C71" s="3">
        <v>0.23</v>
      </c>
    </row>
    <row r="72" spans="1:3" x14ac:dyDescent="0.25">
      <c r="A72" s="3" t="s">
        <v>9</v>
      </c>
      <c r="B72" s="3" t="s">
        <v>19</v>
      </c>
      <c r="C72" s="3">
        <v>0.34300000000000003</v>
      </c>
    </row>
    <row r="73" spans="1:3" x14ac:dyDescent="0.25">
      <c r="A73" s="3" t="s">
        <v>9</v>
      </c>
      <c r="B73" s="3" t="s">
        <v>19</v>
      </c>
      <c r="C73" s="3">
        <v>0.34799999999999998</v>
      </c>
    </row>
    <row r="74" spans="1:3" x14ac:dyDescent="0.25">
      <c r="A74" s="3" t="s">
        <v>9</v>
      </c>
      <c r="B74" s="3" t="s">
        <v>19</v>
      </c>
      <c r="C74" s="3">
        <v>0.33800000000000002</v>
      </c>
    </row>
    <row r="75" spans="1:3" x14ac:dyDescent="0.25">
      <c r="A75" s="3" t="s">
        <v>9</v>
      </c>
      <c r="B75" s="3" t="s">
        <v>19</v>
      </c>
      <c r="C75" s="3">
        <v>0.32900000000000001</v>
      </c>
    </row>
    <row r="76" spans="1:3" x14ac:dyDescent="0.25">
      <c r="A76" s="3" t="s">
        <v>9</v>
      </c>
      <c r="B76" s="3" t="s">
        <v>19</v>
      </c>
      <c r="C76" s="3">
        <v>0.38</v>
      </c>
    </row>
    <row r="77" spans="1:3" x14ac:dyDescent="0.25">
      <c r="A77" s="3" t="s">
        <v>9</v>
      </c>
      <c r="B77" s="3" t="s">
        <v>19</v>
      </c>
      <c r="C77" s="3">
        <v>0.432</v>
      </c>
    </row>
    <row r="78" spans="1:3" x14ac:dyDescent="0.25">
      <c r="A78" s="3" t="s">
        <v>9</v>
      </c>
      <c r="B78" s="3" t="s">
        <v>19</v>
      </c>
      <c r="C78" s="3">
        <v>0.35699999999999998</v>
      </c>
    </row>
    <row r="79" spans="1:3" x14ac:dyDescent="0.25">
      <c r="A79" s="3" t="s">
        <v>9</v>
      </c>
      <c r="B79" s="3" t="s">
        <v>19</v>
      </c>
      <c r="C79" s="3">
        <v>0.40400000000000003</v>
      </c>
    </row>
    <row r="80" spans="1:3" x14ac:dyDescent="0.25">
      <c r="A80" s="3" t="s">
        <v>9</v>
      </c>
      <c r="B80" s="3" t="s">
        <v>19</v>
      </c>
      <c r="C80" s="3">
        <v>0.498</v>
      </c>
    </row>
    <row r="81" spans="1:3" x14ac:dyDescent="0.25">
      <c r="A81" s="3" t="s">
        <v>13</v>
      </c>
      <c r="B81" s="3" t="s">
        <v>19</v>
      </c>
      <c r="C81" s="3">
        <v>0.36499999999999999</v>
      </c>
    </row>
    <row r="82" spans="1:3" x14ac:dyDescent="0.25">
      <c r="A82" s="3" t="s">
        <v>13</v>
      </c>
      <c r="B82" s="3" t="s">
        <v>19</v>
      </c>
      <c r="C82" s="3">
        <v>0.38400000000000001</v>
      </c>
    </row>
    <row r="83" spans="1:3" x14ac:dyDescent="0.25">
      <c r="A83" s="3" t="s">
        <v>13</v>
      </c>
      <c r="B83" s="3" t="s">
        <v>19</v>
      </c>
      <c r="C83" s="3">
        <v>0.31</v>
      </c>
    </row>
    <row r="84" spans="1:3" x14ac:dyDescent="0.25">
      <c r="A84" s="3" t="s">
        <v>13</v>
      </c>
      <c r="B84" s="3" t="s">
        <v>19</v>
      </c>
      <c r="C84" s="3">
        <v>0.41099999999999998</v>
      </c>
    </row>
    <row r="85" spans="1:3" x14ac:dyDescent="0.25">
      <c r="A85" s="3" t="s">
        <v>13</v>
      </c>
      <c r="B85" s="3" t="s">
        <v>19</v>
      </c>
      <c r="C85" s="3">
        <v>0.41599999999999998</v>
      </c>
    </row>
    <row r="86" spans="1:3" x14ac:dyDescent="0.25">
      <c r="A86" s="3" t="s">
        <v>13</v>
      </c>
      <c r="B86" s="3" t="s">
        <v>19</v>
      </c>
      <c r="C86" s="3">
        <v>0.128</v>
      </c>
    </row>
    <row r="87" spans="1:3" x14ac:dyDescent="0.25">
      <c r="A87" s="3" t="s">
        <v>13</v>
      </c>
      <c r="B87" s="3" t="s">
        <v>19</v>
      </c>
      <c r="C87" s="3">
        <v>0.39300000000000002</v>
      </c>
    </row>
    <row r="88" spans="1:3" x14ac:dyDescent="0.25">
      <c r="A88" s="3" t="s">
        <v>13</v>
      </c>
      <c r="B88" s="3" t="s">
        <v>19</v>
      </c>
      <c r="C88" s="3">
        <v>0.41599999999999998</v>
      </c>
    </row>
    <row r="89" spans="1:3" x14ac:dyDescent="0.25">
      <c r="A89" s="3" t="s">
        <v>13</v>
      </c>
      <c r="B89" s="3" t="s">
        <v>19</v>
      </c>
      <c r="C89" s="3">
        <v>0.32900000000000001</v>
      </c>
    </row>
    <row r="90" spans="1:3" x14ac:dyDescent="0.25">
      <c r="A90" s="3" t="s">
        <v>13</v>
      </c>
      <c r="B90" s="3" t="s">
        <v>19</v>
      </c>
      <c r="C90" s="3">
        <v>0.26</v>
      </c>
    </row>
    <row r="91" spans="1:3" x14ac:dyDescent="0.25">
      <c r="A91" s="3" t="s">
        <v>13</v>
      </c>
      <c r="B91" s="3" t="s">
        <v>19</v>
      </c>
      <c r="C91" s="3">
        <v>0.32400000000000001</v>
      </c>
    </row>
    <row r="92" spans="1:3" x14ac:dyDescent="0.25">
      <c r="A92" s="3" t="s">
        <v>13</v>
      </c>
      <c r="B92" s="3" t="s">
        <v>19</v>
      </c>
      <c r="C92" s="3">
        <v>0.443</v>
      </c>
    </row>
    <row r="93" spans="1:3" x14ac:dyDescent="0.25">
      <c r="A93" s="3" t="s">
        <v>13</v>
      </c>
      <c r="B93" s="3" t="s">
        <v>19</v>
      </c>
      <c r="C93" s="3">
        <v>0.40600000000000003</v>
      </c>
    </row>
    <row r="94" spans="1:3" x14ac:dyDescent="0.25">
      <c r="A94" s="3" t="s">
        <v>13</v>
      </c>
      <c r="B94" s="3" t="s">
        <v>19</v>
      </c>
      <c r="C94" s="3">
        <v>0.32</v>
      </c>
    </row>
    <row r="95" spans="1:3" x14ac:dyDescent="0.25">
      <c r="A95" s="3" t="s">
        <v>13</v>
      </c>
      <c r="B95" s="3" t="s">
        <v>19</v>
      </c>
      <c r="C95" s="3">
        <v>0.32900000000000001</v>
      </c>
    </row>
    <row r="96" spans="1:3" x14ac:dyDescent="0.25">
      <c r="A96" s="3" t="s">
        <v>13</v>
      </c>
      <c r="B96" s="3" t="s">
        <v>19</v>
      </c>
      <c r="C96" s="3">
        <v>0.28799999999999998</v>
      </c>
    </row>
    <row r="97" spans="1:3" x14ac:dyDescent="0.25">
      <c r="A97" s="3" t="s">
        <v>13</v>
      </c>
      <c r="B97" s="3" t="s">
        <v>19</v>
      </c>
      <c r="C97" s="3">
        <v>0.36099999999999999</v>
      </c>
    </row>
    <row r="98" spans="1:3" x14ac:dyDescent="0.25">
      <c r="A98" s="3" t="s">
        <v>13</v>
      </c>
      <c r="B98" s="3" t="s">
        <v>19</v>
      </c>
      <c r="C98" s="3">
        <v>0.1</v>
      </c>
    </row>
    <row r="99" spans="1:3" s="2" customFormat="1" x14ac:dyDescent="0.25">
      <c r="A99" s="3" t="s">
        <v>14</v>
      </c>
      <c r="B99" s="3" t="s">
        <v>19</v>
      </c>
      <c r="C99" s="3">
        <v>0.34200000000000003</v>
      </c>
    </row>
    <row r="100" spans="1:3" s="2" customFormat="1" x14ac:dyDescent="0.25">
      <c r="A100" s="3" t="s">
        <v>14</v>
      </c>
      <c r="B100" s="3" t="s">
        <v>19</v>
      </c>
      <c r="C100" s="3">
        <v>0.26800000000000002</v>
      </c>
    </row>
    <row r="101" spans="1:3" s="2" customFormat="1" x14ac:dyDescent="0.25">
      <c r="A101" s="3" t="s">
        <v>14</v>
      </c>
      <c r="B101" s="3" t="s">
        <v>19</v>
      </c>
      <c r="C101" s="3">
        <v>0.40500000000000003</v>
      </c>
    </row>
    <row r="102" spans="1:3" s="2" customFormat="1" x14ac:dyDescent="0.25">
      <c r="A102" s="3" t="s">
        <v>14</v>
      </c>
      <c r="B102" s="3" t="s">
        <v>19</v>
      </c>
      <c r="C102" s="3">
        <v>0.27900000000000003</v>
      </c>
    </row>
    <row r="103" spans="1:3" s="2" customFormat="1" x14ac:dyDescent="0.25">
      <c r="A103" s="3" t="s">
        <v>14</v>
      </c>
      <c r="B103" s="3" t="s">
        <v>19</v>
      </c>
      <c r="C103" s="3">
        <v>0.32500000000000001</v>
      </c>
    </row>
    <row r="104" spans="1:3" s="2" customFormat="1" x14ac:dyDescent="0.25">
      <c r="A104" s="3" t="s">
        <v>14</v>
      </c>
      <c r="B104" s="3" t="s">
        <v>19</v>
      </c>
      <c r="C104" s="3">
        <v>0.61</v>
      </c>
    </row>
    <row r="105" spans="1:3" s="2" customFormat="1" x14ac:dyDescent="0.25">
      <c r="A105" s="3" t="s">
        <v>9</v>
      </c>
      <c r="B105" s="3" t="s">
        <v>18</v>
      </c>
      <c r="C105" s="3">
        <v>9.0999999999999998E-2</v>
      </c>
    </row>
    <row r="106" spans="1:3" s="2" customFormat="1" x14ac:dyDescent="0.25">
      <c r="A106" s="3" t="s">
        <v>9</v>
      </c>
      <c r="B106" s="3" t="s">
        <v>18</v>
      </c>
      <c r="C106" s="3">
        <v>6.4000000000000001E-2</v>
      </c>
    </row>
    <row r="107" spans="1:3" s="2" customFormat="1" x14ac:dyDescent="0.25">
      <c r="A107" s="3" t="s">
        <v>9</v>
      </c>
      <c r="B107" s="3" t="s">
        <v>18</v>
      </c>
      <c r="C107" s="3">
        <v>0.156</v>
      </c>
    </row>
    <row r="108" spans="1:3" s="2" customFormat="1" x14ac:dyDescent="0.25">
      <c r="A108" s="3" t="s">
        <v>9</v>
      </c>
      <c r="B108" s="3" t="s">
        <v>18</v>
      </c>
      <c r="C108" s="3">
        <v>0.26400000000000001</v>
      </c>
    </row>
    <row r="109" spans="1:3" s="2" customFormat="1" x14ac:dyDescent="0.25">
      <c r="A109" s="3" t="s">
        <v>9</v>
      </c>
      <c r="B109" s="3" t="s">
        <v>18</v>
      </c>
      <c r="C109" s="3">
        <v>0.21</v>
      </c>
    </row>
    <row r="110" spans="1:3" s="2" customFormat="1" x14ac:dyDescent="0.25">
      <c r="A110" s="3" t="s">
        <v>9</v>
      </c>
      <c r="B110" s="3" t="s">
        <v>18</v>
      </c>
      <c r="C110" s="3">
        <v>0.221</v>
      </c>
    </row>
    <row r="111" spans="1:3" s="2" customFormat="1" x14ac:dyDescent="0.25">
      <c r="A111" s="3" t="s">
        <v>9</v>
      </c>
      <c r="B111" s="3" t="s">
        <v>18</v>
      </c>
      <c r="C111" s="3">
        <v>0.26400000000000001</v>
      </c>
    </row>
    <row r="112" spans="1:3" s="2" customFormat="1" x14ac:dyDescent="0.25">
      <c r="A112" s="3" t="s">
        <v>9</v>
      </c>
      <c r="B112" s="3" t="s">
        <v>18</v>
      </c>
      <c r="C112" s="3">
        <v>0.183</v>
      </c>
    </row>
    <row r="113" spans="1:3" s="2" customFormat="1" x14ac:dyDescent="0.25">
      <c r="A113" s="3" t="s">
        <v>9</v>
      </c>
      <c r="B113" s="3" t="s">
        <v>18</v>
      </c>
      <c r="C113" s="3">
        <v>0.313</v>
      </c>
    </row>
    <row r="114" spans="1:3" s="2" customFormat="1" x14ac:dyDescent="0.25">
      <c r="A114" s="3" t="s">
        <v>9</v>
      </c>
      <c r="B114" s="3" t="s">
        <v>18</v>
      </c>
      <c r="C114" s="3">
        <v>0.23200000000000001</v>
      </c>
    </row>
    <row r="115" spans="1:3" s="2" customFormat="1" x14ac:dyDescent="0.25">
      <c r="A115" s="3" t="s">
        <v>9</v>
      </c>
      <c r="B115" s="3" t="s">
        <v>18</v>
      </c>
      <c r="C115" s="3">
        <v>0.21</v>
      </c>
    </row>
    <row r="116" spans="1:3" x14ac:dyDescent="0.25">
      <c r="A116" s="3" t="s">
        <v>10</v>
      </c>
      <c r="B116" s="3" t="s">
        <v>18</v>
      </c>
      <c r="C116" s="3">
        <v>8.6999999999999994E-2</v>
      </c>
    </row>
    <row r="117" spans="1:3" x14ac:dyDescent="0.25">
      <c r="A117" s="3" t="s">
        <v>10</v>
      </c>
      <c r="B117" s="3" t="s">
        <v>18</v>
      </c>
      <c r="C117" s="3">
        <v>6.8000000000000005E-2</v>
      </c>
    </row>
    <row r="118" spans="1:3" x14ac:dyDescent="0.25">
      <c r="A118" s="3" t="s">
        <v>10</v>
      </c>
      <c r="B118" s="3" t="s">
        <v>18</v>
      </c>
      <c r="C118" s="3">
        <v>7.3999999999999996E-2</v>
      </c>
    </row>
    <row r="119" spans="1:3" x14ac:dyDescent="0.25">
      <c r="A119" s="3" t="s">
        <v>10</v>
      </c>
      <c r="B119" s="3" t="s">
        <v>18</v>
      </c>
      <c r="C119" s="3">
        <v>0.105</v>
      </c>
    </row>
    <row r="120" spans="1:3" s="2" customFormat="1" x14ac:dyDescent="0.25">
      <c r="A120" s="3" t="s">
        <v>11</v>
      </c>
      <c r="B120" s="3" t="s">
        <v>18</v>
      </c>
      <c r="C120" s="3">
        <v>0.20599999999999999</v>
      </c>
    </row>
    <row r="121" spans="1:3" s="2" customFormat="1" x14ac:dyDescent="0.25">
      <c r="A121" s="3" t="s">
        <v>11</v>
      </c>
      <c r="B121" s="3" t="s">
        <v>18</v>
      </c>
      <c r="C121" s="3">
        <v>0.38300000000000001</v>
      </c>
    </row>
    <row r="122" spans="1:3" s="2" customFormat="1" x14ac:dyDescent="0.25">
      <c r="A122" s="3" t="s">
        <v>11</v>
      </c>
      <c r="B122" s="3" t="s">
        <v>18</v>
      </c>
      <c r="C122" s="3">
        <v>0.37</v>
      </c>
    </row>
    <row r="123" spans="1:3" s="2" customFormat="1" x14ac:dyDescent="0.25">
      <c r="A123" s="3" t="s">
        <v>11</v>
      </c>
      <c r="B123" s="3" t="s">
        <v>18</v>
      </c>
      <c r="C123" s="3">
        <v>0.40100000000000002</v>
      </c>
    </row>
    <row r="124" spans="1:3" s="2" customFormat="1" x14ac:dyDescent="0.25">
      <c r="A124" s="3" t="s">
        <v>11</v>
      </c>
      <c r="B124" s="3" t="s">
        <v>18</v>
      </c>
      <c r="C124" s="3">
        <v>0.39500000000000002</v>
      </c>
    </row>
    <row r="125" spans="1:3" s="2" customFormat="1" x14ac:dyDescent="0.25">
      <c r="A125" s="3" t="s">
        <v>11</v>
      </c>
      <c r="B125" s="3" t="s">
        <v>18</v>
      </c>
      <c r="C125" s="3">
        <v>0.48</v>
      </c>
    </row>
    <row r="126" spans="1:3" s="2" customFormat="1" x14ac:dyDescent="0.25">
      <c r="A126" s="3" t="s">
        <v>11</v>
      </c>
      <c r="B126" s="3" t="s">
        <v>18</v>
      </c>
      <c r="C126" s="3">
        <v>0.34</v>
      </c>
    </row>
    <row r="127" spans="1:3" s="2" customFormat="1" x14ac:dyDescent="0.25">
      <c r="A127" s="3" t="s">
        <v>11</v>
      </c>
      <c r="B127" s="3" t="s">
        <v>18</v>
      </c>
      <c r="C127" s="3">
        <v>0.41299999999999998</v>
      </c>
    </row>
    <row r="128" spans="1:3" s="2" customFormat="1" x14ac:dyDescent="0.25">
      <c r="A128" s="3" t="s">
        <v>11</v>
      </c>
      <c r="B128" s="3" t="s">
        <v>18</v>
      </c>
      <c r="C128" s="3">
        <v>0.39500000000000002</v>
      </c>
    </row>
    <row r="129" spans="1:3" s="2" customFormat="1" x14ac:dyDescent="0.25">
      <c r="A129" s="3" t="s">
        <v>11</v>
      </c>
      <c r="B129" s="3" t="s">
        <v>18</v>
      </c>
      <c r="C129" s="3">
        <v>0.158</v>
      </c>
    </row>
    <row r="130" spans="1:3" s="2" customFormat="1" x14ac:dyDescent="0.25">
      <c r="A130" s="3" t="s">
        <v>11</v>
      </c>
      <c r="B130" s="3" t="s">
        <v>18</v>
      </c>
      <c r="C130" s="3">
        <v>0.25800000000000001</v>
      </c>
    </row>
    <row r="131" spans="1:3" s="2" customFormat="1" x14ac:dyDescent="0.25">
      <c r="A131" s="3" t="s">
        <v>13</v>
      </c>
      <c r="B131" s="3" t="s">
        <v>18</v>
      </c>
      <c r="C131" s="3">
        <v>0.17499999999999999</v>
      </c>
    </row>
    <row r="132" spans="1:3" x14ac:dyDescent="0.25">
      <c r="A132" s="3" t="s">
        <v>14</v>
      </c>
      <c r="B132" s="3" t="s">
        <v>18</v>
      </c>
      <c r="C132" s="3">
        <v>0.115</v>
      </c>
    </row>
    <row r="133" spans="1:3" x14ac:dyDescent="0.25">
      <c r="A133" s="3" t="s">
        <v>14</v>
      </c>
      <c r="B133" s="3" t="s">
        <v>18</v>
      </c>
      <c r="C133" s="3">
        <v>0.14499999999999999</v>
      </c>
    </row>
    <row r="134" spans="1:3" x14ac:dyDescent="0.25">
      <c r="A134" s="3" t="s">
        <v>14</v>
      </c>
      <c r="B134" s="3" t="s">
        <v>18</v>
      </c>
      <c r="C134" s="3">
        <v>0.30599999999999999</v>
      </c>
    </row>
    <row r="135" spans="1:3" x14ac:dyDescent="0.25">
      <c r="A135" s="3" t="s">
        <v>14</v>
      </c>
      <c r="B135" s="3" t="s">
        <v>18</v>
      </c>
      <c r="C135" s="3">
        <v>0.216</v>
      </c>
    </row>
    <row r="136" spans="1:3" x14ac:dyDescent="0.25">
      <c r="A136" s="3" t="s">
        <v>14</v>
      </c>
      <c r="B136" s="3" t="s">
        <v>18</v>
      </c>
      <c r="C136" s="3">
        <v>0.20599999999999999</v>
      </c>
    </row>
    <row r="137" spans="1:3" x14ac:dyDescent="0.25">
      <c r="A137" s="3" t="s">
        <v>14</v>
      </c>
      <c r="B137" s="3" t="s">
        <v>18</v>
      </c>
      <c r="C137" s="3">
        <v>9.5000000000000001E-2</v>
      </c>
    </row>
    <row r="138" spans="1:3" x14ac:dyDescent="0.25">
      <c r="A138" s="3" t="s">
        <v>14</v>
      </c>
      <c r="B138" s="3" t="s">
        <v>18</v>
      </c>
      <c r="C138" s="3">
        <v>0.21099999999999999</v>
      </c>
    </row>
    <row r="139" spans="1:3" x14ac:dyDescent="0.25">
      <c r="A139" s="3" t="s">
        <v>14</v>
      </c>
      <c r="B139" s="3" t="s">
        <v>18</v>
      </c>
      <c r="C139" s="3">
        <v>0.13500000000000001</v>
      </c>
    </row>
    <row r="140" spans="1:3" x14ac:dyDescent="0.25">
      <c r="A140" s="3" t="s">
        <v>14</v>
      </c>
      <c r="B140" s="3" t="s">
        <v>18</v>
      </c>
      <c r="C140" s="3">
        <v>0.21099999999999999</v>
      </c>
    </row>
    <row r="141" spans="1:3" x14ac:dyDescent="0.25">
      <c r="A141" s="3" t="s">
        <v>14</v>
      </c>
      <c r="B141" s="3" t="s">
        <v>18</v>
      </c>
      <c r="C141" s="3">
        <v>0.115</v>
      </c>
    </row>
    <row r="142" spans="1:3" x14ac:dyDescent="0.25">
      <c r="A142" s="3" t="s">
        <v>14</v>
      </c>
      <c r="B142" s="3" t="s">
        <v>18</v>
      </c>
      <c r="C142" s="3">
        <v>0.186</v>
      </c>
    </row>
    <row r="143" spans="1:3" x14ac:dyDescent="0.25">
      <c r="A143" s="3" t="s">
        <v>14</v>
      </c>
      <c r="B143" s="3" t="s">
        <v>18</v>
      </c>
      <c r="C143" s="3">
        <v>0.17499999999999999</v>
      </c>
    </row>
    <row r="144" spans="1:3" x14ac:dyDescent="0.25">
      <c r="A144" s="3" t="s">
        <v>14</v>
      </c>
      <c r="B144" s="3" t="s">
        <v>18</v>
      </c>
      <c r="C144" s="3">
        <v>0.09</v>
      </c>
    </row>
    <row r="145" spans="1:3" x14ac:dyDescent="0.25">
      <c r="A145" s="3" t="s">
        <v>14</v>
      </c>
      <c r="B145" s="3" t="s">
        <v>18</v>
      </c>
      <c r="C145" s="3">
        <v>0.16500000000000001</v>
      </c>
    </row>
    <row r="146" spans="1:3" x14ac:dyDescent="0.25">
      <c r="A146" s="3" t="s">
        <v>14</v>
      </c>
      <c r="B146" s="3" t="s">
        <v>18</v>
      </c>
      <c r="C146" s="3">
        <v>0.13</v>
      </c>
    </row>
    <row r="147" spans="1:3" x14ac:dyDescent="0.25">
      <c r="A147" s="3" t="s">
        <v>14</v>
      </c>
      <c r="B147" s="3" t="s">
        <v>18</v>
      </c>
      <c r="C147" s="3">
        <v>0.125</v>
      </c>
    </row>
    <row r="148" spans="1:3" x14ac:dyDescent="0.25">
      <c r="A148" s="3" t="s">
        <v>14</v>
      </c>
      <c r="B148" s="3" t="s">
        <v>18</v>
      </c>
      <c r="C148" s="3">
        <v>9.5000000000000001E-2</v>
      </c>
    </row>
    <row r="149" spans="1:3" x14ac:dyDescent="0.25">
      <c r="A149" s="3" t="s">
        <v>16</v>
      </c>
      <c r="B149" s="3" t="s">
        <v>18</v>
      </c>
      <c r="C149" s="3">
        <v>0.51400000000000001</v>
      </c>
    </row>
    <row r="150" spans="1:3" x14ac:dyDescent="0.25">
      <c r="A150" s="3" t="s">
        <v>16</v>
      </c>
      <c r="B150" s="3" t="s">
        <v>18</v>
      </c>
      <c r="C150" s="3">
        <v>0.44800000000000001</v>
      </c>
    </row>
    <row r="151" spans="1:3" x14ac:dyDescent="0.25">
      <c r="A151" s="3" t="s">
        <v>16</v>
      </c>
      <c r="B151" s="3" t="s">
        <v>18</v>
      </c>
      <c r="C151" s="3">
        <v>0.35899999999999999</v>
      </c>
    </row>
    <row r="152" spans="1:3" x14ac:dyDescent="0.25">
      <c r="A152" s="3" t="s">
        <v>16</v>
      </c>
      <c r="B152" s="3" t="s">
        <v>18</v>
      </c>
      <c r="C152" s="3">
        <v>0.54200000000000004</v>
      </c>
    </row>
    <row r="153" spans="1:3" x14ac:dyDescent="0.25">
      <c r="A153" s="3" t="s">
        <v>16</v>
      </c>
      <c r="B153" s="3" t="s">
        <v>18</v>
      </c>
      <c r="C153" s="3">
        <v>0.254</v>
      </c>
    </row>
    <row r="154" spans="1:3" x14ac:dyDescent="0.25">
      <c r="A154" s="3" t="s">
        <v>16</v>
      </c>
      <c r="B154" s="3" t="s">
        <v>18</v>
      </c>
      <c r="C154" s="3">
        <v>0.43099999999999999</v>
      </c>
    </row>
    <row r="155" spans="1:3" x14ac:dyDescent="0.25">
      <c r="A155" s="3" t="s">
        <v>16</v>
      </c>
      <c r="B155" s="3" t="s">
        <v>18</v>
      </c>
      <c r="C155" s="3">
        <v>0.50800000000000001</v>
      </c>
    </row>
    <row r="156" spans="1:3" x14ac:dyDescent="0.25">
      <c r="A156" s="3" t="s">
        <v>16</v>
      </c>
      <c r="B156" s="3" t="s">
        <v>18</v>
      </c>
      <c r="C156" s="3">
        <v>0.188</v>
      </c>
    </row>
    <row r="157" spans="1:3" x14ac:dyDescent="0.25">
      <c r="A157" s="3" t="s">
        <v>16</v>
      </c>
      <c r="B157" s="3" t="s">
        <v>18</v>
      </c>
      <c r="C157" s="3">
        <v>0.32</v>
      </c>
    </row>
    <row r="158" spans="1:3" x14ac:dyDescent="0.25">
      <c r="A158" s="3" t="s">
        <v>16</v>
      </c>
      <c r="B158" s="3" t="s">
        <v>18</v>
      </c>
      <c r="C158" s="3">
        <v>0.11600000000000001</v>
      </c>
    </row>
    <row r="159" spans="1:3" x14ac:dyDescent="0.25">
      <c r="A159" s="3" t="s">
        <v>16</v>
      </c>
      <c r="B159" s="3" t="s">
        <v>18</v>
      </c>
      <c r="C159" s="3">
        <v>0.191</v>
      </c>
    </row>
    <row r="160" spans="1:3" x14ac:dyDescent="0.25">
      <c r="A160" s="3" t="s">
        <v>16</v>
      </c>
      <c r="B160" s="3" t="s">
        <v>18</v>
      </c>
      <c r="C160" s="3">
        <v>0.121</v>
      </c>
    </row>
    <row r="161" spans="1:3" x14ac:dyDescent="0.25">
      <c r="A161" s="3" t="s">
        <v>16</v>
      </c>
      <c r="B161" s="3" t="s">
        <v>18</v>
      </c>
      <c r="C161" s="3">
        <v>0.17699999999999999</v>
      </c>
    </row>
    <row r="162" spans="1:3" x14ac:dyDescent="0.25">
      <c r="A162" s="3" t="s">
        <v>16</v>
      </c>
      <c r="B162" s="3" t="s">
        <v>18</v>
      </c>
      <c r="C162" s="3">
        <v>0.154</v>
      </c>
    </row>
    <row r="163" spans="1:3" x14ac:dyDescent="0.25">
      <c r="A163" s="3" t="s">
        <v>16</v>
      </c>
      <c r="B163" s="3" t="s">
        <v>18</v>
      </c>
      <c r="C163" s="3">
        <v>0.182</v>
      </c>
    </row>
    <row r="164" spans="1:3" x14ac:dyDescent="0.25">
      <c r="A164" s="3" t="s">
        <v>16</v>
      </c>
      <c r="B164" s="3" t="s">
        <v>18</v>
      </c>
      <c r="C164" s="3">
        <v>0.23699999999999999</v>
      </c>
    </row>
    <row r="165" spans="1:3" x14ac:dyDescent="0.25">
      <c r="A165" s="1" t="s">
        <v>6</v>
      </c>
      <c r="B165" s="3" t="s">
        <v>18</v>
      </c>
      <c r="C165" s="3">
        <v>7.1999999999999995E-2</v>
      </c>
    </row>
    <row r="166" spans="1:3" x14ac:dyDescent="0.25">
      <c r="A166" s="1" t="s">
        <v>6</v>
      </c>
      <c r="B166" s="3" t="s">
        <v>18</v>
      </c>
      <c r="C166" s="3">
        <v>7.9000000000000001E-2</v>
      </c>
    </row>
    <row r="167" spans="1:3" x14ac:dyDescent="0.25">
      <c r="A167" s="1" t="s">
        <v>6</v>
      </c>
      <c r="B167" s="3" t="s">
        <v>18</v>
      </c>
      <c r="C167" s="3">
        <v>0.13900000000000001</v>
      </c>
    </row>
    <row r="168" spans="1:3" x14ac:dyDescent="0.25">
      <c r="A168" s="1" t="s">
        <v>6</v>
      </c>
      <c r="B168" s="3" t="s">
        <v>18</v>
      </c>
      <c r="C168" s="3">
        <v>0.252</v>
      </c>
    </row>
  </sheetData>
  <autoFilter ref="A1:C164" xr:uid="{0BF75A0A-0BE2-4DD7-855E-A0E96D524CCD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B2D92-7FF0-480A-817B-80251D2F1FD3}">
  <dimension ref="A1:D31"/>
  <sheetViews>
    <sheetView workbookViewId="0">
      <pane ySplit="1" topLeftCell="A2" activePane="bottomLeft" state="frozen"/>
      <selection pane="bottomLeft" activeCell="G14" sqref="G14"/>
    </sheetView>
  </sheetViews>
  <sheetFormatPr baseColWidth="10" defaultColWidth="9.140625" defaultRowHeight="15" x14ac:dyDescent="0.25"/>
  <cols>
    <col min="1" max="1" width="10.28515625" style="1" customWidth="1"/>
    <col min="2" max="2" width="19.5703125" style="1" customWidth="1"/>
    <col min="3" max="3" width="13.5703125" style="1" customWidth="1"/>
  </cols>
  <sheetData>
    <row r="1" spans="1:4" x14ac:dyDescent="0.25">
      <c r="A1" s="1" t="s">
        <v>1</v>
      </c>
      <c r="B1" s="1" t="s">
        <v>4</v>
      </c>
      <c r="C1" s="1" t="s">
        <v>62</v>
      </c>
      <c r="D1" s="1" t="s">
        <v>53</v>
      </c>
    </row>
    <row r="2" spans="1:4" x14ac:dyDescent="0.25">
      <c r="A2" s="1" t="s">
        <v>6</v>
      </c>
      <c r="B2" s="1" t="s">
        <v>17</v>
      </c>
      <c r="C2" s="1">
        <v>57.98</v>
      </c>
      <c r="D2">
        <v>2</v>
      </c>
    </row>
    <row r="3" spans="1:4" x14ac:dyDescent="0.25">
      <c r="A3" s="3" t="s">
        <v>7</v>
      </c>
      <c r="B3" s="3" t="s">
        <v>17</v>
      </c>
      <c r="C3" s="3">
        <v>86.126999999999995</v>
      </c>
      <c r="D3">
        <v>13</v>
      </c>
    </row>
    <row r="4" spans="1:4" x14ac:dyDescent="0.25">
      <c r="A4" s="3" t="s">
        <v>8</v>
      </c>
      <c r="B4" s="3" t="s">
        <v>17</v>
      </c>
      <c r="C4" s="3">
        <v>87.072999999999993</v>
      </c>
      <c r="D4">
        <v>4</v>
      </c>
    </row>
    <row r="5" spans="1:4" x14ac:dyDescent="0.25">
      <c r="A5" s="3" t="s">
        <v>9</v>
      </c>
      <c r="B5" s="3" t="s">
        <v>17</v>
      </c>
      <c r="C5" s="3">
        <v>201.50700000000001</v>
      </c>
      <c r="D5">
        <v>5</v>
      </c>
    </row>
    <row r="6" spans="1:4" s="2" customFormat="1" x14ac:dyDescent="0.25">
      <c r="A6" s="3" t="s">
        <v>10</v>
      </c>
      <c r="B6" s="3" t="s">
        <v>17</v>
      </c>
      <c r="C6" s="3">
        <v>32.591999999999999</v>
      </c>
      <c r="D6" s="2">
        <v>7</v>
      </c>
    </row>
    <row r="7" spans="1:4" s="2" customFormat="1" x14ac:dyDescent="0.25">
      <c r="A7" s="3" t="s">
        <v>11</v>
      </c>
      <c r="B7" s="3" t="s">
        <v>17</v>
      </c>
      <c r="C7" s="3">
        <v>85.554000000000002</v>
      </c>
      <c r="D7" s="2">
        <v>22</v>
      </c>
    </row>
    <row r="8" spans="1:4" s="2" customFormat="1" x14ac:dyDescent="0.25">
      <c r="A8" s="3" t="s">
        <v>12</v>
      </c>
      <c r="B8" s="3" t="s">
        <v>17</v>
      </c>
      <c r="C8" s="3">
        <v>34.673000000000002</v>
      </c>
      <c r="D8" s="2">
        <v>8</v>
      </c>
    </row>
    <row r="9" spans="1:4" s="2" customFormat="1" x14ac:dyDescent="0.25">
      <c r="A9" s="3" t="s">
        <v>13</v>
      </c>
      <c r="B9" s="3" t="s">
        <v>17</v>
      </c>
      <c r="C9" s="3">
        <v>92.338999999999999</v>
      </c>
      <c r="D9" s="2">
        <v>7</v>
      </c>
    </row>
    <row r="10" spans="1:4" s="2" customFormat="1" x14ac:dyDescent="0.25">
      <c r="A10" s="3" t="s">
        <v>14</v>
      </c>
      <c r="B10" s="3" t="s">
        <v>17</v>
      </c>
      <c r="C10" s="3">
        <v>141.73500000000001</v>
      </c>
      <c r="D10" s="2">
        <v>1</v>
      </c>
    </row>
    <row r="11" spans="1:4" s="2" customFormat="1" x14ac:dyDescent="0.25">
      <c r="A11" s="3" t="s">
        <v>15</v>
      </c>
      <c r="B11" s="3" t="s">
        <v>17</v>
      </c>
      <c r="C11" s="3" t="s">
        <v>21</v>
      </c>
      <c r="D11" s="2">
        <v>0</v>
      </c>
    </row>
    <row r="12" spans="1:4" s="2" customFormat="1" x14ac:dyDescent="0.25">
      <c r="A12" s="3" t="s">
        <v>16</v>
      </c>
      <c r="B12" s="3" t="s">
        <v>17</v>
      </c>
      <c r="C12" s="3">
        <v>145.715</v>
      </c>
      <c r="D12" s="2">
        <v>4</v>
      </c>
    </row>
    <row r="13" spans="1:4" s="2" customFormat="1" x14ac:dyDescent="0.25">
      <c r="A13" s="3" t="s">
        <v>6</v>
      </c>
      <c r="B13" s="3" t="s">
        <v>18</v>
      </c>
      <c r="C13" s="3">
        <v>346.32400000000001</v>
      </c>
      <c r="D13" s="2">
        <v>108</v>
      </c>
    </row>
    <row r="14" spans="1:4" s="2" customFormat="1" x14ac:dyDescent="0.25">
      <c r="A14" s="3" t="s">
        <v>7</v>
      </c>
      <c r="B14" s="3" t="s">
        <v>18</v>
      </c>
      <c r="C14" s="3">
        <v>234.13399999999999</v>
      </c>
      <c r="D14" s="2">
        <v>254</v>
      </c>
    </row>
    <row r="15" spans="1:4" s="2" customFormat="1" x14ac:dyDescent="0.25">
      <c r="A15" s="3" t="s">
        <v>8</v>
      </c>
      <c r="B15" s="3" t="s">
        <v>18</v>
      </c>
      <c r="C15" s="3">
        <v>232.93799999999999</v>
      </c>
      <c r="D15" s="2">
        <v>1094</v>
      </c>
    </row>
    <row r="16" spans="1:4" x14ac:dyDescent="0.25">
      <c r="A16" s="3" t="s">
        <v>9</v>
      </c>
      <c r="B16" s="3" t="s">
        <v>18</v>
      </c>
      <c r="C16" s="3">
        <v>306.29000000000002</v>
      </c>
      <c r="D16" s="2">
        <v>116</v>
      </c>
    </row>
    <row r="17" spans="1:4" s="2" customFormat="1" x14ac:dyDescent="0.25">
      <c r="A17" s="3" t="s">
        <v>10</v>
      </c>
      <c r="B17" s="3" t="s">
        <v>18</v>
      </c>
      <c r="C17" s="3">
        <v>181.07499999999999</v>
      </c>
      <c r="D17" s="2">
        <v>681</v>
      </c>
    </row>
    <row r="18" spans="1:4" s="2" customFormat="1" x14ac:dyDescent="0.25">
      <c r="A18" s="3" t="s">
        <v>11</v>
      </c>
      <c r="B18" s="3" t="s">
        <v>18</v>
      </c>
      <c r="C18" s="3">
        <v>328.43799999999999</v>
      </c>
      <c r="D18" s="2">
        <v>188</v>
      </c>
    </row>
    <row r="19" spans="1:4" s="2" customFormat="1" x14ac:dyDescent="0.25">
      <c r="A19" s="3" t="s">
        <v>12</v>
      </c>
      <c r="B19" s="3" t="s">
        <v>18</v>
      </c>
      <c r="C19" s="3">
        <v>426.78500000000003</v>
      </c>
      <c r="D19" s="2">
        <v>357</v>
      </c>
    </row>
    <row r="20" spans="1:4" s="2" customFormat="1" x14ac:dyDescent="0.25">
      <c r="A20" s="3" t="s">
        <v>13</v>
      </c>
      <c r="B20" s="3" t="s">
        <v>18</v>
      </c>
      <c r="C20" s="3">
        <v>291.72300000000001</v>
      </c>
      <c r="D20" s="2">
        <v>537</v>
      </c>
    </row>
    <row r="21" spans="1:4" s="2" customFormat="1" x14ac:dyDescent="0.25">
      <c r="A21" s="3" t="s">
        <v>15</v>
      </c>
      <c r="B21" s="3" t="s">
        <v>18</v>
      </c>
      <c r="C21" s="3">
        <v>186.738</v>
      </c>
      <c r="D21" s="2">
        <v>623</v>
      </c>
    </row>
    <row r="22" spans="1:4" s="2" customFormat="1" x14ac:dyDescent="0.25">
      <c r="A22" s="3" t="s">
        <v>14</v>
      </c>
      <c r="B22" s="3" t="s">
        <v>18</v>
      </c>
      <c r="C22" s="3">
        <v>316.822</v>
      </c>
      <c r="D22" s="2">
        <v>634</v>
      </c>
    </row>
    <row r="23" spans="1:4" s="2" customFormat="1" x14ac:dyDescent="0.25">
      <c r="A23" s="3" t="s">
        <v>16</v>
      </c>
      <c r="B23" s="3" t="s">
        <v>18</v>
      </c>
      <c r="C23" s="3">
        <v>670.99300000000005</v>
      </c>
      <c r="D23" s="2">
        <v>87</v>
      </c>
    </row>
    <row r="24" spans="1:4" s="2" customFormat="1" x14ac:dyDescent="0.25">
      <c r="A24" s="3" t="s">
        <v>6</v>
      </c>
      <c r="B24" s="3" t="s">
        <v>19</v>
      </c>
      <c r="C24" s="3">
        <v>334.07499999999999</v>
      </c>
      <c r="D24" s="2">
        <v>1</v>
      </c>
    </row>
    <row r="25" spans="1:4" s="2" customFormat="1" x14ac:dyDescent="0.25">
      <c r="A25" s="3" t="s">
        <v>7</v>
      </c>
      <c r="B25" s="3" t="s">
        <v>19</v>
      </c>
      <c r="C25" s="3">
        <v>486.79599999999999</v>
      </c>
      <c r="D25" s="2">
        <v>211</v>
      </c>
    </row>
    <row r="26" spans="1:4" x14ac:dyDescent="0.25">
      <c r="A26" s="3" t="s">
        <v>9</v>
      </c>
      <c r="B26" s="3" t="s">
        <v>19</v>
      </c>
      <c r="C26" s="3">
        <v>266.77100000000002</v>
      </c>
      <c r="D26" s="2">
        <v>39</v>
      </c>
    </row>
    <row r="27" spans="1:4" s="2" customFormat="1" x14ac:dyDescent="0.25">
      <c r="A27" s="3" t="s">
        <v>11</v>
      </c>
      <c r="B27" s="3" t="s">
        <v>19</v>
      </c>
      <c r="C27" s="3">
        <v>369.58699999999999</v>
      </c>
      <c r="D27" s="2">
        <v>217</v>
      </c>
    </row>
    <row r="28" spans="1:4" s="2" customFormat="1" x14ac:dyDescent="0.25">
      <c r="A28" s="3" t="s">
        <v>13</v>
      </c>
      <c r="B28" s="3" t="s">
        <v>19</v>
      </c>
      <c r="C28" s="3">
        <v>219.14699999999999</v>
      </c>
      <c r="D28" s="2">
        <v>116</v>
      </c>
    </row>
    <row r="29" spans="1:4" s="2" customFormat="1" x14ac:dyDescent="0.25">
      <c r="A29" s="3" t="s">
        <v>14</v>
      </c>
      <c r="B29" s="3" t="s">
        <v>19</v>
      </c>
      <c r="C29" s="3">
        <v>550.73800000000006</v>
      </c>
      <c r="D29" s="2">
        <v>5</v>
      </c>
    </row>
    <row r="30" spans="1:4" s="2" customFormat="1" x14ac:dyDescent="0.25">
      <c r="A30" s="3" t="s">
        <v>15</v>
      </c>
      <c r="B30" s="3" t="s">
        <v>19</v>
      </c>
      <c r="C30" s="3">
        <v>1464.13</v>
      </c>
      <c r="D30" s="2">
        <v>298</v>
      </c>
    </row>
    <row r="31" spans="1:4" x14ac:dyDescent="0.25">
      <c r="D3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2D95F-B598-4896-B528-88ED78A912B4}">
  <dimension ref="A1:Q107"/>
  <sheetViews>
    <sheetView workbookViewId="0">
      <pane ySplit="1" topLeftCell="A14" activePane="bottomLeft" state="frozen"/>
      <selection pane="bottomLeft" activeCell="N93" sqref="N93"/>
    </sheetView>
  </sheetViews>
  <sheetFormatPr baseColWidth="10" defaultRowHeight="15" x14ac:dyDescent="0.25"/>
  <cols>
    <col min="1" max="1" width="10.7109375" style="1" customWidth="1"/>
    <col min="2" max="2" width="10.5703125" style="1" customWidth="1"/>
    <col min="3" max="4" width="17.28515625" style="1" customWidth="1"/>
    <col min="5" max="5" width="15" style="1" customWidth="1"/>
    <col min="6" max="6" width="11.42578125" style="1"/>
    <col min="7" max="7" width="13.7109375" style="1" customWidth="1"/>
    <col min="8" max="8" width="10.28515625" style="1" customWidth="1"/>
    <col min="9" max="10" width="12.140625" style="1" customWidth="1"/>
    <col min="11" max="11" width="11.42578125" style="1"/>
    <col min="12" max="12" width="9.7109375" style="1" customWidth="1"/>
    <col min="13" max="15" width="11.42578125" style="1"/>
    <col min="16" max="16" width="10" style="1" customWidth="1"/>
    <col min="17" max="17" width="11.42578125" style="5"/>
  </cols>
  <sheetData>
    <row r="1" spans="1:17" x14ac:dyDescent="0.25">
      <c r="A1" s="1" t="s">
        <v>0</v>
      </c>
      <c r="B1" s="1" t="s">
        <v>1</v>
      </c>
      <c r="C1" s="1" t="s">
        <v>4</v>
      </c>
      <c r="D1" s="1" t="s">
        <v>58</v>
      </c>
      <c r="E1" s="1" t="s">
        <v>2</v>
      </c>
      <c r="F1" s="1" t="s">
        <v>3</v>
      </c>
      <c r="G1" s="1" t="s">
        <v>5</v>
      </c>
      <c r="H1" s="1" t="s">
        <v>28</v>
      </c>
      <c r="I1" s="1" t="s">
        <v>29</v>
      </c>
      <c r="J1" s="1" t="s">
        <v>42</v>
      </c>
      <c r="K1" s="1" t="s">
        <v>32</v>
      </c>
      <c r="L1" s="1" t="s">
        <v>37</v>
      </c>
      <c r="M1" s="1" t="s">
        <v>30</v>
      </c>
      <c r="N1" s="1" t="s">
        <v>35</v>
      </c>
      <c r="O1" s="1" t="s">
        <v>34</v>
      </c>
      <c r="P1" s="1" t="s">
        <v>36</v>
      </c>
      <c r="Q1" s="5" t="s">
        <v>54</v>
      </c>
    </row>
    <row r="2" spans="1:17" x14ac:dyDescent="0.25">
      <c r="A2" s="1">
        <v>20140501</v>
      </c>
      <c r="B2" s="1" t="s">
        <v>6</v>
      </c>
      <c r="C2" s="1" t="s">
        <v>17</v>
      </c>
      <c r="D2" s="1" t="s">
        <v>17</v>
      </c>
      <c r="E2" s="1" t="s">
        <v>17</v>
      </c>
      <c r="F2" s="1" t="s">
        <v>17</v>
      </c>
      <c r="G2" s="1">
        <v>333.53899999999999</v>
      </c>
      <c r="H2" s="1">
        <v>4</v>
      </c>
      <c r="I2" s="1">
        <v>309.11700000000002</v>
      </c>
      <c r="J2" s="1" t="e">
        <f>I2-#REF!</f>
        <v>#REF!</v>
      </c>
      <c r="K2" s="1">
        <v>11</v>
      </c>
      <c r="L2" s="1">
        <v>19.890999999999998</v>
      </c>
      <c r="M2" s="1" t="s">
        <v>31</v>
      </c>
      <c r="N2" s="1">
        <v>2.173</v>
      </c>
      <c r="O2" s="1" t="s">
        <v>26</v>
      </c>
      <c r="P2" s="1">
        <v>2.6890000000000001</v>
      </c>
      <c r="Q2" s="5" t="s">
        <v>55</v>
      </c>
    </row>
    <row r="3" spans="1:17" s="2" customFormat="1" x14ac:dyDescent="0.25">
      <c r="A3" s="3">
        <v>20130527</v>
      </c>
      <c r="B3" s="3" t="s">
        <v>7</v>
      </c>
      <c r="C3" s="3" t="s">
        <v>17</v>
      </c>
      <c r="D3" s="3" t="s">
        <v>17</v>
      </c>
      <c r="E3" s="3" t="s">
        <v>17</v>
      </c>
      <c r="F3" s="3" t="s">
        <v>17</v>
      </c>
      <c r="G3" s="3">
        <v>462.786</v>
      </c>
      <c r="H3" s="3">
        <v>1</v>
      </c>
      <c r="I3" s="3">
        <v>122.928</v>
      </c>
      <c r="J3" s="3" t="s">
        <v>21</v>
      </c>
      <c r="K3" s="3">
        <v>7</v>
      </c>
      <c r="L3" s="3">
        <v>14.555999999999999</v>
      </c>
      <c r="M3" s="3" t="s">
        <v>31</v>
      </c>
      <c r="N3" s="3">
        <v>0.54600000000000004</v>
      </c>
      <c r="O3" s="1" t="s">
        <v>26</v>
      </c>
      <c r="P3" s="3">
        <v>4.2350000000000003</v>
      </c>
      <c r="Q3" s="6" t="s">
        <v>56</v>
      </c>
    </row>
    <row r="4" spans="1:17" s="2" customFormat="1" x14ac:dyDescent="0.25">
      <c r="A4" s="3">
        <v>20130527</v>
      </c>
      <c r="B4" s="3" t="s">
        <v>7</v>
      </c>
      <c r="C4" s="3" t="s">
        <v>17</v>
      </c>
      <c r="D4" s="3" t="s">
        <v>17</v>
      </c>
      <c r="E4" s="3" t="s">
        <v>17</v>
      </c>
      <c r="F4" s="3" t="s">
        <v>17</v>
      </c>
      <c r="G4" s="3">
        <v>462.786</v>
      </c>
      <c r="H4" s="3">
        <v>2</v>
      </c>
      <c r="I4" s="3">
        <v>191.83699999999999</v>
      </c>
      <c r="J4" s="3">
        <f>I4-I3</f>
        <v>68.908999999999992</v>
      </c>
      <c r="K4" s="3">
        <v>3</v>
      </c>
      <c r="L4" s="3">
        <v>6.2119999999999997</v>
      </c>
      <c r="M4" s="3" t="s">
        <v>33</v>
      </c>
      <c r="N4" s="3">
        <v>1.246</v>
      </c>
      <c r="O4" s="1" t="s">
        <v>26</v>
      </c>
      <c r="P4" s="3">
        <v>0.998</v>
      </c>
      <c r="Q4" s="6" t="s">
        <v>55</v>
      </c>
    </row>
    <row r="5" spans="1:17" s="2" customFormat="1" x14ac:dyDescent="0.25">
      <c r="A5" s="3">
        <v>20130527</v>
      </c>
      <c r="B5" s="3" t="s">
        <v>7</v>
      </c>
      <c r="C5" s="3" t="s">
        <v>17</v>
      </c>
      <c r="D5" s="3" t="s">
        <v>17</v>
      </c>
      <c r="E5" s="3" t="s">
        <v>17</v>
      </c>
      <c r="F5" s="3" t="s">
        <v>17</v>
      </c>
      <c r="G5" s="3">
        <v>462.786</v>
      </c>
      <c r="H5" s="3">
        <v>3</v>
      </c>
      <c r="I5" s="3">
        <v>230.04300000000001</v>
      </c>
      <c r="J5" s="3">
        <f t="shared" ref="J5:J8" si="0">I5-I4</f>
        <v>38.206000000000017</v>
      </c>
      <c r="K5" s="3">
        <v>8</v>
      </c>
      <c r="L5" s="3">
        <v>17.175999999999998</v>
      </c>
      <c r="M5" s="3" t="s">
        <v>31</v>
      </c>
      <c r="N5" s="3">
        <v>0.79400000000000004</v>
      </c>
      <c r="O5" s="1" t="s">
        <v>26</v>
      </c>
      <c r="P5" s="3">
        <v>4.2409999999999997</v>
      </c>
      <c r="Q5" s="6" t="s">
        <v>56</v>
      </c>
    </row>
    <row r="6" spans="1:17" s="2" customFormat="1" x14ac:dyDescent="0.25">
      <c r="A6" s="3">
        <v>20130527</v>
      </c>
      <c r="B6" s="3" t="s">
        <v>7</v>
      </c>
      <c r="C6" s="3" t="s">
        <v>17</v>
      </c>
      <c r="D6" s="3" t="s">
        <v>17</v>
      </c>
      <c r="E6" s="3" t="s">
        <v>17</v>
      </c>
      <c r="F6" s="3" t="s">
        <v>17</v>
      </c>
      <c r="G6" s="3">
        <v>462.786</v>
      </c>
      <c r="H6" s="3">
        <v>4</v>
      </c>
      <c r="I6" s="3">
        <v>293.39400000000001</v>
      </c>
      <c r="J6" s="3">
        <f t="shared" si="0"/>
        <v>63.350999999999999</v>
      </c>
      <c r="K6" s="3">
        <v>3</v>
      </c>
      <c r="L6" s="3">
        <v>6.7149999999999999</v>
      </c>
      <c r="M6" s="3" t="s">
        <v>33</v>
      </c>
      <c r="N6" s="3">
        <v>0.66700000000000004</v>
      </c>
      <c r="O6" s="1" t="s">
        <v>26</v>
      </c>
      <c r="P6" s="3">
        <v>3.8279999999999998</v>
      </c>
      <c r="Q6" s="6" t="s">
        <v>56</v>
      </c>
    </row>
    <row r="7" spans="1:17" s="2" customFormat="1" x14ac:dyDescent="0.25">
      <c r="A7" s="3">
        <v>20130527</v>
      </c>
      <c r="B7" s="3" t="s">
        <v>7</v>
      </c>
      <c r="C7" s="3" t="s">
        <v>17</v>
      </c>
      <c r="D7" s="3" t="s">
        <v>17</v>
      </c>
      <c r="E7" s="3" t="s">
        <v>17</v>
      </c>
      <c r="F7" s="3" t="s">
        <v>17</v>
      </c>
      <c r="G7" s="3">
        <v>462.786</v>
      </c>
      <c r="H7" s="3">
        <v>5</v>
      </c>
      <c r="I7" s="3">
        <v>320.78300000000002</v>
      </c>
      <c r="J7" s="3">
        <f t="shared" si="0"/>
        <v>27.38900000000001</v>
      </c>
      <c r="K7" s="3">
        <v>5</v>
      </c>
      <c r="L7" s="3">
        <v>10.346</v>
      </c>
      <c r="M7" s="3" t="s">
        <v>33</v>
      </c>
      <c r="N7" s="3">
        <v>0.55900000000000005</v>
      </c>
      <c r="O7" s="1" t="s">
        <v>26</v>
      </c>
      <c r="P7" s="3">
        <v>3.4460000000000002</v>
      </c>
      <c r="Q7" s="6" t="s">
        <v>56</v>
      </c>
    </row>
    <row r="8" spans="1:17" s="2" customFormat="1" x14ac:dyDescent="0.25">
      <c r="A8" s="3">
        <v>20130527</v>
      </c>
      <c r="B8" s="3" t="s">
        <v>7</v>
      </c>
      <c r="C8" s="3" t="s">
        <v>17</v>
      </c>
      <c r="D8" s="3" t="s">
        <v>17</v>
      </c>
      <c r="E8" s="3" t="s">
        <v>17</v>
      </c>
      <c r="F8" s="3" t="s">
        <v>17</v>
      </c>
      <c r="G8" s="3">
        <v>462.786</v>
      </c>
      <c r="H8" s="3">
        <v>6</v>
      </c>
      <c r="I8" s="3">
        <v>372.87200000000001</v>
      </c>
      <c r="J8" s="3">
        <f t="shared" si="0"/>
        <v>52.088999999999999</v>
      </c>
      <c r="K8" s="3">
        <v>6</v>
      </c>
      <c r="L8" s="3">
        <v>14.276</v>
      </c>
      <c r="M8" s="3" t="s">
        <v>31</v>
      </c>
      <c r="N8" s="3">
        <v>3.7639999999999998</v>
      </c>
      <c r="O8" s="1" t="s">
        <v>26</v>
      </c>
      <c r="P8" s="3">
        <v>3.5030000000000001</v>
      </c>
      <c r="Q8" s="6" t="s">
        <v>56</v>
      </c>
    </row>
    <row r="9" spans="1:17" s="2" customFormat="1" x14ac:dyDescent="0.25">
      <c r="A9" s="3">
        <v>20131130</v>
      </c>
      <c r="B9" s="3" t="s">
        <v>8</v>
      </c>
      <c r="C9" s="3" t="s">
        <v>17</v>
      </c>
      <c r="D9" s="3" t="s">
        <v>17</v>
      </c>
      <c r="E9" s="3" t="s">
        <v>17</v>
      </c>
      <c r="F9" s="3" t="s">
        <v>17</v>
      </c>
      <c r="G9" s="3">
        <v>352.99900000000002</v>
      </c>
      <c r="H9" s="3">
        <v>1</v>
      </c>
      <c r="I9" s="3">
        <v>47.402999999999999</v>
      </c>
      <c r="J9" s="3" t="s">
        <v>21</v>
      </c>
      <c r="K9" s="3">
        <v>9</v>
      </c>
      <c r="L9" s="3">
        <v>17.956</v>
      </c>
      <c r="M9" s="3" t="s">
        <v>31</v>
      </c>
      <c r="N9" s="3">
        <v>0.13600000000000001</v>
      </c>
      <c r="O9" s="3" t="s">
        <v>26</v>
      </c>
      <c r="P9" s="3">
        <v>3.5459999999999998</v>
      </c>
      <c r="Q9" s="6" t="s">
        <v>55</v>
      </c>
    </row>
    <row r="10" spans="1:17" s="2" customFormat="1" x14ac:dyDescent="0.25">
      <c r="A10" s="3">
        <v>20131130</v>
      </c>
      <c r="B10" s="3" t="s">
        <v>8</v>
      </c>
      <c r="C10" s="3" t="s">
        <v>17</v>
      </c>
      <c r="D10" s="3" t="s">
        <v>17</v>
      </c>
      <c r="E10" s="3" t="s">
        <v>17</v>
      </c>
      <c r="F10" s="3" t="s">
        <v>17</v>
      </c>
      <c r="G10" s="3">
        <v>352.99900000000002</v>
      </c>
      <c r="H10" s="3">
        <v>2</v>
      </c>
      <c r="I10" s="3">
        <v>106.071</v>
      </c>
      <c r="J10" s="3">
        <f>I10-I9</f>
        <v>58.667999999999999</v>
      </c>
      <c r="K10" s="3">
        <v>8</v>
      </c>
      <c r="L10" s="3">
        <v>17.893000000000001</v>
      </c>
      <c r="M10" s="3" t="s">
        <v>31</v>
      </c>
      <c r="N10" s="3">
        <v>0.28399999999999997</v>
      </c>
      <c r="O10" s="3" t="s">
        <v>26</v>
      </c>
      <c r="P10" s="3">
        <v>2.573</v>
      </c>
      <c r="Q10" s="6" t="s">
        <v>56</v>
      </c>
    </row>
    <row r="11" spans="1:17" s="2" customFormat="1" x14ac:dyDescent="0.25">
      <c r="A11" s="3">
        <v>20131130</v>
      </c>
      <c r="B11" s="3" t="s">
        <v>8</v>
      </c>
      <c r="C11" s="3" t="s">
        <v>17</v>
      </c>
      <c r="D11" s="3" t="s">
        <v>17</v>
      </c>
      <c r="E11" s="3" t="s">
        <v>17</v>
      </c>
      <c r="F11" s="3" t="s">
        <v>17</v>
      </c>
      <c r="G11" s="3">
        <v>352.99900000000002</v>
      </c>
      <c r="H11" s="3">
        <v>3</v>
      </c>
      <c r="I11" s="3">
        <v>177.68100000000001</v>
      </c>
      <c r="J11" s="3">
        <f t="shared" ref="J11:J12" si="1">I11-I10</f>
        <v>71.610000000000014</v>
      </c>
      <c r="K11" s="3">
        <v>8</v>
      </c>
      <c r="L11" s="3">
        <v>17.859000000000002</v>
      </c>
      <c r="M11" s="3" t="s">
        <v>31</v>
      </c>
      <c r="N11" s="3">
        <v>0.77100000000000002</v>
      </c>
      <c r="O11" s="3" t="s">
        <v>26</v>
      </c>
      <c r="P11" s="3">
        <v>3.3980000000000001</v>
      </c>
      <c r="Q11" s="6" t="s">
        <v>56</v>
      </c>
    </row>
    <row r="12" spans="1:17" s="2" customFormat="1" x14ac:dyDescent="0.25">
      <c r="A12" s="3">
        <v>20131130</v>
      </c>
      <c r="B12" s="3" t="s">
        <v>8</v>
      </c>
      <c r="C12" s="3" t="s">
        <v>17</v>
      </c>
      <c r="D12" s="3" t="s">
        <v>17</v>
      </c>
      <c r="E12" s="3" t="s">
        <v>17</v>
      </c>
      <c r="F12" s="3" t="s">
        <v>17</v>
      </c>
      <c r="G12" s="3">
        <v>352.99900000000002</v>
      </c>
      <c r="H12" s="3">
        <v>4</v>
      </c>
      <c r="I12" s="3">
        <v>304.21899999999999</v>
      </c>
      <c r="J12" s="3">
        <f t="shared" si="1"/>
        <v>126.53799999999998</v>
      </c>
      <c r="K12" s="3">
        <v>8</v>
      </c>
      <c r="L12" s="3">
        <v>17.556999999999999</v>
      </c>
      <c r="M12" s="3" t="s">
        <v>31</v>
      </c>
      <c r="N12" s="3">
        <v>0.35799999999999998</v>
      </c>
      <c r="O12" s="3" t="s">
        <v>26</v>
      </c>
      <c r="P12" s="3">
        <v>3.387</v>
      </c>
      <c r="Q12" s="6" t="s">
        <v>56</v>
      </c>
    </row>
    <row r="13" spans="1:17" s="2" customFormat="1" x14ac:dyDescent="0.25">
      <c r="A13" s="3">
        <v>20130316</v>
      </c>
      <c r="B13" s="3" t="s">
        <v>9</v>
      </c>
      <c r="C13" s="3" t="s">
        <v>17</v>
      </c>
      <c r="D13" s="3" t="s">
        <v>17</v>
      </c>
      <c r="E13" s="3" t="s">
        <v>17</v>
      </c>
      <c r="F13" s="3" t="s">
        <v>17</v>
      </c>
      <c r="G13" s="3">
        <v>532.649</v>
      </c>
      <c r="H13" s="3">
        <v>1</v>
      </c>
      <c r="I13" s="3">
        <v>101.44</v>
      </c>
      <c r="J13" s="3" t="s">
        <v>21</v>
      </c>
      <c r="K13" s="3">
        <v>7</v>
      </c>
      <c r="L13" s="3">
        <v>18.081</v>
      </c>
      <c r="M13" s="3" t="s">
        <v>31</v>
      </c>
      <c r="N13" s="3">
        <v>0.24399999999999999</v>
      </c>
      <c r="O13" s="3" t="s">
        <v>26</v>
      </c>
      <c r="P13" s="3">
        <v>3.7269999999999999</v>
      </c>
      <c r="Q13" s="6" t="s">
        <v>55</v>
      </c>
    </row>
    <row r="14" spans="1:17" s="2" customFormat="1" x14ac:dyDescent="0.25">
      <c r="A14" s="3">
        <v>20130316</v>
      </c>
      <c r="B14" s="3" t="s">
        <v>9</v>
      </c>
      <c r="C14" s="3" t="s">
        <v>17</v>
      </c>
      <c r="D14" s="3" t="s">
        <v>17</v>
      </c>
      <c r="E14" s="3" t="s">
        <v>17</v>
      </c>
      <c r="F14" s="3" t="s">
        <v>17</v>
      </c>
      <c r="G14" s="3">
        <v>532.649</v>
      </c>
      <c r="H14" s="3">
        <v>2</v>
      </c>
      <c r="I14" s="3">
        <v>264.935</v>
      </c>
      <c r="J14" s="3">
        <f>I14-I13</f>
        <v>163.495</v>
      </c>
      <c r="K14" s="3">
        <v>8</v>
      </c>
      <c r="L14" s="3">
        <v>18.695</v>
      </c>
      <c r="M14" s="3" t="s">
        <v>31</v>
      </c>
      <c r="N14" s="3">
        <v>0.188</v>
      </c>
      <c r="O14" s="3" t="s">
        <v>26</v>
      </c>
      <c r="P14" s="3">
        <v>1.98</v>
      </c>
      <c r="Q14" s="6" t="s">
        <v>55</v>
      </c>
    </row>
    <row r="15" spans="1:17" s="2" customFormat="1" x14ac:dyDescent="0.25">
      <c r="A15" s="3">
        <v>20130316</v>
      </c>
      <c r="B15" s="3" t="s">
        <v>9</v>
      </c>
      <c r="C15" s="3" t="s">
        <v>17</v>
      </c>
      <c r="D15" s="3" t="s">
        <v>17</v>
      </c>
      <c r="E15" s="3" t="s">
        <v>17</v>
      </c>
      <c r="F15" s="3" t="s">
        <v>17</v>
      </c>
      <c r="G15" s="3">
        <v>532.649</v>
      </c>
      <c r="H15" s="3">
        <v>3</v>
      </c>
      <c r="I15" s="3">
        <v>337.255</v>
      </c>
      <c r="J15" s="3">
        <f t="shared" ref="J15" si="2">I15-I14</f>
        <v>72.319999999999993</v>
      </c>
      <c r="K15" s="3">
        <v>7</v>
      </c>
      <c r="L15" s="3">
        <v>17.736999999999998</v>
      </c>
      <c r="M15" s="3" t="s">
        <v>31</v>
      </c>
      <c r="N15" s="3">
        <v>0.47599999999999998</v>
      </c>
      <c r="O15" s="3" t="s">
        <v>26</v>
      </c>
      <c r="P15" s="3">
        <v>2.8109999999999999</v>
      </c>
      <c r="Q15" s="6" t="s">
        <v>56</v>
      </c>
    </row>
    <row r="16" spans="1:17" s="2" customFormat="1" x14ac:dyDescent="0.25">
      <c r="A16" s="3">
        <v>20130316</v>
      </c>
      <c r="B16" s="3" t="s">
        <v>9</v>
      </c>
      <c r="C16" s="3" t="s">
        <v>17</v>
      </c>
      <c r="D16" s="3" t="s">
        <v>17</v>
      </c>
      <c r="E16" s="3" t="s">
        <v>17</v>
      </c>
      <c r="F16" s="3" t="s">
        <v>17</v>
      </c>
      <c r="G16" s="3">
        <v>532.649</v>
      </c>
      <c r="H16" s="3">
        <v>5</v>
      </c>
      <c r="I16" s="3">
        <v>510.58199999999999</v>
      </c>
      <c r="J16" s="3" t="e">
        <f>I16-#REF!</f>
        <v>#REF!</v>
      </c>
      <c r="K16" s="3">
        <v>8</v>
      </c>
      <c r="L16" s="3">
        <v>18.312000000000001</v>
      </c>
      <c r="M16" s="3" t="s">
        <v>31</v>
      </c>
      <c r="N16" s="3">
        <v>0.56599999999999995</v>
      </c>
      <c r="O16" s="3" t="s">
        <v>26</v>
      </c>
      <c r="P16" s="3">
        <v>3.2189999999999999</v>
      </c>
      <c r="Q16" s="6" t="s">
        <v>56</v>
      </c>
    </row>
    <row r="17" spans="1:17" s="2" customFormat="1" x14ac:dyDescent="0.25">
      <c r="A17" s="3">
        <v>20140321</v>
      </c>
      <c r="B17" s="3" t="s">
        <v>11</v>
      </c>
      <c r="C17" s="3" t="s">
        <v>17</v>
      </c>
      <c r="D17" s="3" t="s">
        <v>17</v>
      </c>
      <c r="E17" s="3" t="s">
        <v>17</v>
      </c>
      <c r="F17" s="3" t="s">
        <v>17</v>
      </c>
      <c r="G17" s="3">
        <v>869.71900000000005</v>
      </c>
      <c r="H17" s="3">
        <v>1</v>
      </c>
      <c r="I17" s="3">
        <v>50.139000000000003</v>
      </c>
      <c r="J17" s="3" t="s">
        <v>21</v>
      </c>
      <c r="K17" s="3">
        <v>11</v>
      </c>
      <c r="L17" s="3">
        <v>20.155999999999999</v>
      </c>
      <c r="M17" s="3" t="s">
        <v>31</v>
      </c>
      <c r="N17" s="3">
        <v>1.07</v>
      </c>
      <c r="O17" s="3" t="s">
        <v>26</v>
      </c>
      <c r="P17" s="3">
        <v>2.198</v>
      </c>
      <c r="Q17" s="6" t="s">
        <v>55</v>
      </c>
    </row>
    <row r="18" spans="1:17" s="2" customFormat="1" x14ac:dyDescent="0.25">
      <c r="A18" s="3">
        <v>20140321</v>
      </c>
      <c r="B18" s="3" t="s">
        <v>11</v>
      </c>
      <c r="C18" s="3" t="s">
        <v>17</v>
      </c>
      <c r="D18" s="3" t="s">
        <v>17</v>
      </c>
      <c r="E18" s="3" t="s">
        <v>17</v>
      </c>
      <c r="F18" s="3" t="s">
        <v>17</v>
      </c>
      <c r="G18" s="3">
        <v>869.71900000000005</v>
      </c>
      <c r="H18" s="3">
        <v>2</v>
      </c>
      <c r="I18" s="3">
        <v>137.08799999999999</v>
      </c>
      <c r="J18" s="3">
        <f t="shared" ref="J18:J47" si="3">I18-I17</f>
        <v>86.948999999999984</v>
      </c>
      <c r="K18" s="3">
        <v>9</v>
      </c>
      <c r="L18" s="3">
        <v>17.934999999999999</v>
      </c>
      <c r="M18" s="3" t="s">
        <v>31</v>
      </c>
      <c r="N18" s="3">
        <v>-1.04</v>
      </c>
      <c r="O18" s="3" t="s">
        <v>26</v>
      </c>
      <c r="P18" s="3">
        <v>4.72</v>
      </c>
      <c r="Q18" s="6" t="s">
        <v>55</v>
      </c>
    </row>
    <row r="19" spans="1:17" s="2" customFormat="1" x14ac:dyDescent="0.25">
      <c r="A19" s="3">
        <v>20140321</v>
      </c>
      <c r="B19" s="3" t="s">
        <v>11</v>
      </c>
      <c r="C19" s="3" t="s">
        <v>17</v>
      </c>
      <c r="D19" s="3" t="s">
        <v>17</v>
      </c>
      <c r="E19" s="3" t="s">
        <v>17</v>
      </c>
      <c r="F19" s="3" t="s">
        <v>17</v>
      </c>
      <c r="G19" s="3">
        <v>869.71900000000005</v>
      </c>
      <c r="H19" s="3">
        <v>3</v>
      </c>
      <c r="I19" s="3">
        <v>271.08800000000002</v>
      </c>
      <c r="J19" s="3">
        <f t="shared" si="3"/>
        <v>134.00000000000003</v>
      </c>
      <c r="K19" s="3">
        <v>9</v>
      </c>
      <c r="L19" s="3">
        <v>17.268000000000001</v>
      </c>
      <c r="M19" s="3" t="s">
        <v>31</v>
      </c>
      <c r="N19" s="3">
        <v>1.1499999999999999</v>
      </c>
      <c r="O19" s="3" t="s">
        <v>26</v>
      </c>
      <c r="P19" s="3">
        <v>4.141</v>
      </c>
      <c r="Q19" s="6" t="s">
        <v>56</v>
      </c>
    </row>
    <row r="20" spans="1:17" s="2" customFormat="1" x14ac:dyDescent="0.25">
      <c r="A20" s="3">
        <v>20140321</v>
      </c>
      <c r="B20" s="3" t="s">
        <v>11</v>
      </c>
      <c r="C20" s="3" t="s">
        <v>17</v>
      </c>
      <c r="D20" s="3" t="s">
        <v>17</v>
      </c>
      <c r="E20" s="3" t="s">
        <v>17</v>
      </c>
      <c r="F20" s="3" t="s">
        <v>17</v>
      </c>
      <c r="G20" s="3">
        <v>869.71900000000005</v>
      </c>
      <c r="H20" s="3">
        <v>4</v>
      </c>
      <c r="I20" s="3">
        <v>413.36500000000001</v>
      </c>
      <c r="J20" s="3">
        <f t="shared" si="3"/>
        <v>142.27699999999999</v>
      </c>
      <c r="K20" s="3">
        <v>9</v>
      </c>
      <c r="L20" s="3">
        <v>18.132999999999999</v>
      </c>
      <c r="M20" s="3" t="s">
        <v>31</v>
      </c>
      <c r="N20" s="3">
        <v>0.85699999999999998</v>
      </c>
      <c r="O20" s="3" t="s">
        <v>26</v>
      </c>
      <c r="P20" s="3">
        <v>4.7050000000000001</v>
      </c>
      <c r="Q20" s="6" t="s">
        <v>56</v>
      </c>
    </row>
    <row r="21" spans="1:17" s="2" customFormat="1" x14ac:dyDescent="0.25">
      <c r="A21" s="3">
        <v>20140321</v>
      </c>
      <c r="B21" s="3" t="s">
        <v>11</v>
      </c>
      <c r="C21" s="3" t="s">
        <v>17</v>
      </c>
      <c r="D21" s="3" t="s">
        <v>17</v>
      </c>
      <c r="E21" s="3" t="s">
        <v>17</v>
      </c>
      <c r="F21" s="3" t="s">
        <v>17</v>
      </c>
      <c r="G21" s="3">
        <v>869.71900000000005</v>
      </c>
      <c r="H21" s="3">
        <v>5</v>
      </c>
      <c r="I21" s="3">
        <v>564.81600000000003</v>
      </c>
      <c r="J21" s="3">
        <f t="shared" si="3"/>
        <v>151.45100000000002</v>
      </c>
      <c r="K21" s="3">
        <v>8</v>
      </c>
      <c r="L21" s="3">
        <v>16.548999999999999</v>
      </c>
      <c r="M21" s="3" t="s">
        <v>31</v>
      </c>
      <c r="N21" s="3">
        <v>1.121</v>
      </c>
      <c r="O21" s="3" t="s">
        <v>26</v>
      </c>
      <c r="P21" s="3">
        <v>3.298</v>
      </c>
      <c r="Q21" s="6" t="s">
        <v>56</v>
      </c>
    </row>
    <row r="22" spans="1:17" s="2" customFormat="1" x14ac:dyDescent="0.25">
      <c r="A22" s="3">
        <v>20140321</v>
      </c>
      <c r="B22" s="3" t="s">
        <v>11</v>
      </c>
      <c r="C22" s="3" t="s">
        <v>17</v>
      </c>
      <c r="D22" s="3" t="s">
        <v>17</v>
      </c>
      <c r="E22" s="3" t="s">
        <v>17</v>
      </c>
      <c r="F22" s="3" t="s">
        <v>17</v>
      </c>
      <c r="G22" s="3">
        <v>869.71900000000005</v>
      </c>
      <c r="H22" s="3">
        <v>6</v>
      </c>
      <c r="I22" s="3">
        <v>735.09199999999998</v>
      </c>
      <c r="J22" s="3">
        <f t="shared" si="3"/>
        <v>170.27599999999995</v>
      </c>
      <c r="K22" s="3">
        <v>9</v>
      </c>
      <c r="L22" s="3">
        <v>17.356000000000002</v>
      </c>
      <c r="M22" s="3" t="s">
        <v>31</v>
      </c>
      <c r="N22" s="3">
        <v>1.2889999999999999</v>
      </c>
      <c r="O22" s="3" t="s">
        <v>26</v>
      </c>
      <c r="P22" s="3">
        <v>3.254</v>
      </c>
      <c r="Q22" s="6" t="s">
        <v>56</v>
      </c>
    </row>
    <row r="23" spans="1:17" s="2" customFormat="1" x14ac:dyDescent="0.25">
      <c r="A23" s="3">
        <v>20130712</v>
      </c>
      <c r="B23" s="3" t="s">
        <v>12</v>
      </c>
      <c r="C23" s="3" t="s">
        <v>17</v>
      </c>
      <c r="D23" s="3" t="s">
        <v>17</v>
      </c>
      <c r="E23" s="3" t="s">
        <v>17</v>
      </c>
      <c r="F23" s="3" t="s">
        <v>17</v>
      </c>
      <c r="G23" s="3">
        <v>714.44899999999996</v>
      </c>
      <c r="H23" s="3">
        <v>1</v>
      </c>
      <c r="I23" s="3">
        <v>93.353999999999999</v>
      </c>
      <c r="J23" s="3" t="s">
        <v>21</v>
      </c>
      <c r="K23" s="3">
        <v>7</v>
      </c>
      <c r="L23" s="3">
        <v>18.643999999999998</v>
      </c>
      <c r="M23" s="3" t="s">
        <v>31</v>
      </c>
      <c r="N23" s="3">
        <v>0.86799999999999999</v>
      </c>
      <c r="O23" s="3" t="s">
        <v>26</v>
      </c>
      <c r="P23" s="3">
        <v>1.151</v>
      </c>
      <c r="Q23" s="6" t="s">
        <v>55</v>
      </c>
    </row>
    <row r="24" spans="1:17" s="2" customFormat="1" x14ac:dyDescent="0.25">
      <c r="A24" s="3">
        <v>20130712</v>
      </c>
      <c r="B24" s="3" t="s">
        <v>12</v>
      </c>
      <c r="C24" s="3" t="s">
        <v>17</v>
      </c>
      <c r="D24" s="3" t="s">
        <v>17</v>
      </c>
      <c r="E24" s="3" t="s">
        <v>17</v>
      </c>
      <c r="F24" s="3" t="s">
        <v>17</v>
      </c>
      <c r="G24" s="3">
        <v>714.44899999999996</v>
      </c>
      <c r="H24" s="3">
        <v>2</v>
      </c>
      <c r="I24" s="3">
        <v>187.09899999999999</v>
      </c>
      <c r="J24" s="3">
        <f t="shared" si="3"/>
        <v>93.74499999999999</v>
      </c>
      <c r="K24" s="3">
        <v>9</v>
      </c>
      <c r="L24" s="3">
        <v>20.599</v>
      </c>
      <c r="M24" s="3" t="s">
        <v>31</v>
      </c>
      <c r="N24" s="3">
        <v>0.5</v>
      </c>
      <c r="O24" s="3" t="s">
        <v>26</v>
      </c>
      <c r="P24" s="3">
        <v>0.93400000000000005</v>
      </c>
      <c r="Q24" s="6" t="s">
        <v>55</v>
      </c>
    </row>
    <row r="25" spans="1:17" s="2" customFormat="1" x14ac:dyDescent="0.25">
      <c r="A25" s="3">
        <v>20130712</v>
      </c>
      <c r="B25" s="3" t="s">
        <v>12</v>
      </c>
      <c r="C25" s="3" t="s">
        <v>17</v>
      </c>
      <c r="D25" s="3" t="s">
        <v>17</v>
      </c>
      <c r="E25" s="3" t="s">
        <v>17</v>
      </c>
      <c r="F25" s="3" t="s">
        <v>17</v>
      </c>
      <c r="G25" s="3">
        <v>714.44899999999996</v>
      </c>
      <c r="H25" s="3">
        <v>3</v>
      </c>
      <c r="I25" s="3">
        <v>282.904</v>
      </c>
      <c r="J25" s="3">
        <f t="shared" si="3"/>
        <v>95.805000000000007</v>
      </c>
      <c r="K25" s="3">
        <v>8</v>
      </c>
      <c r="L25" s="3">
        <v>19.818999999999999</v>
      </c>
      <c r="M25" s="3" t="s">
        <v>31</v>
      </c>
      <c r="N25" s="3">
        <v>1.1359999999999999</v>
      </c>
      <c r="O25" s="3" t="s">
        <v>26</v>
      </c>
      <c r="P25" s="3">
        <v>2.089</v>
      </c>
      <c r="Q25" s="6" t="s">
        <v>55</v>
      </c>
    </row>
    <row r="26" spans="1:17" s="2" customFormat="1" x14ac:dyDescent="0.25">
      <c r="A26" s="3">
        <v>20130712</v>
      </c>
      <c r="B26" s="3" t="s">
        <v>12</v>
      </c>
      <c r="C26" s="3" t="s">
        <v>17</v>
      </c>
      <c r="D26" s="3" t="s">
        <v>17</v>
      </c>
      <c r="E26" s="3" t="s">
        <v>17</v>
      </c>
      <c r="F26" s="3" t="s">
        <v>17</v>
      </c>
      <c r="G26" s="3">
        <v>714.44899999999996</v>
      </c>
      <c r="H26" s="3">
        <v>4</v>
      </c>
      <c r="I26" s="3">
        <v>428.73899999999998</v>
      </c>
      <c r="J26" s="3">
        <f t="shared" si="3"/>
        <v>145.83499999999998</v>
      </c>
      <c r="K26" s="3">
        <v>8</v>
      </c>
      <c r="L26" s="3">
        <v>20.233000000000001</v>
      </c>
      <c r="M26" s="3" t="s">
        <v>31</v>
      </c>
      <c r="N26" s="3">
        <v>0.40400000000000003</v>
      </c>
      <c r="O26" s="3" t="s">
        <v>26</v>
      </c>
      <c r="P26" s="3">
        <v>1.7230000000000001</v>
      </c>
      <c r="Q26" s="6" t="s">
        <v>55</v>
      </c>
    </row>
    <row r="27" spans="1:17" s="2" customFormat="1" x14ac:dyDescent="0.25">
      <c r="A27" s="3">
        <v>20130712</v>
      </c>
      <c r="B27" s="3" t="s">
        <v>12</v>
      </c>
      <c r="C27" s="3" t="s">
        <v>17</v>
      </c>
      <c r="D27" s="3" t="s">
        <v>17</v>
      </c>
      <c r="E27" s="3" t="s">
        <v>17</v>
      </c>
      <c r="F27" s="3" t="s">
        <v>17</v>
      </c>
      <c r="G27" s="3">
        <v>714.44899999999996</v>
      </c>
      <c r="H27" s="3">
        <v>5</v>
      </c>
      <c r="I27" s="3">
        <v>573.91999999999996</v>
      </c>
      <c r="J27" s="3">
        <f t="shared" si="3"/>
        <v>145.18099999999998</v>
      </c>
      <c r="K27" s="3">
        <v>7</v>
      </c>
      <c r="L27" s="3">
        <v>18.577000000000002</v>
      </c>
      <c r="M27" s="3" t="s">
        <v>31</v>
      </c>
      <c r="N27" s="3">
        <v>0.77</v>
      </c>
      <c r="O27" s="3" t="s">
        <v>26</v>
      </c>
      <c r="P27" s="3">
        <v>2.956</v>
      </c>
      <c r="Q27" s="6" t="s">
        <v>55</v>
      </c>
    </row>
    <row r="28" spans="1:17" s="2" customFormat="1" x14ac:dyDescent="0.25">
      <c r="A28" s="3">
        <v>20140416</v>
      </c>
      <c r="B28" s="3" t="s">
        <v>15</v>
      </c>
      <c r="C28" s="3" t="s">
        <v>17</v>
      </c>
      <c r="D28" s="3" t="s">
        <v>17</v>
      </c>
      <c r="E28" s="3" t="s">
        <v>17</v>
      </c>
      <c r="F28" s="3" t="s">
        <v>17</v>
      </c>
      <c r="G28" s="3">
        <v>759.27300000000002</v>
      </c>
      <c r="H28" s="3">
        <v>1</v>
      </c>
      <c r="I28" s="3">
        <v>157.88200000000001</v>
      </c>
      <c r="J28" s="3" t="s">
        <v>21</v>
      </c>
      <c r="K28" s="3">
        <v>9</v>
      </c>
      <c r="L28" s="3">
        <v>18.350999999999999</v>
      </c>
      <c r="M28" s="3" t="s">
        <v>31</v>
      </c>
      <c r="N28" s="3">
        <v>-9.6000000000000002E-2</v>
      </c>
      <c r="O28" s="3" t="s">
        <v>26</v>
      </c>
      <c r="P28" s="3">
        <v>2.5329999999999999</v>
      </c>
      <c r="Q28" s="6" t="s">
        <v>55</v>
      </c>
    </row>
    <row r="29" spans="1:17" s="2" customFormat="1" x14ac:dyDescent="0.25">
      <c r="A29" s="3">
        <v>20140416</v>
      </c>
      <c r="B29" s="3" t="s">
        <v>15</v>
      </c>
      <c r="C29" s="3" t="s">
        <v>17</v>
      </c>
      <c r="D29" s="3" t="s">
        <v>17</v>
      </c>
      <c r="E29" s="3" t="s">
        <v>17</v>
      </c>
      <c r="F29" s="3" t="s">
        <v>17</v>
      </c>
      <c r="G29" s="3">
        <v>759.27300000000002</v>
      </c>
      <c r="H29" s="3">
        <v>2</v>
      </c>
      <c r="I29" s="3">
        <v>327.84899999999999</v>
      </c>
      <c r="J29" s="3">
        <f t="shared" si="3"/>
        <v>169.96699999999998</v>
      </c>
      <c r="K29" s="3">
        <v>10</v>
      </c>
      <c r="L29" s="3">
        <v>18.265999999999998</v>
      </c>
      <c r="M29" s="3" t="s">
        <v>31</v>
      </c>
      <c r="N29" s="3">
        <v>-0.76900000000000002</v>
      </c>
      <c r="O29" s="3" t="s">
        <v>26</v>
      </c>
      <c r="P29" s="3">
        <v>2.6539999999999999</v>
      </c>
      <c r="Q29" s="6" t="s">
        <v>55</v>
      </c>
    </row>
    <row r="30" spans="1:17" s="2" customFormat="1" x14ac:dyDescent="0.25">
      <c r="A30" s="3">
        <v>20140416</v>
      </c>
      <c r="B30" s="3" t="s">
        <v>15</v>
      </c>
      <c r="C30" s="3" t="s">
        <v>17</v>
      </c>
      <c r="D30" s="3" t="s">
        <v>17</v>
      </c>
      <c r="E30" s="3" t="s">
        <v>17</v>
      </c>
      <c r="F30" s="3" t="s">
        <v>17</v>
      </c>
      <c r="G30" s="3">
        <v>759.27300000000002</v>
      </c>
      <c r="H30" s="3">
        <v>3</v>
      </c>
      <c r="I30" s="3">
        <v>449.65300000000002</v>
      </c>
      <c r="J30" s="3">
        <f t="shared" si="3"/>
        <v>121.80400000000003</v>
      </c>
      <c r="K30" s="3">
        <v>10</v>
      </c>
      <c r="L30" s="3">
        <v>18.526</v>
      </c>
      <c r="M30" s="3" t="s">
        <v>31</v>
      </c>
      <c r="N30" s="3">
        <v>-0.48399999999999999</v>
      </c>
      <c r="O30" s="3" t="s">
        <v>26</v>
      </c>
      <c r="P30" s="3">
        <v>3.1269999999999998</v>
      </c>
      <c r="Q30" s="6" t="s">
        <v>55</v>
      </c>
    </row>
    <row r="31" spans="1:17" s="2" customFormat="1" x14ac:dyDescent="0.25">
      <c r="A31" s="3">
        <v>20140416</v>
      </c>
      <c r="B31" s="3" t="s">
        <v>15</v>
      </c>
      <c r="C31" s="3" t="s">
        <v>17</v>
      </c>
      <c r="D31" s="3" t="s">
        <v>17</v>
      </c>
      <c r="E31" s="3" t="s">
        <v>17</v>
      </c>
      <c r="F31" s="3" t="s">
        <v>17</v>
      </c>
      <c r="G31" s="3">
        <v>759.27300000000002</v>
      </c>
      <c r="H31" s="3">
        <v>4</v>
      </c>
      <c r="I31" s="3">
        <v>583.27599999999995</v>
      </c>
      <c r="J31" s="3">
        <f t="shared" si="3"/>
        <v>133.62299999999993</v>
      </c>
      <c r="K31" s="3">
        <v>9</v>
      </c>
      <c r="L31" s="3">
        <v>17.635999999999999</v>
      </c>
      <c r="M31" s="3" t="s">
        <v>31</v>
      </c>
      <c r="N31" s="3">
        <v>-0.23</v>
      </c>
      <c r="O31" s="3" t="s">
        <v>26</v>
      </c>
      <c r="P31" s="3">
        <v>2.8479999999999999</v>
      </c>
      <c r="Q31" s="6" t="s">
        <v>55</v>
      </c>
    </row>
    <row r="32" spans="1:17" s="2" customFormat="1" x14ac:dyDescent="0.25">
      <c r="A32" s="3">
        <v>20140821</v>
      </c>
      <c r="B32" s="3" t="s">
        <v>10</v>
      </c>
      <c r="C32" s="3" t="s">
        <v>17</v>
      </c>
      <c r="D32" s="3" t="s">
        <v>17</v>
      </c>
      <c r="E32" s="3" t="s">
        <v>17</v>
      </c>
      <c r="F32" s="3" t="s">
        <v>17</v>
      </c>
      <c r="G32" s="3">
        <v>535.50099999999998</v>
      </c>
      <c r="H32" s="3">
        <v>1</v>
      </c>
      <c r="I32" s="3">
        <v>136.17699999999999</v>
      </c>
      <c r="J32" s="3" t="s">
        <v>21</v>
      </c>
      <c r="K32" s="3">
        <v>10</v>
      </c>
      <c r="L32" s="3">
        <v>22.507999999999999</v>
      </c>
      <c r="M32" s="3" t="s">
        <v>31</v>
      </c>
      <c r="N32" s="3">
        <v>-0.61199999999999999</v>
      </c>
      <c r="O32" s="3" t="s">
        <v>26</v>
      </c>
      <c r="P32" s="3">
        <v>2.3450000000000002</v>
      </c>
      <c r="Q32" s="6" t="s">
        <v>56</v>
      </c>
    </row>
    <row r="33" spans="1:17" s="2" customFormat="1" x14ac:dyDescent="0.25">
      <c r="A33" s="3">
        <v>20140821</v>
      </c>
      <c r="B33" s="3" t="s">
        <v>10</v>
      </c>
      <c r="C33" s="3" t="s">
        <v>17</v>
      </c>
      <c r="D33" s="3" t="s">
        <v>17</v>
      </c>
      <c r="E33" s="3" t="s">
        <v>17</v>
      </c>
      <c r="F33" s="3" t="s">
        <v>17</v>
      </c>
      <c r="G33" s="3">
        <v>535.50099999999998</v>
      </c>
      <c r="H33" s="3">
        <v>2</v>
      </c>
      <c r="I33" s="3">
        <v>248.13</v>
      </c>
      <c r="J33" s="3">
        <f t="shared" si="3"/>
        <v>111.953</v>
      </c>
      <c r="K33" s="3">
        <v>11</v>
      </c>
      <c r="L33" s="3">
        <v>21.995999999999999</v>
      </c>
      <c r="M33" s="3" t="s">
        <v>31</v>
      </c>
      <c r="N33" s="3">
        <v>-1.0009999999999999</v>
      </c>
      <c r="O33" s="3" t="s">
        <v>26</v>
      </c>
      <c r="P33" s="3">
        <v>3.6230000000000002</v>
      </c>
      <c r="Q33" s="6" t="s">
        <v>56</v>
      </c>
    </row>
    <row r="34" spans="1:17" s="2" customFormat="1" x14ac:dyDescent="0.25">
      <c r="A34" s="3">
        <v>20140821</v>
      </c>
      <c r="B34" s="3" t="s">
        <v>10</v>
      </c>
      <c r="C34" s="3" t="s">
        <v>17</v>
      </c>
      <c r="D34" s="3" t="s">
        <v>17</v>
      </c>
      <c r="E34" s="3" t="s">
        <v>17</v>
      </c>
      <c r="F34" s="3" t="s">
        <v>17</v>
      </c>
      <c r="G34" s="3">
        <v>535.50099999999998</v>
      </c>
      <c r="H34" s="3">
        <v>3</v>
      </c>
      <c r="I34" s="3">
        <v>461.423</v>
      </c>
      <c r="J34" s="3">
        <f t="shared" si="3"/>
        <v>213.29300000000001</v>
      </c>
      <c r="K34" s="3">
        <v>10</v>
      </c>
      <c r="L34" s="3">
        <v>21.385000000000002</v>
      </c>
      <c r="M34" s="3" t="s">
        <v>31</v>
      </c>
      <c r="N34" s="3">
        <v>-0.71599999999999997</v>
      </c>
      <c r="O34" s="3" t="s">
        <v>26</v>
      </c>
      <c r="P34" s="3">
        <v>3.0289999999999999</v>
      </c>
      <c r="Q34" s="6" t="s">
        <v>56</v>
      </c>
    </row>
    <row r="35" spans="1:17" s="2" customFormat="1" x14ac:dyDescent="0.25">
      <c r="A35" s="3">
        <v>20140407</v>
      </c>
      <c r="B35" s="3" t="s">
        <v>13</v>
      </c>
      <c r="C35" s="3" t="s">
        <v>17</v>
      </c>
      <c r="D35" s="3" t="s">
        <v>17</v>
      </c>
      <c r="E35" s="3" t="s">
        <v>17</v>
      </c>
      <c r="F35" s="3" t="s">
        <v>17</v>
      </c>
      <c r="G35" s="3">
        <v>527.51499999999999</v>
      </c>
      <c r="H35" s="3">
        <v>1</v>
      </c>
      <c r="I35" s="3">
        <v>116.733</v>
      </c>
      <c r="J35" s="3" t="s">
        <v>21</v>
      </c>
      <c r="K35" s="3">
        <v>11</v>
      </c>
      <c r="L35" s="3">
        <v>22.36</v>
      </c>
      <c r="M35" s="3" t="s">
        <v>31</v>
      </c>
      <c r="N35" s="3">
        <v>3.5999999999999997E-2</v>
      </c>
      <c r="O35" s="3" t="s">
        <v>26</v>
      </c>
      <c r="P35" s="3">
        <v>3.2730000000000001</v>
      </c>
      <c r="Q35" s="6" t="s">
        <v>56</v>
      </c>
    </row>
    <row r="36" spans="1:17" s="2" customFormat="1" x14ac:dyDescent="0.25">
      <c r="A36" s="3">
        <v>20140407</v>
      </c>
      <c r="B36" s="3" t="s">
        <v>13</v>
      </c>
      <c r="C36" s="3" t="s">
        <v>17</v>
      </c>
      <c r="D36" s="3" t="s">
        <v>17</v>
      </c>
      <c r="E36" s="3" t="s">
        <v>17</v>
      </c>
      <c r="F36" s="3" t="s">
        <v>17</v>
      </c>
      <c r="G36" s="3">
        <v>527.51499999999999</v>
      </c>
      <c r="H36" s="3">
        <v>2</v>
      </c>
      <c r="I36" s="3">
        <v>225.93799999999999</v>
      </c>
      <c r="J36" s="3">
        <f t="shared" si="3"/>
        <v>109.20499999999998</v>
      </c>
      <c r="K36" s="3">
        <v>10</v>
      </c>
      <c r="L36" s="3">
        <v>20.32</v>
      </c>
      <c r="M36" s="3" t="s">
        <v>31</v>
      </c>
      <c r="N36" s="3">
        <v>0.157</v>
      </c>
      <c r="O36" s="3" t="s">
        <v>26</v>
      </c>
      <c r="P36" s="3">
        <v>3.794</v>
      </c>
      <c r="Q36" s="6" t="s">
        <v>56</v>
      </c>
    </row>
    <row r="37" spans="1:17" s="2" customFormat="1" x14ac:dyDescent="0.25">
      <c r="A37" s="3">
        <v>20130523</v>
      </c>
      <c r="B37" s="3" t="s">
        <v>13</v>
      </c>
      <c r="C37" s="3" t="s">
        <v>17</v>
      </c>
      <c r="D37" s="3" t="s">
        <v>17</v>
      </c>
      <c r="E37" s="3" t="s">
        <v>17</v>
      </c>
      <c r="F37" s="3" t="s">
        <v>17</v>
      </c>
      <c r="G37" s="3">
        <v>527.51499999999999</v>
      </c>
      <c r="H37" s="3">
        <v>3</v>
      </c>
      <c r="I37" s="3">
        <v>336.197</v>
      </c>
      <c r="J37" s="3">
        <f t="shared" si="3"/>
        <v>110.25900000000001</v>
      </c>
      <c r="K37" s="3">
        <v>10</v>
      </c>
      <c r="L37" s="3">
        <v>21.251999999999999</v>
      </c>
      <c r="M37" s="3" t="s">
        <v>31</v>
      </c>
      <c r="N37" s="3">
        <v>0.35699999999999998</v>
      </c>
      <c r="O37" s="3" t="s">
        <v>26</v>
      </c>
      <c r="P37" s="3">
        <v>2.9710000000000001</v>
      </c>
      <c r="Q37" s="6" t="s">
        <v>56</v>
      </c>
    </row>
    <row r="38" spans="1:17" s="2" customFormat="1" x14ac:dyDescent="0.25">
      <c r="A38" s="3">
        <v>20140522</v>
      </c>
      <c r="B38" s="3" t="s">
        <v>16</v>
      </c>
      <c r="C38" s="3" t="s">
        <v>17</v>
      </c>
      <c r="D38" s="3" t="s">
        <v>17</v>
      </c>
      <c r="E38" s="3" t="s">
        <v>17</v>
      </c>
      <c r="F38" s="3" t="s">
        <v>17</v>
      </c>
      <c r="G38" s="3">
        <v>1115.2</v>
      </c>
      <c r="H38" s="3">
        <v>1</v>
      </c>
      <c r="I38" s="3">
        <v>203.14400000000001</v>
      </c>
      <c r="J38" s="3" t="s">
        <v>21</v>
      </c>
      <c r="K38" s="3">
        <v>9</v>
      </c>
      <c r="L38" s="3">
        <v>17.195</v>
      </c>
      <c r="M38" s="3" t="s">
        <v>31</v>
      </c>
      <c r="N38" s="3">
        <v>1.952</v>
      </c>
      <c r="O38" s="3" t="s">
        <v>26</v>
      </c>
      <c r="P38" s="3">
        <v>0.33600000000000002</v>
      </c>
      <c r="Q38" s="6" t="s">
        <v>55</v>
      </c>
    </row>
    <row r="39" spans="1:17" s="2" customFormat="1" x14ac:dyDescent="0.25">
      <c r="A39" s="3">
        <v>20140522</v>
      </c>
      <c r="B39" s="3" t="s">
        <v>16</v>
      </c>
      <c r="C39" s="3" t="s">
        <v>17</v>
      </c>
      <c r="D39" s="3" t="s">
        <v>17</v>
      </c>
      <c r="E39" s="3" t="s">
        <v>17</v>
      </c>
      <c r="F39" s="3" t="s">
        <v>17</v>
      </c>
      <c r="G39" s="3">
        <v>1115.2</v>
      </c>
      <c r="H39" s="3">
        <v>2</v>
      </c>
      <c r="I39" s="3">
        <v>261.53800000000001</v>
      </c>
      <c r="J39" s="3">
        <f t="shared" si="3"/>
        <v>58.394000000000005</v>
      </c>
      <c r="K39" s="3">
        <v>8</v>
      </c>
      <c r="L39" s="3">
        <v>16.222999999999999</v>
      </c>
      <c r="M39" s="3" t="s">
        <v>31</v>
      </c>
      <c r="N39" s="3">
        <v>1.7649999999999999</v>
      </c>
      <c r="O39" s="3" t="s">
        <v>26</v>
      </c>
      <c r="P39" s="3">
        <v>2.3929999999999998</v>
      </c>
      <c r="Q39" s="6" t="s">
        <v>55</v>
      </c>
    </row>
    <row r="40" spans="1:17" s="2" customFormat="1" x14ac:dyDescent="0.25">
      <c r="A40" s="3">
        <v>20140522</v>
      </c>
      <c r="B40" s="3" t="s">
        <v>16</v>
      </c>
      <c r="C40" s="3" t="s">
        <v>17</v>
      </c>
      <c r="D40" s="3" t="s">
        <v>17</v>
      </c>
      <c r="E40" s="3" t="s">
        <v>17</v>
      </c>
      <c r="F40" s="3" t="s">
        <v>17</v>
      </c>
      <c r="G40" s="3">
        <v>1115.2</v>
      </c>
      <c r="H40" s="3">
        <v>3</v>
      </c>
      <c r="I40" s="3">
        <v>381.57100000000003</v>
      </c>
      <c r="J40" s="3">
        <f t="shared" si="3"/>
        <v>120.03300000000002</v>
      </c>
      <c r="K40" s="3">
        <v>8</v>
      </c>
      <c r="L40" s="3">
        <v>16.245000000000001</v>
      </c>
      <c r="M40" s="3" t="s">
        <v>31</v>
      </c>
      <c r="N40" s="3">
        <v>1.653</v>
      </c>
      <c r="O40" s="3" t="s">
        <v>26</v>
      </c>
      <c r="P40" s="3">
        <v>2.7890000000000001</v>
      </c>
      <c r="Q40" s="6" t="s">
        <v>56</v>
      </c>
    </row>
    <row r="41" spans="1:17" s="2" customFormat="1" x14ac:dyDescent="0.25">
      <c r="A41" s="3">
        <v>20140522</v>
      </c>
      <c r="B41" s="3" t="s">
        <v>16</v>
      </c>
      <c r="C41" s="3" t="s">
        <v>17</v>
      </c>
      <c r="D41" s="3" t="s">
        <v>17</v>
      </c>
      <c r="E41" s="3" t="s">
        <v>17</v>
      </c>
      <c r="F41" s="3" t="s">
        <v>17</v>
      </c>
      <c r="G41" s="3">
        <v>1115.2</v>
      </c>
      <c r="H41" s="3">
        <v>4</v>
      </c>
      <c r="I41" s="3">
        <v>507.50700000000001</v>
      </c>
      <c r="J41" s="3">
        <f t="shared" si="3"/>
        <v>125.93599999999998</v>
      </c>
      <c r="K41" s="3">
        <v>8</v>
      </c>
      <c r="L41" s="3">
        <v>16.103000000000002</v>
      </c>
      <c r="M41" s="3" t="s">
        <v>31</v>
      </c>
      <c r="N41" s="3">
        <v>2.61</v>
      </c>
      <c r="O41" s="3" t="s">
        <v>26</v>
      </c>
      <c r="P41" s="3">
        <v>2.875</v>
      </c>
      <c r="Q41" s="6" t="s">
        <v>56</v>
      </c>
    </row>
    <row r="42" spans="1:17" s="2" customFormat="1" x14ac:dyDescent="0.25">
      <c r="A42" s="3">
        <v>20140522</v>
      </c>
      <c r="B42" s="3" t="s">
        <v>16</v>
      </c>
      <c r="C42" s="3" t="s">
        <v>17</v>
      </c>
      <c r="D42" s="3" t="s">
        <v>17</v>
      </c>
      <c r="E42" s="3" t="s">
        <v>17</v>
      </c>
      <c r="F42" s="3" t="s">
        <v>17</v>
      </c>
      <c r="G42" s="3">
        <v>1115.2</v>
      </c>
      <c r="H42" s="3">
        <v>5</v>
      </c>
      <c r="I42" s="3">
        <v>626.44799999999998</v>
      </c>
      <c r="J42" s="3">
        <f t="shared" si="3"/>
        <v>118.94099999999997</v>
      </c>
      <c r="K42" s="3">
        <v>8</v>
      </c>
      <c r="L42" s="3">
        <v>16.088000000000001</v>
      </c>
      <c r="M42" s="3" t="s">
        <v>31</v>
      </c>
      <c r="N42" s="3">
        <v>1.57</v>
      </c>
      <c r="O42" s="3" t="s">
        <v>26</v>
      </c>
      <c r="P42" s="3">
        <v>3.1930000000000001</v>
      </c>
      <c r="Q42" s="6" t="s">
        <v>56</v>
      </c>
    </row>
    <row r="43" spans="1:17" s="2" customFormat="1" x14ac:dyDescent="0.25">
      <c r="A43" s="3">
        <v>20140522</v>
      </c>
      <c r="B43" s="3" t="s">
        <v>16</v>
      </c>
      <c r="C43" s="3" t="s">
        <v>17</v>
      </c>
      <c r="D43" s="3" t="s">
        <v>17</v>
      </c>
      <c r="E43" s="3" t="s">
        <v>17</v>
      </c>
      <c r="F43" s="3" t="s">
        <v>17</v>
      </c>
      <c r="G43" s="3">
        <v>1115.2</v>
      </c>
      <c r="H43" s="3">
        <v>6</v>
      </c>
      <c r="I43" s="3">
        <v>827.08299999999997</v>
      </c>
      <c r="J43" s="3">
        <f t="shared" si="3"/>
        <v>200.63499999999999</v>
      </c>
      <c r="K43" s="3">
        <v>9</v>
      </c>
      <c r="L43" s="3">
        <v>16.986000000000001</v>
      </c>
      <c r="M43" s="3" t="s">
        <v>31</v>
      </c>
      <c r="N43" s="3">
        <v>1.907</v>
      </c>
      <c r="O43" s="3" t="s">
        <v>26</v>
      </c>
      <c r="P43" s="3">
        <v>3.3879999999999999</v>
      </c>
      <c r="Q43" s="6" t="s">
        <v>56</v>
      </c>
    </row>
    <row r="44" spans="1:17" s="2" customFormat="1" x14ac:dyDescent="0.25">
      <c r="A44" s="3">
        <v>20140522</v>
      </c>
      <c r="B44" s="3" t="s">
        <v>16</v>
      </c>
      <c r="C44" s="3" t="s">
        <v>17</v>
      </c>
      <c r="D44" s="3" t="s">
        <v>17</v>
      </c>
      <c r="E44" s="3" t="s">
        <v>17</v>
      </c>
      <c r="F44" s="3" t="s">
        <v>17</v>
      </c>
      <c r="G44" s="3">
        <v>1115.2</v>
      </c>
      <c r="H44" s="3">
        <v>7</v>
      </c>
      <c r="I44" s="3">
        <v>923.36900000000003</v>
      </c>
      <c r="J44" s="3">
        <f t="shared" si="3"/>
        <v>96.286000000000058</v>
      </c>
      <c r="K44" s="3">
        <v>9</v>
      </c>
      <c r="L44" s="3">
        <v>16.925999999999998</v>
      </c>
      <c r="M44" s="3" t="s">
        <v>31</v>
      </c>
      <c r="N44" s="3">
        <v>1.54</v>
      </c>
      <c r="O44" s="3" t="s">
        <v>26</v>
      </c>
      <c r="P44" s="3">
        <v>3.3580000000000001</v>
      </c>
      <c r="Q44" s="6" t="s">
        <v>56</v>
      </c>
    </row>
    <row r="45" spans="1:17" s="2" customFormat="1" x14ac:dyDescent="0.25">
      <c r="A45" s="3">
        <v>20140429</v>
      </c>
      <c r="B45" s="3" t="s">
        <v>14</v>
      </c>
      <c r="C45" s="3" t="s">
        <v>17</v>
      </c>
      <c r="D45" s="3" t="s">
        <v>17</v>
      </c>
      <c r="E45" s="3" t="s">
        <v>17</v>
      </c>
      <c r="F45" s="3" t="s">
        <v>17</v>
      </c>
      <c r="G45" s="3">
        <v>562.52</v>
      </c>
      <c r="H45" s="3">
        <v>1</v>
      </c>
      <c r="I45" s="3">
        <v>34.113</v>
      </c>
      <c r="J45" s="3" t="s">
        <v>21</v>
      </c>
      <c r="K45" s="3">
        <v>7</v>
      </c>
      <c r="L45" s="3">
        <v>17.097000000000001</v>
      </c>
      <c r="M45" s="3" t="s">
        <v>31</v>
      </c>
      <c r="N45" s="3">
        <v>1.19</v>
      </c>
      <c r="O45" s="3" t="s">
        <v>26</v>
      </c>
      <c r="P45" s="3">
        <v>1.0760000000000001</v>
      </c>
      <c r="Q45" s="6" t="s">
        <v>55</v>
      </c>
    </row>
    <row r="46" spans="1:17" s="2" customFormat="1" x14ac:dyDescent="0.25">
      <c r="A46" s="3">
        <v>20140429</v>
      </c>
      <c r="B46" s="3" t="s">
        <v>14</v>
      </c>
      <c r="C46" s="3" t="s">
        <v>17</v>
      </c>
      <c r="D46" s="3" t="s">
        <v>17</v>
      </c>
      <c r="E46" s="3" t="s">
        <v>17</v>
      </c>
      <c r="F46" s="3" t="s">
        <v>17</v>
      </c>
      <c r="G46" s="3">
        <v>562.52</v>
      </c>
      <c r="H46" s="3">
        <v>2</v>
      </c>
      <c r="I46" s="3">
        <v>217.61799999999999</v>
      </c>
      <c r="J46" s="3">
        <f t="shared" si="3"/>
        <v>183.505</v>
      </c>
      <c r="K46" s="3">
        <v>8</v>
      </c>
      <c r="L46" s="3">
        <v>17.757999999999999</v>
      </c>
      <c r="M46" s="3" t="s">
        <v>31</v>
      </c>
      <c r="N46" s="3">
        <v>1.1779999999999999</v>
      </c>
      <c r="O46" s="3" t="s">
        <v>26</v>
      </c>
      <c r="P46" s="3">
        <v>2.694</v>
      </c>
      <c r="Q46" s="6" t="s">
        <v>56</v>
      </c>
    </row>
    <row r="47" spans="1:17" s="2" customFormat="1" x14ac:dyDescent="0.25">
      <c r="A47" s="3">
        <v>20140429</v>
      </c>
      <c r="B47" s="3" t="s">
        <v>14</v>
      </c>
      <c r="C47" s="3" t="s">
        <v>17</v>
      </c>
      <c r="D47" s="3" t="s">
        <v>17</v>
      </c>
      <c r="E47" s="3" t="s">
        <v>17</v>
      </c>
      <c r="F47" s="3" t="s">
        <v>17</v>
      </c>
      <c r="G47" s="3">
        <v>562.52</v>
      </c>
      <c r="H47" s="3">
        <v>3</v>
      </c>
      <c r="I47" s="3">
        <v>353.71800000000002</v>
      </c>
      <c r="J47" s="3">
        <f t="shared" si="3"/>
        <v>136.10000000000002</v>
      </c>
      <c r="K47" s="3">
        <v>8</v>
      </c>
      <c r="L47" s="3">
        <v>17.042999999999999</v>
      </c>
      <c r="M47" s="3" t="s">
        <v>31</v>
      </c>
      <c r="N47" s="3">
        <v>0.95599999999999996</v>
      </c>
      <c r="O47" s="3" t="s">
        <v>26</v>
      </c>
      <c r="P47" s="3">
        <v>2.8860000000000001</v>
      </c>
      <c r="Q47" s="6" t="s">
        <v>56</v>
      </c>
    </row>
    <row r="48" spans="1:17" s="2" customFormat="1" x14ac:dyDescent="0.25">
      <c r="A48" s="3">
        <v>20130325</v>
      </c>
      <c r="B48" s="3" t="s">
        <v>6</v>
      </c>
      <c r="C48" s="3" t="s">
        <v>51</v>
      </c>
      <c r="D48" s="3" t="s">
        <v>18</v>
      </c>
      <c r="E48" s="3" t="s">
        <v>20</v>
      </c>
      <c r="F48" s="3" t="s">
        <v>22</v>
      </c>
      <c r="G48" s="3">
        <v>2657.7220000000002</v>
      </c>
      <c r="H48" s="3">
        <v>1</v>
      </c>
      <c r="I48" s="3">
        <v>529.17899999999997</v>
      </c>
      <c r="J48" s="3" t="s">
        <v>21</v>
      </c>
      <c r="K48" s="3">
        <v>9</v>
      </c>
      <c r="L48" s="3">
        <v>15.496</v>
      </c>
      <c r="M48" s="3" t="s">
        <v>31</v>
      </c>
      <c r="N48" s="3">
        <v>-3.6829999999999998</v>
      </c>
      <c r="O48" s="3" t="s">
        <v>43</v>
      </c>
      <c r="P48" s="3" t="s">
        <v>21</v>
      </c>
      <c r="Q48" s="6" t="s">
        <v>57</v>
      </c>
    </row>
    <row r="49" spans="1:17" s="2" customFormat="1" x14ac:dyDescent="0.25">
      <c r="A49" s="3">
        <v>20130326</v>
      </c>
      <c r="B49" s="3" t="s">
        <v>6</v>
      </c>
      <c r="C49" s="3" t="s">
        <v>51</v>
      </c>
      <c r="D49" s="3" t="s">
        <v>18</v>
      </c>
      <c r="E49" s="3" t="s">
        <v>20</v>
      </c>
      <c r="F49" s="3" t="s">
        <v>22</v>
      </c>
      <c r="G49" s="3">
        <v>2657.7220000000002</v>
      </c>
      <c r="H49" s="3">
        <v>2</v>
      </c>
      <c r="I49" s="3">
        <v>1134.933</v>
      </c>
      <c r="J49" s="3">
        <f>I49-I48</f>
        <v>605.75400000000002</v>
      </c>
      <c r="K49" s="3">
        <v>9</v>
      </c>
      <c r="L49" s="3">
        <v>15.86</v>
      </c>
      <c r="M49" s="3" t="s">
        <v>31</v>
      </c>
      <c r="N49" s="3">
        <v>-2.6859999999999999</v>
      </c>
      <c r="O49" s="3" t="s">
        <v>43</v>
      </c>
      <c r="P49" s="3" t="s">
        <v>21</v>
      </c>
      <c r="Q49" s="6" t="s">
        <v>57</v>
      </c>
    </row>
    <row r="50" spans="1:17" s="2" customFormat="1" x14ac:dyDescent="0.25">
      <c r="A50" s="3">
        <v>20120229</v>
      </c>
      <c r="B50" s="3" t="s">
        <v>7</v>
      </c>
      <c r="C50" s="3" t="s">
        <v>51</v>
      </c>
      <c r="D50" s="3" t="s">
        <v>18</v>
      </c>
      <c r="E50" s="3" t="s">
        <v>20</v>
      </c>
      <c r="F50" s="3" t="s">
        <v>22</v>
      </c>
      <c r="G50" s="3">
        <v>2276.096</v>
      </c>
      <c r="H50" s="3">
        <v>1</v>
      </c>
      <c r="I50" s="3">
        <v>869.74199999999996</v>
      </c>
      <c r="J50" s="3" t="s">
        <v>21</v>
      </c>
      <c r="K50" s="3">
        <v>8</v>
      </c>
      <c r="L50" s="3">
        <v>17.315999999999999</v>
      </c>
      <c r="M50" s="3" t="s">
        <v>31</v>
      </c>
      <c r="N50" s="3">
        <v>-2.258</v>
      </c>
      <c r="O50" s="3" t="s">
        <v>43</v>
      </c>
      <c r="P50" s="3" t="s">
        <v>21</v>
      </c>
      <c r="Q50" s="6" t="s">
        <v>57</v>
      </c>
    </row>
    <row r="51" spans="1:17" s="2" customFormat="1" x14ac:dyDescent="0.25">
      <c r="A51" s="3">
        <v>20120229</v>
      </c>
      <c r="B51" s="3" t="s">
        <v>7</v>
      </c>
      <c r="C51" s="3" t="s">
        <v>51</v>
      </c>
      <c r="D51" s="3" t="s">
        <v>18</v>
      </c>
      <c r="E51" s="3" t="s">
        <v>20</v>
      </c>
      <c r="F51" s="3" t="s">
        <v>22</v>
      </c>
      <c r="G51" s="3">
        <v>2276.096</v>
      </c>
      <c r="H51" s="3">
        <v>2</v>
      </c>
      <c r="I51" s="3">
        <v>1192.9490000000001</v>
      </c>
      <c r="J51" s="3">
        <f>I51-I50</f>
        <v>323.20700000000011</v>
      </c>
      <c r="K51" s="3">
        <v>7</v>
      </c>
      <c r="L51" s="3">
        <v>18.411000000000001</v>
      </c>
      <c r="M51" s="3" t="s">
        <v>31</v>
      </c>
      <c r="N51" s="3">
        <v>-1.8380000000000001</v>
      </c>
      <c r="O51" s="3" t="s">
        <v>43</v>
      </c>
      <c r="P51" s="3" t="s">
        <v>21</v>
      </c>
      <c r="Q51" s="6" t="s">
        <v>57</v>
      </c>
    </row>
    <row r="52" spans="1:17" s="2" customFormat="1" x14ac:dyDescent="0.25">
      <c r="A52" s="3">
        <v>20120229</v>
      </c>
      <c r="B52" s="3" t="s">
        <v>7</v>
      </c>
      <c r="C52" s="3" t="s">
        <v>51</v>
      </c>
      <c r="D52" s="3" t="s">
        <v>18</v>
      </c>
      <c r="E52" s="3" t="s">
        <v>20</v>
      </c>
      <c r="F52" s="3" t="s">
        <v>22</v>
      </c>
      <c r="G52" s="3">
        <v>2276.096</v>
      </c>
      <c r="H52" s="3">
        <v>3</v>
      </c>
      <c r="I52" s="3">
        <v>1287.56</v>
      </c>
      <c r="J52" s="3">
        <f t="shared" ref="J52:J54" si="4">I52-I51</f>
        <v>94.610999999999876</v>
      </c>
      <c r="K52" s="3">
        <v>6</v>
      </c>
      <c r="L52" s="3">
        <v>15.137</v>
      </c>
      <c r="M52" s="3" t="s">
        <v>31</v>
      </c>
      <c r="N52" s="3">
        <v>-0.20899999999999999</v>
      </c>
      <c r="O52" s="3" t="s">
        <v>43</v>
      </c>
      <c r="P52" s="3" t="s">
        <v>21</v>
      </c>
      <c r="Q52" s="6" t="s">
        <v>57</v>
      </c>
    </row>
    <row r="53" spans="1:17" s="2" customFormat="1" x14ac:dyDescent="0.25">
      <c r="A53" s="3">
        <v>20120229</v>
      </c>
      <c r="B53" s="3" t="s">
        <v>7</v>
      </c>
      <c r="C53" s="3" t="s">
        <v>51</v>
      </c>
      <c r="D53" s="3" t="s">
        <v>18</v>
      </c>
      <c r="E53" s="3" t="s">
        <v>20</v>
      </c>
      <c r="F53" s="3" t="s">
        <v>22</v>
      </c>
      <c r="G53" s="3">
        <v>2276.096</v>
      </c>
      <c r="H53" s="3">
        <v>5</v>
      </c>
      <c r="I53" s="3">
        <v>1778.9169999999999</v>
      </c>
      <c r="J53" s="3" t="e">
        <f>I53-#REF!</f>
        <v>#REF!</v>
      </c>
      <c r="K53" s="3">
        <v>8</v>
      </c>
      <c r="L53" s="3">
        <v>16.158000000000001</v>
      </c>
      <c r="M53" s="3" t="s">
        <v>31</v>
      </c>
      <c r="N53" s="3">
        <v>-2.2410000000000001</v>
      </c>
      <c r="O53" s="3" t="s">
        <v>43</v>
      </c>
      <c r="P53" s="3" t="s">
        <v>21</v>
      </c>
      <c r="Q53" s="6" t="s">
        <v>57</v>
      </c>
    </row>
    <row r="54" spans="1:17" s="2" customFormat="1" x14ac:dyDescent="0.25">
      <c r="A54" s="3">
        <v>20120229</v>
      </c>
      <c r="B54" s="3" t="s">
        <v>7</v>
      </c>
      <c r="C54" s="3" t="s">
        <v>51</v>
      </c>
      <c r="D54" s="3" t="s">
        <v>18</v>
      </c>
      <c r="E54" s="3" t="s">
        <v>20</v>
      </c>
      <c r="F54" s="3" t="s">
        <v>22</v>
      </c>
      <c r="G54" s="3">
        <v>2276.096</v>
      </c>
      <c r="H54" s="3">
        <v>6</v>
      </c>
      <c r="I54" s="3">
        <v>2238.625</v>
      </c>
      <c r="J54" s="3">
        <f t="shared" si="4"/>
        <v>459.70800000000008</v>
      </c>
      <c r="K54" s="3">
        <v>8</v>
      </c>
      <c r="L54" s="3">
        <v>16.073</v>
      </c>
      <c r="M54" s="3" t="s">
        <v>31</v>
      </c>
      <c r="N54" s="3">
        <v>-0.26</v>
      </c>
      <c r="O54" s="3" t="s">
        <v>43</v>
      </c>
      <c r="P54" s="3" t="s">
        <v>21</v>
      </c>
      <c r="Q54" s="6" t="s">
        <v>57</v>
      </c>
    </row>
    <row r="55" spans="1:17" s="2" customFormat="1" x14ac:dyDescent="0.25">
      <c r="A55" s="3">
        <v>20120201</v>
      </c>
      <c r="B55" s="3" t="s">
        <v>8</v>
      </c>
      <c r="C55" s="3" t="s">
        <v>51</v>
      </c>
      <c r="D55" s="3" t="s">
        <v>18</v>
      </c>
      <c r="E55" s="3" t="s">
        <v>20</v>
      </c>
      <c r="F55" s="3" t="s">
        <v>22</v>
      </c>
      <c r="G55" s="3">
        <v>3932.0160000000001</v>
      </c>
      <c r="H55" s="3">
        <v>1</v>
      </c>
      <c r="I55" s="3">
        <v>338.40499999999997</v>
      </c>
      <c r="J55" s="3" t="s">
        <v>21</v>
      </c>
      <c r="K55" s="3">
        <v>9</v>
      </c>
      <c r="L55" s="3">
        <v>17.416</v>
      </c>
      <c r="M55" s="3" t="s">
        <v>31</v>
      </c>
      <c r="N55" s="3">
        <v>-1.399</v>
      </c>
      <c r="O55" s="3" t="s">
        <v>43</v>
      </c>
      <c r="P55" s="3" t="s">
        <v>21</v>
      </c>
      <c r="Q55" s="6" t="s">
        <v>57</v>
      </c>
    </row>
    <row r="56" spans="1:17" s="2" customFormat="1" x14ac:dyDescent="0.25">
      <c r="A56" s="3">
        <v>20120201</v>
      </c>
      <c r="B56" s="3" t="s">
        <v>8</v>
      </c>
      <c r="C56" s="3" t="s">
        <v>51</v>
      </c>
      <c r="D56" s="3" t="s">
        <v>18</v>
      </c>
      <c r="E56" s="3" t="s">
        <v>20</v>
      </c>
      <c r="F56" s="3" t="s">
        <v>22</v>
      </c>
      <c r="G56" s="3">
        <v>3932.0160000000001</v>
      </c>
      <c r="H56" s="3">
        <v>2</v>
      </c>
      <c r="I56" s="3">
        <v>642.27800000000002</v>
      </c>
      <c r="J56" s="3">
        <f>I56-I55</f>
        <v>303.87300000000005</v>
      </c>
      <c r="K56" s="3">
        <v>8</v>
      </c>
      <c r="L56" s="3">
        <v>15.319000000000001</v>
      </c>
      <c r="M56" s="3" t="s">
        <v>31</v>
      </c>
      <c r="N56" s="3">
        <v>-4.3230000000000004</v>
      </c>
      <c r="O56" s="3" t="s">
        <v>43</v>
      </c>
      <c r="P56" s="3" t="s">
        <v>21</v>
      </c>
      <c r="Q56" s="6" t="s">
        <v>57</v>
      </c>
    </row>
    <row r="57" spans="1:17" s="2" customFormat="1" x14ac:dyDescent="0.25">
      <c r="A57" s="3">
        <v>20120201</v>
      </c>
      <c r="B57" s="3" t="s">
        <v>8</v>
      </c>
      <c r="C57" s="3" t="s">
        <v>51</v>
      </c>
      <c r="D57" s="3" t="s">
        <v>18</v>
      </c>
      <c r="E57" s="3" t="s">
        <v>20</v>
      </c>
      <c r="F57" s="3" t="s">
        <v>22</v>
      </c>
      <c r="G57" s="3">
        <v>3932.0160000000001</v>
      </c>
      <c r="H57" s="3">
        <v>3</v>
      </c>
      <c r="I57" s="3">
        <v>755.48299999999995</v>
      </c>
      <c r="J57" s="3">
        <f t="shared" ref="J57:J64" si="5">I57-I56</f>
        <v>113.20499999999993</v>
      </c>
      <c r="K57" s="3">
        <v>10</v>
      </c>
      <c r="L57" s="3">
        <v>17.893000000000001</v>
      </c>
      <c r="M57" s="3" t="s">
        <v>31</v>
      </c>
      <c r="N57" s="3">
        <v>-3.1179999999999999</v>
      </c>
      <c r="O57" s="3" t="s">
        <v>43</v>
      </c>
      <c r="P57" s="3" t="s">
        <v>21</v>
      </c>
      <c r="Q57" s="6" t="s">
        <v>57</v>
      </c>
    </row>
    <row r="58" spans="1:17" s="2" customFormat="1" x14ac:dyDescent="0.25">
      <c r="A58" s="3">
        <v>20120201</v>
      </c>
      <c r="B58" s="3" t="s">
        <v>8</v>
      </c>
      <c r="C58" s="3" t="s">
        <v>51</v>
      </c>
      <c r="D58" s="3" t="s">
        <v>18</v>
      </c>
      <c r="E58" s="3" t="s">
        <v>20</v>
      </c>
      <c r="F58" s="3" t="s">
        <v>22</v>
      </c>
      <c r="G58" s="3">
        <v>3932.0160000000001</v>
      </c>
      <c r="H58" s="3">
        <v>4</v>
      </c>
      <c r="I58" s="3">
        <v>863.03700000000003</v>
      </c>
      <c r="J58" s="3">
        <f t="shared" si="5"/>
        <v>107.55400000000009</v>
      </c>
      <c r="K58" s="3">
        <v>8</v>
      </c>
      <c r="L58" s="3">
        <v>17.672999999999998</v>
      </c>
      <c r="M58" s="3" t="s">
        <v>31</v>
      </c>
      <c r="N58" s="3">
        <v>-2.0539999999999998</v>
      </c>
      <c r="O58" s="3" t="s">
        <v>43</v>
      </c>
      <c r="P58" s="3" t="s">
        <v>21</v>
      </c>
      <c r="Q58" s="6" t="s">
        <v>57</v>
      </c>
    </row>
    <row r="59" spans="1:17" s="2" customFormat="1" x14ac:dyDescent="0.25">
      <c r="A59" s="3">
        <v>20120201</v>
      </c>
      <c r="B59" s="3" t="s">
        <v>8</v>
      </c>
      <c r="C59" s="3" t="s">
        <v>51</v>
      </c>
      <c r="D59" s="3" t="s">
        <v>18</v>
      </c>
      <c r="E59" s="3" t="s">
        <v>20</v>
      </c>
      <c r="F59" s="3" t="s">
        <v>22</v>
      </c>
      <c r="G59" s="3">
        <v>3932.0160000000001</v>
      </c>
      <c r="H59" s="3">
        <v>5</v>
      </c>
      <c r="I59" s="3">
        <v>1157.0630000000001</v>
      </c>
      <c r="J59" s="3">
        <f t="shared" si="5"/>
        <v>294.02600000000007</v>
      </c>
      <c r="K59" s="3">
        <v>9</v>
      </c>
      <c r="L59" s="3">
        <v>18.244</v>
      </c>
      <c r="M59" s="3" t="s">
        <v>31</v>
      </c>
      <c r="N59" s="3">
        <v>-4.47</v>
      </c>
      <c r="O59" s="3" t="s">
        <v>43</v>
      </c>
      <c r="P59" s="3" t="s">
        <v>21</v>
      </c>
      <c r="Q59" s="6" t="s">
        <v>57</v>
      </c>
    </row>
    <row r="60" spans="1:17" s="2" customFormat="1" x14ac:dyDescent="0.25">
      <c r="A60" s="3">
        <v>20120201</v>
      </c>
      <c r="B60" s="3" t="s">
        <v>8</v>
      </c>
      <c r="C60" s="3" t="s">
        <v>51</v>
      </c>
      <c r="D60" s="3" t="s">
        <v>18</v>
      </c>
      <c r="E60" s="3" t="s">
        <v>20</v>
      </c>
      <c r="F60" s="3" t="s">
        <v>22</v>
      </c>
      <c r="G60" s="3">
        <v>3932.0160000000001</v>
      </c>
      <c r="H60" s="3">
        <v>6</v>
      </c>
      <c r="I60" s="3">
        <v>1268.134</v>
      </c>
      <c r="J60" s="3">
        <f t="shared" si="5"/>
        <v>111.07099999999991</v>
      </c>
      <c r="K60" s="3">
        <v>9</v>
      </c>
      <c r="L60" s="3">
        <v>17.233000000000001</v>
      </c>
      <c r="M60" s="3" t="s">
        <v>31</v>
      </c>
      <c r="N60" s="3">
        <v>-0.84299999999999997</v>
      </c>
      <c r="O60" s="3" t="s">
        <v>43</v>
      </c>
      <c r="P60" s="3" t="s">
        <v>21</v>
      </c>
      <c r="Q60" s="6" t="s">
        <v>57</v>
      </c>
    </row>
    <row r="61" spans="1:17" s="2" customFormat="1" x14ac:dyDescent="0.25">
      <c r="A61" s="3">
        <v>20120201</v>
      </c>
      <c r="B61" s="3" t="s">
        <v>8</v>
      </c>
      <c r="C61" s="3" t="s">
        <v>51</v>
      </c>
      <c r="D61" s="3" t="s">
        <v>18</v>
      </c>
      <c r="E61" s="3" t="s">
        <v>20</v>
      </c>
      <c r="F61" s="3" t="s">
        <v>22</v>
      </c>
      <c r="G61" s="3">
        <v>3932.0160000000001</v>
      </c>
      <c r="H61" s="3">
        <v>7</v>
      </c>
      <c r="I61" s="3">
        <v>1445.0219999999999</v>
      </c>
      <c r="J61" s="3">
        <f t="shared" si="5"/>
        <v>176.88799999999992</v>
      </c>
      <c r="K61" s="3">
        <v>10</v>
      </c>
      <c r="L61" s="3">
        <v>18.547999999999998</v>
      </c>
      <c r="M61" s="3" t="s">
        <v>31</v>
      </c>
      <c r="N61" s="3">
        <v>0.20899999999999999</v>
      </c>
      <c r="O61" s="3" t="s">
        <v>43</v>
      </c>
      <c r="P61" s="3" t="s">
        <v>21</v>
      </c>
      <c r="Q61" s="6" t="s">
        <v>57</v>
      </c>
    </row>
    <row r="62" spans="1:17" s="2" customFormat="1" x14ac:dyDescent="0.25">
      <c r="A62" s="3">
        <v>20120201</v>
      </c>
      <c r="B62" s="3" t="s">
        <v>8</v>
      </c>
      <c r="C62" s="3" t="s">
        <v>51</v>
      </c>
      <c r="D62" s="3" t="s">
        <v>18</v>
      </c>
      <c r="E62" s="3" t="s">
        <v>20</v>
      </c>
      <c r="F62" s="3" t="s">
        <v>22</v>
      </c>
      <c r="G62" s="3">
        <v>3932.0160000000001</v>
      </c>
      <c r="H62" s="3">
        <v>8</v>
      </c>
      <c r="I62" s="3">
        <v>1594.759</v>
      </c>
      <c r="J62" s="3">
        <f t="shared" si="5"/>
        <v>149.73700000000008</v>
      </c>
      <c r="K62" s="3">
        <v>9</v>
      </c>
      <c r="L62" s="3">
        <v>17.783000000000001</v>
      </c>
      <c r="M62" s="3" t="s">
        <v>31</v>
      </c>
      <c r="N62" s="3">
        <v>0.309</v>
      </c>
      <c r="O62" s="3" t="s">
        <v>43</v>
      </c>
      <c r="P62" s="3" t="s">
        <v>21</v>
      </c>
      <c r="Q62" s="6" t="s">
        <v>57</v>
      </c>
    </row>
    <row r="63" spans="1:17" s="2" customFormat="1" x14ac:dyDescent="0.25">
      <c r="A63" s="3">
        <v>20120201</v>
      </c>
      <c r="B63" s="3" t="s">
        <v>8</v>
      </c>
      <c r="C63" s="3" t="s">
        <v>51</v>
      </c>
      <c r="D63" s="3" t="s">
        <v>18</v>
      </c>
      <c r="E63" s="3" t="s">
        <v>20</v>
      </c>
      <c r="F63" s="3" t="s">
        <v>22</v>
      </c>
      <c r="G63" s="3">
        <v>3932.0160000000001</v>
      </c>
      <c r="H63" s="3">
        <v>9</v>
      </c>
      <c r="I63" s="3">
        <v>1956.4690000000001</v>
      </c>
      <c r="J63" s="3">
        <f t="shared" si="5"/>
        <v>361.71000000000004</v>
      </c>
      <c r="K63" s="3">
        <v>9</v>
      </c>
      <c r="L63" s="3">
        <v>17.552</v>
      </c>
      <c r="M63" s="3" t="s">
        <v>31</v>
      </c>
      <c r="N63" s="3">
        <v>0.35599999999999998</v>
      </c>
      <c r="O63" s="3" t="s">
        <v>43</v>
      </c>
      <c r="P63" s="3" t="s">
        <v>21</v>
      </c>
      <c r="Q63" s="6" t="s">
        <v>57</v>
      </c>
    </row>
    <row r="64" spans="1:17" s="2" customFormat="1" x14ac:dyDescent="0.25">
      <c r="A64" s="3">
        <v>20120201</v>
      </c>
      <c r="B64" s="3" t="s">
        <v>8</v>
      </c>
      <c r="C64" s="3" t="s">
        <v>51</v>
      </c>
      <c r="D64" s="3" t="s">
        <v>18</v>
      </c>
      <c r="E64" s="3" t="s">
        <v>20</v>
      </c>
      <c r="F64" s="3" t="s">
        <v>22</v>
      </c>
      <c r="G64" s="3">
        <v>3932.0160000000001</v>
      </c>
      <c r="H64" s="3">
        <v>10</v>
      </c>
      <c r="I64" s="3">
        <v>2299.0650000000001</v>
      </c>
      <c r="J64" s="3">
        <f t="shared" si="5"/>
        <v>342.596</v>
      </c>
      <c r="K64" s="3">
        <v>9</v>
      </c>
      <c r="L64" s="3">
        <v>17.111999999999998</v>
      </c>
      <c r="M64" s="3" t="s">
        <v>31</v>
      </c>
      <c r="N64" s="3">
        <v>-1.268</v>
      </c>
      <c r="O64" s="3" t="s">
        <v>43</v>
      </c>
      <c r="P64" s="3" t="s">
        <v>21</v>
      </c>
      <c r="Q64" s="6" t="s">
        <v>57</v>
      </c>
    </row>
    <row r="65" spans="1:17" s="2" customFormat="1" x14ac:dyDescent="0.25">
      <c r="A65" s="3">
        <v>20120706</v>
      </c>
      <c r="B65" s="3" t="s">
        <v>9</v>
      </c>
      <c r="C65" s="3" t="s">
        <v>51</v>
      </c>
      <c r="D65" s="3" t="s">
        <v>18</v>
      </c>
      <c r="E65" s="3" t="s">
        <v>20</v>
      </c>
      <c r="F65" s="3" t="s">
        <v>22</v>
      </c>
      <c r="G65" s="3">
        <v>3020.8339999999998</v>
      </c>
      <c r="H65" s="3">
        <v>2</v>
      </c>
      <c r="I65" s="3">
        <v>1336.403</v>
      </c>
      <c r="J65" s="3" t="e">
        <f>I65-#REF!</f>
        <v>#REF!</v>
      </c>
      <c r="K65" s="3">
        <v>4</v>
      </c>
      <c r="L65" s="3">
        <v>8.2050000000000001</v>
      </c>
      <c r="M65" s="3" t="s">
        <v>33</v>
      </c>
      <c r="N65" s="3">
        <v>-9.2999999999999999E-2</v>
      </c>
      <c r="O65" s="3" t="s">
        <v>43</v>
      </c>
      <c r="P65" s="3" t="s">
        <v>21</v>
      </c>
      <c r="Q65" s="6" t="s">
        <v>57</v>
      </c>
    </row>
    <row r="66" spans="1:17" s="2" customFormat="1" x14ac:dyDescent="0.25">
      <c r="A66" s="3">
        <v>20120706</v>
      </c>
      <c r="B66" s="3" t="s">
        <v>9</v>
      </c>
      <c r="C66" s="3" t="s">
        <v>51</v>
      </c>
      <c r="D66" s="3" t="s">
        <v>18</v>
      </c>
      <c r="E66" s="3" t="s">
        <v>20</v>
      </c>
      <c r="F66" s="3" t="s">
        <v>22</v>
      </c>
      <c r="G66" s="3">
        <v>3020.8339999999998</v>
      </c>
      <c r="H66" s="3">
        <v>3</v>
      </c>
      <c r="I66" s="3">
        <v>1366.7529999999999</v>
      </c>
      <c r="J66" s="3">
        <f t="shared" ref="J66:J69" si="6">I66-I65</f>
        <v>30.349999999999909</v>
      </c>
      <c r="K66" s="3">
        <v>4</v>
      </c>
      <c r="L66" s="3">
        <v>8.9239999999999995</v>
      </c>
      <c r="M66" s="3" t="s">
        <v>33</v>
      </c>
      <c r="N66" s="3">
        <v>0.25800000000000001</v>
      </c>
      <c r="O66" s="3" t="s">
        <v>43</v>
      </c>
      <c r="P66" s="3" t="s">
        <v>21</v>
      </c>
      <c r="Q66" s="6" t="s">
        <v>57</v>
      </c>
    </row>
    <row r="67" spans="1:17" s="2" customFormat="1" x14ac:dyDescent="0.25">
      <c r="A67" s="3">
        <v>20120706</v>
      </c>
      <c r="B67" s="3" t="s">
        <v>9</v>
      </c>
      <c r="C67" s="3" t="s">
        <v>51</v>
      </c>
      <c r="D67" s="3" t="s">
        <v>18</v>
      </c>
      <c r="E67" s="3" t="s">
        <v>20</v>
      </c>
      <c r="F67" s="3" t="s">
        <v>22</v>
      </c>
      <c r="G67" s="3">
        <v>3020.8339999999998</v>
      </c>
      <c r="H67" s="3">
        <v>4</v>
      </c>
      <c r="I67" s="3">
        <v>1470.318</v>
      </c>
      <c r="J67" s="3">
        <f t="shared" si="6"/>
        <v>103.56500000000005</v>
      </c>
      <c r="K67" s="3">
        <v>5</v>
      </c>
      <c r="L67" s="3">
        <v>9.9220000000000006</v>
      </c>
      <c r="M67" s="3" t="s">
        <v>33</v>
      </c>
      <c r="N67" s="3">
        <v>-0.53800000000000003</v>
      </c>
      <c r="O67" s="3" t="s">
        <v>43</v>
      </c>
      <c r="P67" s="3" t="s">
        <v>21</v>
      </c>
      <c r="Q67" s="6" t="s">
        <v>57</v>
      </c>
    </row>
    <row r="68" spans="1:17" s="2" customFormat="1" x14ac:dyDescent="0.25">
      <c r="A68" s="3">
        <v>20120706</v>
      </c>
      <c r="B68" s="3" t="s">
        <v>9</v>
      </c>
      <c r="C68" s="3" t="s">
        <v>51</v>
      </c>
      <c r="D68" s="3" t="s">
        <v>18</v>
      </c>
      <c r="E68" s="3" t="s">
        <v>20</v>
      </c>
      <c r="F68" s="3" t="s">
        <v>22</v>
      </c>
      <c r="G68" s="3">
        <v>3020.8339999999998</v>
      </c>
      <c r="H68" s="3">
        <v>5</v>
      </c>
      <c r="I68" s="3">
        <v>1809.0329999999999</v>
      </c>
      <c r="J68" s="3">
        <f t="shared" si="6"/>
        <v>338.71499999999992</v>
      </c>
      <c r="K68" s="3">
        <v>5</v>
      </c>
      <c r="L68" s="3">
        <v>8.7590000000000003</v>
      </c>
      <c r="M68" s="3" t="s">
        <v>33</v>
      </c>
      <c r="N68" s="3">
        <v>0.129</v>
      </c>
      <c r="O68" s="3" t="s">
        <v>43</v>
      </c>
      <c r="P68" s="3" t="s">
        <v>21</v>
      </c>
      <c r="Q68" s="6" t="s">
        <v>57</v>
      </c>
    </row>
    <row r="69" spans="1:17" s="2" customFormat="1" x14ac:dyDescent="0.25">
      <c r="A69" s="3">
        <v>20120706</v>
      </c>
      <c r="B69" s="3" t="s">
        <v>9</v>
      </c>
      <c r="C69" s="3" t="s">
        <v>51</v>
      </c>
      <c r="D69" s="3" t="s">
        <v>18</v>
      </c>
      <c r="E69" s="3" t="s">
        <v>20</v>
      </c>
      <c r="F69" s="3" t="s">
        <v>22</v>
      </c>
      <c r="G69" s="3">
        <v>3020.8339999999998</v>
      </c>
      <c r="H69" s="3">
        <v>6</v>
      </c>
      <c r="I69" s="3">
        <v>1981.0050000000001</v>
      </c>
      <c r="J69" s="3">
        <f t="shared" si="6"/>
        <v>171.97200000000021</v>
      </c>
      <c r="K69" s="3">
        <v>8</v>
      </c>
      <c r="L69" s="3">
        <v>17.439</v>
      </c>
      <c r="M69" s="3" t="s">
        <v>31</v>
      </c>
      <c r="N69" s="3">
        <v>-2.0310000000000001</v>
      </c>
      <c r="O69" s="3" t="s">
        <v>43</v>
      </c>
      <c r="P69" s="3" t="s">
        <v>21</v>
      </c>
      <c r="Q69" s="6" t="s">
        <v>57</v>
      </c>
    </row>
    <row r="70" spans="1:17" s="2" customFormat="1" x14ac:dyDescent="0.25">
      <c r="A70" s="3">
        <v>20120217</v>
      </c>
      <c r="B70" s="3" t="s">
        <v>10</v>
      </c>
      <c r="C70" s="3" t="s">
        <v>51</v>
      </c>
      <c r="D70" s="3" t="s">
        <v>18</v>
      </c>
      <c r="E70" s="3" t="s">
        <v>20</v>
      </c>
      <c r="F70" s="3" t="s">
        <v>22</v>
      </c>
      <c r="G70" s="3">
        <v>1930.501</v>
      </c>
      <c r="H70" s="3">
        <v>1</v>
      </c>
      <c r="I70" s="3">
        <v>1108.768</v>
      </c>
      <c r="J70" s="3" t="s">
        <v>21</v>
      </c>
      <c r="K70" s="3">
        <v>10</v>
      </c>
      <c r="L70" s="3">
        <v>20.829000000000001</v>
      </c>
      <c r="M70" s="3" t="s">
        <v>31</v>
      </c>
      <c r="N70" s="3">
        <v>-4.5990000000000002</v>
      </c>
      <c r="O70" s="3" t="s">
        <v>43</v>
      </c>
      <c r="P70" s="3" t="s">
        <v>21</v>
      </c>
      <c r="Q70" s="6" t="s">
        <v>57</v>
      </c>
    </row>
    <row r="71" spans="1:17" s="2" customFormat="1" x14ac:dyDescent="0.25">
      <c r="A71" s="3">
        <v>20120217</v>
      </c>
      <c r="B71" s="3" t="s">
        <v>10</v>
      </c>
      <c r="C71" s="3" t="s">
        <v>51</v>
      </c>
      <c r="D71" s="3" t="s">
        <v>18</v>
      </c>
      <c r="E71" s="3" t="s">
        <v>20</v>
      </c>
      <c r="F71" s="3" t="s">
        <v>22</v>
      </c>
      <c r="G71" s="3">
        <v>1930.501</v>
      </c>
      <c r="H71" s="3">
        <v>2</v>
      </c>
      <c r="I71" s="3">
        <v>1840.229</v>
      </c>
      <c r="J71" s="3">
        <f>I71-I70</f>
        <v>731.46100000000001</v>
      </c>
      <c r="K71" s="3">
        <v>10</v>
      </c>
      <c r="L71" s="3">
        <v>21.370999999999999</v>
      </c>
      <c r="M71" s="3" t="s">
        <v>31</v>
      </c>
      <c r="N71" s="3">
        <v>6.2E-2</v>
      </c>
      <c r="O71" s="3" t="s">
        <v>26</v>
      </c>
      <c r="P71" s="3">
        <v>2.8420000000000001</v>
      </c>
      <c r="Q71" s="6" t="s">
        <v>56</v>
      </c>
    </row>
    <row r="72" spans="1:17" s="2" customFormat="1" x14ac:dyDescent="0.25">
      <c r="A72" s="3">
        <v>20120607</v>
      </c>
      <c r="B72" s="3" t="s">
        <v>11</v>
      </c>
      <c r="C72" s="3" t="s">
        <v>51</v>
      </c>
      <c r="D72" s="3" t="s">
        <v>18</v>
      </c>
      <c r="E72" s="3" t="s">
        <v>20</v>
      </c>
      <c r="F72" s="3" t="s">
        <v>22</v>
      </c>
      <c r="G72" s="3">
        <v>1589.126</v>
      </c>
      <c r="H72" s="3">
        <v>1</v>
      </c>
      <c r="I72" s="3">
        <v>514.27200000000005</v>
      </c>
      <c r="J72" s="3" t="s">
        <v>21</v>
      </c>
      <c r="K72" s="3">
        <v>10</v>
      </c>
      <c r="L72" s="3">
        <v>17.5</v>
      </c>
      <c r="M72" s="3" t="s">
        <v>31</v>
      </c>
      <c r="N72" s="3">
        <v>-4.0860000000000003</v>
      </c>
      <c r="O72" s="3" t="s">
        <v>43</v>
      </c>
      <c r="P72" s="3" t="s">
        <v>21</v>
      </c>
      <c r="Q72" s="6" t="s">
        <v>57</v>
      </c>
    </row>
    <row r="73" spans="1:17" s="2" customFormat="1" x14ac:dyDescent="0.25">
      <c r="A73" s="3">
        <v>20120607</v>
      </c>
      <c r="B73" s="3" t="s">
        <v>11</v>
      </c>
      <c r="C73" s="3" t="s">
        <v>51</v>
      </c>
      <c r="D73" s="3" t="s">
        <v>18</v>
      </c>
      <c r="E73" s="3" t="s">
        <v>20</v>
      </c>
      <c r="F73" s="3" t="s">
        <v>22</v>
      </c>
      <c r="G73" s="3">
        <v>1589.126</v>
      </c>
      <c r="H73" s="3">
        <v>2</v>
      </c>
      <c r="I73" s="3">
        <v>770.10699999999997</v>
      </c>
      <c r="J73" s="3">
        <f>I73-I72</f>
        <v>255.83499999999992</v>
      </c>
      <c r="K73" s="3">
        <v>10</v>
      </c>
      <c r="L73" s="3">
        <v>17.178000000000001</v>
      </c>
      <c r="M73" s="3" t="s">
        <v>31</v>
      </c>
      <c r="N73" s="3">
        <v>-3.7210000000000001</v>
      </c>
      <c r="O73" s="3" t="s">
        <v>43</v>
      </c>
      <c r="P73" s="3" t="s">
        <v>21</v>
      </c>
      <c r="Q73" s="6" t="s">
        <v>57</v>
      </c>
    </row>
    <row r="74" spans="1:17" s="2" customFormat="1" x14ac:dyDescent="0.25">
      <c r="A74" s="3">
        <v>20120607</v>
      </c>
      <c r="B74" s="3" t="s">
        <v>11</v>
      </c>
      <c r="C74" s="3" t="s">
        <v>51</v>
      </c>
      <c r="D74" s="3" t="s">
        <v>18</v>
      </c>
      <c r="E74" s="3" t="s">
        <v>20</v>
      </c>
      <c r="F74" s="3" t="s">
        <v>22</v>
      </c>
      <c r="G74" s="3">
        <v>1589.126</v>
      </c>
      <c r="H74" s="3">
        <v>3</v>
      </c>
      <c r="I74" s="3">
        <v>1045.412</v>
      </c>
      <c r="J74" s="3">
        <f t="shared" ref="J74:J75" si="7">I74-I73</f>
        <v>275.30500000000006</v>
      </c>
      <c r="K74" s="3">
        <v>11</v>
      </c>
      <c r="L74" s="3">
        <v>18.824999999999999</v>
      </c>
      <c r="M74" s="3" t="s">
        <v>31</v>
      </c>
      <c r="N74" s="3">
        <v>-3.1549999999999998</v>
      </c>
      <c r="O74" s="3" t="s">
        <v>43</v>
      </c>
      <c r="P74" s="3" t="s">
        <v>21</v>
      </c>
      <c r="Q74" s="6" t="s">
        <v>57</v>
      </c>
    </row>
    <row r="75" spans="1:17" s="2" customFormat="1" x14ac:dyDescent="0.25">
      <c r="A75" s="3">
        <v>20120607</v>
      </c>
      <c r="B75" s="3" t="s">
        <v>11</v>
      </c>
      <c r="C75" s="3" t="s">
        <v>51</v>
      </c>
      <c r="D75" s="3" t="s">
        <v>18</v>
      </c>
      <c r="E75" s="3" t="s">
        <v>20</v>
      </c>
      <c r="F75" s="3" t="s">
        <v>22</v>
      </c>
      <c r="G75" s="3">
        <v>1589.126</v>
      </c>
      <c r="H75" s="3">
        <v>4</v>
      </c>
      <c r="I75" s="3">
        <v>1187.4939999999999</v>
      </c>
      <c r="J75" s="3">
        <f t="shared" si="7"/>
        <v>142.08199999999988</v>
      </c>
      <c r="K75" s="3">
        <v>10</v>
      </c>
      <c r="L75" s="3">
        <v>17.937999999999999</v>
      </c>
      <c r="M75" s="3" t="s">
        <v>31</v>
      </c>
      <c r="N75" s="3">
        <v>-0.23699999999999999</v>
      </c>
      <c r="O75" s="3" t="s">
        <v>43</v>
      </c>
      <c r="P75" s="3" t="s">
        <v>21</v>
      </c>
      <c r="Q75" s="6" t="s">
        <v>57</v>
      </c>
    </row>
    <row r="76" spans="1:17" s="2" customFormat="1" x14ac:dyDescent="0.25">
      <c r="A76" s="3">
        <v>20120119</v>
      </c>
      <c r="B76" s="3" t="s">
        <v>12</v>
      </c>
      <c r="C76" s="3" t="s">
        <v>51</v>
      </c>
      <c r="D76" s="3" t="s">
        <v>18</v>
      </c>
      <c r="E76" s="3" t="s">
        <v>20</v>
      </c>
      <c r="F76" s="3" t="s">
        <v>22</v>
      </c>
      <c r="G76" s="3">
        <v>2382.337</v>
      </c>
      <c r="H76" s="3">
        <v>1</v>
      </c>
      <c r="I76" s="3">
        <v>1172.9929999999999</v>
      </c>
      <c r="J76" s="3" t="s">
        <v>21</v>
      </c>
      <c r="K76" s="3">
        <v>8</v>
      </c>
      <c r="L76" s="3">
        <v>20.483000000000001</v>
      </c>
      <c r="M76" s="3" t="s">
        <v>31</v>
      </c>
      <c r="N76" s="3">
        <v>-3.1989999999999998</v>
      </c>
      <c r="O76" s="3" t="s">
        <v>43</v>
      </c>
      <c r="P76" s="3" t="s">
        <v>21</v>
      </c>
      <c r="Q76" s="6" t="s">
        <v>57</v>
      </c>
    </row>
    <row r="77" spans="1:17" s="2" customFormat="1" x14ac:dyDescent="0.25">
      <c r="A77" s="3">
        <v>20120119</v>
      </c>
      <c r="B77" s="3" t="s">
        <v>12</v>
      </c>
      <c r="C77" s="3" t="s">
        <v>51</v>
      </c>
      <c r="D77" s="3" t="s">
        <v>18</v>
      </c>
      <c r="E77" s="3" t="s">
        <v>20</v>
      </c>
      <c r="F77" s="3" t="s">
        <v>22</v>
      </c>
      <c r="G77" s="3">
        <v>2382.337</v>
      </c>
      <c r="H77" s="3">
        <v>2</v>
      </c>
      <c r="I77" s="3">
        <v>1966.39</v>
      </c>
      <c r="J77" s="3">
        <f>I77-I76</f>
        <v>793.39700000000016</v>
      </c>
      <c r="K77" s="3">
        <v>8</v>
      </c>
      <c r="L77" s="3">
        <v>20.667000000000002</v>
      </c>
      <c r="M77" s="3" t="s">
        <v>31</v>
      </c>
      <c r="N77" s="3">
        <v>-3.0539999999999998</v>
      </c>
      <c r="O77" s="3" t="s">
        <v>43</v>
      </c>
      <c r="P77" s="3" t="s">
        <v>21</v>
      </c>
      <c r="Q77" s="6" t="s">
        <v>57</v>
      </c>
    </row>
    <row r="78" spans="1:17" s="2" customFormat="1" x14ac:dyDescent="0.25">
      <c r="A78" s="3">
        <v>20120119</v>
      </c>
      <c r="B78" s="3" t="s">
        <v>13</v>
      </c>
      <c r="C78" s="3" t="s">
        <v>51</v>
      </c>
      <c r="D78" s="3" t="s">
        <v>18</v>
      </c>
      <c r="E78" s="3" t="s">
        <v>20</v>
      </c>
      <c r="F78" s="3" t="s">
        <v>22</v>
      </c>
      <c r="G78" s="3">
        <v>3619.1819999999998</v>
      </c>
      <c r="H78" s="3">
        <v>5</v>
      </c>
      <c r="I78" s="3">
        <v>1396.3219999999999</v>
      </c>
      <c r="J78" s="3" t="e">
        <f>I78-#REF!</f>
        <v>#REF!</v>
      </c>
      <c r="K78" s="3">
        <v>9</v>
      </c>
      <c r="L78" s="3">
        <v>18.611000000000001</v>
      </c>
      <c r="M78" s="3" t="s">
        <v>31</v>
      </c>
      <c r="N78" s="3">
        <v>-3.165</v>
      </c>
      <c r="O78" s="3" t="s">
        <v>43</v>
      </c>
      <c r="P78" s="3" t="s">
        <v>21</v>
      </c>
      <c r="Q78" s="6" t="s">
        <v>57</v>
      </c>
    </row>
    <row r="79" spans="1:17" s="2" customFormat="1" x14ac:dyDescent="0.25">
      <c r="A79" s="3">
        <v>20120119</v>
      </c>
      <c r="B79" s="3" t="s">
        <v>13</v>
      </c>
      <c r="C79" s="3" t="s">
        <v>51</v>
      </c>
      <c r="D79" s="3" t="s">
        <v>18</v>
      </c>
      <c r="E79" s="3" t="s">
        <v>20</v>
      </c>
      <c r="F79" s="3" t="s">
        <v>22</v>
      </c>
      <c r="G79" s="3">
        <v>3619.1819999999998</v>
      </c>
      <c r="H79" s="3">
        <v>7</v>
      </c>
      <c r="I79" s="3">
        <v>1772.5160000000001</v>
      </c>
      <c r="J79" s="3" t="e">
        <f>I79-#REF!</f>
        <v>#REF!</v>
      </c>
      <c r="K79" s="3">
        <v>9</v>
      </c>
      <c r="L79" s="3">
        <v>18.917999999999999</v>
      </c>
      <c r="M79" s="3" t="s">
        <v>31</v>
      </c>
      <c r="N79" s="3">
        <v>-3.2589999999999999</v>
      </c>
      <c r="O79" s="3" t="s">
        <v>43</v>
      </c>
      <c r="P79" s="3" t="s">
        <v>21</v>
      </c>
      <c r="Q79" s="6" t="s">
        <v>57</v>
      </c>
    </row>
    <row r="80" spans="1:17" s="2" customFormat="1" x14ac:dyDescent="0.25">
      <c r="A80" s="3">
        <v>20120119</v>
      </c>
      <c r="B80" s="3" t="s">
        <v>13</v>
      </c>
      <c r="C80" s="3" t="s">
        <v>51</v>
      </c>
      <c r="D80" s="3" t="s">
        <v>18</v>
      </c>
      <c r="E80" s="3" t="s">
        <v>20</v>
      </c>
      <c r="F80" s="3" t="s">
        <v>22</v>
      </c>
      <c r="G80" s="3">
        <v>3619.1819999999998</v>
      </c>
      <c r="H80" s="3">
        <v>9</v>
      </c>
      <c r="I80" s="3">
        <v>3057.4810000000002</v>
      </c>
      <c r="J80" s="3" t="e">
        <f>I80-#REF!</f>
        <v>#REF!</v>
      </c>
      <c r="K80" s="3">
        <v>9</v>
      </c>
      <c r="L80" s="3">
        <v>19.207000000000001</v>
      </c>
      <c r="M80" s="3" t="s">
        <v>31</v>
      </c>
      <c r="N80" s="3">
        <v>-2.996</v>
      </c>
      <c r="O80" s="3" t="s">
        <v>43</v>
      </c>
      <c r="P80" s="3" t="s">
        <v>21</v>
      </c>
      <c r="Q80" s="6" t="s">
        <v>57</v>
      </c>
    </row>
    <row r="81" spans="1:17" s="2" customFormat="1" x14ac:dyDescent="0.25">
      <c r="A81" s="3">
        <v>20120215</v>
      </c>
      <c r="B81" s="3" t="s">
        <v>14</v>
      </c>
      <c r="C81" s="3" t="s">
        <v>51</v>
      </c>
      <c r="D81" s="3" t="s">
        <v>18</v>
      </c>
      <c r="E81" s="3" t="s">
        <v>20</v>
      </c>
      <c r="F81" s="3" t="s">
        <v>22</v>
      </c>
      <c r="G81" s="3">
        <v>3935.134</v>
      </c>
      <c r="H81" s="3">
        <v>1</v>
      </c>
      <c r="I81" s="3">
        <v>1147.866</v>
      </c>
      <c r="J81" s="3" t="s">
        <v>21</v>
      </c>
      <c r="K81" s="3">
        <v>11</v>
      </c>
      <c r="L81" s="3">
        <v>20.456</v>
      </c>
      <c r="M81" s="3" t="s">
        <v>31</v>
      </c>
      <c r="N81" s="3">
        <v>-1.357</v>
      </c>
      <c r="O81" s="3" t="s">
        <v>43</v>
      </c>
      <c r="P81" s="3" t="s">
        <v>21</v>
      </c>
      <c r="Q81" s="6" t="s">
        <v>57</v>
      </c>
    </row>
    <row r="82" spans="1:17" s="2" customFormat="1" x14ac:dyDescent="0.25">
      <c r="A82" s="3">
        <v>20120215</v>
      </c>
      <c r="B82" s="3" t="s">
        <v>14</v>
      </c>
      <c r="C82" s="3" t="s">
        <v>51</v>
      </c>
      <c r="D82" s="3" t="s">
        <v>18</v>
      </c>
      <c r="E82" s="3" t="s">
        <v>20</v>
      </c>
      <c r="F82" s="3" t="s">
        <v>22</v>
      </c>
      <c r="G82" s="3">
        <v>3935.134</v>
      </c>
      <c r="H82" s="3">
        <v>2</v>
      </c>
      <c r="I82" s="3">
        <v>2067.4520000000002</v>
      </c>
      <c r="J82" s="3">
        <f>I82-I81</f>
        <v>919.58600000000024</v>
      </c>
      <c r="K82" s="3">
        <v>11</v>
      </c>
      <c r="L82" s="3">
        <v>21.399000000000001</v>
      </c>
      <c r="M82" s="3" t="s">
        <v>31</v>
      </c>
      <c r="N82" s="3">
        <v>-0.22</v>
      </c>
      <c r="O82" s="3" t="s">
        <v>43</v>
      </c>
      <c r="P82" s="3" t="s">
        <v>21</v>
      </c>
      <c r="Q82" s="6" t="s">
        <v>57</v>
      </c>
    </row>
    <row r="83" spans="1:17" s="2" customFormat="1" x14ac:dyDescent="0.25">
      <c r="A83" s="3">
        <v>20120215</v>
      </c>
      <c r="B83" s="3" t="s">
        <v>14</v>
      </c>
      <c r="C83" s="3" t="s">
        <v>51</v>
      </c>
      <c r="D83" s="3" t="s">
        <v>18</v>
      </c>
      <c r="E83" s="3" t="s">
        <v>20</v>
      </c>
      <c r="F83" s="3" t="s">
        <v>22</v>
      </c>
      <c r="G83" s="3">
        <v>3935.134</v>
      </c>
      <c r="H83" s="3">
        <v>4</v>
      </c>
      <c r="I83" s="3">
        <v>2456.7130000000002</v>
      </c>
      <c r="J83" s="3" t="e">
        <f>I83-#REF!</f>
        <v>#REF!</v>
      </c>
      <c r="K83" s="3">
        <v>10</v>
      </c>
      <c r="L83" s="3">
        <v>18.905000000000001</v>
      </c>
      <c r="M83" s="3" t="s">
        <v>31</v>
      </c>
      <c r="N83" s="3">
        <v>-1.4910000000000001</v>
      </c>
      <c r="O83" s="3" t="s">
        <v>43</v>
      </c>
      <c r="P83" s="3" t="s">
        <v>21</v>
      </c>
      <c r="Q83" s="6" t="s">
        <v>57</v>
      </c>
    </row>
    <row r="84" spans="1:17" s="2" customFormat="1" x14ac:dyDescent="0.25">
      <c r="A84" s="3">
        <v>20120215</v>
      </c>
      <c r="B84" s="3" t="s">
        <v>14</v>
      </c>
      <c r="C84" s="3" t="s">
        <v>51</v>
      </c>
      <c r="D84" s="3" t="s">
        <v>18</v>
      </c>
      <c r="E84" s="3" t="s">
        <v>20</v>
      </c>
      <c r="F84" s="3" t="s">
        <v>22</v>
      </c>
      <c r="G84" s="3">
        <v>3935.134</v>
      </c>
      <c r="H84" s="3">
        <v>5</v>
      </c>
      <c r="I84" s="3">
        <v>3290.4050000000002</v>
      </c>
      <c r="J84" s="3">
        <f t="shared" ref="J84:J85" si="8">I84-I83</f>
        <v>833.69200000000001</v>
      </c>
      <c r="K84" s="3">
        <v>10</v>
      </c>
      <c r="L84" s="3">
        <v>20.402999999999999</v>
      </c>
      <c r="M84" s="3" t="s">
        <v>31</v>
      </c>
      <c r="N84" s="3">
        <v>-0.26700000000000002</v>
      </c>
      <c r="O84" s="3" t="s">
        <v>43</v>
      </c>
      <c r="P84" s="3" t="s">
        <v>21</v>
      </c>
      <c r="Q84" s="6" t="s">
        <v>57</v>
      </c>
    </row>
    <row r="85" spans="1:17" s="2" customFormat="1" x14ac:dyDescent="0.25">
      <c r="A85" s="3">
        <v>20120215</v>
      </c>
      <c r="B85" s="3" t="s">
        <v>14</v>
      </c>
      <c r="C85" s="3" t="s">
        <v>51</v>
      </c>
      <c r="D85" s="3" t="s">
        <v>18</v>
      </c>
      <c r="E85" s="3" t="s">
        <v>20</v>
      </c>
      <c r="F85" s="3" t="s">
        <v>22</v>
      </c>
      <c r="G85" s="3">
        <v>3935.134</v>
      </c>
      <c r="H85" s="3">
        <v>6</v>
      </c>
      <c r="I85" s="3">
        <v>3573.78</v>
      </c>
      <c r="J85" s="3">
        <f t="shared" si="8"/>
        <v>283.375</v>
      </c>
      <c r="K85" s="3">
        <v>11</v>
      </c>
      <c r="L85" s="3">
        <v>21.4</v>
      </c>
      <c r="M85" s="3" t="s">
        <v>31</v>
      </c>
      <c r="N85" s="3">
        <v>0.11</v>
      </c>
      <c r="O85" s="3" t="s">
        <v>26</v>
      </c>
      <c r="P85" s="3">
        <v>1.0169999999999999</v>
      </c>
      <c r="Q85" s="6" t="s">
        <v>55</v>
      </c>
    </row>
    <row r="86" spans="1:17" s="2" customFormat="1" x14ac:dyDescent="0.25">
      <c r="A86" s="3">
        <v>20140428</v>
      </c>
      <c r="B86" s="3" t="s">
        <v>6</v>
      </c>
      <c r="C86" s="3" t="s">
        <v>50</v>
      </c>
      <c r="D86" s="3" t="s">
        <v>19</v>
      </c>
      <c r="E86" s="3" t="s">
        <v>20</v>
      </c>
      <c r="F86" s="3" t="s">
        <v>22</v>
      </c>
      <c r="G86" s="4">
        <v>1127.1969999999999</v>
      </c>
      <c r="H86" s="3">
        <v>2</v>
      </c>
      <c r="I86" s="3">
        <v>349.15699999999998</v>
      </c>
      <c r="J86" s="3" t="e">
        <f>I86-#REF!</f>
        <v>#REF!</v>
      </c>
      <c r="K86" s="3">
        <v>9</v>
      </c>
      <c r="L86" s="3">
        <v>16.614999999999998</v>
      </c>
      <c r="M86" s="3" t="s">
        <v>31</v>
      </c>
      <c r="N86" s="3">
        <v>-2.3580000000000001</v>
      </c>
      <c r="O86" s="3" t="s">
        <v>43</v>
      </c>
      <c r="P86" s="3" t="s">
        <v>21</v>
      </c>
      <c r="Q86" s="6" t="s">
        <v>57</v>
      </c>
    </row>
    <row r="87" spans="1:17" s="2" customFormat="1" x14ac:dyDescent="0.25">
      <c r="A87" s="3">
        <v>20140523</v>
      </c>
      <c r="B87" s="3" t="s">
        <v>7</v>
      </c>
      <c r="C87" s="3" t="s">
        <v>50</v>
      </c>
      <c r="D87" s="3" t="s">
        <v>19</v>
      </c>
      <c r="E87" s="3" t="s">
        <v>20</v>
      </c>
      <c r="F87" s="3" t="s">
        <v>22</v>
      </c>
      <c r="G87" s="3">
        <v>1391.2539999999999</v>
      </c>
      <c r="H87" s="3">
        <v>1</v>
      </c>
      <c r="I87" s="3">
        <v>1177.9110000000001</v>
      </c>
      <c r="J87" s="3" t="s">
        <v>21</v>
      </c>
      <c r="K87" s="3">
        <v>7</v>
      </c>
      <c r="L87" s="3">
        <v>16.863</v>
      </c>
      <c r="M87" s="3" t="s">
        <v>31</v>
      </c>
      <c r="N87" s="3">
        <v>-1.204</v>
      </c>
      <c r="O87" s="3" t="s">
        <v>43</v>
      </c>
      <c r="P87" s="3" t="s">
        <v>21</v>
      </c>
      <c r="Q87" s="6" t="s">
        <v>57</v>
      </c>
    </row>
    <row r="88" spans="1:17" s="2" customFormat="1" x14ac:dyDescent="0.25">
      <c r="A88" s="3">
        <v>20140523</v>
      </c>
      <c r="B88" s="3" t="s">
        <v>7</v>
      </c>
      <c r="C88" s="3" t="s">
        <v>50</v>
      </c>
      <c r="D88" s="3" t="s">
        <v>19</v>
      </c>
      <c r="E88" s="3" t="s">
        <v>20</v>
      </c>
      <c r="F88" s="3" t="s">
        <v>22</v>
      </c>
      <c r="G88" s="3">
        <v>1391.2539999999999</v>
      </c>
      <c r="H88" s="3">
        <v>2</v>
      </c>
      <c r="I88" s="3">
        <v>1391.2539999999999</v>
      </c>
      <c r="J88" s="3">
        <f>I88-I87</f>
        <v>213.34299999999985</v>
      </c>
      <c r="K88" s="3">
        <v>8</v>
      </c>
      <c r="L88" s="3">
        <v>15.587</v>
      </c>
      <c r="M88" s="3" t="s">
        <v>31</v>
      </c>
      <c r="N88" s="3">
        <v>-2.6659999999999999</v>
      </c>
      <c r="O88" s="3" t="s">
        <v>43</v>
      </c>
      <c r="P88" s="3" t="s">
        <v>21</v>
      </c>
      <c r="Q88" s="6" t="s">
        <v>57</v>
      </c>
    </row>
    <row r="89" spans="1:17" s="2" customFormat="1" x14ac:dyDescent="0.25">
      <c r="A89" s="3">
        <v>20130414</v>
      </c>
      <c r="B89" s="3" t="s">
        <v>9</v>
      </c>
      <c r="C89" s="3" t="s">
        <v>50</v>
      </c>
      <c r="D89" s="3" t="s">
        <v>19</v>
      </c>
      <c r="E89" s="3" t="s">
        <v>20</v>
      </c>
      <c r="F89" s="3" t="s">
        <v>22</v>
      </c>
      <c r="G89" s="3">
        <v>991.25199999999995</v>
      </c>
      <c r="H89" s="3">
        <v>1</v>
      </c>
      <c r="I89" s="3">
        <v>438.46899999999999</v>
      </c>
      <c r="J89" s="3" t="s">
        <v>21</v>
      </c>
      <c r="K89" s="3">
        <v>7</v>
      </c>
      <c r="L89" s="3">
        <v>16.515999999999998</v>
      </c>
      <c r="M89" s="3" t="s">
        <v>31</v>
      </c>
      <c r="N89" s="3">
        <v>0.14299999999999999</v>
      </c>
      <c r="O89" s="3" t="s">
        <v>26</v>
      </c>
      <c r="P89" s="3">
        <v>1.657</v>
      </c>
      <c r="Q89" s="6" t="s">
        <v>55</v>
      </c>
    </row>
    <row r="90" spans="1:17" s="2" customFormat="1" x14ac:dyDescent="0.25">
      <c r="A90" s="3">
        <v>20130414</v>
      </c>
      <c r="B90" s="3" t="s">
        <v>9</v>
      </c>
      <c r="C90" s="3" t="s">
        <v>50</v>
      </c>
      <c r="D90" s="3" t="s">
        <v>19</v>
      </c>
      <c r="E90" s="3" t="s">
        <v>20</v>
      </c>
      <c r="F90" s="3" t="s">
        <v>22</v>
      </c>
      <c r="G90" s="3">
        <v>991.25199999999995</v>
      </c>
      <c r="H90" s="3">
        <v>2</v>
      </c>
      <c r="I90" s="3">
        <v>763.71900000000005</v>
      </c>
      <c r="J90" s="3">
        <f>I90-I89</f>
        <v>325.25000000000006</v>
      </c>
      <c r="K90" s="3">
        <v>7</v>
      </c>
      <c r="L90" s="3">
        <v>17.623000000000001</v>
      </c>
      <c r="M90" s="3" t="s">
        <v>31</v>
      </c>
      <c r="N90" s="3">
        <v>0.125</v>
      </c>
      <c r="O90" s="3" t="s">
        <v>26</v>
      </c>
      <c r="P90" s="3">
        <v>2.2959999999999998</v>
      </c>
      <c r="Q90" s="6" t="s">
        <v>56</v>
      </c>
    </row>
    <row r="91" spans="1:17" s="2" customFormat="1" x14ac:dyDescent="0.25">
      <c r="A91" s="3">
        <v>20130415</v>
      </c>
      <c r="B91" s="3" t="s">
        <v>11</v>
      </c>
      <c r="C91" s="3" t="s">
        <v>50</v>
      </c>
      <c r="D91" s="3" t="s">
        <v>19</v>
      </c>
      <c r="E91" s="3" t="s">
        <v>20</v>
      </c>
      <c r="F91" s="3" t="s">
        <v>22</v>
      </c>
      <c r="G91" s="3">
        <v>2033.924</v>
      </c>
      <c r="H91" s="3">
        <v>1</v>
      </c>
      <c r="I91" s="3">
        <v>464.84399999999999</v>
      </c>
      <c r="J91" s="3" t="s">
        <v>21</v>
      </c>
      <c r="K91" s="3">
        <v>9</v>
      </c>
      <c r="L91" s="3">
        <v>16.335999999999999</v>
      </c>
      <c r="M91" s="3" t="s">
        <v>31</v>
      </c>
      <c r="N91" s="3">
        <v>-1.627</v>
      </c>
      <c r="O91" s="3" t="s">
        <v>43</v>
      </c>
      <c r="P91" s="3" t="s">
        <v>21</v>
      </c>
      <c r="Q91" s="6" t="s">
        <v>57</v>
      </c>
    </row>
    <row r="92" spans="1:17" s="2" customFormat="1" x14ac:dyDescent="0.25">
      <c r="A92" s="3">
        <v>20130415</v>
      </c>
      <c r="B92" s="3" t="s">
        <v>11</v>
      </c>
      <c r="C92" s="3" t="s">
        <v>50</v>
      </c>
      <c r="D92" s="3" t="s">
        <v>19</v>
      </c>
      <c r="E92" s="3" t="s">
        <v>20</v>
      </c>
      <c r="F92" s="3" t="s">
        <v>22</v>
      </c>
      <c r="G92" s="3">
        <v>2033.924</v>
      </c>
      <c r="H92" s="3">
        <v>2</v>
      </c>
      <c r="I92" s="3">
        <v>1117.039</v>
      </c>
      <c r="J92" s="3">
        <f>I92-I91</f>
        <v>652.19499999999994</v>
      </c>
      <c r="K92" s="3">
        <v>9</v>
      </c>
      <c r="L92" s="3">
        <v>15.936</v>
      </c>
      <c r="M92" s="3" t="s">
        <v>31</v>
      </c>
      <c r="N92" s="3">
        <v>-2.0680000000000001</v>
      </c>
      <c r="O92" s="3" t="s">
        <v>43</v>
      </c>
      <c r="P92" s="3" t="s">
        <v>21</v>
      </c>
      <c r="Q92" s="6" t="s">
        <v>57</v>
      </c>
    </row>
    <row r="93" spans="1:17" s="2" customFormat="1" x14ac:dyDescent="0.25">
      <c r="A93" s="3">
        <v>20130415</v>
      </c>
      <c r="B93" s="3" t="s">
        <v>11</v>
      </c>
      <c r="C93" s="3" t="s">
        <v>50</v>
      </c>
      <c r="D93" s="3" t="s">
        <v>19</v>
      </c>
      <c r="E93" s="3" t="s">
        <v>20</v>
      </c>
      <c r="F93" s="3" t="s">
        <v>22</v>
      </c>
      <c r="G93" s="3">
        <v>2033.924</v>
      </c>
      <c r="H93" s="3">
        <v>3</v>
      </c>
      <c r="I93" s="3">
        <v>1385.77</v>
      </c>
      <c r="J93" s="3">
        <f t="shared" ref="J93:J95" si="9">I93-I92</f>
        <v>268.73099999999999</v>
      </c>
      <c r="K93" s="3">
        <v>10</v>
      </c>
      <c r="L93" s="3">
        <v>17.152000000000001</v>
      </c>
      <c r="M93" s="3" t="s">
        <v>31</v>
      </c>
      <c r="N93" s="3">
        <v>-1.609</v>
      </c>
      <c r="O93" s="3" t="s">
        <v>43</v>
      </c>
      <c r="P93" s="3" t="s">
        <v>21</v>
      </c>
      <c r="Q93" s="6" t="s">
        <v>57</v>
      </c>
    </row>
    <row r="94" spans="1:17" s="2" customFormat="1" x14ac:dyDescent="0.25">
      <c r="A94" s="3">
        <v>20130415</v>
      </c>
      <c r="B94" s="3" t="s">
        <v>11</v>
      </c>
      <c r="C94" s="3" t="s">
        <v>50</v>
      </c>
      <c r="D94" s="3" t="s">
        <v>19</v>
      </c>
      <c r="E94" s="3" t="s">
        <v>20</v>
      </c>
      <c r="F94" s="3" t="s">
        <v>22</v>
      </c>
      <c r="G94" s="3">
        <v>2033.924</v>
      </c>
      <c r="H94" s="3">
        <v>4</v>
      </c>
      <c r="I94" s="3">
        <v>1591.9590000000001</v>
      </c>
      <c r="J94" s="3">
        <f t="shared" si="9"/>
        <v>206.18900000000008</v>
      </c>
      <c r="K94" s="3">
        <v>10</v>
      </c>
      <c r="L94" s="3">
        <v>17.265000000000001</v>
      </c>
      <c r="M94" s="3" t="s">
        <v>31</v>
      </c>
      <c r="N94" s="3">
        <v>1.621</v>
      </c>
      <c r="O94" s="3" t="s">
        <v>26</v>
      </c>
      <c r="P94" s="3">
        <v>2.6520000000000001</v>
      </c>
      <c r="Q94" s="6" t="s">
        <v>55</v>
      </c>
    </row>
    <row r="95" spans="1:17" s="2" customFormat="1" x14ac:dyDescent="0.25">
      <c r="A95" s="3">
        <v>20130415</v>
      </c>
      <c r="B95" s="3" t="s">
        <v>11</v>
      </c>
      <c r="C95" s="3" t="s">
        <v>50</v>
      </c>
      <c r="D95" s="3" t="s">
        <v>19</v>
      </c>
      <c r="E95" s="3" t="s">
        <v>20</v>
      </c>
      <c r="F95" s="3" t="s">
        <v>22</v>
      </c>
      <c r="G95" s="3">
        <v>2033.924</v>
      </c>
      <c r="H95" s="3">
        <v>5</v>
      </c>
      <c r="I95" s="3">
        <v>1846.1679999999999</v>
      </c>
      <c r="J95" s="3">
        <f t="shared" si="9"/>
        <v>254.20899999999983</v>
      </c>
      <c r="K95" s="3">
        <v>10</v>
      </c>
      <c r="L95" s="3">
        <v>17.593</v>
      </c>
      <c r="M95" s="3" t="s">
        <v>31</v>
      </c>
      <c r="N95" s="3">
        <v>2.2999999999999998</v>
      </c>
      <c r="O95" s="3" t="s">
        <v>26</v>
      </c>
      <c r="P95" s="3">
        <v>2.431</v>
      </c>
      <c r="Q95" s="6" t="s">
        <v>55</v>
      </c>
    </row>
    <row r="96" spans="1:17" s="2" customFormat="1" x14ac:dyDescent="0.25">
      <c r="A96" s="3">
        <v>20130327</v>
      </c>
      <c r="B96" s="3" t="s">
        <v>13</v>
      </c>
      <c r="C96" s="3" t="s">
        <v>50</v>
      </c>
      <c r="D96" s="3" t="s">
        <v>19</v>
      </c>
      <c r="E96" s="3" t="s">
        <v>20</v>
      </c>
      <c r="F96" s="3" t="s">
        <v>22</v>
      </c>
      <c r="G96" s="3">
        <v>1181.2339999999999</v>
      </c>
      <c r="H96" s="3">
        <v>1</v>
      </c>
      <c r="I96" s="3">
        <v>437.24799999999999</v>
      </c>
      <c r="J96" s="3" t="s">
        <v>21</v>
      </c>
      <c r="K96" s="3">
        <v>10</v>
      </c>
      <c r="L96" s="3">
        <v>18.564</v>
      </c>
      <c r="M96" s="3" t="s">
        <v>31</v>
      </c>
      <c r="N96" s="3">
        <v>0.23400000000000001</v>
      </c>
      <c r="O96" s="3" t="s">
        <v>26</v>
      </c>
      <c r="P96" s="3">
        <v>3.47</v>
      </c>
      <c r="Q96" s="6" t="s">
        <v>56</v>
      </c>
    </row>
    <row r="97" spans="1:17" s="2" customFormat="1" x14ac:dyDescent="0.25">
      <c r="A97" s="3">
        <v>20130327</v>
      </c>
      <c r="B97" s="3" t="s">
        <v>13</v>
      </c>
      <c r="C97" s="3" t="s">
        <v>50</v>
      </c>
      <c r="D97" s="3" t="s">
        <v>19</v>
      </c>
      <c r="E97" s="3" t="s">
        <v>20</v>
      </c>
      <c r="F97" s="3" t="s">
        <v>22</v>
      </c>
      <c r="G97" s="3">
        <v>1181.2339999999999</v>
      </c>
      <c r="H97" s="3">
        <v>2</v>
      </c>
      <c r="I97" s="3">
        <v>550.29100000000005</v>
      </c>
      <c r="J97" s="3">
        <f>I97-I96</f>
        <v>113.04300000000006</v>
      </c>
      <c r="K97" s="3">
        <v>10</v>
      </c>
      <c r="L97" s="3">
        <v>19.510000000000002</v>
      </c>
      <c r="M97" s="3" t="s">
        <v>31</v>
      </c>
      <c r="N97" s="3">
        <v>0.36399999999999999</v>
      </c>
      <c r="O97" s="3" t="s">
        <v>26</v>
      </c>
      <c r="P97" s="3">
        <v>5.1520000000000001</v>
      </c>
      <c r="Q97" s="6" t="s">
        <v>56</v>
      </c>
    </row>
    <row r="98" spans="1:17" s="2" customFormat="1" x14ac:dyDescent="0.25">
      <c r="A98" s="3">
        <v>20130327</v>
      </c>
      <c r="B98" s="3" t="s">
        <v>13</v>
      </c>
      <c r="C98" s="3" t="s">
        <v>50</v>
      </c>
      <c r="D98" s="3" t="s">
        <v>19</v>
      </c>
      <c r="E98" s="3" t="s">
        <v>20</v>
      </c>
      <c r="F98" s="3" t="s">
        <v>22</v>
      </c>
      <c r="G98" s="3">
        <v>1181.2339999999999</v>
      </c>
      <c r="H98" s="3">
        <v>3</v>
      </c>
      <c r="I98" s="3">
        <v>834.53499999999997</v>
      </c>
      <c r="J98" s="3">
        <f t="shared" ref="J98:J99" si="10">I98-I97</f>
        <v>284.24399999999991</v>
      </c>
      <c r="K98" s="3">
        <v>9</v>
      </c>
      <c r="L98" s="3">
        <v>18.603999999999999</v>
      </c>
      <c r="M98" s="3" t="s">
        <v>31</v>
      </c>
      <c r="N98" s="3">
        <v>0.33100000000000002</v>
      </c>
      <c r="O98" s="3" t="s">
        <v>26</v>
      </c>
      <c r="P98" s="3">
        <v>4.8369999999999997</v>
      </c>
      <c r="Q98" s="6" t="s">
        <v>56</v>
      </c>
    </row>
    <row r="99" spans="1:17" s="2" customFormat="1" x14ac:dyDescent="0.25">
      <c r="A99" s="3">
        <v>20130327</v>
      </c>
      <c r="B99" s="3" t="s">
        <v>13</v>
      </c>
      <c r="C99" s="3" t="s">
        <v>50</v>
      </c>
      <c r="D99" s="3" t="s">
        <v>19</v>
      </c>
      <c r="E99" s="3" t="s">
        <v>20</v>
      </c>
      <c r="F99" s="3" t="s">
        <v>22</v>
      </c>
      <c r="G99" s="3">
        <v>1181.2339999999999</v>
      </c>
      <c r="H99" s="3">
        <v>4</v>
      </c>
      <c r="I99" s="3">
        <v>1097.3440000000001</v>
      </c>
      <c r="J99" s="3">
        <f t="shared" si="10"/>
        <v>262.80900000000008</v>
      </c>
      <c r="K99" s="3">
        <v>11</v>
      </c>
      <c r="L99" s="3">
        <v>21.209</v>
      </c>
      <c r="M99" s="3" t="s">
        <v>31</v>
      </c>
      <c r="N99" s="3">
        <v>0.72799999999999998</v>
      </c>
      <c r="O99" s="3" t="s">
        <v>26</v>
      </c>
      <c r="P99" s="3">
        <v>3.0649999999999999</v>
      </c>
      <c r="Q99" s="6" t="s">
        <v>55</v>
      </c>
    </row>
    <row r="100" spans="1:17" s="2" customFormat="1" x14ac:dyDescent="0.25">
      <c r="A100" s="3">
        <v>20130423</v>
      </c>
      <c r="B100" s="3" t="s">
        <v>14</v>
      </c>
      <c r="C100" s="3" t="s">
        <v>50</v>
      </c>
      <c r="D100" s="3" t="s">
        <v>19</v>
      </c>
      <c r="E100" s="3" t="s">
        <v>20</v>
      </c>
      <c r="F100" s="3" t="s">
        <v>22</v>
      </c>
      <c r="G100" s="3">
        <v>1210.297</v>
      </c>
      <c r="H100" s="3">
        <v>1</v>
      </c>
      <c r="I100" s="3">
        <v>370.09300000000002</v>
      </c>
      <c r="J100" s="3" t="s">
        <v>21</v>
      </c>
      <c r="K100" s="3">
        <v>7</v>
      </c>
      <c r="L100" s="3">
        <v>18.908999999999999</v>
      </c>
      <c r="M100" s="3" t="s">
        <v>31</v>
      </c>
      <c r="N100" s="3">
        <v>1.591</v>
      </c>
      <c r="O100" s="3" t="s">
        <v>26</v>
      </c>
      <c r="P100" s="3">
        <v>0.26100000000000001</v>
      </c>
      <c r="Q100" s="6" t="s">
        <v>55</v>
      </c>
    </row>
    <row r="101" spans="1:17" s="2" customFormat="1" x14ac:dyDescent="0.25">
      <c r="A101" s="3">
        <v>20130423</v>
      </c>
      <c r="B101" s="3" t="s">
        <v>14</v>
      </c>
      <c r="C101" s="3" t="s">
        <v>50</v>
      </c>
      <c r="D101" s="3" t="s">
        <v>19</v>
      </c>
      <c r="E101" s="3" t="s">
        <v>20</v>
      </c>
      <c r="F101" s="3" t="s">
        <v>22</v>
      </c>
      <c r="G101" s="3">
        <v>1210.297</v>
      </c>
      <c r="H101" s="3">
        <v>2</v>
      </c>
      <c r="I101" s="3">
        <v>447.05</v>
      </c>
      <c r="J101" s="3">
        <f>I101-I100</f>
        <v>76.956999999999994</v>
      </c>
      <c r="K101" s="3">
        <v>7</v>
      </c>
      <c r="L101" s="3">
        <v>17.283999999999999</v>
      </c>
      <c r="M101" s="3" t="s">
        <v>31</v>
      </c>
      <c r="N101" s="3">
        <v>2.5369999999999999</v>
      </c>
      <c r="O101" s="3" t="s">
        <v>26</v>
      </c>
      <c r="P101" s="3">
        <v>1.099</v>
      </c>
      <c r="Q101" s="6" t="s">
        <v>55</v>
      </c>
    </row>
    <row r="102" spans="1:17" s="2" customFormat="1" x14ac:dyDescent="0.25">
      <c r="A102" s="3">
        <v>20130423</v>
      </c>
      <c r="B102" s="3" t="s">
        <v>14</v>
      </c>
      <c r="C102" s="3" t="s">
        <v>50</v>
      </c>
      <c r="D102" s="3" t="s">
        <v>19</v>
      </c>
      <c r="E102" s="3" t="s">
        <v>20</v>
      </c>
      <c r="F102" s="3" t="s">
        <v>22</v>
      </c>
      <c r="G102" s="3">
        <v>1210.297</v>
      </c>
      <c r="H102" s="3">
        <v>3</v>
      </c>
      <c r="I102" s="3">
        <v>562.11400000000003</v>
      </c>
      <c r="J102" s="3">
        <f>I102-I101</f>
        <v>115.06400000000002</v>
      </c>
      <c r="K102" s="3">
        <v>9</v>
      </c>
      <c r="L102" s="3">
        <v>20.727</v>
      </c>
      <c r="M102" s="3" t="s">
        <v>31</v>
      </c>
      <c r="N102" s="3">
        <v>1.014</v>
      </c>
      <c r="O102" s="3" t="s">
        <v>26</v>
      </c>
      <c r="P102" s="3">
        <v>0.46100000000000002</v>
      </c>
      <c r="Q102" s="6" t="s">
        <v>55</v>
      </c>
    </row>
    <row r="103" spans="1:17" s="2" customFormat="1" x14ac:dyDescent="0.25">
      <c r="A103" s="3">
        <v>20130423</v>
      </c>
      <c r="B103" s="3" t="s">
        <v>14</v>
      </c>
      <c r="C103" s="3" t="s">
        <v>50</v>
      </c>
      <c r="D103" s="3" t="s">
        <v>19</v>
      </c>
      <c r="E103" s="3" t="s">
        <v>20</v>
      </c>
      <c r="F103" s="3" t="s">
        <v>22</v>
      </c>
      <c r="G103" s="3">
        <v>1210.297</v>
      </c>
      <c r="H103" s="3">
        <v>4</v>
      </c>
      <c r="I103" s="3">
        <v>794.36</v>
      </c>
      <c r="J103" s="3">
        <f t="shared" ref="J103:J105" si="11">I103-I102</f>
        <v>232.24599999999998</v>
      </c>
      <c r="K103" s="3">
        <v>4</v>
      </c>
      <c r="L103" s="3">
        <v>10.029999999999999</v>
      </c>
      <c r="M103" s="3" t="s">
        <v>33</v>
      </c>
      <c r="N103" s="3">
        <v>0.08</v>
      </c>
      <c r="O103" s="3" t="s">
        <v>26</v>
      </c>
      <c r="P103" s="3">
        <v>3.17</v>
      </c>
      <c r="Q103" s="6" t="s">
        <v>56</v>
      </c>
    </row>
    <row r="104" spans="1:17" s="2" customFormat="1" x14ac:dyDescent="0.25">
      <c r="A104" s="3">
        <v>20130423</v>
      </c>
      <c r="B104" s="3" t="s">
        <v>14</v>
      </c>
      <c r="C104" s="3" t="s">
        <v>50</v>
      </c>
      <c r="D104" s="3" t="s">
        <v>19</v>
      </c>
      <c r="E104" s="3" t="s">
        <v>20</v>
      </c>
      <c r="F104" s="3" t="s">
        <v>22</v>
      </c>
      <c r="G104" s="3">
        <v>1210.297</v>
      </c>
      <c r="H104" s="3">
        <v>5</v>
      </c>
      <c r="I104" s="3">
        <v>902.30899999999997</v>
      </c>
      <c r="J104" s="3">
        <f t="shared" si="11"/>
        <v>107.94899999999996</v>
      </c>
      <c r="K104" s="3">
        <v>8</v>
      </c>
      <c r="L104" s="3">
        <v>18.413</v>
      </c>
      <c r="M104" s="3" t="s">
        <v>31</v>
      </c>
      <c r="N104" s="3">
        <v>0.73299999999999998</v>
      </c>
      <c r="O104" s="3" t="s">
        <v>26</v>
      </c>
      <c r="P104" s="3">
        <v>1.6180000000000001</v>
      </c>
      <c r="Q104" s="6" t="s">
        <v>56</v>
      </c>
    </row>
    <row r="105" spans="1:17" s="2" customFormat="1" x14ac:dyDescent="0.25">
      <c r="A105" s="3">
        <v>20130423</v>
      </c>
      <c r="B105" s="3" t="s">
        <v>14</v>
      </c>
      <c r="C105" s="3" t="s">
        <v>50</v>
      </c>
      <c r="D105" s="3" t="s">
        <v>19</v>
      </c>
      <c r="E105" s="3" t="s">
        <v>20</v>
      </c>
      <c r="F105" s="3" t="s">
        <v>22</v>
      </c>
      <c r="G105" s="3">
        <v>1210.297</v>
      </c>
      <c r="H105" s="3">
        <v>6</v>
      </c>
      <c r="I105" s="3">
        <v>1020.3390000000001</v>
      </c>
      <c r="J105" s="3">
        <f t="shared" si="11"/>
        <v>118.03000000000009</v>
      </c>
      <c r="K105" s="3">
        <v>7</v>
      </c>
      <c r="L105" s="3">
        <v>16.478999999999999</v>
      </c>
      <c r="M105" s="3" t="s">
        <v>31</v>
      </c>
      <c r="N105" s="3">
        <v>0.69899999999999995</v>
      </c>
      <c r="O105" s="3" t="s">
        <v>26</v>
      </c>
      <c r="P105" s="3">
        <v>2.69</v>
      </c>
      <c r="Q105" s="6" t="s">
        <v>56</v>
      </c>
    </row>
    <row r="106" spans="1:17" s="2" customFormat="1" x14ac:dyDescent="0.25">
      <c r="A106" s="3">
        <v>20130409</v>
      </c>
      <c r="B106" s="3" t="s">
        <v>15</v>
      </c>
      <c r="C106" s="3" t="s">
        <v>50</v>
      </c>
      <c r="D106" s="3" t="s">
        <v>19</v>
      </c>
      <c r="E106" s="3" t="s">
        <v>20</v>
      </c>
      <c r="F106" s="3" t="s">
        <v>22</v>
      </c>
      <c r="G106" s="3">
        <v>3406.7020000000002</v>
      </c>
      <c r="H106" s="3">
        <v>1</v>
      </c>
      <c r="I106" s="3">
        <v>2611.547</v>
      </c>
      <c r="J106" s="3" t="s">
        <v>21</v>
      </c>
      <c r="K106" s="3">
        <v>10</v>
      </c>
      <c r="L106" s="3">
        <v>17.635000000000002</v>
      </c>
      <c r="M106" s="3" t="s">
        <v>31</v>
      </c>
      <c r="N106" s="3">
        <v>-0.72099999999999997</v>
      </c>
      <c r="O106" s="3" t="s">
        <v>26</v>
      </c>
      <c r="P106" s="3">
        <v>3.2410000000000001</v>
      </c>
      <c r="Q106" s="6" t="s">
        <v>56</v>
      </c>
    </row>
    <row r="107" spans="1:17" s="2" customFormat="1" x14ac:dyDescent="0.25">
      <c r="A107" s="3">
        <v>20130409</v>
      </c>
      <c r="B107" s="3" t="s">
        <v>15</v>
      </c>
      <c r="C107" s="3" t="s">
        <v>50</v>
      </c>
      <c r="D107" s="3" t="s">
        <v>19</v>
      </c>
      <c r="E107" s="3" t="s">
        <v>20</v>
      </c>
      <c r="F107" s="3" t="s">
        <v>22</v>
      </c>
      <c r="G107" s="3">
        <v>3406.7020000000002</v>
      </c>
      <c r="H107" s="3">
        <v>2</v>
      </c>
      <c r="I107" s="3">
        <v>2920.3969999999999</v>
      </c>
      <c r="J107" s="3">
        <f>I107-I106</f>
        <v>308.84999999999991</v>
      </c>
      <c r="K107" s="3">
        <v>11</v>
      </c>
      <c r="L107" s="3">
        <v>19.100000000000001</v>
      </c>
      <c r="M107" s="3" t="s">
        <v>31</v>
      </c>
      <c r="N107" s="3">
        <v>-1.3620000000000001</v>
      </c>
      <c r="O107" s="3" t="s">
        <v>26</v>
      </c>
      <c r="P107" s="3">
        <v>3.1970000000000001</v>
      </c>
      <c r="Q107" s="6" t="s">
        <v>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CEA0-3AF3-45E3-A16D-28B27F38AFEB}">
  <sheetPr>
    <pageSetUpPr fitToPage="1"/>
  </sheetPr>
  <dimension ref="A1:M30"/>
  <sheetViews>
    <sheetView workbookViewId="0">
      <pane ySplit="1" topLeftCell="A2" activePane="bottomLeft" state="frozen"/>
      <selection pane="bottomLeft" activeCell="H21" sqref="H21"/>
    </sheetView>
  </sheetViews>
  <sheetFormatPr baseColWidth="10" defaultColWidth="9.140625" defaultRowHeight="15" x14ac:dyDescent="0.25"/>
  <cols>
    <col min="1" max="1" width="10.28515625" style="1" customWidth="1"/>
    <col min="2" max="2" width="19.5703125" style="1" customWidth="1"/>
    <col min="3" max="3" width="14.140625" style="1" customWidth="1"/>
    <col min="4" max="4" width="6.7109375" style="1" customWidth="1"/>
    <col min="5" max="5" width="7.7109375" style="1" customWidth="1"/>
    <col min="6" max="6" width="8.5703125" style="1" customWidth="1"/>
    <col min="7" max="7" width="9.140625" style="1"/>
    <col min="8" max="8" width="9.140625" style="1" customWidth="1"/>
    <col min="9" max="9" width="12" style="1" customWidth="1"/>
    <col min="10" max="11" width="9.140625" style="1"/>
    <col min="12" max="12" width="10.42578125" style="1" customWidth="1"/>
    <col min="13" max="13" width="10" customWidth="1"/>
  </cols>
  <sheetData>
    <row r="1" spans="1:13" x14ac:dyDescent="0.25">
      <c r="A1" s="1" t="s">
        <v>1</v>
      </c>
      <c r="B1" s="1" t="s">
        <v>4</v>
      </c>
      <c r="C1" s="1" t="s">
        <v>5</v>
      </c>
      <c r="D1" s="1" t="s">
        <v>27</v>
      </c>
      <c r="E1" s="1" t="s">
        <v>23</v>
      </c>
      <c r="F1" s="1" t="s">
        <v>24</v>
      </c>
      <c r="G1" s="1" t="s">
        <v>25</v>
      </c>
      <c r="H1" s="1" t="s">
        <v>41</v>
      </c>
      <c r="I1" s="1" t="s">
        <v>47</v>
      </c>
      <c r="J1" s="1" t="s">
        <v>44</v>
      </c>
      <c r="K1" s="1" t="s">
        <v>45</v>
      </c>
      <c r="L1" s="1" t="s">
        <v>46</v>
      </c>
      <c r="M1" s="1" t="s">
        <v>48</v>
      </c>
    </row>
    <row r="2" spans="1:13" s="2" customFormat="1" x14ac:dyDescent="0.25">
      <c r="A2" s="3" t="s">
        <v>6</v>
      </c>
      <c r="B2" s="3" t="s">
        <v>17</v>
      </c>
      <c r="C2" s="3">
        <v>333.53899999999999</v>
      </c>
      <c r="D2" s="3">
        <v>4</v>
      </c>
      <c r="E2" s="3">
        <v>14</v>
      </c>
      <c r="F2" s="3">
        <v>6.9649999999999999</v>
      </c>
      <c r="G2" s="3">
        <f>E2/F2</f>
        <v>2.0100502512562812</v>
      </c>
      <c r="H2" s="3">
        <v>5.8360000000000003</v>
      </c>
      <c r="I2" s="3">
        <f>H2+F2</f>
        <v>12.801</v>
      </c>
      <c r="J2" s="3">
        <v>0</v>
      </c>
      <c r="K2" s="3">
        <v>0</v>
      </c>
      <c r="L2" s="3">
        <v>0</v>
      </c>
      <c r="M2" s="3">
        <v>0.25</v>
      </c>
    </row>
    <row r="3" spans="1:13" x14ac:dyDescent="0.25">
      <c r="A3" s="1" t="s">
        <v>7</v>
      </c>
      <c r="B3" s="1" t="s">
        <v>17</v>
      </c>
      <c r="C3" s="1">
        <v>462.786</v>
      </c>
      <c r="D3" s="3">
        <v>6</v>
      </c>
      <c r="E3" s="3">
        <v>28</v>
      </c>
      <c r="F3" s="3">
        <v>14.86</v>
      </c>
      <c r="G3" s="3">
        <f>E3/F3</f>
        <v>1.8842530282637955</v>
      </c>
      <c r="H3" s="3">
        <f>I3-F3</f>
        <v>5.7280000000000015</v>
      </c>
      <c r="I3" s="3">
        <v>20.588000000000001</v>
      </c>
      <c r="J3" s="3">
        <v>0</v>
      </c>
      <c r="K3" s="3">
        <v>0</v>
      </c>
      <c r="L3" s="3">
        <v>0</v>
      </c>
      <c r="M3" s="3">
        <v>1</v>
      </c>
    </row>
    <row r="4" spans="1:13" x14ac:dyDescent="0.25">
      <c r="A4" s="1" t="s">
        <v>8</v>
      </c>
      <c r="B4" s="1" t="s">
        <v>17</v>
      </c>
      <c r="C4" s="1">
        <v>352.99900000000002</v>
      </c>
      <c r="D4" s="3">
        <v>4</v>
      </c>
      <c r="E4" s="3">
        <v>9</v>
      </c>
      <c r="F4" s="3">
        <v>20.064</v>
      </c>
      <c r="G4" s="3">
        <f>E4/F4</f>
        <v>0.44856459330143539</v>
      </c>
      <c r="H4" s="3">
        <f>I4-F4</f>
        <v>2.1799999999999997</v>
      </c>
      <c r="I4" s="3">
        <v>22.244</v>
      </c>
      <c r="J4" s="3">
        <v>0</v>
      </c>
      <c r="K4" s="3">
        <v>0</v>
      </c>
      <c r="L4" s="3">
        <v>0</v>
      </c>
      <c r="M4" s="3">
        <v>1</v>
      </c>
    </row>
    <row r="5" spans="1:13" s="2" customFormat="1" x14ac:dyDescent="0.25">
      <c r="A5" s="3" t="s">
        <v>9</v>
      </c>
      <c r="B5" s="3" t="s">
        <v>17</v>
      </c>
      <c r="C5" s="3">
        <v>532.649</v>
      </c>
      <c r="D5" s="3">
        <v>5</v>
      </c>
      <c r="E5" s="3">
        <v>35</v>
      </c>
      <c r="F5" s="3">
        <v>32.606000000000002</v>
      </c>
      <c r="G5" s="3">
        <f t="shared" ref="G5:G15" si="0">E5/F5</f>
        <v>1.0734220695577501</v>
      </c>
      <c r="H5" s="3">
        <f>I5-F5</f>
        <v>3.7079999999999984</v>
      </c>
      <c r="I5" s="3">
        <v>36.314</v>
      </c>
      <c r="J5" s="3">
        <v>0</v>
      </c>
      <c r="K5" s="3">
        <v>0</v>
      </c>
      <c r="L5" s="3">
        <v>0</v>
      </c>
      <c r="M5" s="3">
        <f>4/5</f>
        <v>0.8</v>
      </c>
    </row>
    <row r="6" spans="1:13" s="2" customFormat="1" x14ac:dyDescent="0.25">
      <c r="A6" s="3" t="s">
        <v>10</v>
      </c>
      <c r="B6" s="3" t="s">
        <v>17</v>
      </c>
      <c r="C6" s="3">
        <v>535.50099999999998</v>
      </c>
      <c r="D6" s="3">
        <v>3</v>
      </c>
      <c r="E6" s="3">
        <v>8</v>
      </c>
      <c r="F6" s="3">
        <v>10.733000000000001</v>
      </c>
      <c r="G6" s="3">
        <f t="shared" si="0"/>
        <v>0.74536476288083475</v>
      </c>
      <c r="H6" s="3">
        <f>I6-F6</f>
        <v>3.2690000000000001</v>
      </c>
      <c r="I6" s="3">
        <v>14.002000000000001</v>
      </c>
      <c r="J6" s="3">
        <v>0</v>
      </c>
      <c r="K6" s="3">
        <v>0</v>
      </c>
      <c r="L6" s="3">
        <v>0</v>
      </c>
      <c r="M6" s="3">
        <v>1</v>
      </c>
    </row>
    <row r="7" spans="1:13" s="2" customFormat="1" x14ac:dyDescent="0.25">
      <c r="A7" s="3" t="s">
        <v>11</v>
      </c>
      <c r="B7" s="3" t="s">
        <v>17</v>
      </c>
      <c r="C7" s="3">
        <v>869.71900000000005</v>
      </c>
      <c r="D7" s="3">
        <v>6</v>
      </c>
      <c r="E7" s="3">
        <v>5</v>
      </c>
      <c r="F7" s="3">
        <v>3.5259999999999998</v>
      </c>
      <c r="G7" s="3">
        <f t="shared" si="0"/>
        <v>1.4180374361883155</v>
      </c>
      <c r="H7" s="3">
        <f>I7-F7</f>
        <v>0.29000000000000004</v>
      </c>
      <c r="I7" s="3">
        <v>3.8159999999999998</v>
      </c>
      <c r="J7" s="3">
        <v>0</v>
      </c>
      <c r="K7" s="3">
        <v>0</v>
      </c>
      <c r="L7" s="3">
        <v>0</v>
      </c>
      <c r="M7" s="3">
        <v>1</v>
      </c>
    </row>
    <row r="8" spans="1:13" s="2" customFormat="1" x14ac:dyDescent="0.25">
      <c r="A8" s="3" t="s">
        <v>12</v>
      </c>
      <c r="B8" s="3" t="s">
        <v>17</v>
      </c>
      <c r="C8" s="3">
        <v>714.44899999999996</v>
      </c>
      <c r="D8" s="3">
        <v>5</v>
      </c>
      <c r="E8" s="3">
        <v>24</v>
      </c>
      <c r="F8" s="3">
        <v>9.7550000000000008</v>
      </c>
      <c r="G8" s="3">
        <f t="shared" si="0"/>
        <v>2.4602767811378778</v>
      </c>
      <c r="H8" s="3">
        <f t="shared" ref="H8:H15" si="1">I8-F8</f>
        <v>1.0259999999999998</v>
      </c>
      <c r="I8" s="3">
        <v>10.781000000000001</v>
      </c>
      <c r="J8" s="3">
        <v>0</v>
      </c>
      <c r="K8" s="3">
        <v>0</v>
      </c>
      <c r="L8" s="3">
        <v>0</v>
      </c>
      <c r="M8" s="3">
        <v>1</v>
      </c>
    </row>
    <row r="9" spans="1:13" s="2" customFormat="1" x14ac:dyDescent="0.25">
      <c r="A9" s="3" t="s">
        <v>13</v>
      </c>
      <c r="B9" s="3" t="s">
        <v>17</v>
      </c>
      <c r="C9" s="3">
        <v>527.51499999999999</v>
      </c>
      <c r="D9" s="3">
        <v>3</v>
      </c>
      <c r="E9" s="3">
        <v>16</v>
      </c>
      <c r="F9" s="3">
        <v>11.026</v>
      </c>
      <c r="G9" s="3">
        <f t="shared" si="0"/>
        <v>1.4511155450752766</v>
      </c>
      <c r="H9" s="3">
        <f t="shared" si="1"/>
        <v>2.3410000000000011</v>
      </c>
      <c r="I9" s="3">
        <v>13.367000000000001</v>
      </c>
      <c r="J9" s="3">
        <v>0</v>
      </c>
      <c r="K9" s="3">
        <v>0</v>
      </c>
      <c r="L9" s="3">
        <v>0</v>
      </c>
      <c r="M9" s="3">
        <v>1</v>
      </c>
    </row>
    <row r="10" spans="1:13" s="2" customFormat="1" x14ac:dyDescent="0.25">
      <c r="A10" s="3" t="s">
        <v>14</v>
      </c>
      <c r="B10" s="3" t="s">
        <v>17</v>
      </c>
      <c r="C10" s="3">
        <v>562.52</v>
      </c>
      <c r="D10" s="3">
        <v>3</v>
      </c>
      <c r="E10" s="3">
        <v>9</v>
      </c>
      <c r="F10" s="3">
        <v>5.1859999999999999</v>
      </c>
      <c r="G10" s="3">
        <f t="shared" si="0"/>
        <v>1.7354415734670265</v>
      </c>
      <c r="H10" s="3">
        <f t="shared" si="1"/>
        <v>1.8129999999999997</v>
      </c>
      <c r="I10" s="3">
        <v>6.9989999999999997</v>
      </c>
      <c r="J10" s="3">
        <v>0</v>
      </c>
      <c r="K10" s="3">
        <v>0</v>
      </c>
      <c r="L10" s="3">
        <v>0</v>
      </c>
      <c r="M10" s="3">
        <v>1</v>
      </c>
    </row>
    <row r="11" spans="1:13" s="2" customFormat="1" x14ac:dyDescent="0.25">
      <c r="A11" s="3" t="s">
        <v>15</v>
      </c>
      <c r="B11" s="3" t="s">
        <v>17</v>
      </c>
      <c r="C11" s="3">
        <v>759.27300000000002</v>
      </c>
      <c r="D11" s="3">
        <v>4</v>
      </c>
      <c r="E11" s="3">
        <v>4</v>
      </c>
      <c r="F11" s="3">
        <v>3.5019999999999998</v>
      </c>
      <c r="G11" s="3">
        <f t="shared" si="0"/>
        <v>1.1422044545973731</v>
      </c>
      <c r="H11" s="3">
        <f t="shared" si="1"/>
        <v>11.129999999999999</v>
      </c>
      <c r="I11" s="3">
        <v>14.632</v>
      </c>
      <c r="J11" s="3">
        <v>0</v>
      </c>
      <c r="K11" s="3">
        <v>0</v>
      </c>
      <c r="L11" s="3">
        <v>0</v>
      </c>
      <c r="M11" s="3">
        <v>1</v>
      </c>
    </row>
    <row r="12" spans="1:13" s="2" customFormat="1" x14ac:dyDescent="0.25">
      <c r="A12" s="3" t="s">
        <v>16</v>
      </c>
      <c r="B12" s="3" t="s">
        <v>17</v>
      </c>
      <c r="C12" s="3">
        <v>1115.2</v>
      </c>
      <c r="D12" s="3">
        <v>7</v>
      </c>
      <c r="E12" s="3">
        <v>7</v>
      </c>
      <c r="F12" s="3">
        <v>8.0470000000000006</v>
      </c>
      <c r="G12" s="3">
        <f t="shared" si="0"/>
        <v>0.86988939977631408</v>
      </c>
      <c r="H12" s="3">
        <f t="shared" si="1"/>
        <v>1.7699999999999996</v>
      </c>
      <c r="I12" s="3">
        <v>9.8170000000000002</v>
      </c>
      <c r="J12" s="3">
        <v>0</v>
      </c>
      <c r="K12" s="3">
        <v>0</v>
      </c>
      <c r="L12" s="3">
        <v>0</v>
      </c>
      <c r="M12" s="3">
        <v>1</v>
      </c>
    </row>
    <row r="13" spans="1:13" s="2" customFormat="1" x14ac:dyDescent="0.25">
      <c r="A13" s="3" t="s">
        <v>6</v>
      </c>
      <c r="B13" s="3" t="s">
        <v>18</v>
      </c>
      <c r="C13" s="3">
        <v>2657.5259999999998</v>
      </c>
      <c r="D13" s="3">
        <v>2</v>
      </c>
      <c r="E13" s="3">
        <v>78</v>
      </c>
      <c r="F13" s="3">
        <v>27.722000000000001</v>
      </c>
      <c r="G13" s="3">
        <f t="shared" si="0"/>
        <v>2.8136498088161024</v>
      </c>
      <c r="H13" s="3">
        <f t="shared" si="1"/>
        <v>113.38999999999999</v>
      </c>
      <c r="I13" s="3">
        <v>141.11199999999999</v>
      </c>
      <c r="J13" s="3">
        <v>4</v>
      </c>
      <c r="K13" s="3">
        <v>0</v>
      </c>
      <c r="L13" s="3">
        <v>4</v>
      </c>
      <c r="M13" s="3">
        <v>0</v>
      </c>
    </row>
    <row r="14" spans="1:13" s="2" customFormat="1" x14ac:dyDescent="0.25">
      <c r="A14" s="3" t="s">
        <v>7</v>
      </c>
      <c r="B14" s="3" t="s">
        <v>18</v>
      </c>
      <c r="C14" s="3">
        <v>2276.096</v>
      </c>
      <c r="D14" s="3">
        <v>6</v>
      </c>
      <c r="E14" s="3">
        <v>54</v>
      </c>
      <c r="F14" s="3">
        <v>24.574000000000002</v>
      </c>
      <c r="G14" s="3">
        <f t="shared" si="0"/>
        <v>2.1974444534874258</v>
      </c>
      <c r="H14" s="3">
        <f t="shared" si="1"/>
        <v>41.656000000000006</v>
      </c>
      <c r="I14" s="3">
        <v>66.23</v>
      </c>
      <c r="J14" s="3">
        <v>0</v>
      </c>
      <c r="K14" s="3">
        <v>0</v>
      </c>
      <c r="L14" s="3">
        <v>0</v>
      </c>
      <c r="M14" s="3">
        <v>0</v>
      </c>
    </row>
    <row r="15" spans="1:13" x14ac:dyDescent="0.25">
      <c r="A15" s="1" t="s">
        <v>8</v>
      </c>
      <c r="B15" s="1" t="s">
        <v>18</v>
      </c>
      <c r="C15" s="1">
        <v>3932.0160000000001</v>
      </c>
      <c r="D15" s="3">
        <v>11</v>
      </c>
      <c r="E15" s="3">
        <v>15</v>
      </c>
      <c r="F15" s="3">
        <v>7.5209999999999999</v>
      </c>
      <c r="G15" s="3">
        <f t="shared" si="0"/>
        <v>1.9944156362185881</v>
      </c>
      <c r="H15" s="3">
        <f t="shared" si="1"/>
        <v>31.451999999999998</v>
      </c>
      <c r="I15" s="3">
        <v>38.972999999999999</v>
      </c>
      <c r="J15" s="3">
        <v>3</v>
      </c>
      <c r="K15" s="3">
        <v>16</v>
      </c>
      <c r="L15" s="3">
        <v>19</v>
      </c>
      <c r="M15" s="3">
        <v>0</v>
      </c>
    </row>
    <row r="16" spans="1:13" s="2" customFormat="1" x14ac:dyDescent="0.25">
      <c r="A16" s="3" t="s">
        <v>9</v>
      </c>
      <c r="B16" s="3" t="s">
        <v>18</v>
      </c>
      <c r="C16" s="3">
        <v>3020.8339999999998</v>
      </c>
      <c r="D16" s="3">
        <v>6</v>
      </c>
      <c r="E16" s="3">
        <v>199</v>
      </c>
      <c r="F16" s="3">
        <v>76.822000000000003</v>
      </c>
      <c r="G16" s="3">
        <f t="shared" ref="G16:G26" si="2">E16/F16</f>
        <v>2.5904037905808233</v>
      </c>
      <c r="H16" s="3">
        <f t="shared" ref="H16:H24" si="3">I16-F16</f>
        <v>38.772999999999996</v>
      </c>
      <c r="I16" s="3">
        <v>115.595</v>
      </c>
      <c r="J16" s="3">
        <v>4</v>
      </c>
      <c r="K16" s="3">
        <v>7</v>
      </c>
      <c r="L16" s="3">
        <v>11</v>
      </c>
      <c r="M16" s="3">
        <v>0</v>
      </c>
    </row>
    <row r="17" spans="1:13" s="2" customFormat="1" x14ac:dyDescent="0.25">
      <c r="A17" s="3" t="s">
        <v>10</v>
      </c>
      <c r="B17" s="3" t="s">
        <v>18</v>
      </c>
      <c r="C17" s="3">
        <v>1930.501</v>
      </c>
      <c r="D17" s="3">
        <v>2</v>
      </c>
      <c r="E17" s="3">
        <v>74</v>
      </c>
      <c r="F17" s="3">
        <v>34.253999999999998</v>
      </c>
      <c r="G17" s="3">
        <f t="shared" si="2"/>
        <v>2.1603316401004262</v>
      </c>
      <c r="H17" s="3">
        <f t="shared" si="3"/>
        <v>12.698</v>
      </c>
      <c r="I17" s="3">
        <v>46.951999999999998</v>
      </c>
      <c r="J17" s="3">
        <v>9</v>
      </c>
      <c r="K17" s="3">
        <v>0</v>
      </c>
      <c r="L17" s="3">
        <v>9</v>
      </c>
      <c r="M17" s="3">
        <f>1/2</f>
        <v>0.5</v>
      </c>
    </row>
    <row r="18" spans="1:13" x14ac:dyDescent="0.25">
      <c r="A18" s="1" t="s">
        <v>11</v>
      </c>
      <c r="B18" s="1" t="s">
        <v>18</v>
      </c>
      <c r="C18" s="1">
        <v>1589.126</v>
      </c>
      <c r="D18" s="3">
        <v>4</v>
      </c>
      <c r="E18" s="3">
        <v>56</v>
      </c>
      <c r="F18" s="3">
        <v>30.555</v>
      </c>
      <c r="G18" s="3">
        <f t="shared" si="2"/>
        <v>1.8327605956471935</v>
      </c>
      <c r="H18" s="3">
        <f t="shared" si="3"/>
        <v>126.66800000000001</v>
      </c>
      <c r="I18" s="3">
        <v>157.22300000000001</v>
      </c>
      <c r="J18" s="3">
        <v>1</v>
      </c>
      <c r="K18" s="3">
        <v>10</v>
      </c>
      <c r="L18" s="3">
        <v>11</v>
      </c>
      <c r="M18" s="3">
        <v>0</v>
      </c>
    </row>
    <row r="19" spans="1:13" x14ac:dyDescent="0.25">
      <c r="A19" s="1" t="s">
        <v>12</v>
      </c>
      <c r="B19" s="1" t="s">
        <v>18</v>
      </c>
      <c r="C19" s="1">
        <v>2382.337</v>
      </c>
      <c r="D19" s="3">
        <v>2</v>
      </c>
      <c r="E19" s="3">
        <v>19</v>
      </c>
      <c r="F19" s="3">
        <v>6.5190000000000001</v>
      </c>
      <c r="G19" s="3">
        <f t="shared" si="2"/>
        <v>2.914557447461267</v>
      </c>
      <c r="H19" s="3">
        <f t="shared" si="3"/>
        <v>21.89</v>
      </c>
      <c r="I19" s="3">
        <v>28.408999999999999</v>
      </c>
      <c r="J19" s="3">
        <v>0</v>
      </c>
      <c r="K19" s="3">
        <v>0</v>
      </c>
      <c r="L19" s="3">
        <v>0</v>
      </c>
      <c r="M19" s="3">
        <v>0</v>
      </c>
    </row>
    <row r="20" spans="1:13" s="2" customFormat="1" x14ac:dyDescent="0.25">
      <c r="A20" s="3" t="s">
        <v>13</v>
      </c>
      <c r="B20" s="3" t="s">
        <v>18</v>
      </c>
      <c r="C20" s="3">
        <v>3619.1819999999998</v>
      </c>
      <c r="D20" s="3">
        <v>9</v>
      </c>
      <c r="E20" s="3">
        <v>41</v>
      </c>
      <c r="F20" s="3">
        <v>20.568000000000001</v>
      </c>
      <c r="G20" s="3">
        <f t="shared" si="2"/>
        <v>1.9933877868533643</v>
      </c>
      <c r="H20" s="3">
        <f t="shared" si="3"/>
        <v>23.080000000000002</v>
      </c>
      <c r="I20" s="3">
        <v>43.648000000000003</v>
      </c>
      <c r="J20" s="3">
        <v>4</v>
      </c>
      <c r="K20" s="3">
        <v>0</v>
      </c>
      <c r="L20" s="3">
        <v>4</v>
      </c>
      <c r="M20" s="3">
        <v>0</v>
      </c>
    </row>
    <row r="21" spans="1:13" s="2" customFormat="1" x14ac:dyDescent="0.25">
      <c r="A21" s="3" t="s">
        <v>15</v>
      </c>
      <c r="B21" s="3" t="s">
        <v>18</v>
      </c>
      <c r="C21" s="3">
        <v>3108.0070000000001</v>
      </c>
      <c r="D21" s="3">
        <v>0</v>
      </c>
      <c r="E21" s="3">
        <v>51</v>
      </c>
      <c r="F21" s="3">
        <v>28.533000000000001</v>
      </c>
      <c r="G21" s="3">
        <f t="shared" si="2"/>
        <v>1.7874040584586268</v>
      </c>
      <c r="H21" s="3">
        <f t="shared" si="3"/>
        <v>65.576999999999998</v>
      </c>
      <c r="I21" s="3">
        <v>94.11</v>
      </c>
      <c r="J21" s="3">
        <v>0</v>
      </c>
      <c r="K21" s="3">
        <v>0</v>
      </c>
      <c r="L21" s="3">
        <v>0</v>
      </c>
      <c r="M21" s="3" t="s">
        <v>21</v>
      </c>
    </row>
    <row r="22" spans="1:13" s="2" customFormat="1" x14ac:dyDescent="0.25">
      <c r="A22" s="3" t="s">
        <v>14</v>
      </c>
      <c r="B22" s="3" t="s">
        <v>18</v>
      </c>
      <c r="C22" s="3">
        <v>3935.134</v>
      </c>
      <c r="D22" s="3">
        <v>6</v>
      </c>
      <c r="E22" s="3">
        <v>33</v>
      </c>
      <c r="F22" s="3">
        <v>16.774000000000001</v>
      </c>
      <c r="G22" s="3">
        <f t="shared" si="2"/>
        <v>1.9673303922737568</v>
      </c>
      <c r="H22" s="3">
        <f t="shared" si="3"/>
        <v>55.103999999999999</v>
      </c>
      <c r="I22" s="3">
        <v>71.878</v>
      </c>
      <c r="J22" s="3">
        <v>13</v>
      </c>
      <c r="K22" s="3">
        <v>5</v>
      </c>
      <c r="L22" s="3">
        <v>18</v>
      </c>
      <c r="M22" s="3">
        <f>1/6</f>
        <v>0.16666666666666666</v>
      </c>
    </row>
    <row r="23" spans="1:13" x14ac:dyDescent="0.25">
      <c r="A23" s="1" t="s">
        <v>16</v>
      </c>
      <c r="B23" s="1" t="s">
        <v>18</v>
      </c>
      <c r="C23" s="1">
        <v>2123.8649999999998</v>
      </c>
      <c r="D23" s="3">
        <v>1</v>
      </c>
      <c r="E23" s="3">
        <v>9</v>
      </c>
      <c r="F23" s="3">
        <v>4.59</v>
      </c>
      <c r="G23" s="3">
        <f t="shared" si="2"/>
        <v>1.9607843137254903</v>
      </c>
      <c r="H23" s="3">
        <f t="shared" si="3"/>
        <v>128.92099999999999</v>
      </c>
      <c r="I23" s="3">
        <v>133.511</v>
      </c>
      <c r="J23" s="3">
        <v>7</v>
      </c>
      <c r="K23" s="3">
        <v>9</v>
      </c>
      <c r="L23" s="3">
        <v>16</v>
      </c>
      <c r="M23" s="3">
        <v>0</v>
      </c>
    </row>
    <row r="24" spans="1:13" s="2" customFormat="1" x14ac:dyDescent="0.25">
      <c r="A24" s="3" t="s">
        <v>6</v>
      </c>
      <c r="B24" s="3" t="s">
        <v>19</v>
      </c>
      <c r="C24" s="4">
        <v>1127.1969999999999</v>
      </c>
      <c r="D24" s="3">
        <v>2</v>
      </c>
      <c r="E24" s="3">
        <v>17</v>
      </c>
      <c r="F24" s="3">
        <v>8.7569999999999997</v>
      </c>
      <c r="G24" s="3">
        <f t="shared" si="2"/>
        <v>1.9413040995774808</v>
      </c>
      <c r="H24" s="3">
        <f t="shared" si="3"/>
        <v>172.303</v>
      </c>
      <c r="I24" s="3">
        <v>181.06</v>
      </c>
      <c r="J24" s="3">
        <v>1</v>
      </c>
      <c r="K24" s="3">
        <v>20</v>
      </c>
      <c r="L24" s="3">
        <v>21</v>
      </c>
      <c r="M24" s="3">
        <v>0</v>
      </c>
    </row>
    <row r="25" spans="1:13" s="2" customFormat="1" x14ac:dyDescent="0.25">
      <c r="A25" s="3" t="s">
        <v>7</v>
      </c>
      <c r="B25" s="3" t="s">
        <v>19</v>
      </c>
      <c r="C25" s="3">
        <v>1391.5239999999999</v>
      </c>
      <c r="D25" s="3">
        <v>2</v>
      </c>
      <c r="E25" s="3">
        <v>88</v>
      </c>
      <c r="F25" s="3">
        <v>40.180999999999997</v>
      </c>
      <c r="G25" s="3">
        <f t="shared" si="2"/>
        <v>2.1900898434583511</v>
      </c>
      <c r="H25" s="3">
        <f t="shared" ref="H25:H30" si="4">I25-F25</f>
        <v>329.74600000000004</v>
      </c>
      <c r="I25" s="3">
        <v>369.92700000000002</v>
      </c>
      <c r="J25" s="3">
        <v>3</v>
      </c>
      <c r="K25" s="3">
        <v>18</v>
      </c>
      <c r="L25" s="3">
        <v>21</v>
      </c>
      <c r="M25" s="3">
        <v>0</v>
      </c>
    </row>
    <row r="26" spans="1:13" s="2" customFormat="1" x14ac:dyDescent="0.25">
      <c r="A26" s="3" t="s">
        <v>9</v>
      </c>
      <c r="B26" s="3" t="s">
        <v>19</v>
      </c>
      <c r="C26" s="3">
        <v>991.25199999999995</v>
      </c>
      <c r="D26" s="3">
        <v>2</v>
      </c>
      <c r="E26" s="3">
        <v>40</v>
      </c>
      <c r="F26" s="3">
        <v>19.853000000000002</v>
      </c>
      <c r="G26" s="3">
        <f t="shared" si="2"/>
        <v>2.0148088450108292</v>
      </c>
      <c r="H26" s="3">
        <f t="shared" si="4"/>
        <v>203.49599999999998</v>
      </c>
      <c r="I26" s="3">
        <v>223.34899999999999</v>
      </c>
      <c r="J26" s="3">
        <v>0</v>
      </c>
      <c r="K26" s="3">
        <v>23</v>
      </c>
      <c r="L26" s="3">
        <v>23</v>
      </c>
      <c r="M26" s="3">
        <v>1</v>
      </c>
    </row>
    <row r="27" spans="1:13" s="2" customFormat="1" x14ac:dyDescent="0.25">
      <c r="A27" s="3" t="s">
        <v>11</v>
      </c>
      <c r="B27" s="3" t="s">
        <v>19</v>
      </c>
      <c r="C27" s="3">
        <v>2033.9110000000001</v>
      </c>
      <c r="D27" s="3">
        <v>5</v>
      </c>
      <c r="E27" s="3">
        <v>16</v>
      </c>
      <c r="F27" s="3">
        <v>9.5890000000000004</v>
      </c>
      <c r="G27" s="3">
        <f>E27/F27</f>
        <v>1.6685785796224841</v>
      </c>
      <c r="H27" s="3">
        <f t="shared" si="4"/>
        <v>204.33500000000001</v>
      </c>
      <c r="I27" s="3">
        <v>213.92400000000001</v>
      </c>
      <c r="J27" s="3">
        <v>0</v>
      </c>
      <c r="K27" s="3">
        <v>17</v>
      </c>
      <c r="L27" s="3">
        <v>17</v>
      </c>
      <c r="M27" s="3">
        <f>2/5</f>
        <v>0.4</v>
      </c>
    </row>
    <row r="28" spans="1:13" s="2" customFormat="1" x14ac:dyDescent="0.25">
      <c r="A28" s="3" t="s">
        <v>13</v>
      </c>
      <c r="B28" s="3" t="s">
        <v>19</v>
      </c>
      <c r="C28" s="3">
        <v>1181.2339999999999</v>
      </c>
      <c r="D28" s="3">
        <v>4</v>
      </c>
      <c r="E28" s="3">
        <v>10</v>
      </c>
      <c r="F28" s="3">
        <v>4.335</v>
      </c>
      <c r="G28" s="3">
        <f>E28/F28</f>
        <v>2.306805074971165</v>
      </c>
      <c r="H28" s="3">
        <f t="shared" si="4"/>
        <v>155.29499999999999</v>
      </c>
      <c r="I28" s="3">
        <v>159.63</v>
      </c>
      <c r="J28" s="3">
        <v>1</v>
      </c>
      <c r="K28" s="3">
        <v>17</v>
      </c>
      <c r="L28" s="3">
        <v>18</v>
      </c>
      <c r="M28" s="3">
        <v>1</v>
      </c>
    </row>
    <row r="29" spans="1:13" s="2" customFormat="1" x14ac:dyDescent="0.25">
      <c r="A29" s="3" t="s">
        <v>14</v>
      </c>
      <c r="B29" s="3" t="s">
        <v>19</v>
      </c>
      <c r="C29" s="3">
        <v>1210.297</v>
      </c>
      <c r="D29" s="3">
        <v>5</v>
      </c>
      <c r="E29" s="3">
        <v>19</v>
      </c>
      <c r="F29" s="3">
        <v>10.199999999999999</v>
      </c>
      <c r="G29" s="3">
        <f>E29/F29</f>
        <v>1.8627450980392157</v>
      </c>
      <c r="H29" s="3">
        <f t="shared" si="4"/>
        <v>360.59300000000002</v>
      </c>
      <c r="I29" s="3">
        <v>370.79300000000001</v>
      </c>
      <c r="J29" s="3">
        <v>0</v>
      </c>
      <c r="K29" s="3">
        <v>7</v>
      </c>
      <c r="L29" s="3">
        <v>7</v>
      </c>
      <c r="M29" s="3">
        <v>1</v>
      </c>
    </row>
    <row r="30" spans="1:13" s="2" customFormat="1" x14ac:dyDescent="0.25">
      <c r="A30" s="3" t="s">
        <v>15</v>
      </c>
      <c r="B30" s="3" t="s">
        <v>19</v>
      </c>
      <c r="C30" s="3">
        <v>3406.7020000000002</v>
      </c>
      <c r="D30" s="3">
        <v>2</v>
      </c>
      <c r="E30" s="3">
        <v>20</v>
      </c>
      <c r="F30" s="3">
        <v>12.151</v>
      </c>
      <c r="G30" s="3">
        <f>E30/F30</f>
        <v>1.6459550654267139</v>
      </c>
      <c r="H30" s="3">
        <f t="shared" si="4"/>
        <v>125.35700000000001</v>
      </c>
      <c r="I30" s="3">
        <v>137.50800000000001</v>
      </c>
      <c r="J30" s="3">
        <v>0</v>
      </c>
      <c r="K30" s="3">
        <v>0</v>
      </c>
      <c r="L30" s="3">
        <v>3</v>
      </c>
      <c r="M30" s="3">
        <v>1</v>
      </c>
    </row>
  </sheetData>
  <pageMargins left="0.7" right="0.7" top="0.75" bottom="0.75" header="0.3" footer="0.3"/>
  <pageSetup paperSize="9" scale="8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77AA5-2D7E-4A92-A2F8-2C2C574CCC9F}">
  <dimension ref="A1:H233"/>
  <sheetViews>
    <sheetView tabSelected="1" workbookViewId="0">
      <selection activeCell="G9" sqref="G9"/>
    </sheetView>
  </sheetViews>
  <sheetFormatPr baseColWidth="10" defaultRowHeight="15" x14ac:dyDescent="0.25"/>
  <sheetData>
    <row r="1" spans="1:8" x14ac:dyDescent="0.25">
      <c r="A1" s="1" t="s">
        <v>1</v>
      </c>
      <c r="B1" s="1" t="s">
        <v>4</v>
      </c>
      <c r="C1" s="1" t="s">
        <v>38</v>
      </c>
      <c r="D1" s="1" t="s">
        <v>52</v>
      </c>
      <c r="E1" s="1" t="s">
        <v>63</v>
      </c>
      <c r="F1" s="1" t="s">
        <v>64</v>
      </c>
      <c r="G1" s="1" t="s">
        <v>65</v>
      </c>
      <c r="H1" s="1" t="s">
        <v>66</v>
      </c>
    </row>
    <row r="2" spans="1:8" x14ac:dyDescent="0.25">
      <c r="A2" s="1" t="s">
        <v>6</v>
      </c>
      <c r="B2" s="1" t="s">
        <v>17</v>
      </c>
      <c r="C2" s="1" t="s">
        <v>40</v>
      </c>
      <c r="D2" s="1">
        <v>8.3000000000000004E-2</v>
      </c>
      <c r="E2" s="1">
        <v>0.88500000000000001</v>
      </c>
      <c r="F2" s="1">
        <v>457.9</v>
      </c>
      <c r="G2" s="1">
        <v>396.3</v>
      </c>
      <c r="H2" s="1">
        <f>F2-G2</f>
        <v>61.599999999999966</v>
      </c>
    </row>
    <row r="3" spans="1:8" x14ac:dyDescent="0.25">
      <c r="A3" s="1" t="s">
        <v>6</v>
      </c>
      <c r="B3" s="1" t="s">
        <v>17</v>
      </c>
      <c r="C3" s="1" t="s">
        <v>40</v>
      </c>
      <c r="D3" s="1">
        <v>6.7000000000000004E-2</v>
      </c>
      <c r="E3" s="1">
        <v>2.13</v>
      </c>
      <c r="F3" s="1">
        <v>467.3</v>
      </c>
      <c r="G3" s="1">
        <v>386.9</v>
      </c>
      <c r="H3" s="1">
        <f t="shared" ref="H3:H233" si="0">F3-G3</f>
        <v>80.400000000000034</v>
      </c>
    </row>
    <row r="4" spans="1:8" x14ac:dyDescent="0.25">
      <c r="A4" s="1" t="s">
        <v>6</v>
      </c>
      <c r="B4" s="1" t="s">
        <v>17</v>
      </c>
      <c r="C4" s="1" t="s">
        <v>39</v>
      </c>
      <c r="D4" s="1">
        <v>0.105</v>
      </c>
      <c r="E4" s="1">
        <v>0.82799999999999996</v>
      </c>
      <c r="F4" s="1">
        <v>605.6</v>
      </c>
      <c r="G4" s="1">
        <v>543.9</v>
      </c>
      <c r="H4" s="1">
        <f t="shared" si="0"/>
        <v>61.700000000000045</v>
      </c>
    </row>
    <row r="5" spans="1:8" x14ac:dyDescent="0.25">
      <c r="A5" s="1" t="s">
        <v>6</v>
      </c>
      <c r="B5" s="1" t="s">
        <v>17</v>
      </c>
      <c r="C5" s="1" t="s">
        <v>40</v>
      </c>
      <c r="D5" s="1">
        <v>8.1000000000000003E-2</v>
      </c>
      <c r="E5" s="1">
        <v>0.80500000000000005</v>
      </c>
      <c r="F5" s="1">
        <v>491.6</v>
      </c>
      <c r="G5" s="1">
        <v>443</v>
      </c>
      <c r="H5" s="1">
        <f t="shared" si="0"/>
        <v>48.600000000000023</v>
      </c>
    </row>
    <row r="6" spans="1:8" x14ac:dyDescent="0.25">
      <c r="A6" s="1" t="s">
        <v>6</v>
      </c>
      <c r="B6" s="1" t="s">
        <v>17</v>
      </c>
      <c r="C6" s="1" t="s">
        <v>39</v>
      </c>
      <c r="D6" s="1">
        <v>0.107</v>
      </c>
      <c r="E6" s="1">
        <v>0.70399999999999996</v>
      </c>
      <c r="F6" s="1">
        <v>639.29999999999995</v>
      </c>
      <c r="G6" s="1">
        <v>547.70000000000005</v>
      </c>
      <c r="H6" s="1">
        <f t="shared" si="0"/>
        <v>91.599999999999909</v>
      </c>
    </row>
    <row r="7" spans="1:8" x14ac:dyDescent="0.25">
      <c r="A7" s="1" t="s">
        <v>6</v>
      </c>
      <c r="B7" s="1" t="s">
        <v>17</v>
      </c>
      <c r="C7" s="1" t="s">
        <v>40</v>
      </c>
      <c r="D7" s="1">
        <v>0.113</v>
      </c>
      <c r="E7" s="1">
        <v>0.44700000000000001</v>
      </c>
      <c r="F7" s="1">
        <v>515.9</v>
      </c>
      <c r="G7" s="1">
        <v>456.1</v>
      </c>
      <c r="H7" s="1">
        <f t="shared" si="0"/>
        <v>59.799999999999955</v>
      </c>
    </row>
    <row r="8" spans="1:8" x14ac:dyDescent="0.25">
      <c r="A8" s="1" t="s">
        <v>6</v>
      </c>
      <c r="B8" s="1" t="s">
        <v>17</v>
      </c>
      <c r="C8" s="1" t="s">
        <v>39</v>
      </c>
      <c r="D8" s="1">
        <v>9.1999999999999998E-2</v>
      </c>
      <c r="E8" s="1">
        <v>0.56499999999999995</v>
      </c>
      <c r="F8" s="1">
        <v>607.5</v>
      </c>
      <c r="G8" s="1">
        <v>530.79999999999995</v>
      </c>
      <c r="H8" s="1">
        <f t="shared" si="0"/>
        <v>76.700000000000045</v>
      </c>
    </row>
    <row r="9" spans="1:8" x14ac:dyDescent="0.25">
      <c r="A9" s="1" t="s">
        <v>6</v>
      </c>
      <c r="B9" s="1" t="s">
        <v>17</v>
      </c>
      <c r="C9" s="1" t="s">
        <v>40</v>
      </c>
      <c r="D9" s="1">
        <v>0.105</v>
      </c>
      <c r="E9" s="1">
        <v>0.41</v>
      </c>
      <c r="F9" s="1">
        <v>491.6</v>
      </c>
      <c r="G9" s="1">
        <v>405.6</v>
      </c>
      <c r="H9" s="1">
        <f t="shared" si="0"/>
        <v>86</v>
      </c>
    </row>
    <row r="10" spans="1:8" x14ac:dyDescent="0.25">
      <c r="A10" s="1" t="s">
        <v>6</v>
      </c>
      <c r="B10" s="1" t="s">
        <v>17</v>
      </c>
      <c r="C10" s="1" t="s">
        <v>39</v>
      </c>
      <c r="D10" s="1">
        <v>0.1</v>
      </c>
      <c r="E10" s="1">
        <v>0.50600000000000001</v>
      </c>
      <c r="F10" s="1">
        <v>605.6</v>
      </c>
      <c r="G10" s="1">
        <v>523.4</v>
      </c>
      <c r="H10" s="1">
        <f t="shared" si="0"/>
        <v>82.200000000000045</v>
      </c>
    </row>
    <row r="11" spans="1:8" x14ac:dyDescent="0.25">
      <c r="A11" s="1" t="s">
        <v>6</v>
      </c>
      <c r="B11" s="1" t="s">
        <v>17</v>
      </c>
      <c r="C11" s="1" t="s">
        <v>39</v>
      </c>
      <c r="D11" s="1">
        <v>0.10299999999999999</v>
      </c>
      <c r="E11" s="1">
        <v>1.341</v>
      </c>
      <c r="F11" s="1">
        <v>592.5</v>
      </c>
      <c r="G11" s="1">
        <v>515.9</v>
      </c>
      <c r="H11" s="1">
        <f t="shared" si="0"/>
        <v>76.600000000000023</v>
      </c>
    </row>
    <row r="12" spans="1:8" x14ac:dyDescent="0.25">
      <c r="A12" s="1" t="s">
        <v>7</v>
      </c>
      <c r="B12" s="1" t="s">
        <v>17</v>
      </c>
      <c r="C12" s="1" t="s">
        <v>40</v>
      </c>
      <c r="D12" s="1">
        <v>8.5000000000000006E-2</v>
      </c>
      <c r="E12" s="1">
        <v>0.58199999999999996</v>
      </c>
      <c r="F12" s="1">
        <v>384.9</v>
      </c>
      <c r="G12" s="1">
        <v>334.5</v>
      </c>
      <c r="H12" s="1">
        <f t="shared" si="0"/>
        <v>50.399999999999977</v>
      </c>
    </row>
    <row r="13" spans="1:8" x14ac:dyDescent="0.25">
      <c r="A13" s="1" t="s">
        <v>7</v>
      </c>
      <c r="B13" s="1" t="s">
        <v>17</v>
      </c>
      <c r="C13" s="1" t="s">
        <v>40</v>
      </c>
      <c r="D13" s="1">
        <v>7.3999999999999996E-2</v>
      </c>
      <c r="E13" s="1">
        <v>0.72399999999999998</v>
      </c>
      <c r="F13" s="1">
        <v>397</v>
      </c>
      <c r="G13" s="1">
        <v>344.6</v>
      </c>
      <c r="H13" s="1">
        <f t="shared" si="0"/>
        <v>52.399999999999977</v>
      </c>
    </row>
    <row r="14" spans="1:8" x14ac:dyDescent="0.25">
      <c r="A14" s="1" t="s">
        <v>7</v>
      </c>
      <c r="B14" s="1" t="s">
        <v>17</v>
      </c>
      <c r="C14" s="1" t="s">
        <v>40</v>
      </c>
      <c r="D14" s="1">
        <v>8.5999999999999993E-2</v>
      </c>
      <c r="E14" s="1">
        <v>0.41299999999999998</v>
      </c>
      <c r="F14" s="1">
        <v>405</v>
      </c>
      <c r="G14" s="1">
        <v>362.7</v>
      </c>
      <c r="H14" s="1">
        <f t="shared" si="0"/>
        <v>42.300000000000011</v>
      </c>
    </row>
    <row r="15" spans="1:8" x14ac:dyDescent="0.25">
      <c r="A15" s="1" t="s">
        <v>7</v>
      </c>
      <c r="B15" s="1" t="s">
        <v>17</v>
      </c>
      <c r="C15" s="1" t="s">
        <v>39</v>
      </c>
      <c r="D15" s="1">
        <v>8.8999999999999996E-2</v>
      </c>
      <c r="E15" s="1">
        <v>0.46200000000000002</v>
      </c>
      <c r="F15" s="1">
        <v>507.8</v>
      </c>
      <c r="G15" s="1">
        <v>441.3</v>
      </c>
      <c r="H15" s="1">
        <f t="shared" si="0"/>
        <v>66.5</v>
      </c>
    </row>
    <row r="16" spans="1:8" x14ac:dyDescent="0.25">
      <c r="A16" s="1" t="s">
        <v>7</v>
      </c>
      <c r="B16" s="1" t="s">
        <v>17</v>
      </c>
      <c r="C16" s="1" t="s">
        <v>39</v>
      </c>
      <c r="D16" s="1">
        <v>8.8999999999999996E-2</v>
      </c>
      <c r="E16" s="1">
        <v>0.97</v>
      </c>
      <c r="F16" s="1">
        <v>517.9</v>
      </c>
      <c r="G16" s="1">
        <v>449.4</v>
      </c>
      <c r="H16" s="1">
        <f t="shared" si="0"/>
        <v>68.5</v>
      </c>
    </row>
    <row r="17" spans="1:8" x14ac:dyDescent="0.25">
      <c r="A17" s="1" t="s">
        <v>8</v>
      </c>
      <c r="B17" s="1" t="s">
        <v>17</v>
      </c>
      <c r="C17" s="1" t="s">
        <v>39</v>
      </c>
      <c r="D17" s="1">
        <v>0.14799999999999999</v>
      </c>
      <c r="E17" s="1">
        <v>3.6070000000000002</v>
      </c>
      <c r="F17" s="1">
        <v>595.5</v>
      </c>
      <c r="G17" s="1">
        <v>479.4</v>
      </c>
      <c r="H17" s="1">
        <v>116.1</v>
      </c>
    </row>
    <row r="18" spans="1:8" x14ac:dyDescent="0.25">
      <c r="A18" s="1" t="s">
        <v>8</v>
      </c>
      <c r="B18" s="1" t="s">
        <v>17</v>
      </c>
      <c r="C18" s="1" t="s">
        <v>39</v>
      </c>
      <c r="D18" s="1">
        <v>0.129</v>
      </c>
      <c r="E18" s="1">
        <v>1.9570000000000001</v>
      </c>
      <c r="F18" s="1">
        <v>610.5</v>
      </c>
      <c r="G18" s="1">
        <v>494.4</v>
      </c>
      <c r="H18" s="1">
        <v>116.1</v>
      </c>
    </row>
    <row r="19" spans="1:8" x14ac:dyDescent="0.25">
      <c r="A19" s="1" t="s">
        <v>8</v>
      </c>
      <c r="B19" s="1" t="s">
        <v>17</v>
      </c>
      <c r="C19" s="1" t="s">
        <v>39</v>
      </c>
      <c r="D19" s="1">
        <v>0.157</v>
      </c>
      <c r="E19" s="1">
        <v>0.58699999999999997</v>
      </c>
      <c r="F19" s="1">
        <v>584.29999999999995</v>
      </c>
      <c r="G19" s="1">
        <v>464.4</v>
      </c>
      <c r="H19" s="1">
        <v>119.9</v>
      </c>
    </row>
    <row r="20" spans="1:8" x14ac:dyDescent="0.25">
      <c r="A20" s="1" t="s">
        <v>8</v>
      </c>
      <c r="B20" s="1" t="s">
        <v>17</v>
      </c>
      <c r="C20" s="1" t="s">
        <v>40</v>
      </c>
      <c r="D20" s="1">
        <v>9.1999999999999998E-2</v>
      </c>
      <c r="E20" s="1">
        <v>0.52200000000000002</v>
      </c>
      <c r="F20" s="1">
        <v>543.1</v>
      </c>
      <c r="G20" s="1">
        <v>419.5</v>
      </c>
      <c r="H20" s="1">
        <v>123.6</v>
      </c>
    </row>
    <row r="21" spans="1:8" x14ac:dyDescent="0.25">
      <c r="A21" s="1" t="s">
        <v>8</v>
      </c>
      <c r="B21" s="1" t="s">
        <v>17</v>
      </c>
      <c r="C21" s="1" t="s">
        <v>39</v>
      </c>
      <c r="D21" s="1">
        <v>0.10199999999999999</v>
      </c>
      <c r="E21" s="1" t="s">
        <v>21</v>
      </c>
      <c r="F21" s="1">
        <v>625.5</v>
      </c>
      <c r="G21" s="1">
        <v>490.6</v>
      </c>
      <c r="H21" s="1">
        <v>134.80000000000001</v>
      </c>
    </row>
    <row r="22" spans="1:8" x14ac:dyDescent="0.25">
      <c r="A22" s="1" t="s">
        <v>8</v>
      </c>
      <c r="B22" s="1" t="s">
        <v>17</v>
      </c>
      <c r="C22" s="1" t="s">
        <v>40</v>
      </c>
      <c r="D22" s="1">
        <v>0.12</v>
      </c>
      <c r="E22" s="1" t="s">
        <v>21</v>
      </c>
      <c r="F22" s="1">
        <v>558.1</v>
      </c>
      <c r="G22" s="1">
        <v>419.5</v>
      </c>
      <c r="H22" s="1">
        <v>138.6</v>
      </c>
    </row>
    <row r="23" spans="1:8" x14ac:dyDescent="0.25">
      <c r="A23" s="1" t="s">
        <v>9</v>
      </c>
      <c r="B23" s="1" t="s">
        <v>17</v>
      </c>
      <c r="C23" s="1" t="s">
        <v>39</v>
      </c>
      <c r="D23" s="1">
        <v>0.1</v>
      </c>
      <c r="E23" s="1">
        <v>0.59099999999999997</v>
      </c>
      <c r="F23" s="1">
        <v>576.29999999999995</v>
      </c>
      <c r="G23" s="1">
        <v>476.9</v>
      </c>
      <c r="H23" s="1">
        <f t="shared" si="0"/>
        <v>99.399999999999977</v>
      </c>
    </row>
    <row r="24" spans="1:8" x14ac:dyDescent="0.25">
      <c r="A24" s="1" t="s">
        <v>9</v>
      </c>
      <c r="B24" s="1" t="s">
        <v>17</v>
      </c>
      <c r="C24" s="1" t="s">
        <v>39</v>
      </c>
      <c r="D24" s="1">
        <v>8.1000000000000003E-2</v>
      </c>
      <c r="E24" s="1">
        <v>0.44700000000000001</v>
      </c>
      <c r="F24" s="1">
        <v>571</v>
      </c>
      <c r="G24" s="1">
        <v>498.4</v>
      </c>
      <c r="H24" s="1">
        <f t="shared" si="0"/>
        <v>72.600000000000023</v>
      </c>
    </row>
    <row r="25" spans="1:8" x14ac:dyDescent="0.25">
      <c r="A25" s="1" t="s">
        <v>9</v>
      </c>
      <c r="B25" s="1" t="s">
        <v>17</v>
      </c>
      <c r="C25" s="1" t="s">
        <v>39</v>
      </c>
      <c r="D25" s="1">
        <v>8.8999999999999996E-2</v>
      </c>
      <c r="E25" s="1">
        <v>0.57999999999999996</v>
      </c>
      <c r="F25" s="1">
        <v>581.70000000000005</v>
      </c>
      <c r="G25" s="1">
        <v>495.7</v>
      </c>
      <c r="H25" s="1">
        <f t="shared" si="0"/>
        <v>86.000000000000057</v>
      </c>
    </row>
    <row r="26" spans="1:8" x14ac:dyDescent="0.25">
      <c r="A26" s="1" t="s">
        <v>9</v>
      </c>
      <c r="B26" s="1" t="s">
        <v>17</v>
      </c>
      <c r="C26" s="1" t="s">
        <v>39</v>
      </c>
      <c r="D26" s="1">
        <v>7.8E-2</v>
      </c>
      <c r="E26" s="1">
        <v>0.85299999999999998</v>
      </c>
      <c r="F26" s="1">
        <v>581.70000000000005</v>
      </c>
      <c r="G26" s="1">
        <v>511.8</v>
      </c>
      <c r="H26" s="1">
        <f t="shared" si="0"/>
        <v>69.900000000000034</v>
      </c>
    </row>
    <row r="27" spans="1:8" x14ac:dyDescent="0.25">
      <c r="A27" s="1" t="s">
        <v>9</v>
      </c>
      <c r="B27" s="1" t="s">
        <v>17</v>
      </c>
      <c r="C27" s="1" t="s">
        <v>39</v>
      </c>
      <c r="D27" s="1">
        <v>9.1999999999999998E-2</v>
      </c>
      <c r="E27" s="1">
        <v>0.77200000000000002</v>
      </c>
      <c r="F27" s="1">
        <v>584.4</v>
      </c>
      <c r="G27" s="1">
        <v>514.5</v>
      </c>
      <c r="H27" s="1">
        <f t="shared" si="0"/>
        <v>69.899999999999977</v>
      </c>
    </row>
    <row r="28" spans="1:8" x14ac:dyDescent="0.25">
      <c r="A28" s="1" t="s">
        <v>9</v>
      </c>
      <c r="B28" s="1" t="s">
        <v>17</v>
      </c>
      <c r="C28" s="1" t="s">
        <v>40</v>
      </c>
      <c r="D28" s="1">
        <v>7.0000000000000007E-2</v>
      </c>
      <c r="E28" s="1">
        <v>0.93100000000000005</v>
      </c>
      <c r="F28" s="1">
        <v>517.20000000000005</v>
      </c>
      <c r="G28" s="1">
        <v>460.8</v>
      </c>
      <c r="H28" s="1">
        <f t="shared" si="0"/>
        <v>56.400000000000034</v>
      </c>
    </row>
    <row r="29" spans="1:8" x14ac:dyDescent="0.25">
      <c r="A29" s="1" t="s">
        <v>9</v>
      </c>
      <c r="B29" s="1" t="s">
        <v>17</v>
      </c>
      <c r="C29" s="1" t="s">
        <v>40</v>
      </c>
      <c r="D29" s="1">
        <v>7.8E-2</v>
      </c>
      <c r="E29" s="1" t="s">
        <v>21</v>
      </c>
      <c r="F29" s="1">
        <v>552.20000000000005</v>
      </c>
      <c r="G29" s="1">
        <v>479.6</v>
      </c>
      <c r="H29" s="1">
        <f t="shared" si="0"/>
        <v>72.600000000000023</v>
      </c>
    </row>
    <row r="30" spans="1:8" x14ac:dyDescent="0.25">
      <c r="A30" s="1" t="s">
        <v>10</v>
      </c>
      <c r="B30" s="1" t="s">
        <v>17</v>
      </c>
      <c r="C30" s="1" t="s">
        <v>40</v>
      </c>
      <c r="D30" s="1">
        <v>6.2E-2</v>
      </c>
      <c r="E30" s="1">
        <v>0.73299999999999998</v>
      </c>
      <c r="F30" s="1">
        <v>541.70000000000005</v>
      </c>
      <c r="G30" s="1">
        <v>488.5</v>
      </c>
      <c r="H30" s="1">
        <f t="shared" si="0"/>
        <v>53.200000000000045</v>
      </c>
    </row>
    <row r="31" spans="1:8" x14ac:dyDescent="0.25">
      <c r="A31" s="1" t="s">
        <v>10</v>
      </c>
      <c r="B31" s="1" t="s">
        <v>17</v>
      </c>
      <c r="C31" s="1" t="s">
        <v>40</v>
      </c>
      <c r="D31" s="1">
        <v>7.0999999999999994E-2</v>
      </c>
      <c r="E31" s="1">
        <v>1.5760000000000001</v>
      </c>
      <c r="F31" s="1">
        <v>533.29999999999995</v>
      </c>
      <c r="G31" s="1">
        <v>474.5</v>
      </c>
      <c r="H31" s="1">
        <f t="shared" si="0"/>
        <v>58.799999999999955</v>
      </c>
    </row>
    <row r="32" spans="1:8" x14ac:dyDescent="0.25">
      <c r="A32" s="1" t="s">
        <v>10</v>
      </c>
      <c r="B32" s="1" t="s">
        <v>17</v>
      </c>
      <c r="C32" s="1" t="s">
        <v>40</v>
      </c>
      <c r="D32" s="1">
        <v>4.9000000000000002E-2</v>
      </c>
      <c r="E32" s="1">
        <v>1.964</v>
      </c>
      <c r="F32" s="1">
        <v>538.9</v>
      </c>
      <c r="G32" s="1">
        <v>474.5</v>
      </c>
      <c r="H32" s="1">
        <f t="shared" si="0"/>
        <v>64.399999999999977</v>
      </c>
    </row>
    <row r="33" spans="1:8" x14ac:dyDescent="0.25">
      <c r="A33" s="1" t="s">
        <v>10</v>
      </c>
      <c r="B33" s="1" t="s">
        <v>17</v>
      </c>
      <c r="C33" s="1" t="s">
        <v>39</v>
      </c>
      <c r="D33" s="1">
        <v>9.1999999999999998E-2</v>
      </c>
      <c r="E33" s="1">
        <v>1.4930000000000001</v>
      </c>
      <c r="F33" s="1">
        <v>564.1</v>
      </c>
      <c r="G33" s="1">
        <v>494.1</v>
      </c>
      <c r="H33" s="1">
        <f t="shared" si="0"/>
        <v>70</v>
      </c>
    </row>
    <row r="34" spans="1:8" x14ac:dyDescent="0.25">
      <c r="A34" s="1" t="s">
        <v>10</v>
      </c>
      <c r="B34" s="1" t="s">
        <v>17</v>
      </c>
      <c r="C34" s="1" t="s">
        <v>40</v>
      </c>
      <c r="D34" s="1">
        <v>6.8000000000000005E-2</v>
      </c>
      <c r="E34" s="1">
        <v>1.1479999999999999</v>
      </c>
      <c r="F34" s="1">
        <v>527.70000000000005</v>
      </c>
      <c r="G34" s="1">
        <v>466.1</v>
      </c>
      <c r="H34" s="1">
        <f t="shared" si="0"/>
        <v>61.600000000000023</v>
      </c>
    </row>
    <row r="35" spans="1:8" x14ac:dyDescent="0.25">
      <c r="A35" s="1" t="s">
        <v>10</v>
      </c>
      <c r="B35" s="1" t="s">
        <v>17</v>
      </c>
      <c r="C35" s="1" t="s">
        <v>39</v>
      </c>
      <c r="D35" s="1">
        <v>0.108</v>
      </c>
      <c r="E35" s="1">
        <v>1.502</v>
      </c>
      <c r="F35" s="1">
        <v>606.20000000000005</v>
      </c>
      <c r="G35" s="1">
        <v>527.70000000000005</v>
      </c>
      <c r="H35" s="1">
        <f t="shared" si="0"/>
        <v>78.5</v>
      </c>
    </row>
    <row r="36" spans="1:8" x14ac:dyDescent="0.25">
      <c r="A36" s="1" t="s">
        <v>10</v>
      </c>
      <c r="B36" s="1" t="s">
        <v>17</v>
      </c>
      <c r="C36" s="1" t="s">
        <v>39</v>
      </c>
      <c r="D36" s="1">
        <v>0.13500000000000001</v>
      </c>
      <c r="E36" s="1" t="s">
        <v>21</v>
      </c>
      <c r="F36" s="1">
        <v>586.79999999999995</v>
      </c>
      <c r="G36" s="1">
        <v>513.70000000000005</v>
      </c>
      <c r="H36" s="1">
        <f t="shared" si="0"/>
        <v>73.099999999999909</v>
      </c>
    </row>
    <row r="37" spans="1:8" x14ac:dyDescent="0.25">
      <c r="A37" s="1" t="s">
        <v>11</v>
      </c>
      <c r="B37" s="1" t="s">
        <v>17</v>
      </c>
      <c r="C37" s="1" t="s">
        <v>39</v>
      </c>
      <c r="D37" s="1">
        <v>0.1</v>
      </c>
      <c r="E37" s="1">
        <v>1.8839999999999999</v>
      </c>
      <c r="F37" s="1">
        <v>612.9</v>
      </c>
      <c r="G37" s="1">
        <v>497.7</v>
      </c>
      <c r="H37" s="1">
        <f t="shared" si="0"/>
        <v>115.19999999999999</v>
      </c>
    </row>
    <row r="38" spans="1:8" x14ac:dyDescent="0.25">
      <c r="A38" s="1" t="s">
        <v>11</v>
      </c>
      <c r="B38" s="1" t="s">
        <v>17</v>
      </c>
      <c r="C38" s="1" t="s">
        <v>40</v>
      </c>
      <c r="D38" s="1">
        <v>6.7000000000000004E-2</v>
      </c>
      <c r="E38" s="1">
        <v>1.6479999999999999</v>
      </c>
      <c r="F38" s="1">
        <v>442.4</v>
      </c>
      <c r="G38" s="1">
        <v>391.7</v>
      </c>
      <c r="H38" s="1">
        <f t="shared" si="0"/>
        <v>50.699999999999989</v>
      </c>
    </row>
    <row r="39" spans="1:8" x14ac:dyDescent="0.25">
      <c r="A39" s="1" t="s">
        <v>11</v>
      </c>
      <c r="B39" s="1" t="s">
        <v>17</v>
      </c>
      <c r="C39" s="1" t="s">
        <v>39</v>
      </c>
      <c r="D39" s="1">
        <v>7.8E-2</v>
      </c>
      <c r="E39" s="1">
        <v>0.92700000000000005</v>
      </c>
      <c r="F39" s="1">
        <v>617.5</v>
      </c>
      <c r="G39" s="1">
        <v>539.20000000000005</v>
      </c>
      <c r="H39" s="1">
        <f t="shared" si="0"/>
        <v>78.299999999999955</v>
      </c>
    </row>
    <row r="40" spans="1:8" x14ac:dyDescent="0.25">
      <c r="A40" s="1" t="s">
        <v>11</v>
      </c>
      <c r="B40" s="1" t="s">
        <v>17</v>
      </c>
      <c r="C40" s="1" t="s">
        <v>40</v>
      </c>
      <c r="D40" s="1">
        <v>7.8E-2</v>
      </c>
      <c r="E40" s="1">
        <v>0.61299999999999999</v>
      </c>
      <c r="F40" s="1">
        <v>502.3</v>
      </c>
      <c r="G40" s="1">
        <v>442.4</v>
      </c>
      <c r="H40" s="1">
        <f t="shared" si="0"/>
        <v>59.900000000000034</v>
      </c>
    </row>
    <row r="41" spans="1:8" x14ac:dyDescent="0.25">
      <c r="A41" s="1" t="s">
        <v>11</v>
      </c>
      <c r="B41" s="1" t="s">
        <v>17</v>
      </c>
      <c r="C41" s="1" t="s">
        <v>39</v>
      </c>
      <c r="D41" s="1">
        <v>6.7000000000000004E-2</v>
      </c>
      <c r="E41" s="1" t="s">
        <v>21</v>
      </c>
      <c r="F41" s="1">
        <v>603.70000000000005</v>
      </c>
      <c r="G41" s="1">
        <v>506.9</v>
      </c>
      <c r="H41" s="1">
        <f t="shared" si="0"/>
        <v>96.800000000000068</v>
      </c>
    </row>
    <row r="42" spans="1:8" x14ac:dyDescent="0.25">
      <c r="A42" s="1" t="s">
        <v>11</v>
      </c>
      <c r="B42" s="1" t="s">
        <v>17</v>
      </c>
      <c r="C42" s="1" t="s">
        <v>40</v>
      </c>
      <c r="D42" s="1">
        <v>9.6000000000000002E-2</v>
      </c>
      <c r="E42" s="1" t="s">
        <v>21</v>
      </c>
      <c r="F42" s="1">
        <v>506.9</v>
      </c>
      <c r="G42" s="1">
        <v>405.5</v>
      </c>
      <c r="H42" s="1">
        <f t="shared" si="0"/>
        <v>101.39999999999998</v>
      </c>
    </row>
    <row r="43" spans="1:8" x14ac:dyDescent="0.25">
      <c r="A43" s="1" t="s">
        <v>12</v>
      </c>
      <c r="B43" s="1" t="s">
        <v>17</v>
      </c>
      <c r="C43" s="1" t="s">
        <v>39</v>
      </c>
      <c r="D43" s="1">
        <v>0.10299999999999999</v>
      </c>
      <c r="E43" s="1">
        <v>1.2450000000000001</v>
      </c>
      <c r="F43" s="1">
        <v>539.79999999999995</v>
      </c>
      <c r="G43" s="1">
        <v>494.5</v>
      </c>
      <c r="H43" s="1">
        <f t="shared" si="0"/>
        <v>45.299999999999955</v>
      </c>
    </row>
    <row r="44" spans="1:8" x14ac:dyDescent="0.25">
      <c r="A44" s="1" t="s">
        <v>12</v>
      </c>
      <c r="B44" s="1" t="s">
        <v>17</v>
      </c>
      <c r="C44" s="1" t="s">
        <v>40</v>
      </c>
      <c r="D44" s="1">
        <v>6.3E-2</v>
      </c>
      <c r="E44" s="1">
        <v>0.51</v>
      </c>
      <c r="F44" s="1">
        <v>481.6</v>
      </c>
      <c r="G44" s="1">
        <v>437.5</v>
      </c>
      <c r="H44" s="1">
        <f t="shared" si="0"/>
        <v>44.100000000000023</v>
      </c>
    </row>
    <row r="45" spans="1:8" x14ac:dyDescent="0.25">
      <c r="A45" s="1" t="s">
        <v>12</v>
      </c>
      <c r="B45" s="1" t="s">
        <v>17</v>
      </c>
      <c r="C45" s="1" t="s">
        <v>40</v>
      </c>
      <c r="D45" s="1">
        <v>5.5E-2</v>
      </c>
      <c r="E45" s="1">
        <v>0.76100000000000001</v>
      </c>
      <c r="F45" s="1">
        <v>422.8</v>
      </c>
      <c r="G45" s="1">
        <v>357.4</v>
      </c>
      <c r="H45" s="1">
        <f t="shared" si="0"/>
        <v>65.400000000000034</v>
      </c>
    </row>
    <row r="46" spans="1:8" x14ac:dyDescent="0.25">
      <c r="A46" s="1" t="s">
        <v>12</v>
      </c>
      <c r="B46" s="1" t="s">
        <v>17</v>
      </c>
      <c r="C46" s="1" t="s">
        <v>39</v>
      </c>
      <c r="D46" s="1">
        <v>0.129</v>
      </c>
      <c r="E46" s="1">
        <v>1.821</v>
      </c>
      <c r="F46" s="1">
        <v>569.9</v>
      </c>
      <c r="G46" s="1">
        <v>496.3</v>
      </c>
      <c r="H46" s="1">
        <f t="shared" si="0"/>
        <v>73.599999999999966</v>
      </c>
    </row>
    <row r="47" spans="1:8" x14ac:dyDescent="0.25">
      <c r="A47" s="1" t="s">
        <v>12</v>
      </c>
      <c r="B47" s="1" t="s">
        <v>17</v>
      </c>
      <c r="C47" s="1" t="s">
        <v>40</v>
      </c>
      <c r="D47" s="1">
        <v>5.8999999999999997E-2</v>
      </c>
      <c r="E47" s="1">
        <v>0.53900000000000003</v>
      </c>
      <c r="F47" s="1">
        <v>485.3</v>
      </c>
      <c r="G47" s="1">
        <v>404.4</v>
      </c>
      <c r="H47" s="1">
        <f t="shared" si="0"/>
        <v>80.900000000000034</v>
      </c>
    </row>
    <row r="48" spans="1:8" x14ac:dyDescent="0.25">
      <c r="A48" s="1" t="s">
        <v>12</v>
      </c>
      <c r="B48" s="1" t="s">
        <v>17</v>
      </c>
      <c r="C48" s="1" t="s">
        <v>40</v>
      </c>
      <c r="D48" s="1">
        <v>5.8999999999999997E-2</v>
      </c>
      <c r="E48" s="1">
        <v>1.153</v>
      </c>
      <c r="F48" s="1">
        <v>474.3</v>
      </c>
      <c r="G48" s="1">
        <v>404.4</v>
      </c>
      <c r="H48" s="1">
        <f t="shared" si="0"/>
        <v>69.900000000000034</v>
      </c>
    </row>
    <row r="49" spans="1:8" x14ac:dyDescent="0.25">
      <c r="A49" s="1" t="s">
        <v>12</v>
      </c>
      <c r="B49" s="1" t="s">
        <v>17</v>
      </c>
      <c r="C49" s="1" t="s">
        <v>39</v>
      </c>
      <c r="D49" s="1">
        <v>0.11799999999999999</v>
      </c>
      <c r="E49" s="1">
        <v>1.33</v>
      </c>
      <c r="F49" s="1">
        <v>610.29999999999995</v>
      </c>
      <c r="G49" s="1">
        <v>500</v>
      </c>
      <c r="H49" s="1">
        <f t="shared" si="0"/>
        <v>110.29999999999995</v>
      </c>
    </row>
    <row r="50" spans="1:8" x14ac:dyDescent="0.25">
      <c r="A50" s="1" t="s">
        <v>12</v>
      </c>
      <c r="B50" s="1" t="s">
        <v>17</v>
      </c>
      <c r="C50" s="1" t="s">
        <v>40</v>
      </c>
      <c r="D50" s="1">
        <v>7.3999999999999996E-2</v>
      </c>
      <c r="E50" s="1">
        <v>0.51400000000000001</v>
      </c>
      <c r="F50" s="1">
        <v>459.6</v>
      </c>
      <c r="G50" s="1">
        <v>393.4</v>
      </c>
      <c r="H50" s="1">
        <f t="shared" si="0"/>
        <v>66.200000000000045</v>
      </c>
    </row>
    <row r="51" spans="1:8" x14ac:dyDescent="0.25">
      <c r="A51" s="1" t="s">
        <v>12</v>
      </c>
      <c r="B51" s="1" t="s">
        <v>17</v>
      </c>
      <c r="C51" s="1" t="s">
        <v>39</v>
      </c>
      <c r="D51" s="1">
        <v>6.7000000000000004E-2</v>
      </c>
      <c r="E51" s="1" t="s">
        <v>21</v>
      </c>
      <c r="F51" s="1">
        <v>588.20000000000005</v>
      </c>
      <c r="G51" s="1">
        <v>507.4</v>
      </c>
      <c r="H51" s="1">
        <f t="shared" si="0"/>
        <v>80.800000000000068</v>
      </c>
    </row>
    <row r="52" spans="1:8" x14ac:dyDescent="0.25">
      <c r="A52" s="1" t="s">
        <v>13</v>
      </c>
      <c r="B52" s="1" t="s">
        <v>17</v>
      </c>
      <c r="C52" s="1" t="s">
        <v>39</v>
      </c>
      <c r="D52" s="1">
        <v>0.129</v>
      </c>
      <c r="E52" s="1">
        <v>0.63200000000000001</v>
      </c>
      <c r="F52" s="1">
        <v>611.79999999999995</v>
      </c>
      <c r="G52" s="1">
        <v>511.8</v>
      </c>
      <c r="H52" s="1">
        <f t="shared" si="0"/>
        <v>99.999999999999943</v>
      </c>
    </row>
    <row r="53" spans="1:8" x14ac:dyDescent="0.25">
      <c r="A53" s="1" t="s">
        <v>13</v>
      </c>
      <c r="B53" s="1" t="s">
        <v>17</v>
      </c>
      <c r="C53" s="1" t="s">
        <v>39</v>
      </c>
      <c r="D53" s="1">
        <v>0.13700000000000001</v>
      </c>
      <c r="E53" s="1">
        <v>0.61</v>
      </c>
      <c r="F53" s="1">
        <v>603.9</v>
      </c>
      <c r="G53" s="1">
        <v>500</v>
      </c>
      <c r="H53" s="1">
        <f t="shared" si="0"/>
        <v>103.89999999999998</v>
      </c>
    </row>
    <row r="54" spans="1:8" x14ac:dyDescent="0.25">
      <c r="A54" s="1" t="s">
        <v>13</v>
      </c>
      <c r="B54" s="1" t="s">
        <v>17</v>
      </c>
      <c r="C54" s="1" t="s">
        <v>39</v>
      </c>
      <c r="D54" s="1">
        <v>0.129</v>
      </c>
      <c r="E54" s="1">
        <v>2.3239999999999998</v>
      </c>
      <c r="F54" s="1">
        <v>611.79999999999995</v>
      </c>
      <c r="G54" s="1">
        <v>511.8</v>
      </c>
      <c r="H54" s="1">
        <f t="shared" si="0"/>
        <v>99.999999999999943</v>
      </c>
    </row>
    <row r="55" spans="1:8" x14ac:dyDescent="0.25">
      <c r="A55" s="1" t="s">
        <v>13</v>
      </c>
      <c r="B55" s="1" t="s">
        <v>17</v>
      </c>
      <c r="C55" s="1" t="s">
        <v>39</v>
      </c>
      <c r="D55" s="1">
        <v>0.129</v>
      </c>
      <c r="E55" s="1">
        <v>0.72399999999999998</v>
      </c>
      <c r="F55" s="1">
        <v>600</v>
      </c>
      <c r="G55" s="1">
        <v>488.2</v>
      </c>
      <c r="H55" s="1">
        <f t="shared" si="0"/>
        <v>111.80000000000001</v>
      </c>
    </row>
    <row r="56" spans="1:8" x14ac:dyDescent="0.25">
      <c r="A56" s="1" t="s">
        <v>13</v>
      </c>
      <c r="B56" s="1" t="s">
        <v>17</v>
      </c>
      <c r="C56" s="1" t="s">
        <v>39</v>
      </c>
      <c r="D56" s="1">
        <v>0.111</v>
      </c>
      <c r="E56" s="1">
        <v>0.71699999999999997</v>
      </c>
      <c r="F56" s="1">
        <v>636.4</v>
      </c>
      <c r="G56" s="1">
        <v>526</v>
      </c>
      <c r="H56" s="1">
        <f t="shared" si="0"/>
        <v>110.39999999999998</v>
      </c>
    </row>
    <row r="57" spans="1:8" x14ac:dyDescent="0.25">
      <c r="A57" s="1" t="s">
        <v>13</v>
      </c>
      <c r="B57" s="1" t="s">
        <v>17</v>
      </c>
      <c r="C57" s="1" t="s">
        <v>40</v>
      </c>
      <c r="D57" s="1">
        <v>0.10299999999999999</v>
      </c>
      <c r="E57" s="1">
        <v>0.70899999999999996</v>
      </c>
      <c r="F57" s="1">
        <v>539</v>
      </c>
      <c r="G57" s="1">
        <v>422.1</v>
      </c>
      <c r="H57" s="1">
        <f t="shared" si="0"/>
        <v>116.89999999999998</v>
      </c>
    </row>
    <row r="58" spans="1:8" x14ac:dyDescent="0.25">
      <c r="A58" s="1" t="s">
        <v>13</v>
      </c>
      <c r="B58" s="1" t="s">
        <v>17</v>
      </c>
      <c r="C58" s="1" t="s">
        <v>40</v>
      </c>
      <c r="D58" s="1">
        <v>0.1</v>
      </c>
      <c r="E58" s="1">
        <v>0.45800000000000002</v>
      </c>
      <c r="F58" s="1">
        <v>575.5</v>
      </c>
      <c r="G58" s="1">
        <v>458.8</v>
      </c>
      <c r="H58" s="1">
        <f t="shared" si="0"/>
        <v>116.69999999999999</v>
      </c>
    </row>
    <row r="59" spans="1:8" x14ac:dyDescent="0.25">
      <c r="A59" s="1" t="s">
        <v>13</v>
      </c>
      <c r="B59" s="1" t="s">
        <v>17</v>
      </c>
      <c r="C59" s="1" t="s">
        <v>40</v>
      </c>
      <c r="D59" s="1">
        <v>0.1</v>
      </c>
      <c r="E59" s="1">
        <v>0.61</v>
      </c>
      <c r="F59" s="1">
        <v>547.1</v>
      </c>
      <c r="G59" s="1">
        <v>458.8</v>
      </c>
      <c r="H59" s="1">
        <f t="shared" si="0"/>
        <v>88.300000000000011</v>
      </c>
    </row>
    <row r="60" spans="1:8" x14ac:dyDescent="0.25">
      <c r="A60" s="1" t="s">
        <v>13</v>
      </c>
      <c r="B60" s="1" t="s">
        <v>17</v>
      </c>
      <c r="C60" s="1" t="s">
        <v>40</v>
      </c>
      <c r="D60" s="1">
        <v>0.11799999999999999</v>
      </c>
      <c r="E60" s="1">
        <v>0.628</v>
      </c>
      <c r="F60" s="1">
        <v>594.1</v>
      </c>
      <c r="G60" s="1">
        <v>470.6</v>
      </c>
      <c r="H60" s="1">
        <f t="shared" si="0"/>
        <v>123.5</v>
      </c>
    </row>
    <row r="61" spans="1:8" x14ac:dyDescent="0.25">
      <c r="A61" s="1" t="s">
        <v>14</v>
      </c>
      <c r="B61" s="1" t="s">
        <v>17</v>
      </c>
      <c r="C61" s="1" t="s">
        <v>40</v>
      </c>
      <c r="D61" s="1">
        <v>7.3999999999999996E-2</v>
      </c>
      <c r="E61" s="1">
        <v>1.3520000000000001</v>
      </c>
      <c r="F61" s="1">
        <v>484.7</v>
      </c>
      <c r="G61" s="1">
        <v>404.6</v>
      </c>
      <c r="H61" s="1">
        <f t="shared" si="0"/>
        <v>80.099999999999966</v>
      </c>
    </row>
    <row r="62" spans="1:8" x14ac:dyDescent="0.25">
      <c r="A62" s="1" t="s">
        <v>14</v>
      </c>
      <c r="B62" s="1" t="s">
        <v>17</v>
      </c>
      <c r="C62" s="1" t="s">
        <v>40</v>
      </c>
      <c r="D62" s="1">
        <v>0.107</v>
      </c>
      <c r="E62" s="1" t="s">
        <v>21</v>
      </c>
      <c r="F62" s="1">
        <v>488.5</v>
      </c>
      <c r="G62" s="1">
        <v>404.6</v>
      </c>
      <c r="H62" s="1">
        <f t="shared" si="0"/>
        <v>83.899999999999977</v>
      </c>
    </row>
    <row r="63" spans="1:8" x14ac:dyDescent="0.25">
      <c r="A63" s="1" t="s">
        <v>14</v>
      </c>
      <c r="B63" s="1" t="s">
        <v>17</v>
      </c>
      <c r="C63" s="1" t="s">
        <v>40</v>
      </c>
      <c r="D63" s="1">
        <v>0.122</v>
      </c>
      <c r="E63" s="1">
        <v>2.5009999999999999</v>
      </c>
      <c r="F63" s="1">
        <v>473.3</v>
      </c>
      <c r="G63" s="1">
        <v>408.4</v>
      </c>
      <c r="H63" s="1">
        <f t="shared" si="0"/>
        <v>64.900000000000034</v>
      </c>
    </row>
    <row r="64" spans="1:8" x14ac:dyDescent="0.25">
      <c r="A64" s="1" t="s">
        <v>14</v>
      </c>
      <c r="B64" s="1" t="s">
        <v>17</v>
      </c>
      <c r="C64" s="1" t="s">
        <v>40</v>
      </c>
      <c r="D64" s="1">
        <v>8.1000000000000003E-2</v>
      </c>
      <c r="E64" s="1" t="s">
        <v>21</v>
      </c>
      <c r="F64" s="1">
        <v>461.8</v>
      </c>
      <c r="G64" s="1">
        <v>374</v>
      </c>
      <c r="H64" s="1">
        <f t="shared" si="0"/>
        <v>87.800000000000011</v>
      </c>
    </row>
    <row r="65" spans="1:8" x14ac:dyDescent="0.25">
      <c r="A65" s="1" t="s">
        <v>14</v>
      </c>
      <c r="B65" s="1" t="s">
        <v>17</v>
      </c>
      <c r="C65" s="1" t="s">
        <v>39</v>
      </c>
      <c r="D65" s="1">
        <v>9.6000000000000002E-2</v>
      </c>
      <c r="E65" s="1">
        <v>0.51</v>
      </c>
      <c r="F65" s="1">
        <v>568.70000000000005</v>
      </c>
      <c r="G65" s="1">
        <v>461.8</v>
      </c>
      <c r="H65" s="1">
        <f t="shared" si="0"/>
        <v>106.90000000000003</v>
      </c>
    </row>
    <row r="66" spans="1:8" x14ac:dyDescent="0.25">
      <c r="A66" s="1" t="s">
        <v>14</v>
      </c>
      <c r="B66" s="1" t="s">
        <v>17</v>
      </c>
      <c r="C66" s="1" t="s">
        <v>39</v>
      </c>
      <c r="D66" s="1">
        <v>8.5000000000000006E-2</v>
      </c>
      <c r="E66" s="1">
        <v>0.66500000000000004</v>
      </c>
      <c r="F66" s="1">
        <v>576.29999999999995</v>
      </c>
      <c r="G66" s="1">
        <v>477.1</v>
      </c>
      <c r="H66" s="1">
        <f t="shared" si="0"/>
        <v>99.199999999999932</v>
      </c>
    </row>
    <row r="67" spans="1:8" x14ac:dyDescent="0.25">
      <c r="A67" s="1" t="s">
        <v>14</v>
      </c>
      <c r="B67" s="1" t="s">
        <v>17</v>
      </c>
      <c r="C67" s="1" t="s">
        <v>39</v>
      </c>
      <c r="D67" s="1">
        <v>0.111</v>
      </c>
      <c r="E67" s="1">
        <v>0.44</v>
      </c>
      <c r="F67" s="1">
        <v>599.20000000000005</v>
      </c>
      <c r="G67" s="1">
        <v>496.2</v>
      </c>
      <c r="H67" s="1">
        <f t="shared" si="0"/>
        <v>103.00000000000006</v>
      </c>
    </row>
    <row r="68" spans="1:8" x14ac:dyDescent="0.25">
      <c r="A68" s="1" t="s">
        <v>14</v>
      </c>
      <c r="B68" s="1" t="s">
        <v>17</v>
      </c>
      <c r="C68" s="1" t="s">
        <v>39</v>
      </c>
      <c r="D68" s="1">
        <v>0.10299999999999999</v>
      </c>
      <c r="E68" s="1">
        <v>0.42099999999999999</v>
      </c>
      <c r="F68" s="1">
        <v>618.29999999999995</v>
      </c>
      <c r="G68" s="1">
        <v>480.9</v>
      </c>
      <c r="H68" s="1">
        <f t="shared" si="0"/>
        <v>137.39999999999998</v>
      </c>
    </row>
    <row r="69" spans="1:8" x14ac:dyDescent="0.25">
      <c r="A69" s="1" t="s">
        <v>14</v>
      </c>
      <c r="B69" s="1" t="s">
        <v>17</v>
      </c>
      <c r="C69" s="1" t="s">
        <v>39</v>
      </c>
      <c r="D69" s="1">
        <v>0.107</v>
      </c>
      <c r="E69" s="1">
        <v>0.22900000000000001</v>
      </c>
      <c r="F69" s="1">
        <v>626</v>
      </c>
      <c r="G69" s="1">
        <v>473.3</v>
      </c>
      <c r="H69" s="1">
        <f t="shared" si="0"/>
        <v>152.69999999999999</v>
      </c>
    </row>
    <row r="70" spans="1:8" x14ac:dyDescent="0.25">
      <c r="A70" s="1" t="s">
        <v>15</v>
      </c>
      <c r="B70" s="1" t="s">
        <v>17</v>
      </c>
      <c r="C70" s="1" t="s">
        <v>40</v>
      </c>
      <c r="D70" s="1">
        <v>5.1999999999999998E-2</v>
      </c>
      <c r="E70" s="1">
        <v>2.4350000000000001</v>
      </c>
      <c r="F70" s="1">
        <v>543.5</v>
      </c>
      <c r="G70" s="1">
        <v>418.5</v>
      </c>
      <c r="H70" s="1">
        <f t="shared" si="0"/>
        <v>125</v>
      </c>
    </row>
    <row r="71" spans="1:8" x14ac:dyDescent="0.25">
      <c r="A71" s="1" t="s">
        <v>15</v>
      </c>
      <c r="B71" s="1" t="s">
        <v>17</v>
      </c>
      <c r="C71" s="1" t="s">
        <v>40</v>
      </c>
      <c r="D71" s="1">
        <v>7.3999999999999996E-2</v>
      </c>
      <c r="E71" s="1">
        <v>0.496</v>
      </c>
      <c r="F71" s="1">
        <v>554.29999999999995</v>
      </c>
      <c r="G71" s="1">
        <v>483.3</v>
      </c>
      <c r="H71" s="1">
        <f t="shared" si="0"/>
        <v>70.999999999999943</v>
      </c>
    </row>
    <row r="72" spans="1:8" x14ac:dyDescent="0.25">
      <c r="A72" s="1" t="s">
        <v>15</v>
      </c>
      <c r="B72" s="1" t="s">
        <v>17</v>
      </c>
      <c r="C72" s="1" t="s">
        <v>40</v>
      </c>
      <c r="D72" s="1">
        <v>6.8000000000000005E-2</v>
      </c>
      <c r="E72" s="1">
        <v>0.36599999999999999</v>
      </c>
      <c r="F72" s="1">
        <v>558.6</v>
      </c>
      <c r="G72" s="1">
        <v>448.3</v>
      </c>
      <c r="H72" s="1">
        <f t="shared" si="0"/>
        <v>110.30000000000001</v>
      </c>
    </row>
    <row r="73" spans="1:8" x14ac:dyDescent="0.25">
      <c r="A73" s="1" t="s">
        <v>15</v>
      </c>
      <c r="B73" s="1" t="s">
        <v>17</v>
      </c>
      <c r="C73" s="1" t="s">
        <v>40</v>
      </c>
      <c r="D73" s="1">
        <v>9.5000000000000001E-2</v>
      </c>
      <c r="E73" s="1">
        <v>0.246</v>
      </c>
      <c r="F73" s="1">
        <v>532.6</v>
      </c>
      <c r="G73" s="1">
        <v>429.3</v>
      </c>
      <c r="H73" s="1">
        <f t="shared" si="0"/>
        <v>103.30000000000001</v>
      </c>
    </row>
    <row r="74" spans="1:8" x14ac:dyDescent="0.25">
      <c r="A74" s="1" t="s">
        <v>16</v>
      </c>
      <c r="B74" s="1" t="s">
        <v>17</v>
      </c>
      <c r="C74" s="1" t="s">
        <v>40</v>
      </c>
      <c r="D74" s="1">
        <v>7.0000000000000007E-2</v>
      </c>
      <c r="E74" s="1" t="s">
        <v>21</v>
      </c>
      <c r="F74" s="1">
        <v>531.70000000000005</v>
      </c>
      <c r="G74" s="1">
        <v>462.2</v>
      </c>
      <c r="H74" s="1">
        <f t="shared" si="0"/>
        <v>69.500000000000057</v>
      </c>
    </row>
    <row r="75" spans="1:8" x14ac:dyDescent="0.25">
      <c r="A75" s="1" t="s">
        <v>16</v>
      </c>
      <c r="B75" s="1" t="s">
        <v>17</v>
      </c>
      <c r="C75" s="1" t="s">
        <v>40</v>
      </c>
      <c r="D75" s="1">
        <v>5.5E-2</v>
      </c>
      <c r="E75" s="1">
        <v>2.302</v>
      </c>
      <c r="F75" s="1">
        <v>556.20000000000005</v>
      </c>
      <c r="G75" s="1">
        <v>490.8</v>
      </c>
      <c r="H75" s="1">
        <f t="shared" si="0"/>
        <v>65.400000000000034</v>
      </c>
    </row>
    <row r="76" spans="1:8" x14ac:dyDescent="0.25">
      <c r="A76" s="1" t="s">
        <v>16</v>
      </c>
      <c r="B76" s="1" t="s">
        <v>17</v>
      </c>
      <c r="C76" s="1" t="s">
        <v>39</v>
      </c>
      <c r="D76" s="1">
        <v>8.1000000000000003E-2</v>
      </c>
      <c r="E76" s="1">
        <v>0.20300000000000001</v>
      </c>
      <c r="F76" s="1">
        <v>617.6</v>
      </c>
      <c r="G76" s="1">
        <v>548.1</v>
      </c>
      <c r="H76" s="1">
        <f t="shared" si="0"/>
        <v>69.5</v>
      </c>
    </row>
    <row r="77" spans="1:8" x14ac:dyDescent="0.25">
      <c r="A77" s="1" t="s">
        <v>16</v>
      </c>
      <c r="B77" s="1" t="s">
        <v>17</v>
      </c>
      <c r="C77" s="1" t="s">
        <v>39</v>
      </c>
      <c r="D77" s="1">
        <v>7.3999999999999996E-2</v>
      </c>
      <c r="E77" s="1">
        <v>0.159</v>
      </c>
      <c r="F77" s="1">
        <v>601.20000000000005</v>
      </c>
      <c r="G77" s="1">
        <v>539.9</v>
      </c>
      <c r="H77" s="1">
        <f t="shared" si="0"/>
        <v>61.300000000000068</v>
      </c>
    </row>
    <row r="78" spans="1:8" x14ac:dyDescent="0.25">
      <c r="A78" s="1" t="s">
        <v>16</v>
      </c>
      <c r="B78" s="1" t="s">
        <v>17</v>
      </c>
      <c r="C78" s="1" t="s">
        <v>39</v>
      </c>
      <c r="D78" s="1">
        <v>0.115</v>
      </c>
      <c r="E78" s="1">
        <v>0.16300000000000001</v>
      </c>
      <c r="F78" s="1">
        <v>609.4</v>
      </c>
      <c r="G78" s="1">
        <v>544</v>
      </c>
      <c r="H78" s="1">
        <f t="shared" si="0"/>
        <v>65.399999999999977</v>
      </c>
    </row>
    <row r="79" spans="1:8" x14ac:dyDescent="0.25">
      <c r="A79" s="1" t="s">
        <v>16</v>
      </c>
      <c r="B79" s="1" t="s">
        <v>17</v>
      </c>
      <c r="C79" s="1" t="s">
        <v>39</v>
      </c>
      <c r="D79" s="1">
        <v>0.126</v>
      </c>
      <c r="E79" s="1" t="s">
        <v>21</v>
      </c>
      <c r="F79" s="1">
        <v>654.4</v>
      </c>
      <c r="G79" s="1">
        <v>556.20000000000005</v>
      </c>
      <c r="H79" s="1">
        <f t="shared" si="0"/>
        <v>98.199999999999932</v>
      </c>
    </row>
    <row r="80" spans="1:8" x14ac:dyDescent="0.25">
      <c r="A80" s="1" t="s">
        <v>6</v>
      </c>
      <c r="B80" s="1" t="s">
        <v>51</v>
      </c>
      <c r="C80" s="1" t="s">
        <v>39</v>
      </c>
      <c r="D80" s="1">
        <v>7.0000000000000007E-2</v>
      </c>
      <c r="E80" s="1">
        <v>0.33100000000000002</v>
      </c>
      <c r="F80" s="1">
        <v>555.79999999999995</v>
      </c>
      <c r="G80" s="1">
        <v>457.9</v>
      </c>
      <c r="H80" s="1">
        <f t="shared" si="0"/>
        <v>97.899999999999977</v>
      </c>
    </row>
    <row r="81" spans="1:8" x14ac:dyDescent="0.25">
      <c r="A81" s="1" t="s">
        <v>6</v>
      </c>
      <c r="B81" s="1" t="s">
        <v>51</v>
      </c>
      <c r="C81" s="1" t="s">
        <v>39</v>
      </c>
      <c r="D81" s="1">
        <v>7.5999999999999998E-2</v>
      </c>
      <c r="E81" s="1">
        <v>0.379</v>
      </c>
      <c r="F81" s="1">
        <v>559.70000000000005</v>
      </c>
      <c r="G81" s="1">
        <v>465.8</v>
      </c>
      <c r="H81" s="1">
        <f t="shared" si="0"/>
        <v>93.900000000000034</v>
      </c>
    </row>
    <row r="82" spans="1:8" x14ac:dyDescent="0.25">
      <c r="A82" s="1" t="s">
        <v>6</v>
      </c>
      <c r="B82" s="1" t="s">
        <v>51</v>
      </c>
      <c r="C82" s="1" t="s">
        <v>39</v>
      </c>
      <c r="D82" s="1">
        <v>7.0000000000000007E-2</v>
      </c>
      <c r="E82" s="1">
        <v>0.373</v>
      </c>
      <c r="F82" s="1">
        <v>536.20000000000005</v>
      </c>
      <c r="G82" s="1">
        <v>454</v>
      </c>
      <c r="H82" s="1">
        <f t="shared" si="0"/>
        <v>82.200000000000045</v>
      </c>
    </row>
    <row r="83" spans="1:8" x14ac:dyDescent="0.25">
      <c r="A83" s="1" t="s">
        <v>6</v>
      </c>
      <c r="B83" s="1" t="s">
        <v>51</v>
      </c>
      <c r="C83" s="1" t="s">
        <v>39</v>
      </c>
      <c r="D83" s="1">
        <v>7.3999999999999996E-2</v>
      </c>
      <c r="E83" s="1">
        <v>0.40600000000000003</v>
      </c>
      <c r="F83" s="1">
        <v>544</v>
      </c>
      <c r="G83" s="1">
        <v>469.7</v>
      </c>
      <c r="H83" s="1">
        <f t="shared" si="0"/>
        <v>74.300000000000011</v>
      </c>
    </row>
    <row r="84" spans="1:8" x14ac:dyDescent="0.25">
      <c r="A84" s="1" t="s">
        <v>6</v>
      </c>
      <c r="B84" s="1" t="s">
        <v>51</v>
      </c>
      <c r="C84" s="1" t="s">
        <v>39</v>
      </c>
      <c r="D84" s="1">
        <v>7.0000000000000007E-2</v>
      </c>
      <c r="E84" s="1">
        <v>0.32300000000000001</v>
      </c>
      <c r="F84" s="1">
        <v>544</v>
      </c>
      <c r="G84" s="1">
        <v>465.8</v>
      </c>
      <c r="H84" s="1">
        <f t="shared" si="0"/>
        <v>78.199999999999989</v>
      </c>
    </row>
    <row r="85" spans="1:8" x14ac:dyDescent="0.25">
      <c r="A85" s="1" t="s">
        <v>6</v>
      </c>
      <c r="B85" s="1" t="s">
        <v>51</v>
      </c>
      <c r="C85" s="1" t="s">
        <v>40</v>
      </c>
      <c r="D85" s="1">
        <v>0.113</v>
      </c>
      <c r="E85" s="1">
        <v>3.3530000000000002</v>
      </c>
      <c r="F85" s="1">
        <v>356.6</v>
      </c>
      <c r="G85" s="1">
        <v>242.9</v>
      </c>
      <c r="H85" s="1">
        <f t="shared" si="0"/>
        <v>113.70000000000002</v>
      </c>
    </row>
    <row r="86" spans="1:8" x14ac:dyDescent="0.25">
      <c r="A86" s="1" t="s">
        <v>6</v>
      </c>
      <c r="B86" s="1" t="s">
        <v>51</v>
      </c>
      <c r="C86" s="1" t="s">
        <v>40</v>
      </c>
      <c r="D86" s="1">
        <v>0.126</v>
      </c>
      <c r="E86" s="1">
        <v>2.0950000000000002</v>
      </c>
      <c r="F86" s="1">
        <v>361.8</v>
      </c>
      <c r="G86" s="1">
        <v>263.60000000000002</v>
      </c>
      <c r="H86" s="1">
        <f t="shared" si="0"/>
        <v>98.199999999999989</v>
      </c>
    </row>
    <row r="87" spans="1:8" x14ac:dyDescent="0.25">
      <c r="A87" s="1" t="s">
        <v>6</v>
      </c>
      <c r="B87" s="1" t="s">
        <v>51</v>
      </c>
      <c r="C87" s="1" t="s">
        <v>40</v>
      </c>
      <c r="D87" s="1">
        <v>0.126</v>
      </c>
      <c r="E87" s="1">
        <v>2.839</v>
      </c>
      <c r="F87" s="1">
        <v>397.9</v>
      </c>
      <c r="G87" s="1">
        <v>304.89999999999998</v>
      </c>
      <c r="H87" s="1">
        <f t="shared" si="0"/>
        <v>93</v>
      </c>
    </row>
    <row r="88" spans="1:8" x14ac:dyDescent="0.25">
      <c r="A88" s="1" t="s">
        <v>6</v>
      </c>
      <c r="B88" s="1" t="s">
        <v>51</v>
      </c>
      <c r="C88" s="1" t="s">
        <v>40</v>
      </c>
      <c r="D88" s="1">
        <v>0.15</v>
      </c>
      <c r="E88" s="1">
        <v>2.714</v>
      </c>
      <c r="F88" s="1">
        <v>372.1</v>
      </c>
      <c r="G88" s="1">
        <v>263.60000000000002</v>
      </c>
      <c r="H88" s="1">
        <f t="shared" si="0"/>
        <v>108.5</v>
      </c>
    </row>
    <row r="89" spans="1:8" x14ac:dyDescent="0.25">
      <c r="A89" s="1" t="s">
        <v>6</v>
      </c>
      <c r="B89" s="1" t="s">
        <v>51</v>
      </c>
      <c r="C89" s="1" t="s">
        <v>40</v>
      </c>
      <c r="D89" s="1">
        <v>0.126</v>
      </c>
      <c r="E89" s="1">
        <v>3.0459999999999998</v>
      </c>
      <c r="F89" s="1">
        <v>444.4</v>
      </c>
      <c r="G89" s="1">
        <v>273.89999999999998</v>
      </c>
      <c r="H89" s="1">
        <f t="shared" si="0"/>
        <v>170.5</v>
      </c>
    </row>
    <row r="90" spans="1:8" x14ac:dyDescent="0.25">
      <c r="A90" s="1" t="s">
        <v>7</v>
      </c>
      <c r="B90" s="1" t="s">
        <v>51</v>
      </c>
      <c r="C90" s="1" t="s">
        <v>40</v>
      </c>
      <c r="D90" s="1">
        <v>0.111</v>
      </c>
      <c r="E90" s="1">
        <v>0.502</v>
      </c>
      <c r="F90" s="1">
        <v>400.2</v>
      </c>
      <c r="G90" s="1">
        <v>340.3</v>
      </c>
      <c r="H90" s="1">
        <f t="shared" si="0"/>
        <v>59.899999999999977</v>
      </c>
    </row>
    <row r="91" spans="1:8" x14ac:dyDescent="0.25">
      <c r="A91" s="1" t="s">
        <v>7</v>
      </c>
      <c r="B91" s="1" t="s">
        <v>51</v>
      </c>
      <c r="C91" s="1" t="s">
        <v>40</v>
      </c>
      <c r="D91" s="1">
        <v>0.126</v>
      </c>
      <c r="E91" s="1">
        <v>0.17</v>
      </c>
      <c r="F91" s="1">
        <v>403.4</v>
      </c>
      <c r="G91" s="1">
        <v>346.6</v>
      </c>
      <c r="H91" s="1">
        <f t="shared" si="0"/>
        <v>56.799999999999955</v>
      </c>
    </row>
    <row r="92" spans="1:8" x14ac:dyDescent="0.25">
      <c r="A92" s="1" t="s">
        <v>7</v>
      </c>
      <c r="B92" s="1" t="s">
        <v>51</v>
      </c>
      <c r="C92" s="1" t="s">
        <v>40</v>
      </c>
      <c r="D92" s="1">
        <v>8.1000000000000003E-2</v>
      </c>
      <c r="E92" s="1">
        <v>0.24399999999999999</v>
      </c>
      <c r="F92" s="1">
        <v>431.7</v>
      </c>
      <c r="G92" s="1">
        <v>359.2</v>
      </c>
      <c r="H92" s="1">
        <f t="shared" si="0"/>
        <v>72.5</v>
      </c>
    </row>
    <row r="93" spans="1:8" x14ac:dyDescent="0.25">
      <c r="A93" s="1" t="s">
        <v>7</v>
      </c>
      <c r="B93" s="1" t="s">
        <v>51</v>
      </c>
      <c r="C93" s="1" t="s">
        <v>40</v>
      </c>
      <c r="D93" s="1">
        <v>8.1000000000000003E-2</v>
      </c>
      <c r="E93" s="1">
        <v>0.53900000000000003</v>
      </c>
      <c r="F93" s="1">
        <v>464.2</v>
      </c>
      <c r="G93" s="1">
        <v>363.7</v>
      </c>
      <c r="H93" s="1">
        <f t="shared" si="0"/>
        <v>100.5</v>
      </c>
    </row>
    <row r="94" spans="1:8" x14ac:dyDescent="0.25">
      <c r="A94" s="1" t="s">
        <v>7</v>
      </c>
      <c r="B94" s="1" t="s">
        <v>51</v>
      </c>
      <c r="C94" s="1" t="s">
        <v>40</v>
      </c>
      <c r="D94" s="1">
        <v>9.6000000000000002E-2</v>
      </c>
      <c r="E94" s="1">
        <v>0.53900000000000003</v>
      </c>
      <c r="F94" s="1">
        <v>456.5</v>
      </c>
      <c r="G94" s="1">
        <v>363.8</v>
      </c>
      <c r="H94" s="1">
        <f t="shared" si="0"/>
        <v>92.699999999999989</v>
      </c>
    </row>
    <row r="95" spans="1:8" x14ac:dyDescent="0.25">
      <c r="A95" s="1" t="s">
        <v>7</v>
      </c>
      <c r="B95" s="1" t="s">
        <v>51</v>
      </c>
      <c r="C95" s="1" t="s">
        <v>39</v>
      </c>
      <c r="D95" s="1">
        <v>4.8000000000000001E-2</v>
      </c>
      <c r="E95" s="1">
        <v>0.34</v>
      </c>
      <c r="F95" s="1">
        <v>489.4</v>
      </c>
      <c r="G95" s="1">
        <v>419.5</v>
      </c>
      <c r="H95" s="1">
        <f t="shared" si="0"/>
        <v>69.899999999999977</v>
      </c>
    </row>
    <row r="96" spans="1:8" x14ac:dyDescent="0.25">
      <c r="A96" s="1" t="s">
        <v>7</v>
      </c>
      <c r="B96" s="1" t="s">
        <v>51</v>
      </c>
      <c r="C96" s="1" t="s">
        <v>39</v>
      </c>
      <c r="D96" s="1">
        <v>5.5E-2</v>
      </c>
      <c r="E96" s="1">
        <v>0.63900000000000001</v>
      </c>
      <c r="F96" s="1">
        <v>514.79999999999995</v>
      </c>
      <c r="G96" s="1">
        <v>400.4</v>
      </c>
      <c r="H96" s="1">
        <f t="shared" si="0"/>
        <v>114.39999999999998</v>
      </c>
    </row>
    <row r="97" spans="1:8" x14ac:dyDescent="0.25">
      <c r="A97" s="1" t="s">
        <v>7</v>
      </c>
      <c r="B97" s="1" t="s">
        <v>51</v>
      </c>
      <c r="C97" s="1" t="s">
        <v>39</v>
      </c>
      <c r="D97" s="1">
        <v>9.1999999999999998E-2</v>
      </c>
      <c r="E97" s="1">
        <v>0.55000000000000004</v>
      </c>
      <c r="F97" s="1">
        <v>543.79999999999995</v>
      </c>
      <c r="G97" s="1">
        <v>400.4</v>
      </c>
      <c r="H97" s="1">
        <f t="shared" si="0"/>
        <v>143.39999999999998</v>
      </c>
    </row>
    <row r="98" spans="1:8" x14ac:dyDescent="0.25">
      <c r="A98" s="1" t="s">
        <v>7</v>
      </c>
      <c r="B98" s="1" t="s">
        <v>51</v>
      </c>
      <c r="C98" s="1" t="s">
        <v>39</v>
      </c>
      <c r="D98" s="1">
        <v>0.10299999999999999</v>
      </c>
      <c r="E98" s="1">
        <v>0.49099999999999999</v>
      </c>
      <c r="F98" s="1">
        <v>492.6</v>
      </c>
      <c r="G98" s="1">
        <v>403.6</v>
      </c>
      <c r="H98" s="1">
        <f t="shared" si="0"/>
        <v>89</v>
      </c>
    </row>
    <row r="99" spans="1:8" x14ac:dyDescent="0.25">
      <c r="A99" s="1" t="s">
        <v>7</v>
      </c>
      <c r="B99" s="1" t="s">
        <v>51</v>
      </c>
      <c r="C99" s="1" t="s">
        <v>39</v>
      </c>
      <c r="D99" s="1">
        <v>0.111</v>
      </c>
      <c r="E99" s="1">
        <v>0.495</v>
      </c>
      <c r="F99" s="1">
        <v>495.8</v>
      </c>
      <c r="G99" s="1">
        <v>406.8</v>
      </c>
      <c r="H99" s="1">
        <f t="shared" si="0"/>
        <v>89</v>
      </c>
    </row>
    <row r="100" spans="1:8" x14ac:dyDescent="0.25">
      <c r="A100" s="1" t="s">
        <v>8</v>
      </c>
      <c r="B100" s="1" t="s">
        <v>51</v>
      </c>
      <c r="C100" s="1" t="s">
        <v>40</v>
      </c>
      <c r="D100" s="1">
        <v>4.3999999999999997E-2</v>
      </c>
      <c r="E100" s="1">
        <v>0.36899999999999999</v>
      </c>
      <c r="F100" s="1">
        <v>463.7</v>
      </c>
      <c r="G100" s="1">
        <v>377.7</v>
      </c>
      <c r="H100" s="1">
        <f t="shared" si="0"/>
        <v>86</v>
      </c>
    </row>
    <row r="101" spans="1:8" x14ac:dyDescent="0.25">
      <c r="A101" s="1" t="s">
        <v>8</v>
      </c>
      <c r="B101" s="1" t="s">
        <v>51</v>
      </c>
      <c r="C101" s="1" t="s">
        <v>40</v>
      </c>
      <c r="D101" s="1">
        <v>4.9000000000000002E-2</v>
      </c>
      <c r="E101" s="1">
        <v>0.47499999999999998</v>
      </c>
      <c r="F101" s="1">
        <v>471.8</v>
      </c>
      <c r="G101" s="1">
        <v>399.2</v>
      </c>
      <c r="H101" s="1">
        <f t="shared" si="0"/>
        <v>72.600000000000023</v>
      </c>
    </row>
    <row r="102" spans="1:8" x14ac:dyDescent="0.25">
      <c r="A102" s="1" t="s">
        <v>8</v>
      </c>
      <c r="B102" s="1" t="s">
        <v>51</v>
      </c>
      <c r="C102" s="1" t="s">
        <v>40</v>
      </c>
      <c r="D102" s="1">
        <v>4.9000000000000002E-2</v>
      </c>
      <c r="E102" s="1">
        <v>0.45300000000000001</v>
      </c>
      <c r="F102" s="1">
        <v>463.7</v>
      </c>
      <c r="G102" s="1">
        <v>387.1</v>
      </c>
      <c r="H102" s="1">
        <f t="shared" si="0"/>
        <v>76.599999999999966</v>
      </c>
    </row>
    <row r="103" spans="1:8" x14ac:dyDescent="0.25">
      <c r="A103" s="1" t="s">
        <v>8</v>
      </c>
      <c r="B103" s="1" t="s">
        <v>51</v>
      </c>
      <c r="C103" s="1" t="s">
        <v>40</v>
      </c>
      <c r="D103" s="1">
        <v>6.2E-2</v>
      </c>
      <c r="E103" s="1">
        <v>0.44800000000000001</v>
      </c>
      <c r="F103" s="1">
        <v>487.9</v>
      </c>
      <c r="G103" s="1">
        <v>407.9</v>
      </c>
      <c r="H103" s="1">
        <f t="shared" si="0"/>
        <v>80</v>
      </c>
    </row>
    <row r="104" spans="1:8" x14ac:dyDescent="0.25">
      <c r="A104" s="1" t="s">
        <v>8</v>
      </c>
      <c r="B104" s="1" t="s">
        <v>51</v>
      </c>
      <c r="C104" s="1" t="s">
        <v>40</v>
      </c>
      <c r="D104" s="1">
        <v>8.1000000000000003E-2</v>
      </c>
      <c r="E104" s="1">
        <v>0.51200000000000001</v>
      </c>
      <c r="F104" s="1">
        <v>483.9</v>
      </c>
      <c r="G104" s="1">
        <v>403.2</v>
      </c>
      <c r="H104" s="1">
        <f t="shared" si="0"/>
        <v>80.699999999999989</v>
      </c>
    </row>
    <row r="105" spans="1:8" x14ac:dyDescent="0.25">
      <c r="A105" s="1" t="s">
        <v>8</v>
      </c>
      <c r="B105" s="1" t="s">
        <v>51</v>
      </c>
      <c r="C105" s="1" t="s">
        <v>39</v>
      </c>
      <c r="D105" s="1">
        <v>5.7000000000000002E-2</v>
      </c>
      <c r="E105" s="1">
        <v>0.53900000000000003</v>
      </c>
      <c r="F105" s="1">
        <v>516.1</v>
      </c>
      <c r="G105" s="1">
        <v>423.4</v>
      </c>
      <c r="H105" s="1">
        <f t="shared" si="0"/>
        <v>92.700000000000045</v>
      </c>
    </row>
    <row r="106" spans="1:8" x14ac:dyDescent="0.25">
      <c r="A106" s="1" t="s">
        <v>8</v>
      </c>
      <c r="B106" s="1" t="s">
        <v>51</v>
      </c>
      <c r="C106" s="1" t="s">
        <v>39</v>
      </c>
      <c r="D106" s="1">
        <v>5.7000000000000002E-2</v>
      </c>
      <c r="E106" s="1">
        <v>0.98799999999999999</v>
      </c>
      <c r="F106" s="1">
        <v>532.29999999999995</v>
      </c>
      <c r="G106" s="1">
        <v>427.4</v>
      </c>
      <c r="H106" s="1">
        <f t="shared" si="0"/>
        <v>104.89999999999998</v>
      </c>
    </row>
    <row r="107" spans="1:8" x14ac:dyDescent="0.25">
      <c r="A107" s="1" t="s">
        <v>8</v>
      </c>
      <c r="B107" s="1" t="s">
        <v>51</v>
      </c>
      <c r="C107" s="1" t="s">
        <v>39</v>
      </c>
      <c r="D107" s="1">
        <v>5.8999999999999997E-2</v>
      </c>
      <c r="E107" s="1">
        <v>0.42399999999999999</v>
      </c>
      <c r="F107" s="1">
        <v>552.4</v>
      </c>
      <c r="G107" s="1">
        <v>439.5</v>
      </c>
      <c r="H107" s="1">
        <f t="shared" si="0"/>
        <v>112.89999999999998</v>
      </c>
    </row>
    <row r="108" spans="1:8" x14ac:dyDescent="0.25">
      <c r="A108" s="1" t="s">
        <v>8</v>
      </c>
      <c r="B108" s="1" t="s">
        <v>51</v>
      </c>
      <c r="C108" s="1" t="s">
        <v>39</v>
      </c>
      <c r="D108" s="1">
        <v>5.7000000000000002E-2</v>
      </c>
      <c r="E108" s="1">
        <v>0.59899999999999998</v>
      </c>
      <c r="F108" s="1">
        <v>536.29999999999995</v>
      </c>
      <c r="G108" s="1">
        <v>455.6</v>
      </c>
      <c r="H108" s="1">
        <f t="shared" si="0"/>
        <v>80.699999999999932</v>
      </c>
    </row>
    <row r="109" spans="1:8" x14ac:dyDescent="0.25">
      <c r="A109" s="1" t="s">
        <v>8</v>
      </c>
      <c r="B109" s="1" t="s">
        <v>51</v>
      </c>
      <c r="C109" s="1" t="s">
        <v>39</v>
      </c>
      <c r="D109" s="1">
        <v>5.1999999999999998E-2</v>
      </c>
      <c r="E109" s="1">
        <v>0.46800000000000003</v>
      </c>
      <c r="F109" s="1">
        <v>544.4</v>
      </c>
      <c r="G109" s="1">
        <v>451.6</v>
      </c>
      <c r="H109" s="1">
        <f t="shared" si="0"/>
        <v>92.799999999999955</v>
      </c>
    </row>
    <row r="110" spans="1:8" x14ac:dyDescent="0.25">
      <c r="A110" s="1" t="s">
        <v>9</v>
      </c>
      <c r="B110" s="1" t="s">
        <v>51</v>
      </c>
      <c r="C110" s="1" t="s">
        <v>40</v>
      </c>
      <c r="D110" s="1">
        <v>7.8E-2</v>
      </c>
      <c r="E110" s="1">
        <v>0.59299999999999997</v>
      </c>
      <c r="F110" s="1">
        <v>546.79999999999995</v>
      </c>
      <c r="G110" s="1">
        <v>344.3</v>
      </c>
      <c r="H110" s="1">
        <f t="shared" si="0"/>
        <v>202.49999999999994</v>
      </c>
    </row>
    <row r="111" spans="1:8" x14ac:dyDescent="0.25">
      <c r="A111" s="1" t="s">
        <v>9</v>
      </c>
      <c r="B111" s="1" t="s">
        <v>51</v>
      </c>
      <c r="C111" s="1" t="s">
        <v>39</v>
      </c>
      <c r="D111" s="1">
        <v>9.1999999999999998E-2</v>
      </c>
      <c r="E111" s="1">
        <v>0.82</v>
      </c>
      <c r="F111" s="1">
        <v>551.9</v>
      </c>
      <c r="G111" s="1">
        <v>465.8</v>
      </c>
      <c r="H111" s="1">
        <f t="shared" si="0"/>
        <v>86.099999999999966</v>
      </c>
    </row>
    <row r="112" spans="1:8" x14ac:dyDescent="0.25">
      <c r="A112" s="1" t="s">
        <v>9</v>
      </c>
      <c r="B112" s="1" t="s">
        <v>51</v>
      </c>
      <c r="C112" s="1" t="s">
        <v>40</v>
      </c>
      <c r="D112" s="1">
        <v>7.8E-2</v>
      </c>
      <c r="E112" s="1">
        <v>1.3819999999999999</v>
      </c>
      <c r="F112" s="1">
        <v>475.9</v>
      </c>
      <c r="G112" s="1">
        <v>384.8</v>
      </c>
      <c r="H112" s="1">
        <f t="shared" si="0"/>
        <v>91.099999999999966</v>
      </c>
    </row>
    <row r="113" spans="1:8" x14ac:dyDescent="0.25">
      <c r="A113" s="1" t="s">
        <v>9</v>
      </c>
      <c r="B113" s="1" t="s">
        <v>51</v>
      </c>
      <c r="C113" s="1" t="s">
        <v>39</v>
      </c>
      <c r="D113" s="1">
        <v>7.3999999999999996E-2</v>
      </c>
      <c r="E113" s="1">
        <v>0.76800000000000002</v>
      </c>
      <c r="F113" s="1">
        <v>551.9</v>
      </c>
      <c r="G113" s="1">
        <v>425.3</v>
      </c>
      <c r="H113" s="1">
        <f t="shared" si="0"/>
        <v>126.59999999999997</v>
      </c>
    </row>
    <row r="114" spans="1:8" x14ac:dyDescent="0.25">
      <c r="A114" s="1" t="s">
        <v>9</v>
      </c>
      <c r="B114" s="1" t="s">
        <v>51</v>
      </c>
      <c r="C114" s="1" t="s">
        <v>39</v>
      </c>
      <c r="D114" s="1">
        <v>6.7000000000000004E-2</v>
      </c>
      <c r="E114" s="1">
        <v>1.028</v>
      </c>
      <c r="F114" s="1">
        <v>582.29999999999995</v>
      </c>
      <c r="G114" s="1">
        <v>475.9</v>
      </c>
      <c r="H114" s="1">
        <f t="shared" si="0"/>
        <v>106.39999999999998</v>
      </c>
    </row>
    <row r="115" spans="1:8" x14ac:dyDescent="0.25">
      <c r="A115" s="1" t="s">
        <v>9</v>
      </c>
      <c r="B115" s="1" t="s">
        <v>51</v>
      </c>
      <c r="C115" s="1" t="s">
        <v>40</v>
      </c>
      <c r="D115" s="1">
        <v>8.8999999999999996E-2</v>
      </c>
      <c r="E115" s="1">
        <v>1.788</v>
      </c>
      <c r="F115" s="1">
        <v>491.1</v>
      </c>
      <c r="G115" s="1">
        <v>405.1</v>
      </c>
      <c r="H115" s="1">
        <f t="shared" si="0"/>
        <v>86</v>
      </c>
    </row>
    <row r="116" spans="1:8" x14ac:dyDescent="0.25">
      <c r="A116" s="1" t="s">
        <v>9</v>
      </c>
      <c r="B116" s="1" t="s">
        <v>51</v>
      </c>
      <c r="C116" s="1" t="s">
        <v>39</v>
      </c>
      <c r="D116" s="1">
        <v>7.3999999999999996E-2</v>
      </c>
      <c r="E116" s="1">
        <v>2.383</v>
      </c>
      <c r="F116" s="1">
        <v>582.29999999999995</v>
      </c>
      <c r="G116" s="1">
        <v>475.9</v>
      </c>
      <c r="H116" s="1">
        <f t="shared" si="0"/>
        <v>106.39999999999998</v>
      </c>
    </row>
    <row r="117" spans="1:8" x14ac:dyDescent="0.25">
      <c r="A117" s="1" t="s">
        <v>9</v>
      </c>
      <c r="B117" s="1" t="s">
        <v>51</v>
      </c>
      <c r="C117" s="1" t="s">
        <v>40</v>
      </c>
      <c r="D117" s="1">
        <v>7.8E-2</v>
      </c>
      <c r="E117" s="1">
        <v>2.669</v>
      </c>
      <c r="F117" s="1">
        <v>481</v>
      </c>
      <c r="G117" s="1">
        <v>389.9</v>
      </c>
      <c r="H117" s="1">
        <f t="shared" si="0"/>
        <v>91.100000000000023</v>
      </c>
    </row>
    <row r="118" spans="1:8" x14ac:dyDescent="0.25">
      <c r="A118" s="1" t="s">
        <v>9</v>
      </c>
      <c r="B118" s="1" t="s">
        <v>51</v>
      </c>
      <c r="C118" s="1" t="s">
        <v>39</v>
      </c>
      <c r="D118" s="1">
        <v>7.1999999999999995E-2</v>
      </c>
      <c r="E118" s="1">
        <v>0.63200000000000001</v>
      </c>
      <c r="F118" s="1">
        <v>582.29999999999995</v>
      </c>
      <c r="G118" s="1">
        <v>440.5</v>
      </c>
      <c r="H118" s="1">
        <f t="shared" si="0"/>
        <v>141.79999999999995</v>
      </c>
    </row>
    <row r="119" spans="1:8" x14ac:dyDescent="0.25">
      <c r="A119" s="1" t="s">
        <v>9</v>
      </c>
      <c r="B119" s="1" t="s">
        <v>51</v>
      </c>
      <c r="C119" s="1" t="s">
        <v>40</v>
      </c>
      <c r="D119" s="1">
        <v>6.7000000000000004E-2</v>
      </c>
      <c r="E119" s="1">
        <v>1.101</v>
      </c>
      <c r="F119" s="1">
        <v>470.9</v>
      </c>
      <c r="G119" s="1">
        <v>389.9</v>
      </c>
      <c r="H119" s="1">
        <f t="shared" si="0"/>
        <v>81</v>
      </c>
    </row>
    <row r="120" spans="1:8" x14ac:dyDescent="0.25">
      <c r="A120" s="1" t="s">
        <v>10</v>
      </c>
      <c r="B120" s="1" t="s">
        <v>51</v>
      </c>
      <c r="C120" s="1" t="s">
        <v>39</v>
      </c>
      <c r="D120" s="1">
        <v>7.9000000000000001E-2</v>
      </c>
      <c r="E120" s="1">
        <v>0.43099999999999999</v>
      </c>
      <c r="F120" s="1">
        <v>529.1</v>
      </c>
      <c r="G120" s="1">
        <v>385.7</v>
      </c>
      <c r="H120" s="1">
        <f t="shared" si="0"/>
        <v>143.40000000000003</v>
      </c>
    </row>
    <row r="121" spans="1:8" x14ac:dyDescent="0.25">
      <c r="A121" s="1" t="s">
        <v>10</v>
      </c>
      <c r="B121" s="1" t="s">
        <v>51</v>
      </c>
      <c r="C121" s="1" t="s">
        <v>39</v>
      </c>
      <c r="D121" s="1">
        <v>7.9000000000000001E-2</v>
      </c>
      <c r="E121" s="1">
        <v>0.46300000000000002</v>
      </c>
      <c r="F121" s="1">
        <v>534.79999999999995</v>
      </c>
      <c r="G121" s="1">
        <v>379.7</v>
      </c>
      <c r="H121" s="1">
        <f t="shared" si="0"/>
        <v>155.09999999999997</v>
      </c>
    </row>
    <row r="122" spans="1:8" x14ac:dyDescent="0.25">
      <c r="A122" s="1" t="s">
        <v>10</v>
      </c>
      <c r="B122" s="1" t="s">
        <v>51</v>
      </c>
      <c r="C122" s="1" t="s">
        <v>39</v>
      </c>
      <c r="D122" s="1">
        <v>7.9000000000000001E-2</v>
      </c>
      <c r="E122" s="1">
        <v>0.51700000000000002</v>
      </c>
      <c r="F122" s="1">
        <v>524.1</v>
      </c>
      <c r="G122" s="1">
        <v>374.3</v>
      </c>
      <c r="H122" s="1">
        <f t="shared" si="0"/>
        <v>149.80000000000001</v>
      </c>
    </row>
    <row r="123" spans="1:8" x14ac:dyDescent="0.25">
      <c r="A123" s="1" t="s">
        <v>10</v>
      </c>
      <c r="B123" s="1" t="s">
        <v>51</v>
      </c>
      <c r="C123" s="1" t="s">
        <v>39</v>
      </c>
      <c r="D123" s="1">
        <v>0.10100000000000001</v>
      </c>
      <c r="E123" s="1">
        <v>0.57399999999999995</v>
      </c>
      <c r="F123" s="1">
        <v>492</v>
      </c>
      <c r="G123" s="1">
        <v>374.3</v>
      </c>
      <c r="H123" s="1">
        <f t="shared" si="0"/>
        <v>117.69999999999999</v>
      </c>
    </row>
    <row r="124" spans="1:8" x14ac:dyDescent="0.25">
      <c r="A124" s="1" t="s">
        <v>10</v>
      </c>
      <c r="B124" s="1" t="s">
        <v>51</v>
      </c>
      <c r="C124" s="1" t="s">
        <v>39</v>
      </c>
      <c r="D124" s="1">
        <v>6.4000000000000001E-2</v>
      </c>
      <c r="E124" s="1">
        <v>0.32</v>
      </c>
      <c r="F124" s="1">
        <v>529.4</v>
      </c>
      <c r="G124" s="1">
        <v>369</v>
      </c>
      <c r="H124" s="1">
        <f t="shared" si="0"/>
        <v>160.39999999999998</v>
      </c>
    </row>
    <row r="125" spans="1:8" x14ac:dyDescent="0.25">
      <c r="A125" s="1" t="s">
        <v>10</v>
      </c>
      <c r="B125" s="1" t="s">
        <v>51</v>
      </c>
      <c r="C125" s="1" t="s">
        <v>40</v>
      </c>
      <c r="D125" s="1">
        <v>0.10100000000000001</v>
      </c>
      <c r="E125" s="1">
        <v>0.55400000000000005</v>
      </c>
      <c r="F125" s="1">
        <v>462.2</v>
      </c>
      <c r="G125" s="1">
        <v>360</v>
      </c>
      <c r="H125" s="1">
        <f t="shared" si="0"/>
        <v>102.19999999999999</v>
      </c>
    </row>
    <row r="126" spans="1:8" x14ac:dyDescent="0.25">
      <c r="A126" s="1" t="s">
        <v>10</v>
      </c>
      <c r="B126" s="1" t="s">
        <v>51</v>
      </c>
      <c r="C126" s="1" t="s">
        <v>40</v>
      </c>
      <c r="D126" s="1">
        <v>9.4E-2</v>
      </c>
      <c r="E126" s="1">
        <v>0.70699999999999996</v>
      </c>
      <c r="F126" s="1">
        <v>462.2</v>
      </c>
      <c r="G126" s="1">
        <v>360</v>
      </c>
      <c r="H126" s="1">
        <f t="shared" si="0"/>
        <v>102.19999999999999</v>
      </c>
    </row>
    <row r="127" spans="1:8" x14ac:dyDescent="0.25">
      <c r="A127" s="1" t="s">
        <v>10</v>
      </c>
      <c r="B127" s="1" t="s">
        <v>51</v>
      </c>
      <c r="C127" s="1" t="s">
        <v>40</v>
      </c>
      <c r="D127" s="1">
        <v>7.3999999999999996E-2</v>
      </c>
      <c r="E127" s="1">
        <v>0.5</v>
      </c>
      <c r="F127" s="1">
        <v>462.2</v>
      </c>
      <c r="G127" s="1">
        <v>373.3</v>
      </c>
      <c r="H127" s="1">
        <f t="shared" si="0"/>
        <v>88.899999999999977</v>
      </c>
    </row>
    <row r="128" spans="1:8" x14ac:dyDescent="0.25">
      <c r="A128" s="1" t="s">
        <v>10</v>
      </c>
      <c r="B128" s="1" t="s">
        <v>51</v>
      </c>
      <c r="C128" s="1" t="s">
        <v>40</v>
      </c>
      <c r="D128" s="1">
        <v>8.1000000000000003E-2</v>
      </c>
      <c r="E128" s="1">
        <v>0.19700000000000001</v>
      </c>
      <c r="F128" s="1">
        <v>480</v>
      </c>
      <c r="G128" s="1">
        <v>386.7</v>
      </c>
      <c r="H128" s="1">
        <f t="shared" si="0"/>
        <v>93.300000000000011</v>
      </c>
    </row>
    <row r="129" spans="1:8" x14ac:dyDescent="0.25">
      <c r="A129" s="1" t="s">
        <v>10</v>
      </c>
      <c r="B129" s="1" t="s">
        <v>51</v>
      </c>
      <c r="C129" s="1" t="s">
        <v>40</v>
      </c>
      <c r="D129" s="1">
        <v>6.2E-2</v>
      </c>
      <c r="E129" s="1">
        <v>0.495</v>
      </c>
      <c r="F129" s="1">
        <v>475.6</v>
      </c>
      <c r="G129" s="1">
        <v>377.8</v>
      </c>
      <c r="H129" s="1">
        <f t="shared" si="0"/>
        <v>97.800000000000011</v>
      </c>
    </row>
    <row r="130" spans="1:8" x14ac:dyDescent="0.25">
      <c r="A130" s="1" t="s">
        <v>11</v>
      </c>
      <c r="B130" s="1" t="s">
        <v>51</v>
      </c>
      <c r="C130" s="1" t="s">
        <v>39</v>
      </c>
      <c r="D130" s="1">
        <v>8.8999999999999996E-2</v>
      </c>
      <c r="E130" s="1">
        <v>0.38500000000000001</v>
      </c>
      <c r="F130" s="1">
        <v>570.6</v>
      </c>
      <c r="G130" s="1">
        <v>420.4</v>
      </c>
      <c r="H130" s="1">
        <f t="shared" si="0"/>
        <v>150.20000000000005</v>
      </c>
    </row>
    <row r="131" spans="1:8" x14ac:dyDescent="0.25">
      <c r="A131" s="1" t="s">
        <v>11</v>
      </c>
      <c r="B131" s="1" t="s">
        <v>51</v>
      </c>
      <c r="C131" s="1" t="s">
        <v>39</v>
      </c>
      <c r="D131" s="1">
        <v>0.105</v>
      </c>
      <c r="E131" s="1">
        <v>0.751</v>
      </c>
      <c r="F131" s="1">
        <v>558.6</v>
      </c>
      <c r="G131" s="1">
        <v>438.4</v>
      </c>
      <c r="H131" s="1">
        <f t="shared" si="0"/>
        <v>120.20000000000005</v>
      </c>
    </row>
    <row r="132" spans="1:8" x14ac:dyDescent="0.25">
      <c r="A132" s="1" t="s">
        <v>11</v>
      </c>
      <c r="B132" s="1" t="s">
        <v>51</v>
      </c>
      <c r="C132" s="1" t="s">
        <v>39</v>
      </c>
      <c r="D132" s="1">
        <v>8.5999999999999993E-2</v>
      </c>
      <c r="E132" s="1">
        <v>0.311</v>
      </c>
      <c r="F132" s="1">
        <v>540.5</v>
      </c>
      <c r="G132" s="1">
        <v>426.4</v>
      </c>
      <c r="H132" s="1">
        <f t="shared" si="0"/>
        <v>114.10000000000002</v>
      </c>
    </row>
    <row r="133" spans="1:8" x14ac:dyDescent="0.25">
      <c r="A133" s="1" t="s">
        <v>11</v>
      </c>
      <c r="B133" s="1" t="s">
        <v>51</v>
      </c>
      <c r="C133" s="1" t="s">
        <v>39</v>
      </c>
      <c r="D133" s="1">
        <v>0.11700000000000001</v>
      </c>
      <c r="E133" s="1">
        <v>0.443</v>
      </c>
      <c r="F133" s="1">
        <v>606.6</v>
      </c>
      <c r="G133" s="1">
        <v>426.4</v>
      </c>
      <c r="H133" s="1">
        <f t="shared" si="0"/>
        <v>180.20000000000005</v>
      </c>
    </row>
    <row r="134" spans="1:8" x14ac:dyDescent="0.25">
      <c r="A134" s="1" t="s">
        <v>11</v>
      </c>
      <c r="B134" s="1" t="s">
        <v>51</v>
      </c>
      <c r="C134" s="1" t="s">
        <v>39</v>
      </c>
      <c r="D134" s="1">
        <v>9.9000000000000005E-2</v>
      </c>
      <c r="E134" s="1">
        <v>0.4</v>
      </c>
      <c r="F134" s="1">
        <v>618.6</v>
      </c>
      <c r="G134" s="1">
        <v>462.5</v>
      </c>
      <c r="H134" s="1">
        <f t="shared" si="0"/>
        <v>156.10000000000002</v>
      </c>
    </row>
    <row r="135" spans="1:8" x14ac:dyDescent="0.25">
      <c r="A135" s="1" t="s">
        <v>11</v>
      </c>
      <c r="B135" s="1" t="s">
        <v>51</v>
      </c>
      <c r="C135" s="1" t="s">
        <v>40</v>
      </c>
      <c r="D135" s="1">
        <v>3.4000000000000002E-2</v>
      </c>
      <c r="E135" s="1">
        <v>0.40300000000000002</v>
      </c>
      <c r="F135" s="1">
        <v>473.6</v>
      </c>
      <c r="G135" s="1">
        <v>340.2</v>
      </c>
      <c r="H135" s="1">
        <f t="shared" si="0"/>
        <v>133.40000000000003</v>
      </c>
    </row>
    <row r="136" spans="1:8" x14ac:dyDescent="0.25">
      <c r="A136" s="1" t="s">
        <v>11</v>
      </c>
      <c r="B136" s="1" t="s">
        <v>51</v>
      </c>
      <c r="C136" s="1" t="s">
        <v>40</v>
      </c>
      <c r="D136" s="1">
        <v>4.2999999999999997E-2</v>
      </c>
      <c r="E136" s="1">
        <v>0.35699999999999998</v>
      </c>
      <c r="F136" s="1">
        <v>473.6</v>
      </c>
      <c r="G136" s="1">
        <v>358.6</v>
      </c>
      <c r="H136" s="1">
        <f t="shared" si="0"/>
        <v>115</v>
      </c>
    </row>
    <row r="137" spans="1:8" x14ac:dyDescent="0.25">
      <c r="A137" s="1" t="s">
        <v>11</v>
      </c>
      <c r="B137" s="1" t="s">
        <v>51</v>
      </c>
      <c r="C137" s="1" t="s">
        <v>40</v>
      </c>
      <c r="D137" s="1">
        <v>3.4000000000000002E-2</v>
      </c>
      <c r="E137" s="1">
        <v>0.33900000000000002</v>
      </c>
      <c r="F137" s="1">
        <v>496.6</v>
      </c>
      <c r="G137" s="1">
        <v>367.8</v>
      </c>
      <c r="H137" s="1">
        <f t="shared" si="0"/>
        <v>128.80000000000001</v>
      </c>
    </row>
    <row r="138" spans="1:8" x14ac:dyDescent="0.25">
      <c r="A138" s="1" t="s">
        <v>11</v>
      </c>
      <c r="B138" s="1" t="s">
        <v>51</v>
      </c>
      <c r="C138" s="1" t="s">
        <v>40</v>
      </c>
      <c r="D138" s="1">
        <v>0.08</v>
      </c>
      <c r="E138" s="1">
        <v>0.35699999999999998</v>
      </c>
      <c r="F138" s="1">
        <v>452.2</v>
      </c>
      <c r="G138" s="1">
        <v>354</v>
      </c>
      <c r="H138" s="1">
        <f t="shared" si="0"/>
        <v>98.199999999999989</v>
      </c>
    </row>
    <row r="139" spans="1:8" x14ac:dyDescent="0.25">
      <c r="A139" s="1" t="s">
        <v>11</v>
      </c>
      <c r="B139" s="1" t="s">
        <v>51</v>
      </c>
      <c r="C139" s="1" t="s">
        <v>40</v>
      </c>
      <c r="D139" s="1">
        <v>7.0999999999999994E-2</v>
      </c>
      <c r="E139" s="1">
        <v>0.311</v>
      </c>
      <c r="F139" s="1">
        <v>436.8</v>
      </c>
      <c r="G139" s="1">
        <v>363</v>
      </c>
      <c r="H139" s="1">
        <f t="shared" si="0"/>
        <v>73.800000000000011</v>
      </c>
    </row>
    <row r="140" spans="1:8" x14ac:dyDescent="0.25">
      <c r="A140" s="1" t="s">
        <v>12</v>
      </c>
      <c r="B140" s="1" t="s">
        <v>51</v>
      </c>
      <c r="C140" s="1" t="s">
        <v>39</v>
      </c>
      <c r="D140" s="1">
        <v>0.126</v>
      </c>
      <c r="E140" s="1">
        <v>0.61299999999999999</v>
      </c>
      <c r="F140" s="1">
        <v>482.5</v>
      </c>
      <c r="G140" s="1">
        <v>383.5</v>
      </c>
      <c r="H140" s="1">
        <f t="shared" si="0"/>
        <v>99</v>
      </c>
    </row>
    <row r="141" spans="1:8" x14ac:dyDescent="0.25">
      <c r="A141" s="1" t="s">
        <v>12</v>
      </c>
      <c r="B141" s="1" t="s">
        <v>51</v>
      </c>
      <c r="C141" s="1" t="s">
        <v>39</v>
      </c>
      <c r="D141" s="1">
        <v>0.108</v>
      </c>
      <c r="E141" s="1">
        <v>0.185</v>
      </c>
      <c r="F141" s="1">
        <v>494.8</v>
      </c>
      <c r="G141" s="1">
        <v>395.9</v>
      </c>
      <c r="H141" s="1">
        <f t="shared" si="0"/>
        <v>98.900000000000034</v>
      </c>
    </row>
    <row r="142" spans="1:8" x14ac:dyDescent="0.25">
      <c r="A142" s="1" t="s">
        <v>12</v>
      </c>
      <c r="B142" s="1" t="s">
        <v>51</v>
      </c>
      <c r="C142" s="1" t="s">
        <v>40</v>
      </c>
      <c r="D142" s="1">
        <v>6.5000000000000002E-2</v>
      </c>
      <c r="E142" s="1">
        <v>0.81</v>
      </c>
      <c r="F142" s="1">
        <v>379.4</v>
      </c>
      <c r="G142" s="1">
        <v>325.8</v>
      </c>
      <c r="H142" s="1">
        <f t="shared" si="0"/>
        <v>53.599999999999966</v>
      </c>
    </row>
    <row r="143" spans="1:8" x14ac:dyDescent="0.25">
      <c r="A143" s="1" t="s">
        <v>12</v>
      </c>
      <c r="B143" s="1" t="s">
        <v>51</v>
      </c>
      <c r="C143" s="1" t="s">
        <v>39</v>
      </c>
      <c r="D143" s="1">
        <v>0.13200000000000001</v>
      </c>
      <c r="E143" s="1">
        <v>0.69</v>
      </c>
      <c r="F143" s="1">
        <v>503.1</v>
      </c>
      <c r="G143" s="1">
        <v>400</v>
      </c>
      <c r="H143" s="1">
        <f t="shared" si="0"/>
        <v>103.10000000000002</v>
      </c>
    </row>
    <row r="144" spans="1:8" x14ac:dyDescent="0.25">
      <c r="A144" s="1" t="s">
        <v>12</v>
      </c>
      <c r="B144" s="1" t="s">
        <v>51</v>
      </c>
      <c r="C144" s="1" t="s">
        <v>40</v>
      </c>
      <c r="D144" s="1">
        <v>0.11700000000000001</v>
      </c>
      <c r="E144" s="1">
        <v>0.65300000000000002</v>
      </c>
      <c r="F144" s="1">
        <v>449.5</v>
      </c>
      <c r="G144" s="1">
        <v>354.6</v>
      </c>
      <c r="H144" s="1">
        <f t="shared" si="0"/>
        <v>94.899999999999977</v>
      </c>
    </row>
    <row r="145" spans="1:8" x14ac:dyDescent="0.25">
      <c r="A145" s="1" t="s">
        <v>12</v>
      </c>
      <c r="B145" s="1" t="s">
        <v>51</v>
      </c>
      <c r="C145" s="1" t="s">
        <v>39</v>
      </c>
      <c r="D145" s="1">
        <v>0.11700000000000001</v>
      </c>
      <c r="E145" s="1">
        <v>0.14199999999999999</v>
      </c>
      <c r="F145" s="1">
        <v>499</v>
      </c>
      <c r="G145" s="1">
        <v>395.9</v>
      </c>
      <c r="H145" s="1">
        <f t="shared" si="0"/>
        <v>103.10000000000002</v>
      </c>
    </row>
    <row r="146" spans="1:8" x14ac:dyDescent="0.25">
      <c r="A146" s="1" t="s">
        <v>12</v>
      </c>
      <c r="B146" s="1" t="s">
        <v>51</v>
      </c>
      <c r="C146" s="1" t="s">
        <v>39</v>
      </c>
      <c r="D146" s="1">
        <v>0.16600000000000001</v>
      </c>
      <c r="E146" s="1">
        <v>0.17899999999999999</v>
      </c>
      <c r="F146" s="1">
        <v>532</v>
      </c>
      <c r="G146" s="1">
        <v>408.2</v>
      </c>
      <c r="H146" s="1">
        <f t="shared" si="0"/>
        <v>123.80000000000001</v>
      </c>
    </row>
    <row r="147" spans="1:8" x14ac:dyDescent="0.25">
      <c r="A147" s="1" t="s">
        <v>12</v>
      </c>
      <c r="B147" s="1" t="s">
        <v>51</v>
      </c>
      <c r="C147" s="1" t="s">
        <v>40</v>
      </c>
      <c r="D147" s="1">
        <v>9.1999999999999998E-2</v>
      </c>
      <c r="E147" s="1" t="s">
        <v>21</v>
      </c>
      <c r="F147" s="1">
        <v>445.4</v>
      </c>
      <c r="G147" s="1">
        <v>371.1</v>
      </c>
      <c r="H147" s="1">
        <f t="shared" si="0"/>
        <v>74.299999999999955</v>
      </c>
    </row>
    <row r="148" spans="1:8" x14ac:dyDescent="0.25">
      <c r="A148" s="1" t="s">
        <v>13</v>
      </c>
      <c r="B148" s="1" t="s">
        <v>51</v>
      </c>
      <c r="C148" s="1" t="s">
        <v>40</v>
      </c>
      <c r="D148" s="1">
        <v>7.3999999999999996E-2</v>
      </c>
      <c r="E148" s="1">
        <v>0.437</v>
      </c>
      <c r="F148" s="1">
        <v>430.8</v>
      </c>
      <c r="G148" s="1">
        <v>350</v>
      </c>
      <c r="H148" s="1">
        <f t="shared" si="0"/>
        <v>80.800000000000011</v>
      </c>
    </row>
    <row r="149" spans="1:8" x14ac:dyDescent="0.25">
      <c r="A149" s="1" t="s">
        <v>13</v>
      </c>
      <c r="B149" s="1" t="s">
        <v>51</v>
      </c>
      <c r="C149" s="1" t="s">
        <v>40</v>
      </c>
      <c r="D149" s="1">
        <v>6.8000000000000005E-2</v>
      </c>
      <c r="E149" s="1">
        <v>0.51100000000000001</v>
      </c>
      <c r="F149" s="1">
        <v>423.1</v>
      </c>
      <c r="G149" s="1">
        <v>338.5</v>
      </c>
      <c r="H149" s="1">
        <f t="shared" si="0"/>
        <v>84.600000000000023</v>
      </c>
    </row>
    <row r="150" spans="1:8" x14ac:dyDescent="0.25">
      <c r="A150" s="1" t="s">
        <v>13</v>
      </c>
      <c r="B150" s="1" t="s">
        <v>51</v>
      </c>
      <c r="C150" s="1" t="s">
        <v>40</v>
      </c>
      <c r="D150" s="1">
        <v>0.08</v>
      </c>
      <c r="E150" s="1">
        <v>0.376</v>
      </c>
      <c r="F150" s="1">
        <v>446.2</v>
      </c>
      <c r="G150" s="1">
        <v>353.8</v>
      </c>
      <c r="H150" s="1">
        <f t="shared" si="0"/>
        <v>92.399999999999977</v>
      </c>
    </row>
    <row r="151" spans="1:8" x14ac:dyDescent="0.25">
      <c r="A151" s="1" t="s">
        <v>13</v>
      </c>
      <c r="B151" s="1" t="s">
        <v>51</v>
      </c>
      <c r="C151" s="1" t="s">
        <v>40</v>
      </c>
      <c r="D151" s="1">
        <v>6.8000000000000005E-2</v>
      </c>
      <c r="E151" s="1">
        <v>0.39700000000000002</v>
      </c>
      <c r="F151" s="1">
        <v>434.6</v>
      </c>
      <c r="G151" s="1">
        <v>346.2</v>
      </c>
      <c r="H151" s="1">
        <f t="shared" si="0"/>
        <v>88.400000000000034</v>
      </c>
    </row>
    <row r="152" spans="1:8" x14ac:dyDescent="0.25">
      <c r="A152" s="1" t="s">
        <v>13</v>
      </c>
      <c r="B152" s="1" t="s">
        <v>51</v>
      </c>
      <c r="C152" s="1" t="s">
        <v>40</v>
      </c>
      <c r="D152" s="1">
        <v>5.5E-2</v>
      </c>
      <c r="E152" s="1">
        <v>0.36899999999999999</v>
      </c>
      <c r="F152" s="1">
        <v>453.8</v>
      </c>
      <c r="G152" s="1">
        <v>353.8</v>
      </c>
      <c r="H152" s="1">
        <f t="shared" si="0"/>
        <v>100</v>
      </c>
    </row>
    <row r="153" spans="1:8" x14ac:dyDescent="0.25">
      <c r="A153" s="1" t="s">
        <v>14</v>
      </c>
      <c r="B153" s="1" t="s">
        <v>51</v>
      </c>
      <c r="C153" s="1" t="s">
        <v>39</v>
      </c>
      <c r="D153" s="1">
        <v>0.13200000000000001</v>
      </c>
      <c r="E153" s="1">
        <v>0.45</v>
      </c>
      <c r="F153" s="1">
        <v>585.20000000000005</v>
      </c>
      <c r="G153" s="1">
        <v>460.2</v>
      </c>
      <c r="H153" s="1">
        <f t="shared" si="0"/>
        <v>125.00000000000006</v>
      </c>
    </row>
    <row r="154" spans="1:8" x14ac:dyDescent="0.25">
      <c r="A154" s="1" t="s">
        <v>14</v>
      </c>
      <c r="B154" s="1" t="s">
        <v>51</v>
      </c>
      <c r="C154" s="1" t="s">
        <v>39</v>
      </c>
      <c r="D154" s="1">
        <v>0.129</v>
      </c>
      <c r="E154" s="1">
        <v>0.43099999999999999</v>
      </c>
      <c r="F154" s="1">
        <v>585.20000000000005</v>
      </c>
      <c r="G154" s="1">
        <v>448.9</v>
      </c>
      <c r="H154" s="1">
        <f t="shared" si="0"/>
        <v>136.30000000000007</v>
      </c>
    </row>
    <row r="155" spans="1:8" x14ac:dyDescent="0.25">
      <c r="A155" s="1" t="s">
        <v>14</v>
      </c>
      <c r="B155" s="1" t="s">
        <v>51</v>
      </c>
      <c r="C155" s="1" t="s">
        <v>39</v>
      </c>
      <c r="D155" s="1">
        <v>0.14199999999999999</v>
      </c>
      <c r="E155" s="1">
        <v>0.36599999999999999</v>
      </c>
      <c r="F155" s="1">
        <v>602.29999999999995</v>
      </c>
      <c r="G155" s="1">
        <v>448.9</v>
      </c>
      <c r="H155" s="1">
        <f t="shared" si="0"/>
        <v>153.39999999999998</v>
      </c>
    </row>
    <row r="156" spans="1:8" x14ac:dyDescent="0.25">
      <c r="A156" s="1" t="s">
        <v>14</v>
      </c>
      <c r="B156" s="1" t="s">
        <v>51</v>
      </c>
      <c r="C156" s="1" t="s">
        <v>39</v>
      </c>
      <c r="D156" s="1">
        <v>0.13200000000000001</v>
      </c>
      <c r="E156" s="1">
        <v>0.496</v>
      </c>
      <c r="F156" s="1">
        <v>568.20000000000005</v>
      </c>
      <c r="G156" s="1">
        <v>443.2</v>
      </c>
      <c r="H156" s="1">
        <f t="shared" si="0"/>
        <v>125.00000000000006</v>
      </c>
    </row>
    <row r="157" spans="1:8" x14ac:dyDescent="0.25">
      <c r="A157" s="1" t="s">
        <v>14</v>
      </c>
      <c r="B157" s="1" t="s">
        <v>51</v>
      </c>
      <c r="C157" s="1" t="s">
        <v>39</v>
      </c>
      <c r="D157" s="1">
        <v>0.13500000000000001</v>
      </c>
      <c r="E157" s="1">
        <v>0.47399999999999998</v>
      </c>
      <c r="F157" s="1">
        <v>596.6</v>
      </c>
      <c r="G157" s="1">
        <v>448.9</v>
      </c>
      <c r="H157" s="1">
        <f t="shared" si="0"/>
        <v>147.70000000000005</v>
      </c>
    </row>
    <row r="158" spans="1:8" x14ac:dyDescent="0.25">
      <c r="A158" s="1" t="s">
        <v>14</v>
      </c>
      <c r="B158" s="1" t="s">
        <v>51</v>
      </c>
      <c r="C158" s="1" t="s">
        <v>40</v>
      </c>
      <c r="D158" s="1">
        <v>7.3999999999999996E-2</v>
      </c>
      <c r="E158" s="1">
        <v>1.7549999999999999</v>
      </c>
      <c r="F158" s="1">
        <v>479.7</v>
      </c>
      <c r="G158" s="1">
        <v>372.6</v>
      </c>
      <c r="H158" s="1">
        <f t="shared" si="0"/>
        <v>107.09999999999997</v>
      </c>
    </row>
    <row r="159" spans="1:8" x14ac:dyDescent="0.25">
      <c r="A159" s="1" t="s">
        <v>14</v>
      </c>
      <c r="B159" s="1" t="s">
        <v>51</v>
      </c>
      <c r="C159" s="1" t="s">
        <v>40</v>
      </c>
      <c r="D159" s="1">
        <v>8.8999999999999996E-2</v>
      </c>
      <c r="E159" s="1">
        <v>0.85599999999999998</v>
      </c>
      <c r="F159" s="1">
        <v>471.1</v>
      </c>
      <c r="G159" s="1">
        <v>364</v>
      </c>
      <c r="H159" s="1">
        <f t="shared" si="0"/>
        <v>107.10000000000002</v>
      </c>
    </row>
    <row r="160" spans="1:8" x14ac:dyDescent="0.25">
      <c r="A160" s="1" t="s">
        <v>14</v>
      </c>
      <c r="B160" s="1" t="s">
        <v>51</v>
      </c>
      <c r="C160" s="1" t="s">
        <v>40</v>
      </c>
      <c r="D160" s="1">
        <v>8.3000000000000004E-2</v>
      </c>
      <c r="E160" s="1">
        <v>0.872</v>
      </c>
      <c r="F160" s="1">
        <v>475.4</v>
      </c>
      <c r="G160" s="1">
        <v>368.3</v>
      </c>
      <c r="H160" s="1">
        <f t="shared" si="0"/>
        <v>107.09999999999997</v>
      </c>
    </row>
    <row r="161" spans="1:8" x14ac:dyDescent="0.25">
      <c r="A161" s="1" t="s">
        <v>14</v>
      </c>
      <c r="B161" s="1" t="s">
        <v>51</v>
      </c>
      <c r="C161" s="1" t="s">
        <v>40</v>
      </c>
      <c r="D161" s="1">
        <v>0.105</v>
      </c>
      <c r="E161" s="1" t="s">
        <v>21</v>
      </c>
      <c r="F161" s="1">
        <v>479.7</v>
      </c>
      <c r="G161" s="1">
        <v>372.6</v>
      </c>
      <c r="H161" s="1">
        <f t="shared" si="0"/>
        <v>107.09999999999997</v>
      </c>
    </row>
    <row r="162" spans="1:8" x14ac:dyDescent="0.25">
      <c r="A162" s="1" t="s">
        <v>15</v>
      </c>
      <c r="B162" s="1" t="s">
        <v>51</v>
      </c>
      <c r="C162" s="1" t="s">
        <v>40</v>
      </c>
      <c r="D162" s="1">
        <v>4.9000000000000002E-2</v>
      </c>
      <c r="E162" s="1">
        <v>0.76400000000000001</v>
      </c>
      <c r="F162" s="1">
        <v>430.2</v>
      </c>
      <c r="G162" s="1">
        <v>313.2</v>
      </c>
      <c r="H162" s="1">
        <f t="shared" si="0"/>
        <v>117</v>
      </c>
    </row>
    <row r="163" spans="1:8" x14ac:dyDescent="0.25">
      <c r="A163" s="1" t="s">
        <v>15</v>
      </c>
      <c r="B163" s="1" t="s">
        <v>51</v>
      </c>
      <c r="C163" s="1" t="s">
        <v>40</v>
      </c>
      <c r="D163" s="1">
        <v>7.6999999999999999E-2</v>
      </c>
      <c r="E163" s="1">
        <v>0.71399999999999997</v>
      </c>
      <c r="F163" s="1">
        <v>388.7</v>
      </c>
      <c r="G163" s="1">
        <v>317</v>
      </c>
      <c r="H163" s="1">
        <f t="shared" si="0"/>
        <v>71.699999999999989</v>
      </c>
    </row>
    <row r="164" spans="1:8" x14ac:dyDescent="0.25">
      <c r="A164" s="1" t="s">
        <v>15</v>
      </c>
      <c r="B164" s="1" t="s">
        <v>51</v>
      </c>
      <c r="C164" s="1" t="s">
        <v>40</v>
      </c>
      <c r="D164" s="1">
        <v>7.0999999999999994E-2</v>
      </c>
      <c r="E164" s="1">
        <v>0.77</v>
      </c>
      <c r="F164" s="1">
        <v>441.5</v>
      </c>
      <c r="G164" s="1">
        <v>324.5</v>
      </c>
      <c r="H164" s="1">
        <f t="shared" si="0"/>
        <v>117</v>
      </c>
    </row>
    <row r="165" spans="1:8" x14ac:dyDescent="0.25">
      <c r="A165" s="1" t="s">
        <v>15</v>
      </c>
      <c r="B165" s="1" t="s">
        <v>51</v>
      </c>
      <c r="C165" s="1" t="s">
        <v>40</v>
      </c>
      <c r="D165" s="1">
        <v>8.8999999999999996E-2</v>
      </c>
      <c r="E165" s="1">
        <v>0.66200000000000003</v>
      </c>
      <c r="F165" s="1">
        <v>396.2</v>
      </c>
      <c r="G165" s="1">
        <v>328.3</v>
      </c>
      <c r="H165" s="1">
        <f t="shared" si="0"/>
        <v>67.899999999999977</v>
      </c>
    </row>
    <row r="166" spans="1:8" x14ac:dyDescent="0.25">
      <c r="A166" s="1" t="s">
        <v>15</v>
      </c>
      <c r="B166" s="1" t="s">
        <v>51</v>
      </c>
      <c r="C166" s="1" t="s">
        <v>40</v>
      </c>
      <c r="D166" s="1">
        <v>8.3000000000000004E-2</v>
      </c>
      <c r="E166" s="1">
        <v>0.72</v>
      </c>
      <c r="F166" s="1">
        <v>434</v>
      </c>
      <c r="G166" s="1">
        <v>332.1</v>
      </c>
      <c r="H166" s="1">
        <f t="shared" si="0"/>
        <v>101.89999999999998</v>
      </c>
    </row>
    <row r="167" spans="1:8" x14ac:dyDescent="0.25">
      <c r="A167" s="1" t="s">
        <v>15</v>
      </c>
      <c r="B167" s="1" t="s">
        <v>51</v>
      </c>
      <c r="C167" s="1" t="s">
        <v>39</v>
      </c>
      <c r="D167" s="1">
        <v>8.5999999999999993E-2</v>
      </c>
      <c r="E167" s="1">
        <v>0.98299999999999998</v>
      </c>
      <c r="F167" s="1">
        <v>671.9</v>
      </c>
      <c r="G167" s="1">
        <v>437.5</v>
      </c>
      <c r="H167" s="1">
        <f t="shared" si="0"/>
        <v>234.39999999999998</v>
      </c>
    </row>
    <row r="168" spans="1:8" x14ac:dyDescent="0.25">
      <c r="A168" s="1" t="s">
        <v>15</v>
      </c>
      <c r="B168" s="1" t="s">
        <v>51</v>
      </c>
      <c r="C168" s="1" t="s">
        <v>39</v>
      </c>
      <c r="D168" s="1">
        <v>8.5999999999999993E-2</v>
      </c>
      <c r="E168" s="1">
        <v>0.63400000000000001</v>
      </c>
      <c r="F168" s="1">
        <v>683.6</v>
      </c>
      <c r="G168" s="1">
        <v>441.4</v>
      </c>
      <c r="H168" s="1">
        <f t="shared" si="0"/>
        <v>242.20000000000005</v>
      </c>
    </row>
    <row r="169" spans="1:8" x14ac:dyDescent="0.25">
      <c r="A169" s="1" t="s">
        <v>15</v>
      </c>
      <c r="B169" s="1" t="s">
        <v>51</v>
      </c>
      <c r="C169" s="1" t="s">
        <v>39</v>
      </c>
      <c r="D169" s="1">
        <v>9.5000000000000001E-2</v>
      </c>
      <c r="E169" s="1">
        <v>0.47</v>
      </c>
      <c r="F169" s="1">
        <v>589.79999999999995</v>
      </c>
      <c r="G169" s="1">
        <v>433.6</v>
      </c>
      <c r="H169" s="1">
        <f t="shared" si="0"/>
        <v>156.19999999999993</v>
      </c>
    </row>
    <row r="170" spans="1:8" x14ac:dyDescent="0.25">
      <c r="A170" s="1" t="s">
        <v>15</v>
      </c>
      <c r="B170" s="1" t="s">
        <v>51</v>
      </c>
      <c r="C170" s="1" t="s">
        <v>39</v>
      </c>
      <c r="D170" s="1">
        <v>0.10299999999999999</v>
      </c>
      <c r="E170" s="1">
        <v>0.67700000000000005</v>
      </c>
      <c r="F170" s="1">
        <v>707</v>
      </c>
      <c r="G170" s="1">
        <v>441.4</v>
      </c>
      <c r="H170" s="1">
        <f t="shared" si="0"/>
        <v>265.60000000000002</v>
      </c>
    </row>
    <row r="171" spans="1:8" x14ac:dyDescent="0.25">
      <c r="A171" s="1" t="s">
        <v>15</v>
      </c>
      <c r="B171" s="1" t="s">
        <v>51</v>
      </c>
      <c r="C171" s="1" t="s">
        <v>39</v>
      </c>
      <c r="D171" s="1">
        <v>0.10299999999999999</v>
      </c>
      <c r="E171" s="1" t="s">
        <v>21</v>
      </c>
      <c r="F171" s="1">
        <v>668</v>
      </c>
      <c r="G171" s="1">
        <v>418</v>
      </c>
      <c r="H171" s="1">
        <f t="shared" si="0"/>
        <v>250</v>
      </c>
    </row>
    <row r="172" spans="1:8" x14ac:dyDescent="0.25">
      <c r="A172" s="1" t="s">
        <v>16</v>
      </c>
      <c r="B172" s="1" t="s">
        <v>51</v>
      </c>
      <c r="C172" s="1" t="s">
        <v>40</v>
      </c>
      <c r="D172" s="1">
        <v>0.11700000000000001</v>
      </c>
      <c r="E172" s="1">
        <v>0.32</v>
      </c>
      <c r="F172" s="1">
        <v>481.1</v>
      </c>
      <c r="G172" s="1">
        <v>386.8</v>
      </c>
      <c r="H172" s="1">
        <f t="shared" si="0"/>
        <v>94.300000000000011</v>
      </c>
    </row>
    <row r="173" spans="1:8" x14ac:dyDescent="0.25">
      <c r="A173" s="1" t="s">
        <v>16</v>
      </c>
      <c r="B173" s="1" t="s">
        <v>51</v>
      </c>
      <c r="C173" s="1" t="s">
        <v>40</v>
      </c>
      <c r="D173" s="1">
        <v>0.111</v>
      </c>
      <c r="E173" s="1">
        <v>0.26500000000000001</v>
      </c>
      <c r="F173" s="1">
        <v>493.7</v>
      </c>
      <c r="G173" s="1">
        <v>396.6</v>
      </c>
      <c r="H173" s="1">
        <f t="shared" si="0"/>
        <v>97.099999999999966</v>
      </c>
    </row>
    <row r="174" spans="1:8" x14ac:dyDescent="0.25">
      <c r="A174" s="1" t="s">
        <v>16</v>
      </c>
      <c r="B174" s="1" t="s">
        <v>51</v>
      </c>
      <c r="C174" s="1" t="s">
        <v>40</v>
      </c>
      <c r="D174" s="1">
        <v>0.157</v>
      </c>
      <c r="E174" s="1">
        <v>0.222</v>
      </c>
      <c r="F174" s="1">
        <v>476.8</v>
      </c>
      <c r="G174" s="1">
        <v>388.2</v>
      </c>
      <c r="H174" s="1">
        <f t="shared" si="0"/>
        <v>88.600000000000023</v>
      </c>
    </row>
    <row r="175" spans="1:8" x14ac:dyDescent="0.25">
      <c r="A175" s="1" t="s">
        <v>16</v>
      </c>
      <c r="B175" s="1" t="s">
        <v>51</v>
      </c>
      <c r="C175" s="1" t="s">
        <v>40</v>
      </c>
      <c r="D175" s="1">
        <v>8.8999999999999996E-2</v>
      </c>
      <c r="E175" s="1">
        <v>0.78200000000000003</v>
      </c>
      <c r="F175" s="1">
        <v>450.3</v>
      </c>
      <c r="G175" s="1">
        <v>377</v>
      </c>
      <c r="H175" s="1">
        <f t="shared" si="0"/>
        <v>73.300000000000011</v>
      </c>
    </row>
    <row r="176" spans="1:8" x14ac:dyDescent="0.25">
      <c r="A176" s="1" t="s">
        <v>16</v>
      </c>
      <c r="B176" s="1" t="s">
        <v>51</v>
      </c>
      <c r="C176" s="1" t="s">
        <v>40</v>
      </c>
      <c r="D176" s="1">
        <v>9.9000000000000005E-2</v>
      </c>
      <c r="E176" s="1">
        <v>0.17899999999999999</v>
      </c>
      <c r="F176" s="1">
        <v>544.5</v>
      </c>
      <c r="G176" s="1">
        <v>450.3</v>
      </c>
      <c r="H176" s="1">
        <f t="shared" si="0"/>
        <v>94.199999999999989</v>
      </c>
    </row>
    <row r="177" spans="1:8" x14ac:dyDescent="0.25">
      <c r="A177" s="1" t="s">
        <v>6</v>
      </c>
      <c r="B177" s="1" t="s">
        <v>50</v>
      </c>
      <c r="C177" s="1" t="s">
        <v>39</v>
      </c>
      <c r="D177" s="1">
        <v>7.3999999999999996E-2</v>
      </c>
      <c r="E177" s="1">
        <v>0.38200000000000001</v>
      </c>
      <c r="F177" s="1">
        <v>585</v>
      </c>
      <c r="G177" s="1">
        <v>457</v>
      </c>
      <c r="H177" s="1">
        <f t="shared" si="0"/>
        <v>128</v>
      </c>
    </row>
    <row r="178" spans="1:8" x14ac:dyDescent="0.25">
      <c r="A178" s="1" t="s">
        <v>6</v>
      </c>
      <c r="B178" s="1" t="s">
        <v>50</v>
      </c>
      <c r="C178" s="1" t="s">
        <v>39</v>
      </c>
      <c r="D178" s="1">
        <v>8.8999999999999996E-2</v>
      </c>
      <c r="E178" s="1">
        <v>0.40300000000000002</v>
      </c>
      <c r="F178" s="1">
        <v>574</v>
      </c>
      <c r="G178" s="1">
        <v>460.7</v>
      </c>
      <c r="H178" s="1">
        <f t="shared" si="0"/>
        <v>113.30000000000001</v>
      </c>
    </row>
    <row r="179" spans="1:8" x14ac:dyDescent="0.25">
      <c r="A179" s="1" t="s">
        <v>6</v>
      </c>
      <c r="B179" s="1" t="s">
        <v>50</v>
      </c>
      <c r="C179" s="1" t="s">
        <v>39</v>
      </c>
      <c r="D179" s="1">
        <v>9.1999999999999998E-2</v>
      </c>
      <c r="E179" s="1">
        <v>0.36</v>
      </c>
      <c r="F179" s="1">
        <v>563.1</v>
      </c>
      <c r="G179" s="1">
        <v>449.7</v>
      </c>
      <c r="H179" s="1">
        <f t="shared" si="0"/>
        <v>113.40000000000003</v>
      </c>
    </row>
    <row r="180" spans="1:8" x14ac:dyDescent="0.25">
      <c r="A180" s="1" t="s">
        <v>6</v>
      </c>
      <c r="B180" s="1" t="s">
        <v>50</v>
      </c>
      <c r="C180" s="1" t="s">
        <v>39</v>
      </c>
      <c r="D180" s="1">
        <v>0.10199999999999999</v>
      </c>
      <c r="E180" s="1">
        <v>0.28299999999999997</v>
      </c>
      <c r="F180" s="1">
        <v>552.1</v>
      </c>
      <c r="G180" s="1">
        <v>453.4</v>
      </c>
      <c r="H180" s="1">
        <f t="shared" si="0"/>
        <v>98.700000000000045</v>
      </c>
    </row>
    <row r="181" spans="1:8" x14ac:dyDescent="0.25">
      <c r="A181" s="1" t="s">
        <v>6</v>
      </c>
      <c r="B181" s="1" t="s">
        <v>50</v>
      </c>
      <c r="C181" s="1" t="s">
        <v>39</v>
      </c>
      <c r="D181" s="1">
        <v>0.108</v>
      </c>
      <c r="E181" s="1">
        <v>0.26900000000000002</v>
      </c>
      <c r="F181" s="1">
        <v>559.4</v>
      </c>
      <c r="G181" s="1">
        <v>449.7</v>
      </c>
      <c r="H181" s="1">
        <f t="shared" si="0"/>
        <v>109.69999999999999</v>
      </c>
    </row>
    <row r="182" spans="1:8" x14ac:dyDescent="0.25">
      <c r="A182" s="1" t="s">
        <v>6</v>
      </c>
      <c r="B182" s="1" t="s">
        <v>50</v>
      </c>
      <c r="C182" s="1" t="s">
        <v>40</v>
      </c>
      <c r="D182" s="1">
        <v>0.111</v>
      </c>
      <c r="E182" s="1">
        <v>0.46400000000000002</v>
      </c>
      <c r="F182" s="1">
        <v>446.1</v>
      </c>
      <c r="G182" s="1">
        <v>292.5</v>
      </c>
      <c r="H182" s="1">
        <f t="shared" si="0"/>
        <v>153.60000000000002</v>
      </c>
    </row>
    <row r="183" spans="1:8" x14ac:dyDescent="0.25">
      <c r="A183" s="1" t="s">
        <v>6</v>
      </c>
      <c r="B183" s="1" t="s">
        <v>50</v>
      </c>
      <c r="C183" s="1" t="s">
        <v>40</v>
      </c>
      <c r="D183" s="1">
        <v>9.5000000000000001E-2</v>
      </c>
      <c r="E183" s="1">
        <v>1.016</v>
      </c>
      <c r="F183" s="1">
        <v>394.9</v>
      </c>
      <c r="G183" s="1">
        <v>303.5</v>
      </c>
      <c r="H183" s="1">
        <f t="shared" si="0"/>
        <v>91.399999999999977</v>
      </c>
    </row>
    <row r="184" spans="1:8" x14ac:dyDescent="0.25">
      <c r="A184" s="1" t="s">
        <v>6</v>
      </c>
      <c r="B184" s="1" t="s">
        <v>50</v>
      </c>
      <c r="C184" s="1" t="s">
        <v>40</v>
      </c>
      <c r="D184" s="1">
        <v>0.124</v>
      </c>
      <c r="E184" s="1">
        <v>0.81599999999999995</v>
      </c>
      <c r="F184" s="1">
        <v>457</v>
      </c>
      <c r="G184" s="1">
        <v>310.8</v>
      </c>
      <c r="H184" s="1">
        <f t="shared" si="0"/>
        <v>146.19999999999999</v>
      </c>
    </row>
    <row r="185" spans="1:8" x14ac:dyDescent="0.25">
      <c r="A185" s="1" t="s">
        <v>6</v>
      </c>
      <c r="B185" s="1" t="s">
        <v>50</v>
      </c>
      <c r="C185" s="1" t="s">
        <v>40</v>
      </c>
      <c r="D185" s="1">
        <v>0.10199999999999999</v>
      </c>
      <c r="E185" s="1">
        <v>1.1950000000000001</v>
      </c>
      <c r="F185" s="1">
        <v>431.4</v>
      </c>
      <c r="G185" s="1">
        <v>299.8</v>
      </c>
      <c r="H185" s="1">
        <f t="shared" si="0"/>
        <v>131.59999999999997</v>
      </c>
    </row>
    <row r="186" spans="1:8" x14ac:dyDescent="0.25">
      <c r="A186" s="1" t="s">
        <v>6</v>
      </c>
      <c r="B186" s="1" t="s">
        <v>50</v>
      </c>
      <c r="C186" s="1" t="s">
        <v>40</v>
      </c>
      <c r="D186" s="1">
        <v>7.3999999999999996E-2</v>
      </c>
      <c r="E186" s="1">
        <v>1.099</v>
      </c>
      <c r="F186" s="1">
        <v>391.2</v>
      </c>
      <c r="G186" s="1">
        <v>307.10000000000002</v>
      </c>
      <c r="H186" s="1">
        <f t="shared" si="0"/>
        <v>84.099999999999966</v>
      </c>
    </row>
    <row r="187" spans="1:8" x14ac:dyDescent="0.25">
      <c r="A187" s="1" t="s">
        <v>7</v>
      </c>
      <c r="B187" s="1" t="s">
        <v>50</v>
      </c>
      <c r="C187" s="7" t="s">
        <v>39</v>
      </c>
      <c r="D187" s="1">
        <v>6.8000000000000005E-2</v>
      </c>
      <c r="E187" s="1">
        <v>0.42799999999999999</v>
      </c>
      <c r="F187" s="1">
        <v>519.4</v>
      </c>
      <c r="G187" s="1">
        <v>383.7</v>
      </c>
      <c r="H187" s="1">
        <f t="shared" si="0"/>
        <v>135.69999999999999</v>
      </c>
    </row>
    <row r="188" spans="1:8" x14ac:dyDescent="0.25">
      <c r="A188" s="1" t="s">
        <v>7</v>
      </c>
      <c r="B188" s="1" t="s">
        <v>50</v>
      </c>
      <c r="C188" s="7" t="s">
        <v>39</v>
      </c>
      <c r="D188" s="1">
        <v>7.0999999999999994E-2</v>
      </c>
      <c r="E188" s="1">
        <v>0.53</v>
      </c>
      <c r="F188" s="1">
        <v>496.1</v>
      </c>
      <c r="G188" s="1">
        <v>348.8</v>
      </c>
      <c r="H188" s="1">
        <f t="shared" si="0"/>
        <v>147.30000000000001</v>
      </c>
    </row>
    <row r="189" spans="1:8" x14ac:dyDescent="0.25">
      <c r="A189" s="1" t="s">
        <v>7</v>
      </c>
      <c r="B189" s="1" t="s">
        <v>50</v>
      </c>
      <c r="C189" s="7" t="s">
        <v>39</v>
      </c>
      <c r="D189" s="1">
        <v>7.0999999999999994E-2</v>
      </c>
      <c r="E189" s="1">
        <v>0.47399999999999998</v>
      </c>
      <c r="F189" s="1">
        <v>511.6</v>
      </c>
      <c r="G189" s="1">
        <v>352.7</v>
      </c>
      <c r="H189" s="1">
        <f t="shared" si="0"/>
        <v>158.90000000000003</v>
      </c>
    </row>
    <row r="190" spans="1:8" x14ac:dyDescent="0.25">
      <c r="A190" s="1" t="s">
        <v>7</v>
      </c>
      <c r="B190" s="1" t="s">
        <v>50</v>
      </c>
      <c r="C190" s="7" t="s">
        <v>39</v>
      </c>
      <c r="D190" s="1">
        <v>6.8000000000000005E-2</v>
      </c>
      <c r="E190" s="1">
        <v>0.33900000000000002</v>
      </c>
      <c r="F190" s="1">
        <v>476.7</v>
      </c>
      <c r="G190" s="1">
        <v>368.2</v>
      </c>
      <c r="H190" s="1">
        <f t="shared" si="0"/>
        <v>108.5</v>
      </c>
    </row>
    <row r="191" spans="1:8" x14ac:dyDescent="0.25">
      <c r="A191" s="1" t="s">
        <v>7</v>
      </c>
      <c r="B191" s="1" t="s">
        <v>50</v>
      </c>
      <c r="C191" s="7" t="s">
        <v>39</v>
      </c>
      <c r="D191" s="1">
        <v>7.0999999999999994E-2</v>
      </c>
      <c r="E191" s="1">
        <v>0.49</v>
      </c>
      <c r="F191" s="1">
        <v>519.4</v>
      </c>
      <c r="G191" s="1">
        <v>372.1</v>
      </c>
      <c r="H191" s="1">
        <f t="shared" si="0"/>
        <v>147.29999999999995</v>
      </c>
    </row>
    <row r="192" spans="1:8" x14ac:dyDescent="0.25">
      <c r="A192" s="1" t="s">
        <v>7</v>
      </c>
      <c r="B192" s="1" t="s">
        <v>50</v>
      </c>
      <c r="C192" s="1" t="s">
        <v>40</v>
      </c>
      <c r="D192" s="1">
        <v>5.8999999999999997E-2</v>
      </c>
      <c r="E192" s="1">
        <v>0.26500000000000001</v>
      </c>
      <c r="F192" s="1">
        <v>444.4</v>
      </c>
      <c r="G192" s="1">
        <v>382.2</v>
      </c>
      <c r="H192" s="1">
        <f t="shared" si="0"/>
        <v>62.199999999999989</v>
      </c>
    </row>
    <row r="193" spans="1:8" x14ac:dyDescent="0.25">
      <c r="A193" s="1" t="s">
        <v>7</v>
      </c>
      <c r="B193" s="1" t="s">
        <v>50</v>
      </c>
      <c r="C193" s="1" t="s">
        <v>40</v>
      </c>
      <c r="D193" s="1">
        <v>0.105</v>
      </c>
      <c r="E193" s="1">
        <v>0.311</v>
      </c>
      <c r="F193" s="1">
        <v>403</v>
      </c>
      <c r="G193" s="1">
        <v>331.9</v>
      </c>
      <c r="H193" s="1">
        <f t="shared" si="0"/>
        <v>71.100000000000023</v>
      </c>
    </row>
    <row r="194" spans="1:8" x14ac:dyDescent="0.25">
      <c r="A194" s="1" t="s">
        <v>7</v>
      </c>
      <c r="B194" s="1" t="s">
        <v>50</v>
      </c>
      <c r="C194" s="1" t="s">
        <v>40</v>
      </c>
      <c r="D194" s="1">
        <v>0.14199999999999999</v>
      </c>
      <c r="E194" s="1">
        <v>0.21199999999999999</v>
      </c>
      <c r="F194" s="1">
        <v>411.9</v>
      </c>
      <c r="G194" s="1">
        <v>331.9</v>
      </c>
      <c r="H194" s="1">
        <f t="shared" si="0"/>
        <v>80</v>
      </c>
    </row>
    <row r="195" spans="1:8" x14ac:dyDescent="0.25">
      <c r="A195" s="1" t="s">
        <v>7</v>
      </c>
      <c r="B195" s="1" t="s">
        <v>50</v>
      </c>
      <c r="C195" s="1" t="s">
        <v>40</v>
      </c>
      <c r="D195" s="1">
        <v>0.185</v>
      </c>
      <c r="E195" s="1">
        <v>0.22800000000000001</v>
      </c>
      <c r="F195" s="1">
        <v>414.8</v>
      </c>
      <c r="G195" s="1">
        <v>323</v>
      </c>
      <c r="H195" s="1">
        <f t="shared" si="0"/>
        <v>91.800000000000011</v>
      </c>
    </row>
    <row r="196" spans="1:8" x14ac:dyDescent="0.25">
      <c r="A196" s="1" t="s">
        <v>9</v>
      </c>
      <c r="B196" s="1" t="s">
        <v>50</v>
      </c>
      <c r="C196" s="1" t="s">
        <v>39</v>
      </c>
      <c r="D196" s="1">
        <v>5.8999999999999997E-2</v>
      </c>
      <c r="E196" s="1">
        <v>0.47499999999999998</v>
      </c>
      <c r="F196" s="1">
        <v>569.1</v>
      </c>
      <c r="G196" s="1">
        <v>469.2</v>
      </c>
      <c r="H196" s="1">
        <f t="shared" si="0"/>
        <v>99.900000000000034</v>
      </c>
    </row>
    <row r="197" spans="1:8" x14ac:dyDescent="0.25">
      <c r="A197" s="1" t="s">
        <v>9</v>
      </c>
      <c r="B197" s="1" t="s">
        <v>50</v>
      </c>
      <c r="C197" s="1" t="s">
        <v>39</v>
      </c>
      <c r="D197" s="1">
        <v>5.1999999999999998E-2</v>
      </c>
      <c r="E197" s="1">
        <v>0.39700000000000002</v>
      </c>
      <c r="F197" s="1">
        <v>545.79999999999995</v>
      </c>
      <c r="G197" s="1">
        <v>495.8</v>
      </c>
      <c r="H197" s="1">
        <f t="shared" si="0"/>
        <v>49.999999999999943</v>
      </c>
    </row>
    <row r="198" spans="1:8" x14ac:dyDescent="0.25">
      <c r="A198" s="1" t="s">
        <v>9</v>
      </c>
      <c r="B198" s="1" t="s">
        <v>50</v>
      </c>
      <c r="C198" s="1" t="s">
        <v>39</v>
      </c>
      <c r="D198" s="1">
        <v>6.9000000000000006E-2</v>
      </c>
      <c r="E198" s="1">
        <v>0.29399999999999998</v>
      </c>
      <c r="F198" s="1">
        <v>545.79999999999995</v>
      </c>
      <c r="G198" s="1">
        <v>472.5</v>
      </c>
      <c r="H198" s="1">
        <f t="shared" si="0"/>
        <v>73.299999999999955</v>
      </c>
    </row>
    <row r="199" spans="1:8" x14ac:dyDescent="0.25">
      <c r="A199" s="1" t="s">
        <v>9</v>
      </c>
      <c r="B199" s="1" t="s">
        <v>50</v>
      </c>
      <c r="C199" s="1" t="s">
        <v>39</v>
      </c>
      <c r="D199" s="1">
        <v>5.8999999999999997E-2</v>
      </c>
      <c r="E199" s="1">
        <v>0.38700000000000001</v>
      </c>
      <c r="F199" s="1">
        <v>545.79999999999995</v>
      </c>
      <c r="G199" s="1">
        <v>492.5</v>
      </c>
      <c r="H199" s="1">
        <f t="shared" si="0"/>
        <v>53.299999999999955</v>
      </c>
    </row>
    <row r="200" spans="1:8" x14ac:dyDescent="0.25">
      <c r="A200" s="1" t="s">
        <v>9</v>
      </c>
      <c r="B200" s="1" t="s">
        <v>50</v>
      </c>
      <c r="C200" s="1" t="s">
        <v>39</v>
      </c>
      <c r="D200" s="1">
        <v>5.7000000000000002E-2</v>
      </c>
      <c r="E200" s="1">
        <v>0.28799999999999998</v>
      </c>
      <c r="F200" s="1">
        <v>545.79999999999995</v>
      </c>
      <c r="G200" s="1">
        <v>492.5</v>
      </c>
      <c r="H200" s="1">
        <f t="shared" si="0"/>
        <v>53.299999999999955</v>
      </c>
    </row>
    <row r="201" spans="1:8" x14ac:dyDescent="0.25">
      <c r="A201" s="1" t="s">
        <v>9</v>
      </c>
      <c r="B201" s="1" t="s">
        <v>50</v>
      </c>
      <c r="C201" s="1" t="s">
        <v>40</v>
      </c>
      <c r="D201" s="1">
        <v>7.5999999999999998E-2</v>
      </c>
      <c r="E201" s="1">
        <v>0.438</v>
      </c>
      <c r="F201" s="1">
        <v>485.9</v>
      </c>
      <c r="G201" s="1">
        <v>429.3</v>
      </c>
      <c r="H201" s="1">
        <f t="shared" si="0"/>
        <v>56.599999999999966</v>
      </c>
    </row>
    <row r="202" spans="1:8" x14ac:dyDescent="0.25">
      <c r="A202" s="1" t="s">
        <v>9</v>
      </c>
      <c r="B202" s="1" t="s">
        <v>50</v>
      </c>
      <c r="C202" s="1" t="s">
        <v>40</v>
      </c>
      <c r="D202" s="1">
        <v>3.9E-2</v>
      </c>
      <c r="E202" s="1" t="s">
        <v>21</v>
      </c>
      <c r="F202" s="1">
        <v>522.5</v>
      </c>
      <c r="G202" s="1">
        <v>429.3</v>
      </c>
      <c r="H202" s="1">
        <f t="shared" si="0"/>
        <v>93.199999999999989</v>
      </c>
    </row>
    <row r="203" spans="1:8" x14ac:dyDescent="0.25">
      <c r="A203" s="1" t="s">
        <v>11</v>
      </c>
      <c r="B203" s="1" t="s">
        <v>50</v>
      </c>
      <c r="C203" s="1" t="s">
        <v>39</v>
      </c>
      <c r="D203" s="1">
        <v>9.0999999999999998E-2</v>
      </c>
      <c r="E203" s="1">
        <v>0.38700000000000001</v>
      </c>
      <c r="F203" s="1">
        <v>565.70000000000005</v>
      </c>
      <c r="G203" s="1">
        <v>418.7</v>
      </c>
      <c r="H203" s="1">
        <f t="shared" si="0"/>
        <v>147.00000000000006</v>
      </c>
    </row>
    <row r="204" spans="1:8" x14ac:dyDescent="0.25">
      <c r="A204" s="1" t="s">
        <v>11</v>
      </c>
      <c r="B204" s="1" t="s">
        <v>50</v>
      </c>
      <c r="C204" s="1" t="s">
        <v>39</v>
      </c>
      <c r="D204" s="1">
        <v>0.10299999999999999</v>
      </c>
      <c r="E204" s="1">
        <v>0.751</v>
      </c>
      <c r="F204" s="1">
        <v>556.79999999999995</v>
      </c>
      <c r="G204" s="1">
        <v>427.6</v>
      </c>
      <c r="H204" s="1">
        <f t="shared" si="0"/>
        <v>129.19999999999993</v>
      </c>
    </row>
    <row r="205" spans="1:8" x14ac:dyDescent="0.25">
      <c r="A205" s="1" t="s">
        <v>11</v>
      </c>
      <c r="B205" s="1" t="s">
        <v>50</v>
      </c>
      <c r="C205" s="1" t="s">
        <v>39</v>
      </c>
      <c r="D205" s="1">
        <v>8.8999999999999996E-2</v>
      </c>
      <c r="E205" s="1">
        <v>0.315</v>
      </c>
      <c r="F205" s="1">
        <v>547.9</v>
      </c>
      <c r="G205" s="1">
        <v>414.3</v>
      </c>
      <c r="H205" s="1">
        <f t="shared" si="0"/>
        <v>133.59999999999997</v>
      </c>
    </row>
    <row r="206" spans="1:8" x14ac:dyDescent="0.25">
      <c r="A206" s="1" t="s">
        <v>11</v>
      </c>
      <c r="B206" s="1" t="s">
        <v>50</v>
      </c>
      <c r="C206" s="1" t="s">
        <v>39</v>
      </c>
      <c r="D206" s="1">
        <v>0.11600000000000001</v>
      </c>
      <c r="E206" s="1">
        <v>0.45100000000000001</v>
      </c>
      <c r="F206" s="1">
        <v>592.4</v>
      </c>
      <c r="G206" s="1">
        <v>436.5</v>
      </c>
      <c r="H206" s="1">
        <f t="shared" si="0"/>
        <v>155.89999999999998</v>
      </c>
    </row>
    <row r="207" spans="1:8" x14ac:dyDescent="0.25">
      <c r="A207" s="1" t="s">
        <v>11</v>
      </c>
      <c r="B207" s="1" t="s">
        <v>50</v>
      </c>
      <c r="C207" s="1" t="s">
        <v>39</v>
      </c>
      <c r="D207" s="1">
        <v>8.8999999999999996E-2</v>
      </c>
      <c r="E207" s="1">
        <v>0.40100000000000002</v>
      </c>
      <c r="F207" s="1">
        <v>565.70000000000005</v>
      </c>
      <c r="G207" s="1">
        <v>441</v>
      </c>
      <c r="H207" s="1">
        <f t="shared" si="0"/>
        <v>124.70000000000005</v>
      </c>
    </row>
    <row r="208" spans="1:8" x14ac:dyDescent="0.25">
      <c r="A208" s="1" t="s">
        <v>11</v>
      </c>
      <c r="B208" s="1" t="s">
        <v>50</v>
      </c>
      <c r="C208" s="1" t="s">
        <v>40</v>
      </c>
      <c r="D208" s="1">
        <v>3.6999999999999998E-2</v>
      </c>
      <c r="E208" s="1">
        <v>0.39400000000000002</v>
      </c>
      <c r="F208" s="1">
        <v>457.8</v>
      </c>
      <c r="G208" s="1">
        <v>332.5</v>
      </c>
      <c r="H208" s="1">
        <f t="shared" si="0"/>
        <v>125.30000000000001</v>
      </c>
    </row>
    <row r="209" spans="1:8" x14ac:dyDescent="0.25">
      <c r="A209" s="1" t="s">
        <v>11</v>
      </c>
      <c r="B209" s="1" t="s">
        <v>50</v>
      </c>
      <c r="C209" s="1" t="s">
        <v>40</v>
      </c>
      <c r="D209" s="1">
        <v>5.7000000000000002E-2</v>
      </c>
      <c r="E209" s="1">
        <v>0.34499999999999997</v>
      </c>
      <c r="F209" s="1">
        <v>448.2</v>
      </c>
      <c r="G209" s="1">
        <v>356.6</v>
      </c>
      <c r="H209" s="1">
        <f t="shared" si="0"/>
        <v>91.599999999999966</v>
      </c>
    </row>
    <row r="210" spans="1:8" x14ac:dyDescent="0.25">
      <c r="A210" s="1" t="s">
        <v>11</v>
      </c>
      <c r="B210" s="1" t="s">
        <v>50</v>
      </c>
      <c r="C210" s="1" t="s">
        <v>40</v>
      </c>
      <c r="D210" s="1">
        <v>4.7E-2</v>
      </c>
      <c r="E210" s="1">
        <v>0.36499999999999999</v>
      </c>
      <c r="F210" s="1">
        <v>501.2</v>
      </c>
      <c r="G210" s="1">
        <v>371.1</v>
      </c>
      <c r="H210" s="1">
        <f t="shared" si="0"/>
        <v>130.09999999999997</v>
      </c>
    </row>
    <row r="211" spans="1:8" x14ac:dyDescent="0.25">
      <c r="A211" s="1" t="s">
        <v>11</v>
      </c>
      <c r="B211" s="1" t="s">
        <v>50</v>
      </c>
      <c r="C211" s="1" t="s">
        <v>40</v>
      </c>
      <c r="D211" s="1">
        <v>5.1999999999999998E-2</v>
      </c>
      <c r="E211" s="1">
        <v>0.72699999999999998</v>
      </c>
      <c r="F211" s="1">
        <v>453</v>
      </c>
      <c r="G211" s="1">
        <v>351.8</v>
      </c>
      <c r="H211" s="1">
        <f t="shared" si="0"/>
        <v>101.19999999999999</v>
      </c>
    </row>
    <row r="212" spans="1:8" x14ac:dyDescent="0.25">
      <c r="A212" s="1" t="s">
        <v>13</v>
      </c>
      <c r="B212" s="1" t="s">
        <v>50</v>
      </c>
      <c r="C212" s="1" t="s">
        <v>40</v>
      </c>
      <c r="D212" s="1">
        <v>7.3999999999999996E-2</v>
      </c>
      <c r="E212" s="1">
        <v>0.36199999999999999</v>
      </c>
      <c r="F212" s="1">
        <v>384.9</v>
      </c>
      <c r="G212" s="1">
        <v>334</v>
      </c>
      <c r="H212" s="1">
        <f t="shared" si="0"/>
        <v>50.899999999999977</v>
      </c>
    </row>
    <row r="213" spans="1:8" x14ac:dyDescent="0.25">
      <c r="A213" s="1" t="s">
        <v>13</v>
      </c>
      <c r="B213" s="1" t="s">
        <v>50</v>
      </c>
      <c r="C213" s="1" t="s">
        <v>40</v>
      </c>
      <c r="D213" s="1">
        <v>0.10100000000000001</v>
      </c>
      <c r="E213" s="1">
        <v>0.28599999999999998</v>
      </c>
      <c r="F213" s="1">
        <v>410.4</v>
      </c>
      <c r="G213" s="1">
        <v>331.1</v>
      </c>
      <c r="H213" s="1">
        <f t="shared" si="0"/>
        <v>79.299999999999955</v>
      </c>
    </row>
    <row r="214" spans="1:8" x14ac:dyDescent="0.25">
      <c r="A214" s="1" t="s">
        <v>13</v>
      </c>
      <c r="B214" s="1" t="s">
        <v>50</v>
      </c>
      <c r="C214" s="1" t="s">
        <v>40</v>
      </c>
      <c r="D214" s="1">
        <v>0.121</v>
      </c>
      <c r="E214" s="1">
        <v>0.36899999999999999</v>
      </c>
      <c r="F214" s="1">
        <v>407.5</v>
      </c>
      <c r="G214" s="1">
        <v>328.3</v>
      </c>
      <c r="H214" s="1">
        <f t="shared" si="0"/>
        <v>79.199999999999989</v>
      </c>
    </row>
    <row r="215" spans="1:8" x14ac:dyDescent="0.25">
      <c r="A215" s="1" t="s">
        <v>13</v>
      </c>
      <c r="B215" s="1" t="s">
        <v>50</v>
      </c>
      <c r="C215" s="1" t="s">
        <v>40</v>
      </c>
      <c r="D215" s="1">
        <v>6.7000000000000004E-2</v>
      </c>
      <c r="E215" s="1">
        <v>0.35499999999999998</v>
      </c>
      <c r="F215" s="1">
        <v>376.4</v>
      </c>
      <c r="G215" s="1">
        <v>325.5</v>
      </c>
      <c r="H215" s="1">
        <f t="shared" si="0"/>
        <v>50.899999999999977</v>
      </c>
    </row>
    <row r="216" spans="1:8" x14ac:dyDescent="0.25">
      <c r="A216" s="1" t="s">
        <v>13</v>
      </c>
      <c r="B216" s="1" t="s">
        <v>50</v>
      </c>
      <c r="C216" s="1" t="s">
        <v>40</v>
      </c>
      <c r="D216" s="1">
        <v>0.111</v>
      </c>
      <c r="E216" s="1">
        <v>0.27800000000000002</v>
      </c>
      <c r="F216" s="1">
        <v>390.6</v>
      </c>
      <c r="G216" s="1">
        <v>331.1</v>
      </c>
      <c r="H216" s="1">
        <f t="shared" si="0"/>
        <v>59.5</v>
      </c>
    </row>
    <row r="217" spans="1:8" x14ac:dyDescent="0.25">
      <c r="A217" s="1" t="s">
        <v>13</v>
      </c>
      <c r="B217" s="1" t="s">
        <v>50</v>
      </c>
      <c r="C217" s="1" t="s">
        <v>39</v>
      </c>
      <c r="D217" s="1">
        <v>8.8999999999999996E-2</v>
      </c>
      <c r="E217" s="1">
        <v>0.66300000000000003</v>
      </c>
      <c r="F217" s="1">
        <v>647.20000000000005</v>
      </c>
      <c r="G217" s="1">
        <v>468.3</v>
      </c>
      <c r="H217" s="1">
        <f t="shared" si="0"/>
        <v>178.90000000000003</v>
      </c>
    </row>
    <row r="218" spans="1:8" x14ac:dyDescent="0.25">
      <c r="A218" s="1" t="s">
        <v>13</v>
      </c>
      <c r="B218" s="1" t="s">
        <v>50</v>
      </c>
      <c r="C218" s="1" t="s">
        <v>39</v>
      </c>
      <c r="D218" s="1">
        <v>9.0999999999999998E-2</v>
      </c>
      <c r="E218" s="1">
        <v>0.42599999999999999</v>
      </c>
      <c r="F218" s="1">
        <v>662.4</v>
      </c>
      <c r="G218" s="1">
        <v>472.1</v>
      </c>
      <c r="H218" s="1">
        <f t="shared" si="0"/>
        <v>190.29999999999995</v>
      </c>
    </row>
    <row r="219" spans="1:8" x14ac:dyDescent="0.25">
      <c r="A219" s="1" t="s">
        <v>13</v>
      </c>
      <c r="B219" s="1" t="s">
        <v>50</v>
      </c>
      <c r="C219" s="1" t="s">
        <v>39</v>
      </c>
      <c r="D219" s="1">
        <v>8.8999999999999996E-2</v>
      </c>
      <c r="E219" s="1">
        <v>0.29099999999999998</v>
      </c>
      <c r="F219" s="1">
        <v>654.79999999999995</v>
      </c>
      <c r="G219" s="1">
        <v>464.5</v>
      </c>
      <c r="H219" s="1">
        <f t="shared" si="0"/>
        <v>190.29999999999995</v>
      </c>
    </row>
    <row r="220" spans="1:8" x14ac:dyDescent="0.25">
      <c r="A220" s="1" t="s">
        <v>13</v>
      </c>
      <c r="B220" s="1" t="s">
        <v>50</v>
      </c>
      <c r="C220" s="1" t="s">
        <v>39</v>
      </c>
      <c r="D220" s="1">
        <v>0.13100000000000001</v>
      </c>
      <c r="E220" s="1">
        <v>0.36</v>
      </c>
      <c r="F220" s="1">
        <v>662.4</v>
      </c>
      <c r="G220" s="1">
        <v>498.7</v>
      </c>
      <c r="H220" s="1">
        <f t="shared" si="0"/>
        <v>163.69999999999999</v>
      </c>
    </row>
    <row r="221" spans="1:8" x14ac:dyDescent="0.25">
      <c r="A221" s="1" t="s">
        <v>13</v>
      </c>
      <c r="B221" s="1" t="s">
        <v>50</v>
      </c>
      <c r="C221" s="1" t="s">
        <v>39</v>
      </c>
      <c r="D221" s="1">
        <v>0.10299999999999999</v>
      </c>
      <c r="E221" s="1">
        <v>0.30499999999999999</v>
      </c>
      <c r="F221" s="1">
        <v>632</v>
      </c>
      <c r="G221" s="1">
        <v>464.5</v>
      </c>
      <c r="H221" s="1">
        <f t="shared" si="0"/>
        <v>167.5</v>
      </c>
    </row>
    <row r="222" spans="1:8" x14ac:dyDescent="0.25">
      <c r="A222" s="1" t="s">
        <v>14</v>
      </c>
      <c r="B222" s="1" t="s">
        <v>50</v>
      </c>
      <c r="C222" s="1" t="s">
        <v>39</v>
      </c>
      <c r="D222" s="1">
        <v>6.2E-2</v>
      </c>
      <c r="E222" s="1">
        <v>0.436</v>
      </c>
      <c r="F222" s="1">
        <v>518.5</v>
      </c>
      <c r="G222" s="1">
        <v>366.3</v>
      </c>
      <c r="H222" s="1">
        <f t="shared" si="0"/>
        <v>152.19999999999999</v>
      </c>
    </row>
    <row r="223" spans="1:8" x14ac:dyDescent="0.25">
      <c r="A223" s="1" t="s">
        <v>14</v>
      </c>
      <c r="B223" s="1" t="s">
        <v>50</v>
      </c>
      <c r="C223" s="1" t="s">
        <v>39</v>
      </c>
      <c r="D223" s="1">
        <v>6.9000000000000006E-2</v>
      </c>
      <c r="E223" s="1">
        <v>0.53200000000000003</v>
      </c>
      <c r="F223" s="1">
        <v>493.8</v>
      </c>
      <c r="G223" s="1">
        <v>349.8</v>
      </c>
      <c r="H223" s="1">
        <f t="shared" si="0"/>
        <v>144</v>
      </c>
    </row>
    <row r="224" spans="1:8" x14ac:dyDescent="0.25">
      <c r="A224" s="1" t="s">
        <v>14</v>
      </c>
      <c r="B224" s="1" t="s">
        <v>50</v>
      </c>
      <c r="C224" s="1" t="s">
        <v>39</v>
      </c>
      <c r="D224" s="1">
        <v>6.4000000000000001E-2</v>
      </c>
      <c r="E224" s="1">
        <v>0.48499999999999999</v>
      </c>
      <c r="F224" s="1">
        <v>461.2</v>
      </c>
      <c r="G224" s="1">
        <v>352.9</v>
      </c>
      <c r="H224" s="1">
        <f t="shared" si="0"/>
        <v>108.30000000000001</v>
      </c>
    </row>
    <row r="225" spans="1:8" x14ac:dyDescent="0.25">
      <c r="A225" s="1" t="s">
        <v>14</v>
      </c>
      <c r="B225" s="1" t="s">
        <v>50</v>
      </c>
      <c r="C225" s="1" t="s">
        <v>39</v>
      </c>
      <c r="D225" s="1">
        <v>6.2E-2</v>
      </c>
      <c r="E225" s="1">
        <v>0.33500000000000002</v>
      </c>
      <c r="F225" s="1">
        <v>470.6</v>
      </c>
      <c r="G225" s="1">
        <v>362.4</v>
      </c>
      <c r="H225" s="1">
        <f t="shared" si="0"/>
        <v>108.20000000000005</v>
      </c>
    </row>
    <row r="226" spans="1:8" x14ac:dyDescent="0.25">
      <c r="A226" s="1" t="s">
        <v>14</v>
      </c>
      <c r="B226" s="1" t="s">
        <v>50</v>
      </c>
      <c r="C226" s="1" t="s">
        <v>39</v>
      </c>
      <c r="D226" s="1">
        <v>7.0999999999999994E-2</v>
      </c>
      <c r="E226" s="1">
        <v>0.495</v>
      </c>
      <c r="F226" s="1">
        <v>508.2</v>
      </c>
      <c r="G226" s="1">
        <v>390.6</v>
      </c>
      <c r="H226" s="1">
        <f t="shared" si="0"/>
        <v>117.59999999999997</v>
      </c>
    </row>
    <row r="227" spans="1:8" x14ac:dyDescent="0.25">
      <c r="A227" s="1" t="s">
        <v>14</v>
      </c>
      <c r="B227" s="1" t="s">
        <v>50</v>
      </c>
      <c r="C227" s="1" t="s">
        <v>40</v>
      </c>
      <c r="D227" s="1">
        <v>6.9000000000000006E-2</v>
      </c>
      <c r="E227" s="1">
        <v>0.26400000000000001</v>
      </c>
      <c r="F227" s="1">
        <v>438.4</v>
      </c>
      <c r="G227" s="1">
        <v>387.5</v>
      </c>
      <c r="H227" s="1">
        <f t="shared" si="0"/>
        <v>50.899999999999977</v>
      </c>
    </row>
    <row r="228" spans="1:8" x14ac:dyDescent="0.25">
      <c r="A228" s="1" t="s">
        <v>14</v>
      </c>
      <c r="B228" s="1" t="s">
        <v>50</v>
      </c>
      <c r="C228" s="1" t="s">
        <v>40</v>
      </c>
      <c r="D228" s="1">
        <v>9.9000000000000005E-2</v>
      </c>
      <c r="E228" s="1">
        <v>0.32300000000000001</v>
      </c>
      <c r="F228" s="1">
        <v>407</v>
      </c>
      <c r="G228" s="1">
        <v>328.8</v>
      </c>
      <c r="H228" s="1">
        <f t="shared" si="0"/>
        <v>78.199999999999989</v>
      </c>
    </row>
    <row r="229" spans="1:8" x14ac:dyDescent="0.25">
      <c r="A229" s="1" t="s">
        <v>15</v>
      </c>
      <c r="B229" s="1" t="s">
        <v>50</v>
      </c>
      <c r="C229" s="1" t="s">
        <v>40</v>
      </c>
      <c r="D229" s="1">
        <v>9.9000000000000005E-2</v>
      </c>
      <c r="E229" s="1">
        <v>0.433</v>
      </c>
      <c r="F229" s="1">
        <v>497.7</v>
      </c>
      <c r="G229" s="1">
        <v>341</v>
      </c>
      <c r="H229" s="1">
        <f t="shared" si="0"/>
        <v>156.69999999999999</v>
      </c>
    </row>
    <row r="230" spans="1:8" x14ac:dyDescent="0.25">
      <c r="A230" s="1" t="s">
        <v>15</v>
      </c>
      <c r="B230" s="1" t="s">
        <v>50</v>
      </c>
      <c r="C230" s="1" t="s">
        <v>40</v>
      </c>
      <c r="D230" s="1">
        <v>8.4000000000000005E-2</v>
      </c>
      <c r="E230" s="1">
        <v>0.33700000000000002</v>
      </c>
      <c r="F230" s="1">
        <v>506.9</v>
      </c>
      <c r="G230" s="1">
        <v>368.7</v>
      </c>
      <c r="H230" s="1">
        <f t="shared" si="0"/>
        <v>138.19999999999999</v>
      </c>
    </row>
    <row r="231" spans="1:8" x14ac:dyDescent="0.25">
      <c r="A231" s="1" t="s">
        <v>15</v>
      </c>
      <c r="B231" s="1" t="s">
        <v>50</v>
      </c>
      <c r="C231" s="1" t="s">
        <v>40</v>
      </c>
      <c r="D231" s="1">
        <v>5.7000000000000002E-2</v>
      </c>
      <c r="E231" s="1">
        <v>0.41399999999999998</v>
      </c>
      <c r="F231" s="1">
        <v>497.7</v>
      </c>
      <c r="G231" s="1">
        <v>350.2</v>
      </c>
      <c r="H231" s="1">
        <f t="shared" si="0"/>
        <v>147.5</v>
      </c>
    </row>
    <row r="232" spans="1:8" x14ac:dyDescent="0.25">
      <c r="A232" s="1" t="s">
        <v>15</v>
      </c>
      <c r="B232" s="1" t="s">
        <v>50</v>
      </c>
      <c r="C232" s="1" t="s">
        <v>40</v>
      </c>
      <c r="D232" s="1">
        <v>7.5999999999999998E-2</v>
      </c>
      <c r="E232" s="1">
        <v>0.36499999999999999</v>
      </c>
      <c r="F232" s="1">
        <v>456.2</v>
      </c>
      <c r="G232" s="1">
        <v>331.8</v>
      </c>
      <c r="H232" s="1">
        <f t="shared" si="0"/>
        <v>124.39999999999998</v>
      </c>
    </row>
    <row r="233" spans="1:8" x14ac:dyDescent="0.25">
      <c r="A233" s="1" t="s">
        <v>15</v>
      </c>
      <c r="B233" s="1" t="s">
        <v>50</v>
      </c>
      <c r="C233" s="1" t="s">
        <v>40</v>
      </c>
      <c r="D233" s="1">
        <v>8.8999999999999996E-2</v>
      </c>
      <c r="E233" s="1">
        <v>0.32300000000000001</v>
      </c>
      <c r="F233" s="1">
        <v>471.7</v>
      </c>
      <c r="G233" s="1">
        <v>364.1</v>
      </c>
      <c r="H233" s="1">
        <f t="shared" si="0"/>
        <v>107.59999999999997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Duration and latency</vt:lpstr>
      <vt:lpstr>Hoo-oo figures</vt:lpstr>
      <vt:lpstr>Sharp wow</vt:lpstr>
      <vt:lpstr>Great call</vt:lpstr>
      <vt:lpstr>Songs</vt:lpstr>
      <vt:lpstr>Hoo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2020-06-09T18:46:41Z</dcterms:modified>
</cp:coreProperties>
</file>