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IDCAF\ART_Estimacion de Biomasa\PeerJ\Envio\"/>
    </mc:Choice>
  </mc:AlternateContent>
  <xr:revisionPtr revIDLastSave="0" documentId="13_ncr:1_{FDDBCC3D-E2C0-41D5-9F81-DF270FBF9B4E}" xr6:coauthVersionLast="45" xr6:coauthVersionMax="45" xr10:uidLastSave="{00000000-0000-0000-0000-000000000000}"/>
  <bookViews>
    <workbookView xWindow="-120" yWindow="-120" windowWidth="20730" windowHeight="11160" xr2:uid="{4C640AFC-6D18-4D7E-9608-B79659440AB8}"/>
  </bookViews>
  <sheets>
    <sheet name="Hoja1" sheetId="1" r:id="rId1"/>
  </sheets>
  <definedNames>
    <definedName name="_xlnm._FilterDatabase" localSheetId="0" hidden="1">Hoja1!$A$1:$M$225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" i="1"/>
  <c r="I220" i="1" l="1"/>
  <c r="J220" i="1" s="1"/>
  <c r="L220" i="1" s="1"/>
  <c r="I221" i="1"/>
  <c r="J221" i="1" s="1"/>
  <c r="L221" i="1" s="1"/>
  <c r="I222" i="1"/>
  <c r="J222" i="1" s="1"/>
  <c r="L222" i="1" s="1"/>
  <c r="I223" i="1"/>
  <c r="J223" i="1" s="1"/>
  <c r="L223" i="1" s="1"/>
  <c r="I224" i="1"/>
  <c r="J224" i="1" s="1"/>
  <c r="L224" i="1" s="1"/>
  <c r="I225" i="1"/>
  <c r="J225" i="1" s="1"/>
  <c r="L225" i="1" s="1"/>
  <c r="I219" i="1"/>
  <c r="J219" i="1" s="1"/>
  <c r="L219" i="1" s="1"/>
  <c r="I213" i="1"/>
  <c r="J213" i="1" s="1"/>
  <c r="L213" i="1" s="1"/>
  <c r="I214" i="1"/>
  <c r="J214" i="1" s="1"/>
  <c r="L214" i="1" s="1"/>
  <c r="I215" i="1"/>
  <c r="J215" i="1" s="1"/>
  <c r="L215" i="1" s="1"/>
  <c r="I216" i="1"/>
  <c r="J216" i="1" s="1"/>
  <c r="L216" i="1" s="1"/>
  <c r="I217" i="1"/>
  <c r="J217" i="1" s="1"/>
  <c r="L217" i="1" s="1"/>
  <c r="I218" i="1"/>
  <c r="J218" i="1" s="1"/>
  <c r="L218" i="1" s="1"/>
  <c r="I212" i="1"/>
  <c r="J212" i="1" s="1"/>
  <c r="L212" i="1" s="1"/>
  <c r="I206" i="1"/>
  <c r="J206" i="1" s="1"/>
  <c r="L206" i="1" s="1"/>
  <c r="I207" i="1"/>
  <c r="J207" i="1" s="1"/>
  <c r="L207" i="1" s="1"/>
  <c r="I208" i="1"/>
  <c r="J208" i="1" s="1"/>
  <c r="L208" i="1" s="1"/>
  <c r="I209" i="1"/>
  <c r="J209" i="1" s="1"/>
  <c r="L209" i="1" s="1"/>
  <c r="I210" i="1"/>
  <c r="J210" i="1" s="1"/>
  <c r="L210" i="1" s="1"/>
  <c r="I211" i="1"/>
  <c r="J211" i="1" s="1"/>
  <c r="L211" i="1" s="1"/>
  <c r="I205" i="1"/>
  <c r="J205" i="1" s="1"/>
  <c r="L205" i="1" s="1"/>
  <c r="I199" i="1"/>
  <c r="J199" i="1" s="1"/>
  <c r="L199" i="1" s="1"/>
  <c r="I200" i="1"/>
  <c r="J200" i="1" s="1"/>
  <c r="L200" i="1" s="1"/>
  <c r="I201" i="1"/>
  <c r="J201" i="1" s="1"/>
  <c r="L201" i="1" s="1"/>
  <c r="I202" i="1"/>
  <c r="J202" i="1" s="1"/>
  <c r="L202" i="1" s="1"/>
  <c r="I203" i="1"/>
  <c r="J203" i="1" s="1"/>
  <c r="L203" i="1" s="1"/>
  <c r="I204" i="1"/>
  <c r="J204" i="1" s="1"/>
  <c r="L204" i="1" s="1"/>
  <c r="I198" i="1"/>
  <c r="J198" i="1" s="1"/>
  <c r="L198" i="1" s="1"/>
  <c r="I185" i="1"/>
  <c r="J185" i="1" s="1"/>
  <c r="L185" i="1" s="1"/>
  <c r="I186" i="1"/>
  <c r="J186" i="1" s="1"/>
  <c r="L186" i="1" s="1"/>
  <c r="I187" i="1"/>
  <c r="J187" i="1" s="1"/>
  <c r="L187" i="1" s="1"/>
  <c r="I188" i="1"/>
  <c r="J188" i="1" s="1"/>
  <c r="L188" i="1" s="1"/>
  <c r="I189" i="1"/>
  <c r="J189" i="1" s="1"/>
  <c r="L189" i="1" s="1"/>
  <c r="I190" i="1"/>
  <c r="J190" i="1" s="1"/>
  <c r="L190" i="1" s="1"/>
  <c r="I191" i="1"/>
  <c r="J191" i="1" s="1"/>
  <c r="L191" i="1" s="1"/>
  <c r="I192" i="1"/>
  <c r="J192" i="1" s="1"/>
  <c r="L192" i="1" s="1"/>
  <c r="I193" i="1"/>
  <c r="J193" i="1" s="1"/>
  <c r="L193" i="1" s="1"/>
  <c r="I194" i="1"/>
  <c r="J194" i="1" s="1"/>
  <c r="L194" i="1" s="1"/>
  <c r="I195" i="1"/>
  <c r="J195" i="1" s="1"/>
  <c r="L195" i="1" s="1"/>
  <c r="I196" i="1"/>
  <c r="J196" i="1" s="1"/>
  <c r="L196" i="1" s="1"/>
  <c r="I197" i="1"/>
  <c r="J197" i="1" s="1"/>
  <c r="L197" i="1" s="1"/>
  <c r="I184" i="1"/>
  <c r="J184" i="1" s="1"/>
  <c r="L184" i="1" s="1"/>
  <c r="I178" i="1"/>
  <c r="J178" i="1" s="1"/>
  <c r="L178" i="1" s="1"/>
  <c r="I179" i="1"/>
  <c r="J179" i="1" s="1"/>
  <c r="L179" i="1" s="1"/>
  <c r="I180" i="1"/>
  <c r="J180" i="1" s="1"/>
  <c r="L180" i="1" s="1"/>
  <c r="I181" i="1"/>
  <c r="J181" i="1" s="1"/>
  <c r="L181" i="1" s="1"/>
  <c r="I182" i="1"/>
  <c r="J182" i="1" s="1"/>
  <c r="L182" i="1" s="1"/>
  <c r="I183" i="1"/>
  <c r="J183" i="1" s="1"/>
  <c r="L183" i="1" s="1"/>
  <c r="I177" i="1"/>
  <c r="J177" i="1" s="1"/>
  <c r="L177" i="1" s="1"/>
  <c r="I171" i="1"/>
  <c r="J171" i="1" s="1"/>
  <c r="L171" i="1" s="1"/>
  <c r="I172" i="1"/>
  <c r="J172" i="1" s="1"/>
  <c r="L172" i="1" s="1"/>
  <c r="I173" i="1"/>
  <c r="J173" i="1" s="1"/>
  <c r="L173" i="1" s="1"/>
  <c r="I174" i="1"/>
  <c r="J174" i="1" s="1"/>
  <c r="L174" i="1" s="1"/>
  <c r="I175" i="1"/>
  <c r="J175" i="1" s="1"/>
  <c r="L175" i="1" s="1"/>
  <c r="I176" i="1"/>
  <c r="J176" i="1" s="1"/>
  <c r="L176" i="1" s="1"/>
  <c r="I170" i="1"/>
  <c r="J170" i="1" s="1"/>
  <c r="L170" i="1" s="1"/>
  <c r="I156" i="1"/>
  <c r="J156" i="1" s="1"/>
  <c r="L156" i="1" s="1"/>
  <c r="I157" i="1"/>
  <c r="J157" i="1" s="1"/>
  <c r="L157" i="1" s="1"/>
  <c r="I158" i="1"/>
  <c r="J158" i="1" s="1"/>
  <c r="L158" i="1" s="1"/>
  <c r="I159" i="1"/>
  <c r="J159" i="1" s="1"/>
  <c r="L159" i="1" s="1"/>
  <c r="I160" i="1"/>
  <c r="J160" i="1" s="1"/>
  <c r="L160" i="1" s="1"/>
  <c r="I161" i="1"/>
  <c r="J161" i="1" s="1"/>
  <c r="L161" i="1" s="1"/>
  <c r="I162" i="1"/>
  <c r="J162" i="1" s="1"/>
  <c r="L162" i="1" s="1"/>
  <c r="I163" i="1"/>
  <c r="J163" i="1" s="1"/>
  <c r="L163" i="1" s="1"/>
  <c r="I164" i="1"/>
  <c r="J164" i="1" s="1"/>
  <c r="L164" i="1" s="1"/>
  <c r="I165" i="1"/>
  <c r="J165" i="1" s="1"/>
  <c r="L165" i="1" s="1"/>
  <c r="I166" i="1"/>
  <c r="J166" i="1" s="1"/>
  <c r="L166" i="1" s="1"/>
  <c r="I167" i="1"/>
  <c r="J167" i="1" s="1"/>
  <c r="L167" i="1" s="1"/>
  <c r="I168" i="1"/>
  <c r="J168" i="1" s="1"/>
  <c r="L168" i="1" s="1"/>
  <c r="I169" i="1"/>
  <c r="J169" i="1" s="1"/>
  <c r="L169" i="1" s="1"/>
  <c r="I150" i="1"/>
  <c r="J150" i="1" s="1"/>
  <c r="L150" i="1" s="1"/>
  <c r="I151" i="1"/>
  <c r="J151" i="1" s="1"/>
  <c r="L151" i="1" s="1"/>
  <c r="I152" i="1"/>
  <c r="J152" i="1" s="1"/>
  <c r="L152" i="1" s="1"/>
  <c r="I153" i="1"/>
  <c r="J153" i="1" s="1"/>
  <c r="L153" i="1" s="1"/>
  <c r="I154" i="1"/>
  <c r="J154" i="1" s="1"/>
  <c r="L154" i="1" s="1"/>
  <c r="I155" i="1"/>
  <c r="J155" i="1" s="1"/>
  <c r="L155" i="1" s="1"/>
  <c r="I149" i="1"/>
  <c r="J149" i="1" s="1"/>
  <c r="L149" i="1" s="1"/>
  <c r="I143" i="1"/>
  <c r="J143" i="1" s="1"/>
  <c r="L143" i="1" s="1"/>
  <c r="I144" i="1"/>
  <c r="J144" i="1" s="1"/>
  <c r="L144" i="1" s="1"/>
  <c r="I145" i="1"/>
  <c r="J145" i="1" s="1"/>
  <c r="L145" i="1" s="1"/>
  <c r="I146" i="1"/>
  <c r="J146" i="1" s="1"/>
  <c r="L146" i="1" s="1"/>
  <c r="I147" i="1"/>
  <c r="J147" i="1" s="1"/>
  <c r="L147" i="1" s="1"/>
  <c r="I148" i="1"/>
  <c r="J148" i="1" s="1"/>
  <c r="L148" i="1" s="1"/>
  <c r="I142" i="1"/>
  <c r="J142" i="1" s="1"/>
  <c r="L142" i="1" s="1"/>
  <c r="I136" i="1"/>
  <c r="J136" i="1" s="1"/>
  <c r="L136" i="1" s="1"/>
  <c r="I137" i="1"/>
  <c r="J137" i="1" s="1"/>
  <c r="L137" i="1" s="1"/>
  <c r="I138" i="1"/>
  <c r="J138" i="1" s="1"/>
  <c r="L138" i="1" s="1"/>
  <c r="I139" i="1"/>
  <c r="J139" i="1" s="1"/>
  <c r="L139" i="1" s="1"/>
  <c r="I140" i="1"/>
  <c r="J140" i="1" s="1"/>
  <c r="L140" i="1" s="1"/>
  <c r="I141" i="1"/>
  <c r="J141" i="1" s="1"/>
  <c r="L141" i="1" s="1"/>
  <c r="I135" i="1"/>
  <c r="J135" i="1" s="1"/>
  <c r="L135" i="1" s="1"/>
  <c r="I129" i="1"/>
  <c r="J129" i="1" s="1"/>
  <c r="L129" i="1" s="1"/>
  <c r="I130" i="1"/>
  <c r="J130" i="1" s="1"/>
  <c r="L130" i="1" s="1"/>
  <c r="I131" i="1"/>
  <c r="J131" i="1" s="1"/>
  <c r="L131" i="1" s="1"/>
  <c r="I132" i="1"/>
  <c r="J132" i="1" s="1"/>
  <c r="L132" i="1" s="1"/>
  <c r="I133" i="1"/>
  <c r="J133" i="1" s="1"/>
  <c r="L133" i="1" s="1"/>
  <c r="I134" i="1"/>
  <c r="J134" i="1" s="1"/>
  <c r="L134" i="1" s="1"/>
  <c r="I128" i="1"/>
  <c r="J128" i="1" s="1"/>
  <c r="L128" i="1" s="1"/>
  <c r="I115" i="1"/>
  <c r="J115" i="1" s="1"/>
  <c r="L115" i="1" s="1"/>
  <c r="I116" i="1"/>
  <c r="J116" i="1" s="1"/>
  <c r="L116" i="1" s="1"/>
  <c r="I117" i="1"/>
  <c r="J117" i="1" s="1"/>
  <c r="L117" i="1" s="1"/>
  <c r="I118" i="1"/>
  <c r="J118" i="1" s="1"/>
  <c r="L118" i="1" s="1"/>
  <c r="I119" i="1"/>
  <c r="J119" i="1" s="1"/>
  <c r="L119" i="1" s="1"/>
  <c r="I120" i="1"/>
  <c r="J120" i="1" s="1"/>
  <c r="L120" i="1" s="1"/>
  <c r="I121" i="1"/>
  <c r="J121" i="1" s="1"/>
  <c r="L121" i="1" s="1"/>
  <c r="I122" i="1"/>
  <c r="J122" i="1" s="1"/>
  <c r="L122" i="1" s="1"/>
  <c r="I123" i="1"/>
  <c r="J123" i="1" s="1"/>
  <c r="L123" i="1" s="1"/>
  <c r="I124" i="1"/>
  <c r="J124" i="1" s="1"/>
  <c r="L124" i="1" s="1"/>
  <c r="I125" i="1"/>
  <c r="J125" i="1" s="1"/>
  <c r="L125" i="1" s="1"/>
  <c r="I126" i="1"/>
  <c r="J126" i="1" s="1"/>
  <c r="L126" i="1" s="1"/>
  <c r="I127" i="1"/>
  <c r="J127" i="1" s="1"/>
  <c r="L127" i="1" s="1"/>
  <c r="I114" i="1"/>
  <c r="J114" i="1" s="1"/>
  <c r="L114" i="1" s="1"/>
  <c r="I108" i="1"/>
  <c r="J108" i="1" s="1"/>
  <c r="L108" i="1" s="1"/>
  <c r="I109" i="1"/>
  <c r="J109" i="1" s="1"/>
  <c r="L109" i="1" s="1"/>
  <c r="I110" i="1"/>
  <c r="J110" i="1" s="1"/>
  <c r="L110" i="1" s="1"/>
  <c r="I111" i="1"/>
  <c r="J111" i="1" s="1"/>
  <c r="L111" i="1" s="1"/>
  <c r="I112" i="1"/>
  <c r="J112" i="1" s="1"/>
  <c r="L112" i="1" s="1"/>
  <c r="I113" i="1"/>
  <c r="J113" i="1" s="1"/>
  <c r="L113" i="1" s="1"/>
  <c r="I107" i="1"/>
  <c r="J107" i="1" s="1"/>
  <c r="L107" i="1" s="1"/>
  <c r="I101" i="1"/>
  <c r="J101" i="1" s="1"/>
  <c r="L101" i="1" s="1"/>
  <c r="I102" i="1"/>
  <c r="J102" i="1" s="1"/>
  <c r="L102" i="1" s="1"/>
  <c r="I103" i="1"/>
  <c r="J103" i="1" s="1"/>
  <c r="L103" i="1" s="1"/>
  <c r="I104" i="1"/>
  <c r="J104" i="1" s="1"/>
  <c r="L104" i="1" s="1"/>
  <c r="I105" i="1"/>
  <c r="J105" i="1" s="1"/>
  <c r="L105" i="1" s="1"/>
  <c r="I106" i="1"/>
  <c r="J106" i="1" s="1"/>
  <c r="L106" i="1" s="1"/>
  <c r="I100" i="1"/>
  <c r="J100" i="1" s="1"/>
  <c r="L100" i="1" s="1"/>
  <c r="I94" i="1"/>
  <c r="J94" i="1" s="1"/>
  <c r="L94" i="1" s="1"/>
  <c r="I95" i="1"/>
  <c r="J95" i="1" s="1"/>
  <c r="L95" i="1" s="1"/>
  <c r="I96" i="1"/>
  <c r="J96" i="1" s="1"/>
  <c r="L96" i="1" s="1"/>
  <c r="I97" i="1"/>
  <c r="J97" i="1" s="1"/>
  <c r="L97" i="1" s="1"/>
  <c r="I98" i="1"/>
  <c r="J98" i="1" s="1"/>
  <c r="L98" i="1" s="1"/>
  <c r="I99" i="1"/>
  <c r="J99" i="1" s="1"/>
  <c r="L99" i="1" s="1"/>
  <c r="I93" i="1"/>
  <c r="J93" i="1" s="1"/>
  <c r="L93" i="1" s="1"/>
  <c r="I87" i="1"/>
  <c r="J87" i="1" s="1"/>
  <c r="L87" i="1" s="1"/>
  <c r="I88" i="1"/>
  <c r="J88" i="1" s="1"/>
  <c r="L88" i="1" s="1"/>
  <c r="I89" i="1"/>
  <c r="J89" i="1" s="1"/>
  <c r="L89" i="1" s="1"/>
  <c r="I90" i="1"/>
  <c r="J90" i="1" s="1"/>
  <c r="L90" i="1" s="1"/>
  <c r="I91" i="1"/>
  <c r="J91" i="1" s="1"/>
  <c r="L91" i="1" s="1"/>
  <c r="I92" i="1"/>
  <c r="J92" i="1" s="1"/>
  <c r="L92" i="1" s="1"/>
  <c r="I86" i="1"/>
  <c r="J86" i="1" s="1"/>
  <c r="L86" i="1" s="1"/>
  <c r="I80" i="1"/>
  <c r="J80" i="1" s="1"/>
  <c r="L80" i="1" s="1"/>
  <c r="I81" i="1"/>
  <c r="J81" i="1" s="1"/>
  <c r="L81" i="1" s="1"/>
  <c r="I82" i="1"/>
  <c r="J82" i="1" s="1"/>
  <c r="L82" i="1" s="1"/>
  <c r="I83" i="1"/>
  <c r="J83" i="1" s="1"/>
  <c r="L83" i="1" s="1"/>
  <c r="I84" i="1"/>
  <c r="J84" i="1" s="1"/>
  <c r="L84" i="1" s="1"/>
  <c r="I85" i="1"/>
  <c r="J85" i="1" s="1"/>
  <c r="L85" i="1" s="1"/>
  <c r="I79" i="1"/>
  <c r="J79" i="1" s="1"/>
  <c r="L79" i="1" s="1"/>
  <c r="I73" i="1"/>
  <c r="J73" i="1" s="1"/>
  <c r="L73" i="1" s="1"/>
  <c r="I74" i="1"/>
  <c r="J74" i="1" s="1"/>
  <c r="L74" i="1" s="1"/>
  <c r="I75" i="1"/>
  <c r="J75" i="1" s="1"/>
  <c r="L75" i="1" s="1"/>
  <c r="I76" i="1"/>
  <c r="J76" i="1" s="1"/>
  <c r="L76" i="1" s="1"/>
  <c r="I77" i="1"/>
  <c r="J77" i="1" s="1"/>
  <c r="L77" i="1" s="1"/>
  <c r="I78" i="1"/>
  <c r="J78" i="1" s="1"/>
  <c r="L78" i="1" s="1"/>
  <c r="I72" i="1"/>
  <c r="J72" i="1" s="1"/>
  <c r="L72" i="1" s="1"/>
  <c r="I66" i="1"/>
  <c r="J66" i="1" s="1"/>
  <c r="L66" i="1" s="1"/>
  <c r="I67" i="1"/>
  <c r="J67" i="1" s="1"/>
  <c r="L67" i="1" s="1"/>
  <c r="I68" i="1"/>
  <c r="J68" i="1" s="1"/>
  <c r="L68" i="1" s="1"/>
  <c r="I69" i="1"/>
  <c r="J69" i="1" s="1"/>
  <c r="L69" i="1" s="1"/>
  <c r="I70" i="1"/>
  <c r="J70" i="1" s="1"/>
  <c r="L70" i="1" s="1"/>
  <c r="I71" i="1"/>
  <c r="J71" i="1" s="1"/>
  <c r="L71" i="1" s="1"/>
  <c r="I65" i="1"/>
  <c r="J65" i="1" s="1"/>
  <c r="L65" i="1" s="1"/>
  <c r="I58" i="1"/>
  <c r="J58" i="1" s="1"/>
  <c r="L58" i="1" s="1"/>
  <c r="I59" i="1"/>
  <c r="J59" i="1" s="1"/>
  <c r="L59" i="1" s="1"/>
  <c r="I60" i="1"/>
  <c r="J60" i="1" s="1"/>
  <c r="L60" i="1" s="1"/>
  <c r="I61" i="1"/>
  <c r="J61" i="1" s="1"/>
  <c r="L61" i="1" s="1"/>
  <c r="I62" i="1"/>
  <c r="J62" i="1" s="1"/>
  <c r="L62" i="1" s="1"/>
  <c r="I63" i="1"/>
  <c r="J63" i="1" s="1"/>
  <c r="L63" i="1" s="1"/>
  <c r="I64" i="1"/>
  <c r="J64" i="1" s="1"/>
  <c r="L64" i="1" s="1"/>
  <c r="I52" i="1"/>
  <c r="J52" i="1" s="1"/>
  <c r="L52" i="1" s="1"/>
  <c r="I53" i="1"/>
  <c r="J53" i="1" s="1"/>
  <c r="L53" i="1" s="1"/>
  <c r="I54" i="1"/>
  <c r="J54" i="1" s="1"/>
  <c r="L54" i="1" s="1"/>
  <c r="I55" i="1"/>
  <c r="J55" i="1" s="1"/>
  <c r="L55" i="1" s="1"/>
  <c r="I56" i="1"/>
  <c r="J56" i="1" s="1"/>
  <c r="L56" i="1" s="1"/>
  <c r="I57" i="1"/>
  <c r="J57" i="1" s="1"/>
  <c r="L57" i="1" s="1"/>
  <c r="I51" i="1"/>
  <c r="J51" i="1" s="1"/>
  <c r="L51" i="1" s="1"/>
  <c r="I45" i="1"/>
  <c r="J45" i="1" s="1"/>
  <c r="L45" i="1" s="1"/>
  <c r="I46" i="1"/>
  <c r="J46" i="1" s="1"/>
  <c r="L46" i="1" s="1"/>
  <c r="I47" i="1"/>
  <c r="J47" i="1" s="1"/>
  <c r="L47" i="1" s="1"/>
  <c r="I48" i="1"/>
  <c r="J48" i="1" s="1"/>
  <c r="L48" i="1" s="1"/>
  <c r="I49" i="1"/>
  <c r="J49" i="1" s="1"/>
  <c r="L49" i="1" s="1"/>
  <c r="I50" i="1"/>
  <c r="J50" i="1" s="1"/>
  <c r="L50" i="1" s="1"/>
  <c r="I44" i="1"/>
  <c r="J44" i="1" s="1"/>
  <c r="L44" i="1" s="1"/>
  <c r="I38" i="1"/>
  <c r="J38" i="1" s="1"/>
  <c r="L38" i="1" s="1"/>
  <c r="I39" i="1"/>
  <c r="J39" i="1" s="1"/>
  <c r="L39" i="1" s="1"/>
  <c r="I40" i="1"/>
  <c r="J40" i="1" s="1"/>
  <c r="L40" i="1" s="1"/>
  <c r="I41" i="1"/>
  <c r="J41" i="1" s="1"/>
  <c r="L41" i="1" s="1"/>
  <c r="I42" i="1"/>
  <c r="J42" i="1" s="1"/>
  <c r="L42" i="1" s="1"/>
  <c r="I43" i="1"/>
  <c r="J43" i="1" s="1"/>
  <c r="L43" i="1" s="1"/>
  <c r="I37" i="1"/>
  <c r="J37" i="1" s="1"/>
  <c r="L37" i="1" s="1"/>
  <c r="I31" i="1"/>
  <c r="J31" i="1" s="1"/>
  <c r="L31" i="1" s="1"/>
  <c r="I32" i="1"/>
  <c r="J32" i="1" s="1"/>
  <c r="L32" i="1" s="1"/>
  <c r="I33" i="1"/>
  <c r="J33" i="1" s="1"/>
  <c r="L33" i="1" s="1"/>
  <c r="I34" i="1"/>
  <c r="J34" i="1" s="1"/>
  <c r="L34" i="1" s="1"/>
  <c r="I35" i="1"/>
  <c r="J35" i="1" s="1"/>
  <c r="L35" i="1" s="1"/>
  <c r="I36" i="1"/>
  <c r="J36" i="1" s="1"/>
  <c r="L36" i="1" s="1"/>
  <c r="I30" i="1"/>
  <c r="J30" i="1" s="1"/>
  <c r="L30" i="1" s="1"/>
  <c r="I10" i="1"/>
  <c r="J10" i="1" s="1"/>
  <c r="L10" i="1" s="1"/>
  <c r="I11" i="1"/>
  <c r="J11" i="1" s="1"/>
  <c r="L11" i="1" s="1"/>
  <c r="I12" i="1"/>
  <c r="J12" i="1" s="1"/>
  <c r="L12" i="1" s="1"/>
  <c r="I13" i="1"/>
  <c r="J13" i="1" s="1"/>
  <c r="L13" i="1" s="1"/>
  <c r="I14" i="1"/>
  <c r="J14" i="1" s="1"/>
  <c r="L14" i="1" s="1"/>
  <c r="I15" i="1"/>
  <c r="J15" i="1" s="1"/>
  <c r="L15" i="1" s="1"/>
  <c r="I16" i="1"/>
  <c r="J16" i="1" s="1"/>
  <c r="L16" i="1" s="1"/>
  <c r="I17" i="1"/>
  <c r="J17" i="1" s="1"/>
  <c r="L17" i="1" s="1"/>
  <c r="I18" i="1"/>
  <c r="J18" i="1" s="1"/>
  <c r="L18" i="1" s="1"/>
  <c r="I19" i="1"/>
  <c r="J19" i="1" s="1"/>
  <c r="L19" i="1" s="1"/>
  <c r="I20" i="1"/>
  <c r="J20" i="1" s="1"/>
  <c r="L20" i="1" s="1"/>
  <c r="I21" i="1"/>
  <c r="J21" i="1" s="1"/>
  <c r="L21" i="1" s="1"/>
  <c r="I22" i="1"/>
  <c r="J22" i="1" s="1"/>
  <c r="L22" i="1" s="1"/>
  <c r="I23" i="1"/>
  <c r="J23" i="1" s="1"/>
  <c r="L23" i="1" s="1"/>
  <c r="I24" i="1"/>
  <c r="J24" i="1" s="1"/>
  <c r="L24" i="1" s="1"/>
  <c r="I25" i="1"/>
  <c r="J25" i="1" s="1"/>
  <c r="L25" i="1" s="1"/>
  <c r="I26" i="1"/>
  <c r="J26" i="1" s="1"/>
  <c r="L26" i="1" s="1"/>
  <c r="I27" i="1"/>
  <c r="J27" i="1" s="1"/>
  <c r="L27" i="1" s="1"/>
  <c r="I28" i="1"/>
  <c r="J28" i="1" s="1"/>
  <c r="L28" i="1" s="1"/>
  <c r="I29" i="1"/>
  <c r="J29" i="1" s="1"/>
  <c r="L29" i="1" s="1"/>
  <c r="I9" i="1"/>
  <c r="J9" i="1" s="1"/>
  <c r="L9" i="1" s="1"/>
  <c r="I3" i="1"/>
  <c r="J3" i="1" s="1"/>
  <c r="L3" i="1" s="1"/>
  <c r="I4" i="1"/>
  <c r="J4" i="1" s="1"/>
  <c r="L4" i="1" s="1"/>
  <c r="I5" i="1"/>
  <c r="J5" i="1" s="1"/>
  <c r="L5" i="1" s="1"/>
  <c r="I6" i="1"/>
  <c r="J6" i="1" s="1"/>
  <c r="L6" i="1" s="1"/>
  <c r="I7" i="1"/>
  <c r="J7" i="1" s="1"/>
  <c r="L7" i="1" s="1"/>
  <c r="I8" i="1"/>
  <c r="J8" i="1" s="1"/>
  <c r="L8" i="1" s="1"/>
  <c r="I2" i="1"/>
  <c r="J2" i="1" s="1"/>
  <c r="L2" i="1" s="1"/>
  <c r="K2" i="1" l="1"/>
  <c r="M2" i="1" s="1"/>
  <c r="K29" i="1"/>
  <c r="M29" i="1" s="1"/>
  <c r="K21" i="1"/>
  <c r="M21" i="1" s="1"/>
  <c r="K13" i="1"/>
  <c r="M13" i="1" s="1"/>
  <c r="K33" i="1"/>
  <c r="M33" i="1" s="1"/>
  <c r="K39" i="1"/>
  <c r="M39" i="1" s="1"/>
  <c r="K45" i="1"/>
  <c r="M45" i="1" s="1"/>
  <c r="K60" i="1"/>
  <c r="M60" i="1" s="1"/>
  <c r="K67" i="1"/>
  <c r="M67" i="1" s="1"/>
  <c r="K73" i="1"/>
  <c r="M73" i="1" s="1"/>
  <c r="K86" i="1"/>
  <c r="M86" i="1" s="1"/>
  <c r="K99" i="1"/>
  <c r="M99" i="1" s="1"/>
  <c r="K105" i="1"/>
  <c r="M105" i="1" s="1"/>
  <c r="K111" i="1"/>
  <c r="M111" i="1" s="1"/>
  <c r="K114" i="1"/>
  <c r="M114" i="1" s="1"/>
  <c r="K120" i="1"/>
  <c r="M120" i="1" s="1"/>
  <c r="K133" i="1"/>
  <c r="M133" i="1" s="1"/>
  <c r="K139" i="1"/>
  <c r="M139" i="1" s="1"/>
  <c r="K145" i="1"/>
  <c r="M145" i="1" s="1"/>
  <c r="K167" i="1"/>
  <c r="M167" i="1" s="1"/>
  <c r="K159" i="1"/>
  <c r="M159" i="1" s="1"/>
  <c r="K173" i="1"/>
  <c r="M173" i="1" s="1"/>
  <c r="K179" i="1"/>
  <c r="M179" i="1" s="1"/>
  <c r="K192" i="1"/>
  <c r="M192" i="1" s="1"/>
  <c r="K198" i="1"/>
  <c r="M198" i="1" s="1"/>
  <c r="K211" i="1"/>
  <c r="M211" i="1" s="1"/>
  <c r="K217" i="1"/>
  <c r="M217" i="1" s="1"/>
  <c r="K223" i="1"/>
  <c r="M223" i="1" s="1"/>
  <c r="K4" i="1"/>
  <c r="M4" i="1" s="1"/>
  <c r="K24" i="1"/>
  <c r="M24" i="1" s="1"/>
  <c r="K16" i="1"/>
  <c r="M16" i="1" s="1"/>
  <c r="K36" i="1"/>
  <c r="M36" i="1" s="1"/>
  <c r="K42" i="1"/>
  <c r="M42" i="1" s="1"/>
  <c r="K48" i="1"/>
  <c r="M48" i="1" s="1"/>
  <c r="K63" i="1"/>
  <c r="M63" i="1" s="1"/>
  <c r="K76" i="1"/>
  <c r="M76" i="1" s="1"/>
  <c r="K82" i="1"/>
  <c r="M82" i="1" s="1"/>
  <c r="K88" i="1"/>
  <c r="M88" i="1" s="1"/>
  <c r="K104" i="1"/>
  <c r="M104" i="1" s="1"/>
  <c r="K110" i="1"/>
  <c r="M110" i="1" s="1"/>
  <c r="K123" i="1"/>
  <c r="M123" i="1" s="1"/>
  <c r="K132" i="1"/>
  <c r="M132" i="1" s="1"/>
  <c r="K138" i="1"/>
  <c r="M138" i="1" s="1"/>
  <c r="K154" i="1"/>
  <c r="M154" i="1" s="1"/>
  <c r="K166" i="1"/>
  <c r="M166" i="1" s="1"/>
  <c r="K176" i="1"/>
  <c r="M176" i="1" s="1"/>
  <c r="K182" i="1"/>
  <c r="M182" i="1" s="1"/>
  <c r="K191" i="1"/>
  <c r="M191" i="1" s="1"/>
  <c r="K200" i="1"/>
  <c r="M200" i="1" s="1"/>
  <c r="K216" i="1"/>
  <c r="M216" i="1" s="1"/>
  <c r="K5" i="1"/>
  <c r="M5" i="1" s="1"/>
  <c r="K25" i="1"/>
  <c r="M25" i="1" s="1"/>
  <c r="K17" i="1"/>
  <c r="M17" i="1" s="1"/>
  <c r="K30" i="1"/>
  <c r="M30" i="1" s="1"/>
  <c r="K43" i="1"/>
  <c r="M43" i="1" s="1"/>
  <c r="K49" i="1"/>
  <c r="M49" i="1" s="1"/>
  <c r="K55" i="1"/>
  <c r="M55" i="1" s="1"/>
  <c r="K64" i="1"/>
  <c r="M64" i="1" s="1"/>
  <c r="K71" i="1"/>
  <c r="M71" i="1" s="1"/>
  <c r="K77" i="1"/>
  <c r="M77" i="1" s="1"/>
  <c r="K83" i="1"/>
  <c r="M83" i="1" s="1"/>
  <c r="K89" i="1"/>
  <c r="M89" i="1" s="1"/>
  <c r="K95" i="1"/>
  <c r="M95" i="1" s="1"/>
  <c r="K101" i="1"/>
  <c r="M101" i="1" s="1"/>
  <c r="K124" i="1"/>
  <c r="M124" i="1" s="1"/>
  <c r="K116" i="1"/>
  <c r="M116" i="1" s="1"/>
  <c r="K129" i="1"/>
  <c r="M129" i="1" s="1"/>
  <c r="K142" i="1"/>
  <c r="M142" i="1" s="1"/>
  <c r="K155" i="1"/>
  <c r="M155" i="1" s="1"/>
  <c r="K151" i="1"/>
  <c r="M151" i="1" s="1"/>
  <c r="K163" i="1"/>
  <c r="M163" i="1" s="1"/>
  <c r="K170" i="1"/>
  <c r="M170" i="1" s="1"/>
  <c r="K183" i="1"/>
  <c r="M183" i="1" s="1"/>
  <c r="K196" i="1"/>
  <c r="M196" i="1" s="1"/>
  <c r="K188" i="1"/>
  <c r="M188" i="1" s="1"/>
  <c r="K201" i="1"/>
  <c r="M201" i="1" s="1"/>
  <c r="K207" i="1"/>
  <c r="M207" i="1" s="1"/>
  <c r="K213" i="1"/>
  <c r="M213" i="1" s="1"/>
  <c r="K8" i="1"/>
  <c r="M8" i="1" s="1"/>
  <c r="K28" i="1"/>
  <c r="M28" i="1" s="1"/>
  <c r="K20" i="1"/>
  <c r="M20" i="1" s="1"/>
  <c r="K12" i="1"/>
  <c r="M12" i="1" s="1"/>
  <c r="K32" i="1"/>
  <c r="M32" i="1" s="1"/>
  <c r="K38" i="1"/>
  <c r="M38" i="1" s="1"/>
  <c r="K51" i="1"/>
  <c r="M51" i="1" s="1"/>
  <c r="K54" i="1"/>
  <c r="M54" i="1" s="1"/>
  <c r="K59" i="1"/>
  <c r="M59" i="1" s="1"/>
  <c r="K70" i="1"/>
  <c r="M70" i="1" s="1"/>
  <c r="K66" i="1"/>
  <c r="M66" i="1" s="1"/>
  <c r="K79" i="1"/>
  <c r="M79" i="1" s="1"/>
  <c r="K94" i="1"/>
  <c r="M94" i="1" s="1"/>
  <c r="K119" i="1"/>
  <c r="M119" i="1" s="1"/>
  <c r="K148" i="1"/>
  <c r="M148" i="1" s="1"/>
  <c r="K162" i="1"/>
  <c r="M162" i="1" s="1"/>
  <c r="K178" i="1"/>
  <c r="M178" i="1" s="1"/>
  <c r="K204" i="1"/>
  <c r="M204" i="1" s="1"/>
  <c r="K219" i="1"/>
  <c r="M219" i="1" s="1"/>
  <c r="K7" i="1"/>
  <c r="M7" i="1" s="1"/>
  <c r="K3" i="1"/>
  <c r="M3" i="1" s="1"/>
  <c r="K27" i="1"/>
  <c r="M27" i="1" s="1"/>
  <c r="K23" i="1"/>
  <c r="M23" i="1" s="1"/>
  <c r="K19" i="1"/>
  <c r="M19" i="1" s="1"/>
  <c r="K15" i="1"/>
  <c r="M15" i="1" s="1"/>
  <c r="K11" i="1"/>
  <c r="M11" i="1" s="1"/>
  <c r="K35" i="1"/>
  <c r="M35" i="1" s="1"/>
  <c r="K31" i="1"/>
  <c r="M31" i="1" s="1"/>
  <c r="K41" i="1"/>
  <c r="M41" i="1" s="1"/>
  <c r="K44" i="1"/>
  <c r="M44" i="1" s="1"/>
  <c r="K47" i="1"/>
  <c r="M47" i="1" s="1"/>
  <c r="K57" i="1"/>
  <c r="M57" i="1" s="1"/>
  <c r="K53" i="1"/>
  <c r="M53" i="1" s="1"/>
  <c r="K62" i="1"/>
  <c r="M62" i="1" s="1"/>
  <c r="K58" i="1"/>
  <c r="M58" i="1" s="1"/>
  <c r="K69" i="1"/>
  <c r="M69" i="1" s="1"/>
  <c r="K72" i="1"/>
  <c r="M72" i="1" s="1"/>
  <c r="K75" i="1"/>
  <c r="M75" i="1" s="1"/>
  <c r="K85" i="1"/>
  <c r="M85" i="1" s="1"/>
  <c r="K81" i="1"/>
  <c r="M81" i="1" s="1"/>
  <c r="K91" i="1"/>
  <c r="M91" i="1" s="1"/>
  <c r="K87" i="1"/>
  <c r="M87" i="1" s="1"/>
  <c r="K97" i="1"/>
  <c r="M97" i="1" s="1"/>
  <c r="K100" i="1"/>
  <c r="M100" i="1" s="1"/>
  <c r="K103" i="1"/>
  <c r="M103" i="1" s="1"/>
  <c r="K113" i="1"/>
  <c r="M113" i="1" s="1"/>
  <c r="K109" i="1"/>
  <c r="M109" i="1" s="1"/>
  <c r="K126" i="1"/>
  <c r="M126" i="1" s="1"/>
  <c r="K122" i="1"/>
  <c r="M122" i="1" s="1"/>
  <c r="K118" i="1"/>
  <c r="M118" i="1" s="1"/>
  <c r="K128" i="1"/>
  <c r="M128" i="1" s="1"/>
  <c r="K131" i="1"/>
  <c r="M131" i="1" s="1"/>
  <c r="K141" i="1"/>
  <c r="M141" i="1" s="1"/>
  <c r="K137" i="1"/>
  <c r="M137" i="1" s="1"/>
  <c r="K147" i="1"/>
  <c r="M147" i="1" s="1"/>
  <c r="K143" i="1"/>
  <c r="M143" i="1" s="1"/>
  <c r="K153" i="1"/>
  <c r="M153" i="1" s="1"/>
  <c r="K169" i="1"/>
  <c r="M169" i="1" s="1"/>
  <c r="K165" i="1"/>
  <c r="M165" i="1" s="1"/>
  <c r="K161" i="1"/>
  <c r="M161" i="1" s="1"/>
  <c r="K157" i="1"/>
  <c r="M157" i="1" s="1"/>
  <c r="K175" i="1"/>
  <c r="M175" i="1" s="1"/>
  <c r="K171" i="1"/>
  <c r="M171" i="1" s="1"/>
  <c r="K181" i="1"/>
  <c r="M181" i="1" s="1"/>
  <c r="K184" i="1"/>
  <c r="M184" i="1" s="1"/>
  <c r="K194" i="1"/>
  <c r="M194" i="1" s="1"/>
  <c r="K190" i="1"/>
  <c r="M190" i="1" s="1"/>
  <c r="K186" i="1"/>
  <c r="M186" i="1" s="1"/>
  <c r="K203" i="1"/>
  <c r="M203" i="1" s="1"/>
  <c r="K199" i="1"/>
  <c r="M199" i="1" s="1"/>
  <c r="K209" i="1"/>
  <c r="M209" i="1" s="1"/>
  <c r="K212" i="1"/>
  <c r="M212" i="1" s="1"/>
  <c r="K215" i="1"/>
  <c r="M215" i="1" s="1"/>
  <c r="K225" i="1"/>
  <c r="M225" i="1" s="1"/>
  <c r="K221" i="1"/>
  <c r="M221" i="1" s="1"/>
  <c r="K92" i="1"/>
  <c r="M92" i="1" s="1"/>
  <c r="K98" i="1"/>
  <c r="M98" i="1" s="1"/>
  <c r="K107" i="1"/>
  <c r="M107" i="1" s="1"/>
  <c r="K127" i="1"/>
  <c r="M127" i="1" s="1"/>
  <c r="K115" i="1"/>
  <c r="M115" i="1" s="1"/>
  <c r="K135" i="1"/>
  <c r="M135" i="1" s="1"/>
  <c r="K144" i="1"/>
  <c r="M144" i="1" s="1"/>
  <c r="K150" i="1"/>
  <c r="M150" i="1" s="1"/>
  <c r="K158" i="1"/>
  <c r="M158" i="1" s="1"/>
  <c r="K172" i="1"/>
  <c r="M172" i="1" s="1"/>
  <c r="K195" i="1"/>
  <c r="M195" i="1" s="1"/>
  <c r="K187" i="1"/>
  <c r="M187" i="1" s="1"/>
  <c r="K210" i="1"/>
  <c r="M210" i="1" s="1"/>
  <c r="K206" i="1"/>
  <c r="M206" i="1" s="1"/>
  <c r="K222" i="1"/>
  <c r="M222" i="1" s="1"/>
  <c r="K6" i="1"/>
  <c r="M6" i="1" s="1"/>
  <c r="K9" i="1"/>
  <c r="M9" i="1" s="1"/>
  <c r="K26" i="1"/>
  <c r="M26" i="1" s="1"/>
  <c r="K22" i="1"/>
  <c r="M22" i="1" s="1"/>
  <c r="K18" i="1"/>
  <c r="M18" i="1" s="1"/>
  <c r="K14" i="1"/>
  <c r="M14" i="1" s="1"/>
  <c r="K10" i="1"/>
  <c r="M10" i="1" s="1"/>
  <c r="K34" i="1"/>
  <c r="M34" i="1" s="1"/>
  <c r="K37" i="1"/>
  <c r="M37" i="1" s="1"/>
  <c r="K40" i="1"/>
  <c r="M40" i="1" s="1"/>
  <c r="K50" i="1"/>
  <c r="M50" i="1" s="1"/>
  <c r="K46" i="1"/>
  <c r="M46" i="1" s="1"/>
  <c r="K56" i="1"/>
  <c r="M56" i="1" s="1"/>
  <c r="K52" i="1"/>
  <c r="M52" i="1" s="1"/>
  <c r="K61" i="1"/>
  <c r="M61" i="1" s="1"/>
  <c r="K65" i="1"/>
  <c r="M65" i="1" s="1"/>
  <c r="K68" i="1"/>
  <c r="M68" i="1" s="1"/>
  <c r="K78" i="1"/>
  <c r="M78" i="1" s="1"/>
  <c r="K74" i="1"/>
  <c r="M74" i="1" s="1"/>
  <c r="K84" i="1"/>
  <c r="M84" i="1" s="1"/>
  <c r="K80" i="1"/>
  <c r="M80" i="1" s="1"/>
  <c r="K90" i="1"/>
  <c r="M90" i="1" s="1"/>
  <c r="K93" i="1"/>
  <c r="M93" i="1" s="1"/>
  <c r="K96" i="1"/>
  <c r="M96" i="1" s="1"/>
  <c r="K106" i="1"/>
  <c r="M106" i="1" s="1"/>
  <c r="K102" i="1"/>
  <c r="M102" i="1" s="1"/>
  <c r="K112" i="1"/>
  <c r="M112" i="1" s="1"/>
  <c r="K108" i="1"/>
  <c r="M108" i="1" s="1"/>
  <c r="K125" i="1"/>
  <c r="M125" i="1" s="1"/>
  <c r="K121" i="1"/>
  <c r="M121" i="1" s="1"/>
  <c r="K117" i="1"/>
  <c r="M117" i="1" s="1"/>
  <c r="K134" i="1"/>
  <c r="M134" i="1" s="1"/>
  <c r="K130" i="1"/>
  <c r="M130" i="1" s="1"/>
  <c r="K140" i="1"/>
  <c r="M140" i="1" s="1"/>
  <c r="K136" i="1"/>
  <c r="M136" i="1" s="1"/>
  <c r="K146" i="1"/>
  <c r="M146" i="1" s="1"/>
  <c r="K149" i="1"/>
  <c r="M149" i="1" s="1"/>
  <c r="K152" i="1"/>
  <c r="M152" i="1" s="1"/>
  <c r="K168" i="1"/>
  <c r="M168" i="1" s="1"/>
  <c r="K164" i="1"/>
  <c r="M164" i="1" s="1"/>
  <c r="K160" i="1"/>
  <c r="M160" i="1" s="1"/>
  <c r="K156" i="1"/>
  <c r="M156" i="1" s="1"/>
  <c r="K174" i="1"/>
  <c r="M174" i="1" s="1"/>
  <c r="K177" i="1"/>
  <c r="M177" i="1" s="1"/>
  <c r="K180" i="1"/>
  <c r="M180" i="1" s="1"/>
  <c r="K197" i="1"/>
  <c r="M197" i="1" s="1"/>
  <c r="K193" i="1"/>
  <c r="M193" i="1" s="1"/>
  <c r="K189" i="1"/>
  <c r="M189" i="1" s="1"/>
  <c r="K185" i="1"/>
  <c r="M185" i="1" s="1"/>
  <c r="K202" i="1"/>
  <c r="M202" i="1" s="1"/>
  <c r="K205" i="1"/>
  <c r="M205" i="1" s="1"/>
  <c r="K208" i="1"/>
  <c r="M208" i="1" s="1"/>
  <c r="K218" i="1"/>
  <c r="M218" i="1" s="1"/>
  <c r="K214" i="1"/>
  <c r="M214" i="1" s="1"/>
  <c r="K224" i="1"/>
  <c r="M224" i="1" s="1"/>
  <c r="K220" i="1"/>
  <c r="M220" i="1" s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3" i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<sst xmlns="http://schemas.openxmlformats.org/spreadsheetml/2006/main" count="239" uniqueCount="17">
  <si>
    <t>P. durangensis</t>
  </si>
  <si>
    <t>P. cooperi</t>
  </si>
  <si>
    <t>DBSC</t>
  </si>
  <si>
    <t>DBCC</t>
  </si>
  <si>
    <t>Tree</t>
  </si>
  <si>
    <t>Site</t>
  </si>
  <si>
    <t>Species</t>
  </si>
  <si>
    <t>year</t>
  </si>
  <si>
    <t>Biomass/DB</t>
  </si>
  <si>
    <t>Biomass/year</t>
  </si>
  <si>
    <t>Carbon/DB</t>
  </si>
  <si>
    <t>Carbon/year</t>
  </si>
  <si>
    <t>Length(µm)</t>
  </si>
  <si>
    <t>Length(mm)</t>
  </si>
  <si>
    <t>Length(cm)</t>
  </si>
  <si>
    <t>DBSC = Basal Diameter without bark</t>
  </si>
  <si>
    <t>DBCC = Basal Diameter with bark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</si>
</sst>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"/>
    <numFmt numFmtId="167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</xdr:colOff>
      <xdr:row>3</xdr:row>
      <xdr:rowOff>152400</xdr:rowOff>
    </xdr:from>
    <xdr:to>
      <xdr:col>13</xdr:col>
      <xdr:colOff>2066677</xdr:colOff>
      <xdr:row>10</xdr:row>
      <xdr:rowOff>190329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116943F-115A-4EDF-A297-23AC4E9E8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401300" y="723900"/>
          <a:ext cx="1980952" cy="137142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F124-BF1D-482B-B061-1D96D1F88B02}">
  <dimension ref="A1:N225"/>
  <sheetViews>
    <sheetView tabSelected="1" workbookViewId="0">
      <selection activeCell="N17" sqref="N17"/>
    </sheetView>
  </sheetViews>
  <sheetFormatPr baseColWidth="10" defaultRowHeight="15" x14ac:dyDescent="0.25"/>
  <cols>
    <col min="1" max="1" width="8.5703125" customWidth="1"/>
    <col min="2" max="2" width="9.140625" style="2" customWidth="1"/>
    <col min="3" max="3" width="13.85546875" style="2" customWidth="1"/>
    <col min="4" max="4" width="11.42578125" style="2"/>
    <col min="5" max="5" width="12.5703125" style="2" bestFit="1" customWidth="1"/>
    <col min="6" max="6" width="12.5703125" style="11" customWidth="1"/>
    <col min="7" max="7" width="13" style="2" customWidth="1"/>
    <col min="8" max="9" width="11.42578125" style="2"/>
    <col min="10" max="11" width="13" customWidth="1"/>
    <col min="12" max="12" width="12" customWidth="1"/>
    <col min="13" max="13" width="12.7109375" customWidth="1"/>
    <col min="14" max="14" width="32.85546875" customWidth="1"/>
    <col min="15" max="15" width="10.7109375" customWidth="1"/>
  </cols>
  <sheetData>
    <row r="1" spans="1:14" x14ac:dyDescent="0.25">
      <c r="A1" s="1" t="s">
        <v>5</v>
      </c>
      <c r="B1" s="1" t="s">
        <v>4</v>
      </c>
      <c r="C1" s="1" t="s">
        <v>6</v>
      </c>
      <c r="D1" s="1" t="s">
        <v>7</v>
      </c>
      <c r="E1" s="1" t="s">
        <v>12</v>
      </c>
      <c r="F1" s="9" t="s">
        <v>13</v>
      </c>
      <c r="G1" s="4" t="s">
        <v>14</v>
      </c>
      <c r="H1" s="1" t="s">
        <v>2</v>
      </c>
      <c r="I1" s="1" t="s">
        <v>3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4" x14ac:dyDescent="0.25">
      <c r="A2" s="2">
        <v>1</v>
      </c>
      <c r="B2" s="2">
        <v>1</v>
      </c>
      <c r="C2" s="3" t="s">
        <v>0</v>
      </c>
      <c r="D2" s="2">
        <v>1</v>
      </c>
      <c r="E2" s="8">
        <v>2161</v>
      </c>
      <c r="F2" s="10">
        <f>E2/1000</f>
        <v>2.161</v>
      </c>
      <c r="G2" s="7">
        <f t="shared" ref="G2:G65" si="0">E2/10000</f>
        <v>0.21609999999999999</v>
      </c>
      <c r="H2" s="5">
        <v>0.21610000000000001</v>
      </c>
      <c r="I2" s="5">
        <f t="shared" ref="I2:I8" si="1">H2+0.14</f>
        <v>0.35610000000000003</v>
      </c>
      <c r="J2" s="6">
        <f t="shared" ref="J2:J65" si="2">0.0199*(I2^2.5488)</f>
        <v>1.4318572502300183E-3</v>
      </c>
      <c r="K2" s="6">
        <f>J2</f>
        <v>1.4318572502300183E-3</v>
      </c>
      <c r="L2" s="6">
        <f>J2*0.5036</f>
        <v>7.2108331121583725E-4</v>
      </c>
      <c r="M2" s="6">
        <f>K2*0.5036</f>
        <v>7.2108331121583725E-4</v>
      </c>
      <c r="N2" s="12" t="s">
        <v>15</v>
      </c>
    </row>
    <row r="3" spans="1:14" x14ac:dyDescent="0.25">
      <c r="A3" s="2">
        <v>1</v>
      </c>
      <c r="B3" s="2">
        <v>1</v>
      </c>
      <c r="C3" s="3" t="s">
        <v>0</v>
      </c>
      <c r="D3" s="2">
        <v>2</v>
      </c>
      <c r="E3" s="8">
        <v>4062</v>
      </c>
      <c r="F3" s="10">
        <f t="shared" ref="F3:F66" si="3">E3/1000</f>
        <v>4.0620000000000003</v>
      </c>
      <c r="G3" s="7">
        <f t="shared" si="0"/>
        <v>0.40620000000000001</v>
      </c>
      <c r="H3" s="5">
        <v>0.62230000000000008</v>
      </c>
      <c r="I3" s="5">
        <f t="shared" si="1"/>
        <v>0.76230000000000009</v>
      </c>
      <c r="J3" s="6">
        <f t="shared" si="2"/>
        <v>9.9635847836755942E-3</v>
      </c>
      <c r="K3" s="6">
        <f t="shared" ref="K3:K8" si="4">J3-J2</f>
        <v>8.5317275334455753E-3</v>
      </c>
      <c r="L3" s="6">
        <f t="shared" ref="L3:L66" si="5">J3*0.5036</f>
        <v>5.0176612970590298E-3</v>
      </c>
      <c r="M3" s="6">
        <f t="shared" ref="M3:M66" si="6">K3*0.5036</f>
        <v>4.296577985843192E-3</v>
      </c>
      <c r="N3" s="12" t="s">
        <v>16</v>
      </c>
    </row>
    <row r="4" spans="1:14" x14ac:dyDescent="0.25">
      <c r="A4" s="2">
        <v>1</v>
      </c>
      <c r="B4" s="2">
        <v>1</v>
      </c>
      <c r="C4" s="3" t="s">
        <v>0</v>
      </c>
      <c r="D4" s="2">
        <v>3</v>
      </c>
      <c r="E4" s="8">
        <v>9107.5</v>
      </c>
      <c r="F4" s="10">
        <f t="shared" si="3"/>
        <v>9.1074999999999999</v>
      </c>
      <c r="G4" s="7">
        <f t="shared" si="0"/>
        <v>0.91074999999999995</v>
      </c>
      <c r="H4" s="5">
        <v>1.5330499999999998</v>
      </c>
      <c r="I4" s="5">
        <f t="shared" si="1"/>
        <v>1.6730499999999999</v>
      </c>
      <c r="J4" s="6">
        <f t="shared" si="2"/>
        <v>7.3880974025819099E-2</v>
      </c>
      <c r="K4" s="6">
        <f t="shared" si="4"/>
        <v>6.3917389242143505E-2</v>
      </c>
      <c r="L4" s="6">
        <f t="shared" si="5"/>
        <v>3.7206458519402505E-2</v>
      </c>
      <c r="M4" s="6">
        <f t="shared" si="6"/>
        <v>3.2188797222343475E-2</v>
      </c>
    </row>
    <row r="5" spans="1:14" x14ac:dyDescent="0.25">
      <c r="A5" s="2">
        <v>1</v>
      </c>
      <c r="B5" s="2">
        <v>1</v>
      </c>
      <c r="C5" s="3" t="s">
        <v>0</v>
      </c>
      <c r="D5" s="2">
        <v>4</v>
      </c>
      <c r="E5" s="8">
        <v>12100.5</v>
      </c>
      <c r="F5" s="10">
        <f t="shared" si="3"/>
        <v>12.1005</v>
      </c>
      <c r="G5" s="7">
        <f t="shared" si="0"/>
        <v>1.2100500000000001</v>
      </c>
      <c r="H5" s="5">
        <v>2.7431000000000001</v>
      </c>
      <c r="I5" s="5">
        <f t="shared" si="1"/>
        <v>2.8831000000000002</v>
      </c>
      <c r="J5" s="6">
        <f t="shared" si="2"/>
        <v>0.29576276340162089</v>
      </c>
      <c r="K5" s="6">
        <f t="shared" si="4"/>
        <v>0.22188178937580177</v>
      </c>
      <c r="L5" s="6">
        <f t="shared" si="5"/>
        <v>0.14894612764905629</v>
      </c>
      <c r="M5" s="6">
        <f t="shared" si="6"/>
        <v>0.11173966912965379</v>
      </c>
    </row>
    <row r="6" spans="1:14" x14ac:dyDescent="0.25">
      <c r="A6" s="2">
        <v>1</v>
      </c>
      <c r="B6" s="2">
        <v>1</v>
      </c>
      <c r="C6" s="3" t="s">
        <v>0</v>
      </c>
      <c r="D6" s="2">
        <v>5</v>
      </c>
      <c r="E6" s="8">
        <v>14447</v>
      </c>
      <c r="F6" s="10">
        <f t="shared" si="3"/>
        <v>14.446999999999999</v>
      </c>
      <c r="G6" s="7">
        <f t="shared" si="0"/>
        <v>1.4447000000000001</v>
      </c>
      <c r="H6" s="5">
        <v>4.1878000000000002</v>
      </c>
      <c r="I6" s="5">
        <f t="shared" si="1"/>
        <v>4.3277999999999999</v>
      </c>
      <c r="J6" s="6">
        <f t="shared" si="2"/>
        <v>0.83285782673487518</v>
      </c>
      <c r="K6" s="6">
        <f t="shared" si="4"/>
        <v>0.5370950633332543</v>
      </c>
      <c r="L6" s="6">
        <f t="shared" si="5"/>
        <v>0.41942720154368318</v>
      </c>
      <c r="M6" s="6">
        <f t="shared" si="6"/>
        <v>0.27048107389462689</v>
      </c>
    </row>
    <row r="7" spans="1:14" x14ac:dyDescent="0.25">
      <c r="A7" s="2">
        <v>1</v>
      </c>
      <c r="B7" s="2">
        <v>1</v>
      </c>
      <c r="C7" s="3" t="s">
        <v>0</v>
      </c>
      <c r="D7" s="2">
        <v>6</v>
      </c>
      <c r="E7" s="8">
        <v>17618</v>
      </c>
      <c r="F7" s="10">
        <f t="shared" si="3"/>
        <v>17.617999999999999</v>
      </c>
      <c r="G7" s="7">
        <f t="shared" si="0"/>
        <v>1.7618</v>
      </c>
      <c r="H7" s="5">
        <v>5.9496000000000002</v>
      </c>
      <c r="I7" s="5">
        <f t="shared" si="1"/>
        <v>6.0895999999999999</v>
      </c>
      <c r="J7" s="6">
        <f t="shared" si="2"/>
        <v>1.9888998945658685</v>
      </c>
      <c r="K7" s="6">
        <f t="shared" si="4"/>
        <v>1.1560420678309933</v>
      </c>
      <c r="L7" s="6">
        <f t="shared" si="5"/>
        <v>1.0016099869033714</v>
      </c>
      <c r="M7" s="6">
        <f t="shared" si="6"/>
        <v>0.58218278535968826</v>
      </c>
    </row>
    <row r="8" spans="1:14" x14ac:dyDescent="0.25">
      <c r="A8" s="2">
        <v>1</v>
      </c>
      <c r="B8" s="2">
        <v>1</v>
      </c>
      <c r="C8" s="3" t="s">
        <v>0</v>
      </c>
      <c r="D8" s="2">
        <v>7</v>
      </c>
      <c r="E8" s="8">
        <v>11519.5</v>
      </c>
      <c r="F8" s="10">
        <f t="shared" si="3"/>
        <v>11.519500000000001</v>
      </c>
      <c r="G8" s="7">
        <f t="shared" si="0"/>
        <v>1.15195</v>
      </c>
      <c r="H8" s="5">
        <v>7.1015499999999996</v>
      </c>
      <c r="I8" s="5">
        <f t="shared" si="1"/>
        <v>7.2415499999999993</v>
      </c>
      <c r="J8" s="6">
        <f t="shared" si="2"/>
        <v>3.0930838214902683</v>
      </c>
      <c r="K8" s="6">
        <f t="shared" si="4"/>
        <v>1.1041839269243998</v>
      </c>
      <c r="L8" s="6">
        <f t="shared" si="5"/>
        <v>1.5576770125024992</v>
      </c>
      <c r="M8" s="6">
        <f t="shared" si="6"/>
        <v>0.5560670255991278</v>
      </c>
    </row>
    <row r="9" spans="1:14" x14ac:dyDescent="0.25">
      <c r="A9" s="2">
        <v>2</v>
      </c>
      <c r="B9" s="2">
        <v>2</v>
      </c>
      <c r="C9" s="3" t="s">
        <v>0</v>
      </c>
      <c r="D9" s="2">
        <v>1</v>
      </c>
      <c r="E9" s="8">
        <v>8600</v>
      </c>
      <c r="F9" s="10">
        <f t="shared" si="3"/>
        <v>8.6</v>
      </c>
      <c r="G9" s="7">
        <f t="shared" si="0"/>
        <v>0.86</v>
      </c>
      <c r="H9" s="5">
        <v>0.86</v>
      </c>
      <c r="I9" s="5">
        <f t="shared" ref="I9:I29" si="7">H9+0.11</f>
        <v>0.97</v>
      </c>
      <c r="J9" s="6">
        <f t="shared" si="2"/>
        <v>1.8413522325450255E-2</v>
      </c>
      <c r="K9" s="6">
        <f>J9</f>
        <v>1.8413522325450255E-2</v>
      </c>
      <c r="L9" s="6">
        <f t="shared" si="5"/>
        <v>9.2730498430967489E-3</v>
      </c>
      <c r="M9" s="6">
        <f t="shared" si="6"/>
        <v>9.2730498430967489E-3</v>
      </c>
    </row>
    <row r="10" spans="1:14" x14ac:dyDescent="0.25">
      <c r="A10" s="2">
        <v>2</v>
      </c>
      <c r="B10" s="2">
        <v>2</v>
      </c>
      <c r="C10" s="3" t="s">
        <v>0</v>
      </c>
      <c r="D10" s="2">
        <v>2</v>
      </c>
      <c r="E10" s="8">
        <v>14482.5</v>
      </c>
      <c r="F10" s="10">
        <f t="shared" si="3"/>
        <v>14.4825</v>
      </c>
      <c r="G10" s="7">
        <f t="shared" si="0"/>
        <v>1.44825</v>
      </c>
      <c r="H10" s="5">
        <v>2.3082500000000001</v>
      </c>
      <c r="I10" s="5">
        <f t="shared" si="7"/>
        <v>2.41825</v>
      </c>
      <c r="J10" s="6">
        <f t="shared" si="2"/>
        <v>0.18893870133086871</v>
      </c>
      <c r="K10" s="6">
        <f t="shared" ref="K10:K15" si="8">J10-J9</f>
        <v>0.17052517900541844</v>
      </c>
      <c r="L10" s="6">
        <f t="shared" si="5"/>
        <v>9.5149529990225495E-2</v>
      </c>
      <c r="M10" s="6">
        <f t="shared" si="6"/>
        <v>8.5876480147128731E-2</v>
      </c>
    </row>
    <row r="11" spans="1:14" x14ac:dyDescent="0.25">
      <c r="A11" s="2">
        <v>2</v>
      </c>
      <c r="B11" s="2">
        <v>2</v>
      </c>
      <c r="C11" s="3" t="s">
        <v>0</v>
      </c>
      <c r="D11" s="2">
        <v>3</v>
      </c>
      <c r="E11" s="8">
        <v>10592</v>
      </c>
      <c r="F11" s="10">
        <f t="shared" si="3"/>
        <v>10.592000000000001</v>
      </c>
      <c r="G11" s="7">
        <f t="shared" si="0"/>
        <v>1.0591999999999999</v>
      </c>
      <c r="H11" s="5">
        <v>3.3674500000000003</v>
      </c>
      <c r="I11" s="5">
        <f t="shared" si="7"/>
        <v>3.4774500000000002</v>
      </c>
      <c r="J11" s="6">
        <f t="shared" si="2"/>
        <v>0.47689068959694403</v>
      </c>
      <c r="K11" s="6">
        <f t="shared" si="8"/>
        <v>0.28795198826607532</v>
      </c>
      <c r="L11" s="6">
        <f t="shared" si="5"/>
        <v>0.24016215128102103</v>
      </c>
      <c r="M11" s="6">
        <f t="shared" si="6"/>
        <v>0.14501262129079553</v>
      </c>
    </row>
    <row r="12" spans="1:14" x14ac:dyDescent="0.25">
      <c r="A12" s="2">
        <v>2</v>
      </c>
      <c r="B12" s="2">
        <v>2</v>
      </c>
      <c r="C12" s="3" t="s">
        <v>0</v>
      </c>
      <c r="D12" s="2">
        <v>4</v>
      </c>
      <c r="E12" s="8">
        <v>13219.5</v>
      </c>
      <c r="F12" s="10">
        <f t="shared" si="3"/>
        <v>13.2195</v>
      </c>
      <c r="G12" s="7">
        <f t="shared" si="0"/>
        <v>1.32195</v>
      </c>
      <c r="H12" s="5">
        <v>4.6894</v>
      </c>
      <c r="I12" s="5">
        <f t="shared" si="7"/>
        <v>4.7994000000000003</v>
      </c>
      <c r="J12" s="6">
        <f t="shared" si="2"/>
        <v>1.0840825837783608</v>
      </c>
      <c r="K12" s="6">
        <f t="shared" si="8"/>
        <v>0.60719189418141672</v>
      </c>
      <c r="L12" s="6">
        <f t="shared" si="5"/>
        <v>0.54594398919078257</v>
      </c>
      <c r="M12" s="6">
        <f t="shared" si="6"/>
        <v>0.30578183790976149</v>
      </c>
    </row>
    <row r="13" spans="1:14" x14ac:dyDescent="0.25">
      <c r="A13" s="2">
        <v>2</v>
      </c>
      <c r="B13" s="2">
        <v>2</v>
      </c>
      <c r="C13" s="3" t="s">
        <v>0</v>
      </c>
      <c r="D13" s="2">
        <v>5</v>
      </c>
      <c r="E13" s="8">
        <v>8990</v>
      </c>
      <c r="F13" s="10">
        <f t="shared" si="3"/>
        <v>8.99</v>
      </c>
      <c r="G13" s="7">
        <f t="shared" si="0"/>
        <v>0.89900000000000002</v>
      </c>
      <c r="H13" s="5">
        <v>5.5884000000000009</v>
      </c>
      <c r="I13" s="5">
        <f t="shared" si="7"/>
        <v>5.6984000000000012</v>
      </c>
      <c r="J13" s="6">
        <f t="shared" si="2"/>
        <v>1.67925305783672</v>
      </c>
      <c r="K13" s="6">
        <f t="shared" si="8"/>
        <v>0.59517047405835921</v>
      </c>
      <c r="L13" s="6">
        <f t="shared" si="5"/>
        <v>0.84567183992657224</v>
      </c>
      <c r="M13" s="6">
        <f t="shared" si="6"/>
        <v>0.29972785073578972</v>
      </c>
    </row>
    <row r="14" spans="1:14" x14ac:dyDescent="0.25">
      <c r="A14" s="2">
        <v>2</v>
      </c>
      <c r="B14" s="2">
        <v>2</v>
      </c>
      <c r="C14" s="3" t="s">
        <v>0</v>
      </c>
      <c r="D14" s="2">
        <v>6</v>
      </c>
      <c r="E14" s="8">
        <v>11077.5</v>
      </c>
      <c r="F14" s="10">
        <f t="shared" si="3"/>
        <v>11.077500000000001</v>
      </c>
      <c r="G14" s="7">
        <f t="shared" si="0"/>
        <v>1.10775</v>
      </c>
      <c r="H14" s="5">
        <v>6.6961500000000003</v>
      </c>
      <c r="I14" s="5">
        <f t="shared" si="7"/>
        <v>6.8061500000000006</v>
      </c>
      <c r="J14" s="6">
        <f t="shared" si="2"/>
        <v>2.6409030672751963</v>
      </c>
      <c r="K14" s="6">
        <f t="shared" si="8"/>
        <v>0.96165000943847634</v>
      </c>
      <c r="L14" s="6">
        <f t="shared" si="5"/>
        <v>1.3299587846797889</v>
      </c>
      <c r="M14" s="6">
        <f t="shared" si="6"/>
        <v>0.48428694475321671</v>
      </c>
    </row>
    <row r="15" spans="1:14" x14ac:dyDescent="0.25">
      <c r="A15" s="2">
        <v>2</v>
      </c>
      <c r="B15" s="2">
        <v>2</v>
      </c>
      <c r="C15" s="3" t="s">
        <v>0</v>
      </c>
      <c r="D15" s="2">
        <v>7</v>
      </c>
      <c r="E15" s="8">
        <v>20471</v>
      </c>
      <c r="F15" s="10">
        <f t="shared" si="3"/>
        <v>20.471</v>
      </c>
      <c r="G15" s="7">
        <f t="shared" si="0"/>
        <v>2.0470999999999999</v>
      </c>
      <c r="H15" s="5">
        <v>8.7432499999999997</v>
      </c>
      <c r="I15" s="5">
        <f t="shared" si="7"/>
        <v>8.8532499999999992</v>
      </c>
      <c r="J15" s="6">
        <f t="shared" si="2"/>
        <v>5.1621249176750359</v>
      </c>
      <c r="K15" s="6">
        <f t="shared" si="8"/>
        <v>2.5212218503998396</v>
      </c>
      <c r="L15" s="6">
        <f t="shared" si="5"/>
        <v>2.5996461085411484</v>
      </c>
      <c r="M15" s="6">
        <f t="shared" si="6"/>
        <v>1.2696873238613593</v>
      </c>
    </row>
    <row r="16" spans="1:14" x14ac:dyDescent="0.25">
      <c r="A16" s="2">
        <v>3</v>
      </c>
      <c r="B16" s="2">
        <v>3</v>
      </c>
      <c r="C16" s="3" t="s">
        <v>0</v>
      </c>
      <c r="D16" s="2">
        <v>1</v>
      </c>
      <c r="E16" s="8">
        <v>3888</v>
      </c>
      <c r="F16" s="10">
        <f t="shared" si="3"/>
        <v>3.8879999999999999</v>
      </c>
      <c r="G16" s="7">
        <f t="shared" si="0"/>
        <v>0.38879999999999998</v>
      </c>
      <c r="H16" s="5">
        <v>0.38879999999999998</v>
      </c>
      <c r="I16" s="5">
        <f t="shared" si="7"/>
        <v>0.49879999999999997</v>
      </c>
      <c r="J16" s="6">
        <f t="shared" si="2"/>
        <v>3.3800879356101288E-3</v>
      </c>
      <c r="K16" s="6">
        <f>J16</f>
        <v>3.3800879356101288E-3</v>
      </c>
      <c r="L16" s="6">
        <f t="shared" si="5"/>
        <v>1.7022122843732611E-3</v>
      </c>
      <c r="M16" s="6">
        <f t="shared" si="6"/>
        <v>1.7022122843732611E-3</v>
      </c>
    </row>
    <row r="17" spans="1:13" x14ac:dyDescent="0.25">
      <c r="A17" s="2">
        <v>3</v>
      </c>
      <c r="B17" s="2">
        <v>3</v>
      </c>
      <c r="C17" s="3" t="s">
        <v>0</v>
      </c>
      <c r="D17" s="2">
        <v>2</v>
      </c>
      <c r="E17" s="8">
        <v>6294.5</v>
      </c>
      <c r="F17" s="10">
        <f t="shared" si="3"/>
        <v>6.2945000000000002</v>
      </c>
      <c r="G17" s="7">
        <f t="shared" si="0"/>
        <v>0.62944999999999995</v>
      </c>
      <c r="H17" s="5">
        <v>1.0182500000000001</v>
      </c>
      <c r="I17" s="5">
        <f t="shared" si="7"/>
        <v>1.1282500000000002</v>
      </c>
      <c r="J17" s="6">
        <f t="shared" si="2"/>
        <v>2.7065983491454143E-2</v>
      </c>
      <c r="K17" s="6">
        <f t="shared" ref="K17:K22" si="9">J17-J16</f>
        <v>2.3685895555844015E-2</v>
      </c>
      <c r="L17" s="6">
        <f t="shared" si="5"/>
        <v>1.3630429286296307E-2</v>
      </c>
      <c r="M17" s="6">
        <f t="shared" si="6"/>
        <v>1.1928217001923046E-2</v>
      </c>
    </row>
    <row r="18" spans="1:13" x14ac:dyDescent="0.25">
      <c r="A18" s="2">
        <v>3</v>
      </c>
      <c r="B18" s="2">
        <v>3</v>
      </c>
      <c r="C18" s="3" t="s">
        <v>0</v>
      </c>
      <c r="D18" s="2">
        <v>3</v>
      </c>
      <c r="E18" s="8">
        <v>10472.5</v>
      </c>
      <c r="F18" s="10">
        <f t="shared" si="3"/>
        <v>10.4725</v>
      </c>
      <c r="G18" s="7">
        <f t="shared" si="0"/>
        <v>1.04725</v>
      </c>
      <c r="H18" s="5">
        <v>2.0655000000000001</v>
      </c>
      <c r="I18" s="5">
        <f t="shared" si="7"/>
        <v>2.1755</v>
      </c>
      <c r="J18" s="6">
        <f t="shared" si="2"/>
        <v>0.14428582896809494</v>
      </c>
      <c r="K18" s="6">
        <f t="shared" si="9"/>
        <v>0.1172198454766408</v>
      </c>
      <c r="L18" s="6">
        <f t="shared" si="5"/>
        <v>7.2662343468332613E-2</v>
      </c>
      <c r="M18" s="6">
        <f t="shared" si="6"/>
        <v>5.9031914182036314E-2</v>
      </c>
    </row>
    <row r="19" spans="1:13" x14ac:dyDescent="0.25">
      <c r="A19" s="2">
        <v>3</v>
      </c>
      <c r="B19" s="2">
        <v>3</v>
      </c>
      <c r="C19" s="3" t="s">
        <v>0</v>
      </c>
      <c r="D19" s="2">
        <v>4</v>
      </c>
      <c r="E19" s="8">
        <v>13650</v>
      </c>
      <c r="F19" s="10">
        <f t="shared" si="3"/>
        <v>13.65</v>
      </c>
      <c r="G19" s="7">
        <f t="shared" si="0"/>
        <v>1.365</v>
      </c>
      <c r="H19" s="5">
        <v>3.4305000000000003</v>
      </c>
      <c r="I19" s="5">
        <f t="shared" si="7"/>
        <v>3.5405000000000002</v>
      </c>
      <c r="J19" s="6">
        <f t="shared" si="2"/>
        <v>0.49923948398968465</v>
      </c>
      <c r="K19" s="6">
        <f t="shared" si="9"/>
        <v>0.35495365502158971</v>
      </c>
      <c r="L19" s="6">
        <f t="shared" si="5"/>
        <v>0.25141700413720519</v>
      </c>
      <c r="M19" s="6">
        <f t="shared" si="6"/>
        <v>0.17875466066887261</v>
      </c>
    </row>
    <row r="20" spans="1:13" x14ac:dyDescent="0.25">
      <c r="A20" s="2">
        <v>3</v>
      </c>
      <c r="B20" s="2">
        <v>3</v>
      </c>
      <c r="C20" s="3" t="s">
        <v>0</v>
      </c>
      <c r="D20" s="2">
        <v>5</v>
      </c>
      <c r="E20" s="8">
        <v>16510.5</v>
      </c>
      <c r="F20" s="10">
        <f t="shared" si="3"/>
        <v>16.5105</v>
      </c>
      <c r="G20" s="7">
        <f t="shared" si="0"/>
        <v>1.6510499999999999</v>
      </c>
      <c r="H20" s="5">
        <v>5.08155</v>
      </c>
      <c r="I20" s="5">
        <f t="shared" si="7"/>
        <v>5.1915500000000003</v>
      </c>
      <c r="J20" s="6">
        <f t="shared" si="2"/>
        <v>1.3243481667688117</v>
      </c>
      <c r="K20" s="6">
        <f t="shared" si="9"/>
        <v>0.82510868277912708</v>
      </c>
      <c r="L20" s="6">
        <f t="shared" si="5"/>
        <v>0.66694173678477364</v>
      </c>
      <c r="M20" s="6">
        <f t="shared" si="6"/>
        <v>0.41552473264756845</v>
      </c>
    </row>
    <row r="21" spans="1:13" x14ac:dyDescent="0.25">
      <c r="A21" s="2">
        <v>3</v>
      </c>
      <c r="B21" s="2">
        <v>3</v>
      </c>
      <c r="C21" s="3" t="s">
        <v>0</v>
      </c>
      <c r="D21" s="2">
        <v>6</v>
      </c>
      <c r="E21" s="8">
        <v>10746.5</v>
      </c>
      <c r="F21" s="10">
        <f t="shared" si="3"/>
        <v>10.746499999999999</v>
      </c>
      <c r="G21" s="7">
        <f t="shared" si="0"/>
        <v>1.0746500000000001</v>
      </c>
      <c r="H21" s="5">
        <v>6.1562000000000001</v>
      </c>
      <c r="I21" s="5">
        <f t="shared" si="7"/>
        <v>6.2662000000000004</v>
      </c>
      <c r="J21" s="6">
        <f t="shared" si="2"/>
        <v>2.13923016836713</v>
      </c>
      <c r="K21" s="6">
        <f t="shared" si="9"/>
        <v>0.81488200159831825</v>
      </c>
      <c r="L21" s="6">
        <f t="shared" si="5"/>
        <v>1.0773163127896868</v>
      </c>
      <c r="M21" s="6">
        <f t="shared" si="6"/>
        <v>0.41037457600491312</v>
      </c>
    </row>
    <row r="22" spans="1:13" x14ac:dyDescent="0.25">
      <c r="A22" s="2">
        <v>3</v>
      </c>
      <c r="B22" s="2">
        <v>3</v>
      </c>
      <c r="C22" s="3" t="s">
        <v>0</v>
      </c>
      <c r="D22" s="2">
        <v>7</v>
      </c>
      <c r="E22" s="8">
        <v>7420</v>
      </c>
      <c r="F22" s="10">
        <f t="shared" si="3"/>
        <v>7.42</v>
      </c>
      <c r="G22" s="7">
        <f t="shared" si="0"/>
        <v>0.74199999999999999</v>
      </c>
      <c r="H22" s="5">
        <v>6.8982000000000001</v>
      </c>
      <c r="I22" s="5">
        <f t="shared" si="7"/>
        <v>7.0082000000000004</v>
      </c>
      <c r="J22" s="6">
        <f t="shared" si="2"/>
        <v>2.8453447290516793</v>
      </c>
      <c r="K22" s="6">
        <f t="shared" si="9"/>
        <v>0.70611456068454936</v>
      </c>
      <c r="L22" s="6">
        <f t="shared" si="5"/>
        <v>1.432915605550426</v>
      </c>
      <c r="M22" s="6">
        <f t="shared" si="6"/>
        <v>0.35559929276073909</v>
      </c>
    </row>
    <row r="23" spans="1:13" x14ac:dyDescent="0.25">
      <c r="A23" s="2">
        <v>4</v>
      </c>
      <c r="B23" s="2">
        <v>4</v>
      </c>
      <c r="C23" s="3" t="s">
        <v>0</v>
      </c>
      <c r="D23" s="2">
        <v>1</v>
      </c>
      <c r="E23" s="8">
        <v>4868.5</v>
      </c>
      <c r="F23" s="10">
        <f t="shared" si="3"/>
        <v>4.8685</v>
      </c>
      <c r="G23" s="7">
        <f t="shared" si="0"/>
        <v>0.48685</v>
      </c>
      <c r="H23" s="5">
        <v>0.48685</v>
      </c>
      <c r="I23" s="5">
        <f t="shared" si="7"/>
        <v>0.59684999999999999</v>
      </c>
      <c r="J23" s="6">
        <f t="shared" si="2"/>
        <v>5.3404554136984106E-3</v>
      </c>
      <c r="K23" s="6">
        <f>J23</f>
        <v>5.3404554136984106E-3</v>
      </c>
      <c r="L23" s="6">
        <f t="shared" si="5"/>
        <v>2.68945334633852E-3</v>
      </c>
      <c r="M23" s="6">
        <f t="shared" si="6"/>
        <v>2.68945334633852E-3</v>
      </c>
    </row>
    <row r="24" spans="1:13" x14ac:dyDescent="0.25">
      <c r="A24" s="2">
        <v>4</v>
      </c>
      <c r="B24" s="2">
        <v>4</v>
      </c>
      <c r="C24" s="3" t="s">
        <v>0</v>
      </c>
      <c r="D24" s="2">
        <v>2</v>
      </c>
      <c r="E24" s="8">
        <v>5658</v>
      </c>
      <c r="F24" s="10">
        <f t="shared" si="3"/>
        <v>5.6580000000000004</v>
      </c>
      <c r="G24" s="7">
        <f t="shared" si="0"/>
        <v>0.56579999999999997</v>
      </c>
      <c r="H24" s="5">
        <v>1.0526500000000001</v>
      </c>
      <c r="I24" s="5">
        <f t="shared" si="7"/>
        <v>1.1626500000000002</v>
      </c>
      <c r="J24" s="6">
        <f t="shared" si="2"/>
        <v>2.9219277787050885E-2</v>
      </c>
      <c r="K24" s="6">
        <f t="shared" ref="K24:K29" si="10">J24-J23</f>
        <v>2.3878822373352475E-2</v>
      </c>
      <c r="L24" s="6">
        <f t="shared" si="5"/>
        <v>1.4714828293558828E-2</v>
      </c>
      <c r="M24" s="6">
        <f t="shared" si="6"/>
        <v>1.2025374947220308E-2</v>
      </c>
    </row>
    <row r="25" spans="1:13" x14ac:dyDescent="0.25">
      <c r="A25" s="2">
        <v>4</v>
      </c>
      <c r="B25" s="2">
        <v>4</v>
      </c>
      <c r="C25" s="3" t="s">
        <v>0</v>
      </c>
      <c r="D25" s="2">
        <v>3</v>
      </c>
      <c r="E25" s="8">
        <v>11392</v>
      </c>
      <c r="F25" s="10">
        <f t="shared" si="3"/>
        <v>11.391999999999999</v>
      </c>
      <c r="G25" s="7">
        <f t="shared" si="0"/>
        <v>1.1392</v>
      </c>
      <c r="H25" s="5">
        <v>2.1918500000000001</v>
      </c>
      <c r="I25" s="5">
        <f t="shared" si="7"/>
        <v>2.30185</v>
      </c>
      <c r="J25" s="6">
        <f t="shared" si="2"/>
        <v>0.16661533993640032</v>
      </c>
      <c r="K25" s="6">
        <f t="shared" si="10"/>
        <v>0.13739606214934943</v>
      </c>
      <c r="L25" s="6">
        <f t="shared" si="5"/>
        <v>8.3907485191971207E-2</v>
      </c>
      <c r="M25" s="6">
        <f t="shared" si="6"/>
        <v>6.9192656898412377E-2</v>
      </c>
    </row>
    <row r="26" spans="1:13" x14ac:dyDescent="0.25">
      <c r="A26" s="2">
        <v>4</v>
      </c>
      <c r="B26" s="2">
        <v>4</v>
      </c>
      <c r="C26" s="3" t="s">
        <v>0</v>
      </c>
      <c r="D26" s="2">
        <v>4</v>
      </c>
      <c r="E26" s="8">
        <v>12773</v>
      </c>
      <c r="F26" s="10">
        <f t="shared" si="3"/>
        <v>12.773</v>
      </c>
      <c r="G26" s="7">
        <f t="shared" si="0"/>
        <v>1.2773000000000001</v>
      </c>
      <c r="H26" s="5">
        <v>3.4691500000000004</v>
      </c>
      <c r="I26" s="5">
        <f t="shared" si="7"/>
        <v>3.5791500000000003</v>
      </c>
      <c r="J26" s="6">
        <f t="shared" si="2"/>
        <v>0.51324802278961379</v>
      </c>
      <c r="K26" s="6">
        <f t="shared" si="10"/>
        <v>0.34663268285321347</v>
      </c>
      <c r="L26" s="6">
        <f t="shared" si="5"/>
        <v>0.25847170427684951</v>
      </c>
      <c r="M26" s="6">
        <f t="shared" si="6"/>
        <v>0.17456421908487832</v>
      </c>
    </row>
    <row r="27" spans="1:13" x14ac:dyDescent="0.25">
      <c r="A27" s="2">
        <v>4</v>
      </c>
      <c r="B27" s="2">
        <v>4</v>
      </c>
      <c r="C27" s="3" t="s">
        <v>0</v>
      </c>
      <c r="D27" s="2">
        <v>5</v>
      </c>
      <c r="E27" s="8">
        <v>19536</v>
      </c>
      <c r="F27" s="10">
        <f t="shared" si="3"/>
        <v>19.536000000000001</v>
      </c>
      <c r="G27" s="7">
        <f t="shared" si="0"/>
        <v>1.9536</v>
      </c>
      <c r="H27" s="5">
        <v>5.4227500000000006</v>
      </c>
      <c r="I27" s="5">
        <f t="shared" si="7"/>
        <v>5.5327500000000009</v>
      </c>
      <c r="J27" s="6">
        <f t="shared" si="2"/>
        <v>1.557618930088253</v>
      </c>
      <c r="K27" s="6">
        <f t="shared" si="10"/>
        <v>1.0443709072986391</v>
      </c>
      <c r="L27" s="6">
        <f t="shared" si="5"/>
        <v>0.78441689319244434</v>
      </c>
      <c r="M27" s="6">
        <f t="shared" si="6"/>
        <v>0.52594518891559472</v>
      </c>
    </row>
    <row r="28" spans="1:13" x14ac:dyDescent="0.25">
      <c r="A28" s="2">
        <v>4</v>
      </c>
      <c r="B28" s="2">
        <v>4</v>
      </c>
      <c r="C28" s="3" t="s">
        <v>0</v>
      </c>
      <c r="D28" s="2">
        <v>6</v>
      </c>
      <c r="E28" s="8">
        <v>14166</v>
      </c>
      <c r="F28" s="10">
        <f t="shared" si="3"/>
        <v>14.166</v>
      </c>
      <c r="G28" s="7">
        <f t="shared" si="0"/>
        <v>1.4166000000000001</v>
      </c>
      <c r="H28" s="5">
        <v>6.8393500000000014</v>
      </c>
      <c r="I28" s="5">
        <f t="shared" si="7"/>
        <v>6.9493500000000017</v>
      </c>
      <c r="J28" s="6">
        <f t="shared" si="2"/>
        <v>2.7848410734185585</v>
      </c>
      <c r="K28" s="6">
        <f t="shared" si="10"/>
        <v>1.2272221433303054</v>
      </c>
      <c r="L28" s="6">
        <f t="shared" si="5"/>
        <v>1.4024459645735863</v>
      </c>
      <c r="M28" s="6">
        <f t="shared" si="6"/>
        <v>0.61802907138114183</v>
      </c>
    </row>
    <row r="29" spans="1:13" x14ac:dyDescent="0.25">
      <c r="A29" s="2">
        <v>4</v>
      </c>
      <c r="B29" s="2">
        <v>4</v>
      </c>
      <c r="C29" s="3" t="s">
        <v>0</v>
      </c>
      <c r="D29" s="2">
        <v>7</v>
      </c>
      <c r="E29" s="8">
        <v>9033</v>
      </c>
      <c r="F29" s="10">
        <f t="shared" si="3"/>
        <v>9.0329999999999995</v>
      </c>
      <c r="G29" s="7">
        <f t="shared" si="0"/>
        <v>0.90329999999999999</v>
      </c>
      <c r="H29" s="5">
        <v>7.7426500000000011</v>
      </c>
      <c r="I29" s="5">
        <f t="shared" si="7"/>
        <v>7.8526500000000015</v>
      </c>
      <c r="J29" s="6">
        <f t="shared" si="2"/>
        <v>3.8025109328357409</v>
      </c>
      <c r="K29" s="6">
        <f t="shared" si="10"/>
        <v>1.0176698594171825</v>
      </c>
      <c r="L29" s="6">
        <f t="shared" si="5"/>
        <v>1.9149445057760792</v>
      </c>
      <c r="M29" s="6">
        <f t="shared" si="6"/>
        <v>0.51249854120249316</v>
      </c>
    </row>
    <row r="30" spans="1:13" x14ac:dyDescent="0.25">
      <c r="A30" s="2">
        <v>5</v>
      </c>
      <c r="B30" s="2">
        <v>5</v>
      </c>
      <c r="C30" s="3" t="s">
        <v>0</v>
      </c>
      <c r="D30" s="2">
        <v>1</v>
      </c>
      <c r="E30" s="8">
        <v>4683</v>
      </c>
      <c r="F30" s="10">
        <f t="shared" si="3"/>
        <v>4.6829999999999998</v>
      </c>
      <c r="G30" s="7">
        <f t="shared" si="0"/>
        <v>0.46829999999999999</v>
      </c>
      <c r="H30" s="5">
        <v>0.46829999999999999</v>
      </c>
      <c r="I30" s="5">
        <f t="shared" ref="I30:I36" si="11">H30+0.14</f>
        <v>0.60830000000000006</v>
      </c>
      <c r="J30" s="6">
        <f t="shared" si="2"/>
        <v>5.6054768976220547E-3</v>
      </c>
      <c r="K30" s="6">
        <f>J30</f>
        <v>5.6054768976220547E-3</v>
      </c>
      <c r="L30" s="6">
        <f t="shared" si="5"/>
        <v>2.822918165642467E-3</v>
      </c>
      <c r="M30" s="6">
        <f t="shared" si="6"/>
        <v>2.822918165642467E-3</v>
      </c>
    </row>
    <row r="31" spans="1:13" x14ac:dyDescent="0.25">
      <c r="A31" s="2">
        <v>5</v>
      </c>
      <c r="B31" s="2">
        <v>5</v>
      </c>
      <c r="C31" s="3" t="s">
        <v>0</v>
      </c>
      <c r="D31" s="2">
        <v>2</v>
      </c>
      <c r="E31" s="8">
        <v>6503.5</v>
      </c>
      <c r="F31" s="10">
        <f t="shared" si="3"/>
        <v>6.5034999999999998</v>
      </c>
      <c r="G31" s="7">
        <f t="shared" si="0"/>
        <v>0.65034999999999998</v>
      </c>
      <c r="H31" s="5">
        <v>1.1186499999999999</v>
      </c>
      <c r="I31" s="5">
        <f t="shared" si="11"/>
        <v>1.2586499999999998</v>
      </c>
      <c r="J31" s="6">
        <f t="shared" si="2"/>
        <v>3.5767689751229917E-2</v>
      </c>
      <c r="K31" s="6">
        <f t="shared" ref="K31:K36" si="12">J31-J30</f>
        <v>3.0162212853607862E-2</v>
      </c>
      <c r="L31" s="6">
        <f t="shared" si="5"/>
        <v>1.8012608558719386E-2</v>
      </c>
      <c r="M31" s="6">
        <f t="shared" si="6"/>
        <v>1.518969039307692E-2</v>
      </c>
    </row>
    <row r="32" spans="1:13" x14ac:dyDescent="0.25">
      <c r="A32" s="2">
        <v>5</v>
      </c>
      <c r="B32" s="2">
        <v>5</v>
      </c>
      <c r="C32" s="3" t="s">
        <v>0</v>
      </c>
      <c r="D32" s="2">
        <v>3</v>
      </c>
      <c r="E32" s="8">
        <v>12898</v>
      </c>
      <c r="F32" s="10">
        <f t="shared" si="3"/>
        <v>12.898</v>
      </c>
      <c r="G32" s="7">
        <f t="shared" si="0"/>
        <v>1.2898000000000001</v>
      </c>
      <c r="H32" s="5">
        <v>2.4084500000000002</v>
      </c>
      <c r="I32" s="5">
        <f t="shared" si="11"/>
        <v>2.5484500000000003</v>
      </c>
      <c r="J32" s="6">
        <f t="shared" si="2"/>
        <v>0.21595817268331946</v>
      </c>
      <c r="K32" s="6">
        <f t="shared" si="12"/>
        <v>0.18019048293208956</v>
      </c>
      <c r="L32" s="6">
        <f t="shared" si="5"/>
        <v>0.10875653576331969</v>
      </c>
      <c r="M32" s="6">
        <f t="shared" si="6"/>
        <v>9.0743927204600311E-2</v>
      </c>
    </row>
    <row r="33" spans="1:13" x14ac:dyDescent="0.25">
      <c r="A33" s="2">
        <v>5</v>
      </c>
      <c r="B33" s="2">
        <v>5</v>
      </c>
      <c r="C33" s="3" t="s">
        <v>0</v>
      </c>
      <c r="D33" s="2">
        <v>4</v>
      </c>
      <c r="E33" s="8">
        <v>16473</v>
      </c>
      <c r="F33" s="10">
        <f t="shared" si="3"/>
        <v>16.472999999999999</v>
      </c>
      <c r="G33" s="7">
        <f t="shared" si="0"/>
        <v>1.6473</v>
      </c>
      <c r="H33" s="5">
        <v>4.0557499999999997</v>
      </c>
      <c r="I33" s="5">
        <f t="shared" si="11"/>
        <v>4.1957499999999994</v>
      </c>
      <c r="J33" s="6">
        <f t="shared" si="2"/>
        <v>0.76960909809165479</v>
      </c>
      <c r="K33" s="6">
        <f t="shared" si="12"/>
        <v>0.55365092540833527</v>
      </c>
      <c r="L33" s="6">
        <f t="shared" si="5"/>
        <v>0.38757514179895741</v>
      </c>
      <c r="M33" s="6">
        <f t="shared" si="6"/>
        <v>0.27881860603563768</v>
      </c>
    </row>
    <row r="34" spans="1:13" x14ac:dyDescent="0.25">
      <c r="A34" s="2">
        <v>5</v>
      </c>
      <c r="B34" s="2">
        <v>5</v>
      </c>
      <c r="C34" s="3" t="s">
        <v>0</v>
      </c>
      <c r="D34" s="2">
        <v>5</v>
      </c>
      <c r="E34" s="8">
        <v>18670.5</v>
      </c>
      <c r="F34" s="10">
        <f t="shared" si="3"/>
        <v>18.670500000000001</v>
      </c>
      <c r="G34" s="7">
        <f t="shared" si="0"/>
        <v>1.8670500000000001</v>
      </c>
      <c r="H34" s="5">
        <v>5.9227999999999996</v>
      </c>
      <c r="I34" s="5">
        <f t="shared" si="11"/>
        <v>6.0627999999999993</v>
      </c>
      <c r="J34" s="6">
        <f t="shared" si="2"/>
        <v>1.9666661166577999</v>
      </c>
      <c r="K34" s="6">
        <f t="shared" si="12"/>
        <v>1.1970570185661451</v>
      </c>
      <c r="L34" s="6">
        <f t="shared" si="5"/>
        <v>0.99041305634886811</v>
      </c>
      <c r="M34" s="6">
        <f t="shared" si="6"/>
        <v>0.60283791454991076</v>
      </c>
    </row>
    <row r="35" spans="1:13" x14ac:dyDescent="0.25">
      <c r="A35" s="2">
        <v>5</v>
      </c>
      <c r="B35" s="2">
        <v>5</v>
      </c>
      <c r="C35" s="3" t="s">
        <v>0</v>
      </c>
      <c r="D35" s="2">
        <v>6</v>
      </c>
      <c r="E35" s="8">
        <v>18381</v>
      </c>
      <c r="F35" s="10">
        <f t="shared" si="3"/>
        <v>18.381</v>
      </c>
      <c r="G35" s="7">
        <f t="shared" si="0"/>
        <v>1.8381000000000001</v>
      </c>
      <c r="H35" s="5">
        <v>7.7609000000000004</v>
      </c>
      <c r="I35" s="5">
        <f t="shared" si="11"/>
        <v>7.9009</v>
      </c>
      <c r="J35" s="6">
        <f t="shared" si="2"/>
        <v>3.8623453677172028</v>
      </c>
      <c r="K35" s="6">
        <f t="shared" si="12"/>
        <v>1.8956792510594029</v>
      </c>
      <c r="L35" s="6">
        <f t="shared" si="5"/>
        <v>1.9450771271823835</v>
      </c>
      <c r="M35" s="6">
        <f t="shared" si="6"/>
        <v>0.95466407083351545</v>
      </c>
    </row>
    <row r="36" spans="1:13" x14ac:dyDescent="0.25">
      <c r="A36" s="2">
        <v>5</v>
      </c>
      <c r="B36" s="2">
        <v>5</v>
      </c>
      <c r="C36" s="3" t="s">
        <v>0</v>
      </c>
      <c r="D36" s="2">
        <v>7</v>
      </c>
      <c r="E36" s="8">
        <v>18777</v>
      </c>
      <c r="F36" s="10">
        <f t="shared" si="3"/>
        <v>18.777000000000001</v>
      </c>
      <c r="G36" s="7">
        <f t="shared" si="0"/>
        <v>1.8776999999999999</v>
      </c>
      <c r="H36" s="5">
        <v>9.6385999999999985</v>
      </c>
      <c r="I36" s="5">
        <f t="shared" si="11"/>
        <v>9.7785999999999991</v>
      </c>
      <c r="J36" s="6">
        <f t="shared" si="2"/>
        <v>6.650744775242809</v>
      </c>
      <c r="K36" s="6">
        <f t="shared" si="12"/>
        <v>2.7883994075256062</v>
      </c>
      <c r="L36" s="6">
        <f t="shared" si="5"/>
        <v>3.3493150688122788</v>
      </c>
      <c r="M36" s="6">
        <f t="shared" si="6"/>
        <v>1.4042379416298953</v>
      </c>
    </row>
    <row r="37" spans="1:13" x14ac:dyDescent="0.25">
      <c r="A37" s="2">
        <v>6</v>
      </c>
      <c r="B37" s="2">
        <v>6</v>
      </c>
      <c r="C37" s="3" t="s">
        <v>0</v>
      </c>
      <c r="D37" s="2">
        <v>1</v>
      </c>
      <c r="E37" s="8">
        <v>2291</v>
      </c>
      <c r="F37" s="10">
        <f t="shared" si="3"/>
        <v>2.2909999999999999</v>
      </c>
      <c r="G37" s="7">
        <f t="shared" si="0"/>
        <v>0.2291</v>
      </c>
      <c r="H37" s="5">
        <v>0.2291</v>
      </c>
      <c r="I37" s="5">
        <f t="shared" ref="I37:I43" si="13">H37+0.12</f>
        <v>0.34909999999999997</v>
      </c>
      <c r="J37" s="6">
        <f t="shared" si="2"/>
        <v>1.3612053616443081E-3</v>
      </c>
      <c r="K37" s="6">
        <f>J37</f>
        <v>1.3612053616443081E-3</v>
      </c>
      <c r="L37" s="6">
        <f t="shared" si="5"/>
        <v>6.8550302012407359E-4</v>
      </c>
      <c r="M37" s="6">
        <f t="shared" si="6"/>
        <v>6.8550302012407359E-4</v>
      </c>
    </row>
    <row r="38" spans="1:13" x14ac:dyDescent="0.25">
      <c r="A38" s="2">
        <v>6</v>
      </c>
      <c r="B38" s="2">
        <v>6</v>
      </c>
      <c r="C38" s="3" t="s">
        <v>0</v>
      </c>
      <c r="D38" s="2">
        <v>2</v>
      </c>
      <c r="E38" s="8">
        <v>2717</v>
      </c>
      <c r="F38" s="10">
        <f t="shared" si="3"/>
        <v>2.7170000000000001</v>
      </c>
      <c r="G38" s="7">
        <f t="shared" si="0"/>
        <v>0.2717</v>
      </c>
      <c r="H38" s="5">
        <v>0.50080000000000002</v>
      </c>
      <c r="I38" s="5">
        <f t="shared" si="13"/>
        <v>0.62080000000000002</v>
      </c>
      <c r="J38" s="6">
        <f t="shared" si="2"/>
        <v>5.9037558700183968E-3</v>
      </c>
      <c r="K38" s="6">
        <f t="shared" ref="K38:K43" si="14">J38-J37</f>
        <v>4.5425505083740887E-3</v>
      </c>
      <c r="L38" s="6">
        <f t="shared" si="5"/>
        <v>2.9731314561412649E-3</v>
      </c>
      <c r="M38" s="6">
        <f t="shared" si="6"/>
        <v>2.2876284360171914E-3</v>
      </c>
    </row>
    <row r="39" spans="1:13" x14ac:dyDescent="0.25">
      <c r="A39" s="2">
        <v>6</v>
      </c>
      <c r="B39" s="2">
        <v>6</v>
      </c>
      <c r="C39" s="3" t="s">
        <v>0</v>
      </c>
      <c r="D39" s="2">
        <v>3</v>
      </c>
      <c r="E39" s="8">
        <v>3865.5</v>
      </c>
      <c r="F39" s="10">
        <f t="shared" si="3"/>
        <v>3.8654999999999999</v>
      </c>
      <c r="G39" s="7">
        <f t="shared" si="0"/>
        <v>0.38655</v>
      </c>
      <c r="H39" s="5">
        <v>0.88734999999999997</v>
      </c>
      <c r="I39" s="5">
        <f t="shared" si="13"/>
        <v>1.00735</v>
      </c>
      <c r="J39" s="6">
        <f t="shared" si="2"/>
        <v>2.0274925001959911E-2</v>
      </c>
      <c r="K39" s="6">
        <f t="shared" si="14"/>
        <v>1.4371169131941513E-2</v>
      </c>
      <c r="L39" s="6">
        <f t="shared" si="5"/>
        <v>1.0210452230987013E-2</v>
      </c>
      <c r="M39" s="6">
        <f t="shared" si="6"/>
        <v>7.2373207748457468E-3</v>
      </c>
    </row>
    <row r="40" spans="1:13" x14ac:dyDescent="0.25">
      <c r="A40" s="2">
        <v>6</v>
      </c>
      <c r="B40" s="2">
        <v>6</v>
      </c>
      <c r="C40" s="3" t="s">
        <v>0</v>
      </c>
      <c r="D40" s="2">
        <v>4</v>
      </c>
      <c r="E40" s="8">
        <v>13237</v>
      </c>
      <c r="F40" s="10">
        <f t="shared" si="3"/>
        <v>13.237</v>
      </c>
      <c r="G40" s="7">
        <f t="shared" si="0"/>
        <v>1.3237000000000001</v>
      </c>
      <c r="H40" s="5">
        <v>2.2110500000000002</v>
      </c>
      <c r="I40" s="5">
        <f t="shared" si="13"/>
        <v>2.3310500000000003</v>
      </c>
      <c r="J40" s="6">
        <f t="shared" si="2"/>
        <v>0.17205550259452385</v>
      </c>
      <c r="K40" s="6">
        <f t="shared" si="14"/>
        <v>0.15178057759256394</v>
      </c>
      <c r="L40" s="6">
        <f t="shared" si="5"/>
        <v>8.6647151106602219E-2</v>
      </c>
      <c r="M40" s="6">
        <f t="shared" si="6"/>
        <v>7.6436698875615203E-2</v>
      </c>
    </row>
    <row r="41" spans="1:13" x14ac:dyDescent="0.25">
      <c r="A41" s="2">
        <v>6</v>
      </c>
      <c r="B41" s="2">
        <v>6</v>
      </c>
      <c r="C41" s="3" t="s">
        <v>0</v>
      </c>
      <c r="D41" s="2">
        <v>5</v>
      </c>
      <c r="E41" s="8">
        <v>16890.5</v>
      </c>
      <c r="F41" s="10">
        <f t="shared" si="3"/>
        <v>16.890499999999999</v>
      </c>
      <c r="G41" s="7">
        <f t="shared" si="0"/>
        <v>1.6890499999999999</v>
      </c>
      <c r="H41" s="5">
        <v>3.9001000000000001</v>
      </c>
      <c r="I41" s="5">
        <f t="shared" si="13"/>
        <v>4.0201000000000002</v>
      </c>
      <c r="J41" s="6">
        <f t="shared" si="2"/>
        <v>0.69013169890228288</v>
      </c>
      <c r="K41" s="6">
        <f t="shared" si="14"/>
        <v>0.51807619630775903</v>
      </c>
      <c r="L41" s="6">
        <f t="shared" si="5"/>
        <v>0.34755032356718968</v>
      </c>
      <c r="M41" s="6">
        <f t="shared" si="6"/>
        <v>0.26090317246058747</v>
      </c>
    </row>
    <row r="42" spans="1:13" x14ac:dyDescent="0.25">
      <c r="A42" s="2">
        <v>6</v>
      </c>
      <c r="B42" s="2">
        <v>6</v>
      </c>
      <c r="C42" s="3" t="s">
        <v>0</v>
      </c>
      <c r="D42" s="2">
        <v>6</v>
      </c>
      <c r="E42" s="8">
        <v>17640.5</v>
      </c>
      <c r="F42" s="10">
        <f t="shared" si="3"/>
        <v>17.640499999999999</v>
      </c>
      <c r="G42" s="7">
        <f t="shared" si="0"/>
        <v>1.7640499999999999</v>
      </c>
      <c r="H42" s="5">
        <v>5.6641499999999994</v>
      </c>
      <c r="I42" s="5">
        <f t="shared" si="13"/>
        <v>5.7841499999999995</v>
      </c>
      <c r="J42" s="6">
        <f t="shared" si="2"/>
        <v>1.7444126753657567</v>
      </c>
      <c r="K42" s="6">
        <f t="shared" si="14"/>
        <v>1.054280976463474</v>
      </c>
      <c r="L42" s="6">
        <f t="shared" si="5"/>
        <v>0.87848622331419512</v>
      </c>
      <c r="M42" s="6">
        <f t="shared" si="6"/>
        <v>0.5309358997470055</v>
      </c>
    </row>
    <row r="43" spans="1:13" x14ac:dyDescent="0.25">
      <c r="A43" s="2">
        <v>6</v>
      </c>
      <c r="B43" s="2">
        <v>6</v>
      </c>
      <c r="C43" s="3" t="s">
        <v>0</v>
      </c>
      <c r="D43" s="2">
        <v>7</v>
      </c>
      <c r="E43" s="8">
        <v>18295.5</v>
      </c>
      <c r="F43" s="10">
        <f t="shared" si="3"/>
        <v>18.295500000000001</v>
      </c>
      <c r="G43" s="7">
        <f t="shared" si="0"/>
        <v>1.82955</v>
      </c>
      <c r="H43" s="5">
        <v>7.4937000000000005</v>
      </c>
      <c r="I43" s="5">
        <f t="shared" si="13"/>
        <v>7.6137000000000006</v>
      </c>
      <c r="J43" s="6">
        <f t="shared" si="2"/>
        <v>3.5145064983632821</v>
      </c>
      <c r="K43" s="6">
        <f t="shared" si="14"/>
        <v>1.7700938229975254</v>
      </c>
      <c r="L43" s="6">
        <f t="shared" si="5"/>
        <v>1.769905472575749</v>
      </c>
      <c r="M43" s="6">
        <f t="shared" si="6"/>
        <v>0.89141924926155391</v>
      </c>
    </row>
    <row r="44" spans="1:13" x14ac:dyDescent="0.25">
      <c r="A44" s="2">
        <v>7</v>
      </c>
      <c r="B44" s="2">
        <v>7</v>
      </c>
      <c r="C44" s="3" t="s">
        <v>0</v>
      </c>
      <c r="D44" s="2">
        <v>1</v>
      </c>
      <c r="E44" s="8">
        <v>7767.5</v>
      </c>
      <c r="F44" s="10">
        <f t="shared" si="3"/>
        <v>7.7675000000000001</v>
      </c>
      <c r="G44" s="7">
        <f t="shared" si="0"/>
        <v>0.77675000000000005</v>
      </c>
      <c r="H44" s="5">
        <v>0.77675000000000005</v>
      </c>
      <c r="I44" s="5">
        <f t="shared" ref="I44:I50" si="15">H44+0.13</f>
        <v>0.90675000000000006</v>
      </c>
      <c r="J44" s="6">
        <f t="shared" si="2"/>
        <v>1.5505914330298279E-2</v>
      </c>
      <c r="K44" s="6">
        <f>J44</f>
        <v>1.5505914330298279E-2</v>
      </c>
      <c r="L44" s="6">
        <f t="shared" si="5"/>
        <v>7.8087784567382138E-3</v>
      </c>
      <c r="M44" s="6">
        <f t="shared" si="6"/>
        <v>7.8087784567382138E-3</v>
      </c>
    </row>
    <row r="45" spans="1:13" x14ac:dyDescent="0.25">
      <c r="A45" s="2">
        <v>7</v>
      </c>
      <c r="B45" s="2">
        <v>7</v>
      </c>
      <c r="C45" s="3" t="s">
        <v>0</v>
      </c>
      <c r="D45" s="2">
        <v>2</v>
      </c>
      <c r="E45" s="8">
        <v>6003</v>
      </c>
      <c r="F45" s="10">
        <f t="shared" si="3"/>
        <v>6.0030000000000001</v>
      </c>
      <c r="G45" s="7">
        <f t="shared" si="0"/>
        <v>0.60029999999999994</v>
      </c>
      <c r="H45" s="5">
        <v>1.3770500000000001</v>
      </c>
      <c r="I45" s="5">
        <f t="shared" si="15"/>
        <v>1.50705</v>
      </c>
      <c r="J45" s="6">
        <f t="shared" si="2"/>
        <v>5.6606311844494078E-2</v>
      </c>
      <c r="K45" s="6">
        <f t="shared" ref="K45:K50" si="16">J45-J44</f>
        <v>4.1100397514195801E-2</v>
      </c>
      <c r="L45" s="6">
        <f t="shared" si="5"/>
        <v>2.8506938644887219E-2</v>
      </c>
      <c r="M45" s="6">
        <f t="shared" si="6"/>
        <v>2.0698160188149007E-2</v>
      </c>
    </row>
    <row r="46" spans="1:13" x14ac:dyDescent="0.25">
      <c r="A46" s="2">
        <v>7</v>
      </c>
      <c r="B46" s="2">
        <v>7</v>
      </c>
      <c r="C46" s="3" t="s">
        <v>0</v>
      </c>
      <c r="D46" s="2">
        <v>3</v>
      </c>
      <c r="E46" s="8">
        <v>8118.5</v>
      </c>
      <c r="F46" s="10">
        <f t="shared" si="3"/>
        <v>8.1184999999999992</v>
      </c>
      <c r="G46" s="7">
        <f t="shared" si="0"/>
        <v>0.81184999999999996</v>
      </c>
      <c r="H46" s="5">
        <v>2.1889000000000003</v>
      </c>
      <c r="I46" s="5">
        <f t="shared" si="15"/>
        <v>2.3189000000000002</v>
      </c>
      <c r="J46" s="6">
        <f t="shared" si="2"/>
        <v>0.16977896840869947</v>
      </c>
      <c r="K46" s="6">
        <f t="shared" si="16"/>
        <v>0.11317265656420539</v>
      </c>
      <c r="L46" s="6">
        <f t="shared" si="5"/>
        <v>8.5500688490621063E-2</v>
      </c>
      <c r="M46" s="6">
        <f t="shared" si="6"/>
        <v>5.699374984573384E-2</v>
      </c>
    </row>
    <row r="47" spans="1:13" x14ac:dyDescent="0.25">
      <c r="A47" s="2">
        <v>7</v>
      </c>
      <c r="B47" s="2">
        <v>7</v>
      </c>
      <c r="C47" s="3" t="s">
        <v>0</v>
      </c>
      <c r="D47" s="2">
        <v>4</v>
      </c>
      <c r="E47" s="8">
        <v>12813</v>
      </c>
      <c r="F47" s="10">
        <f t="shared" si="3"/>
        <v>12.813000000000001</v>
      </c>
      <c r="G47" s="7">
        <f t="shared" si="0"/>
        <v>1.2813000000000001</v>
      </c>
      <c r="H47" s="5">
        <v>3.4702000000000002</v>
      </c>
      <c r="I47" s="5">
        <f t="shared" si="15"/>
        <v>3.6002000000000001</v>
      </c>
      <c r="J47" s="6">
        <f t="shared" si="2"/>
        <v>0.52097680109382227</v>
      </c>
      <c r="K47" s="6">
        <f t="shared" si="16"/>
        <v>0.35119783268512283</v>
      </c>
      <c r="L47" s="6">
        <f t="shared" si="5"/>
        <v>0.26236391703084894</v>
      </c>
      <c r="M47" s="6">
        <f t="shared" si="6"/>
        <v>0.17686322854022787</v>
      </c>
    </row>
    <row r="48" spans="1:13" x14ac:dyDescent="0.25">
      <c r="A48" s="2">
        <v>7</v>
      </c>
      <c r="B48" s="2">
        <v>7</v>
      </c>
      <c r="C48" s="3" t="s">
        <v>0</v>
      </c>
      <c r="D48" s="2">
        <v>5</v>
      </c>
      <c r="E48" s="8">
        <v>12684.5</v>
      </c>
      <c r="F48" s="10">
        <f t="shared" si="3"/>
        <v>12.6845</v>
      </c>
      <c r="G48" s="7">
        <f t="shared" si="0"/>
        <v>1.2684500000000001</v>
      </c>
      <c r="H48" s="5">
        <v>4.7386499999999998</v>
      </c>
      <c r="I48" s="5">
        <f t="shared" si="15"/>
        <v>4.8686499999999997</v>
      </c>
      <c r="J48" s="6">
        <f t="shared" si="2"/>
        <v>1.1243978359990217</v>
      </c>
      <c r="K48" s="6">
        <f t="shared" si="16"/>
        <v>0.60342103490519938</v>
      </c>
      <c r="L48" s="6">
        <f t="shared" si="5"/>
        <v>0.56624675020910731</v>
      </c>
      <c r="M48" s="6">
        <f t="shared" si="6"/>
        <v>0.30388283317825843</v>
      </c>
    </row>
    <row r="49" spans="1:13" x14ac:dyDescent="0.25">
      <c r="A49" s="2">
        <v>7</v>
      </c>
      <c r="B49" s="2">
        <v>7</v>
      </c>
      <c r="C49" s="3" t="s">
        <v>0</v>
      </c>
      <c r="D49" s="2">
        <v>6</v>
      </c>
      <c r="E49" s="8">
        <v>14609</v>
      </c>
      <c r="F49" s="10">
        <f t="shared" si="3"/>
        <v>14.609</v>
      </c>
      <c r="G49" s="7">
        <f t="shared" si="0"/>
        <v>1.4609000000000001</v>
      </c>
      <c r="H49" s="5">
        <v>6.1995499999999995</v>
      </c>
      <c r="I49" s="5">
        <f t="shared" si="15"/>
        <v>6.3295499999999993</v>
      </c>
      <c r="J49" s="6">
        <f t="shared" si="2"/>
        <v>2.1947858824478441</v>
      </c>
      <c r="K49" s="6">
        <f t="shared" si="16"/>
        <v>1.0703880464488225</v>
      </c>
      <c r="L49" s="6">
        <f t="shared" si="5"/>
        <v>1.1052941704007344</v>
      </c>
      <c r="M49" s="6">
        <f t="shared" si="6"/>
        <v>0.53904742019162699</v>
      </c>
    </row>
    <row r="50" spans="1:13" x14ac:dyDescent="0.25">
      <c r="A50" s="2">
        <v>7</v>
      </c>
      <c r="B50" s="2">
        <v>7</v>
      </c>
      <c r="C50" s="3" t="s">
        <v>0</v>
      </c>
      <c r="D50" s="2">
        <v>7</v>
      </c>
      <c r="E50" s="8">
        <v>10350.5</v>
      </c>
      <c r="F50" s="10">
        <f t="shared" si="3"/>
        <v>10.3505</v>
      </c>
      <c r="G50" s="7">
        <f t="shared" si="0"/>
        <v>1.03505</v>
      </c>
      <c r="H50" s="5">
        <v>7.2345999999999995</v>
      </c>
      <c r="I50" s="5">
        <f t="shared" si="15"/>
        <v>7.3645999999999994</v>
      </c>
      <c r="J50" s="6">
        <f t="shared" si="2"/>
        <v>3.22881278780297</v>
      </c>
      <c r="K50" s="6">
        <f t="shared" si="16"/>
        <v>1.0340269053551259</v>
      </c>
      <c r="L50" s="6">
        <f t="shared" si="5"/>
        <v>1.6260301199375757</v>
      </c>
      <c r="M50" s="6">
        <f t="shared" si="6"/>
        <v>0.52073594953684144</v>
      </c>
    </row>
    <row r="51" spans="1:13" x14ac:dyDescent="0.25">
      <c r="A51" s="2">
        <v>8</v>
      </c>
      <c r="B51" s="2">
        <v>8</v>
      </c>
      <c r="C51" s="3" t="s">
        <v>0</v>
      </c>
      <c r="D51" s="2">
        <v>1</v>
      </c>
      <c r="E51" s="8">
        <v>4368</v>
      </c>
      <c r="F51" s="10">
        <f t="shared" si="3"/>
        <v>4.3680000000000003</v>
      </c>
      <c r="G51" s="7">
        <f t="shared" si="0"/>
        <v>0.43680000000000002</v>
      </c>
      <c r="H51" s="5">
        <v>0.43680000000000002</v>
      </c>
      <c r="I51" s="5">
        <f t="shared" ref="I51:I64" si="17">H51+0.14</f>
        <v>0.57679999999999998</v>
      </c>
      <c r="J51" s="6">
        <f t="shared" si="2"/>
        <v>4.8950173782624055E-3</v>
      </c>
      <c r="K51" s="6">
        <f>J51</f>
        <v>4.8950173782624055E-3</v>
      </c>
      <c r="L51" s="6">
        <f t="shared" si="5"/>
        <v>2.4651307516929477E-3</v>
      </c>
      <c r="M51" s="6">
        <f t="shared" si="6"/>
        <v>2.4651307516929477E-3</v>
      </c>
    </row>
    <row r="52" spans="1:13" x14ac:dyDescent="0.25">
      <c r="A52" s="2">
        <v>8</v>
      </c>
      <c r="B52" s="2">
        <v>8</v>
      </c>
      <c r="C52" s="3" t="s">
        <v>0</v>
      </c>
      <c r="D52" s="2">
        <v>2</v>
      </c>
      <c r="E52" s="8">
        <v>6302</v>
      </c>
      <c r="F52" s="10">
        <f t="shared" si="3"/>
        <v>6.3019999999999996</v>
      </c>
      <c r="G52" s="7">
        <f t="shared" si="0"/>
        <v>0.63019999999999998</v>
      </c>
      <c r="H52" s="5">
        <v>1.0669999999999999</v>
      </c>
      <c r="I52" s="5">
        <f t="shared" si="17"/>
        <v>1.2069999999999999</v>
      </c>
      <c r="J52" s="6">
        <f t="shared" si="2"/>
        <v>3.2144640010177285E-2</v>
      </c>
      <c r="K52" s="6">
        <f t="shared" ref="K52:K57" si="18">J52-J51</f>
        <v>2.7249622631914879E-2</v>
      </c>
      <c r="L52" s="6">
        <f t="shared" si="5"/>
        <v>1.6188040709125284E-2</v>
      </c>
      <c r="M52" s="6">
        <f t="shared" si="6"/>
        <v>1.3722909957432335E-2</v>
      </c>
    </row>
    <row r="53" spans="1:13" x14ac:dyDescent="0.25">
      <c r="A53" s="2">
        <v>8</v>
      </c>
      <c r="B53" s="2">
        <v>8</v>
      </c>
      <c r="C53" s="3" t="s">
        <v>0</v>
      </c>
      <c r="D53" s="2">
        <v>3</v>
      </c>
      <c r="E53" s="8">
        <v>11516</v>
      </c>
      <c r="F53" s="10">
        <f t="shared" si="3"/>
        <v>11.516</v>
      </c>
      <c r="G53" s="7">
        <f t="shared" si="0"/>
        <v>1.1516</v>
      </c>
      <c r="H53" s="5">
        <v>2.2185999999999999</v>
      </c>
      <c r="I53" s="5">
        <f t="shared" si="17"/>
        <v>2.3586</v>
      </c>
      <c r="J53" s="6">
        <f t="shared" si="2"/>
        <v>0.17728595921176421</v>
      </c>
      <c r="K53" s="6">
        <f t="shared" si="18"/>
        <v>0.14514131920158693</v>
      </c>
      <c r="L53" s="6">
        <f t="shared" si="5"/>
        <v>8.9281209059044464E-2</v>
      </c>
      <c r="M53" s="6">
        <f t="shared" si="6"/>
        <v>7.3093168349919191E-2</v>
      </c>
    </row>
    <row r="54" spans="1:13" x14ac:dyDescent="0.25">
      <c r="A54" s="2">
        <v>8</v>
      </c>
      <c r="B54" s="2">
        <v>8</v>
      </c>
      <c r="C54" s="3" t="s">
        <v>0</v>
      </c>
      <c r="D54" s="2">
        <v>4</v>
      </c>
      <c r="E54" s="8">
        <v>18600</v>
      </c>
      <c r="F54" s="10">
        <f t="shared" si="3"/>
        <v>18.600000000000001</v>
      </c>
      <c r="G54" s="7">
        <f t="shared" si="0"/>
        <v>1.86</v>
      </c>
      <c r="H54" s="5">
        <v>4.0785999999999998</v>
      </c>
      <c r="I54" s="5">
        <f t="shared" si="17"/>
        <v>4.2185999999999995</v>
      </c>
      <c r="J54" s="6">
        <f t="shared" si="2"/>
        <v>0.78033693342854216</v>
      </c>
      <c r="K54" s="6">
        <f t="shared" si="18"/>
        <v>0.603050974216778</v>
      </c>
      <c r="L54" s="6">
        <f t="shared" si="5"/>
        <v>0.39297767967461389</v>
      </c>
      <c r="M54" s="6">
        <f t="shared" si="6"/>
        <v>0.30369647061556942</v>
      </c>
    </row>
    <row r="55" spans="1:13" x14ac:dyDescent="0.25">
      <c r="A55" s="2">
        <v>8</v>
      </c>
      <c r="B55" s="2">
        <v>8</v>
      </c>
      <c r="C55" s="3" t="s">
        <v>0</v>
      </c>
      <c r="D55" s="2">
        <v>5</v>
      </c>
      <c r="E55" s="8">
        <v>21488.5</v>
      </c>
      <c r="F55" s="10">
        <f t="shared" si="3"/>
        <v>21.488499999999998</v>
      </c>
      <c r="G55" s="7">
        <f t="shared" si="0"/>
        <v>2.1488499999999999</v>
      </c>
      <c r="H55" s="5">
        <v>6.2274500000000002</v>
      </c>
      <c r="I55" s="5">
        <f t="shared" si="17"/>
        <v>6.3674499999999998</v>
      </c>
      <c r="J55" s="6">
        <f t="shared" si="2"/>
        <v>2.2284374756070431</v>
      </c>
      <c r="K55" s="6">
        <f t="shared" si="18"/>
        <v>1.4481005421785009</v>
      </c>
      <c r="L55" s="6">
        <f t="shared" si="5"/>
        <v>1.122241112715707</v>
      </c>
      <c r="M55" s="6">
        <f t="shared" si="6"/>
        <v>0.72926343304109309</v>
      </c>
    </row>
    <row r="56" spans="1:13" x14ac:dyDescent="0.25">
      <c r="A56" s="2">
        <v>8</v>
      </c>
      <c r="B56" s="2">
        <v>8</v>
      </c>
      <c r="C56" s="3" t="s">
        <v>0</v>
      </c>
      <c r="D56" s="2">
        <v>6</v>
      </c>
      <c r="E56" s="8">
        <v>13961</v>
      </c>
      <c r="F56" s="10">
        <f t="shared" si="3"/>
        <v>13.961</v>
      </c>
      <c r="G56" s="7">
        <f t="shared" si="0"/>
        <v>1.3960999999999999</v>
      </c>
      <c r="H56" s="5">
        <v>7.6235500000000007</v>
      </c>
      <c r="I56" s="5">
        <f t="shared" si="17"/>
        <v>7.7635500000000004</v>
      </c>
      <c r="J56" s="6">
        <f t="shared" si="2"/>
        <v>3.6935068397735122</v>
      </c>
      <c r="K56" s="6">
        <f t="shared" si="18"/>
        <v>1.4650693641664692</v>
      </c>
      <c r="L56" s="6">
        <f t="shared" si="5"/>
        <v>1.860050044509941</v>
      </c>
      <c r="M56" s="6">
        <f t="shared" si="6"/>
        <v>0.7378089317942339</v>
      </c>
    </row>
    <row r="57" spans="1:13" x14ac:dyDescent="0.25">
      <c r="A57" s="2">
        <v>8</v>
      </c>
      <c r="B57" s="2">
        <v>8</v>
      </c>
      <c r="C57" s="3" t="s">
        <v>0</v>
      </c>
      <c r="D57" s="2">
        <v>7</v>
      </c>
      <c r="E57" s="8">
        <v>11062.5</v>
      </c>
      <c r="F57" s="10">
        <f t="shared" si="3"/>
        <v>11.0625</v>
      </c>
      <c r="G57" s="7">
        <f t="shared" si="0"/>
        <v>1.10625</v>
      </c>
      <c r="H57" s="5">
        <v>8.7297999999999991</v>
      </c>
      <c r="I57" s="5">
        <f t="shared" si="17"/>
        <v>8.8697999999999997</v>
      </c>
      <c r="J57" s="6">
        <f t="shared" si="2"/>
        <v>5.1867562554808506</v>
      </c>
      <c r="K57" s="6">
        <f t="shared" si="18"/>
        <v>1.4932494157073384</v>
      </c>
      <c r="L57" s="6">
        <f t="shared" si="5"/>
        <v>2.6120504502601567</v>
      </c>
      <c r="M57" s="6">
        <f t="shared" si="6"/>
        <v>0.75200040575021565</v>
      </c>
    </row>
    <row r="58" spans="1:13" x14ac:dyDescent="0.25">
      <c r="A58" s="2">
        <v>9</v>
      </c>
      <c r="B58" s="2">
        <v>9</v>
      </c>
      <c r="C58" s="3" t="s">
        <v>0</v>
      </c>
      <c r="D58" s="2">
        <v>1</v>
      </c>
      <c r="E58" s="8">
        <v>4064</v>
      </c>
      <c r="F58" s="10">
        <f t="shared" si="3"/>
        <v>4.0640000000000001</v>
      </c>
      <c r="G58" s="7">
        <f t="shared" si="0"/>
        <v>0.40639999999999998</v>
      </c>
      <c r="H58" s="5">
        <v>0.40639999999999998</v>
      </c>
      <c r="I58" s="5">
        <f t="shared" si="17"/>
        <v>0.5464</v>
      </c>
      <c r="J58" s="6">
        <f t="shared" si="2"/>
        <v>4.2640307191674151E-3</v>
      </c>
      <c r="K58" s="6">
        <f>J58</f>
        <v>4.2640307191674151E-3</v>
      </c>
      <c r="L58" s="6">
        <f t="shared" si="5"/>
        <v>2.1473658701727104E-3</v>
      </c>
      <c r="M58" s="6">
        <f t="shared" si="6"/>
        <v>2.1473658701727104E-3</v>
      </c>
    </row>
    <row r="59" spans="1:13" x14ac:dyDescent="0.25">
      <c r="A59" s="2">
        <v>9</v>
      </c>
      <c r="B59" s="2">
        <v>9</v>
      </c>
      <c r="C59" s="3" t="s">
        <v>0</v>
      </c>
      <c r="D59" s="2">
        <v>2</v>
      </c>
      <c r="E59" s="8">
        <v>8685</v>
      </c>
      <c r="F59" s="10">
        <f t="shared" si="3"/>
        <v>8.6850000000000005</v>
      </c>
      <c r="G59" s="7">
        <f t="shared" si="0"/>
        <v>0.86850000000000005</v>
      </c>
      <c r="H59" s="5">
        <v>1.2749000000000001</v>
      </c>
      <c r="I59" s="5">
        <f t="shared" si="17"/>
        <v>1.4149000000000003</v>
      </c>
      <c r="J59" s="6">
        <f t="shared" si="2"/>
        <v>4.819731658576086E-2</v>
      </c>
      <c r="K59" s="6">
        <f t="shared" ref="K59:K64" si="19">J59-J58</f>
        <v>4.3933285866593445E-2</v>
      </c>
      <c r="L59" s="6">
        <f t="shared" si="5"/>
        <v>2.4272168632589172E-2</v>
      </c>
      <c r="M59" s="6">
        <f t="shared" si="6"/>
        <v>2.2124802762416462E-2</v>
      </c>
    </row>
    <row r="60" spans="1:13" x14ac:dyDescent="0.25">
      <c r="A60" s="2">
        <v>9</v>
      </c>
      <c r="B60" s="2">
        <v>9</v>
      </c>
      <c r="C60" s="3" t="s">
        <v>0</v>
      </c>
      <c r="D60" s="2">
        <v>3</v>
      </c>
      <c r="E60" s="8">
        <v>12790.5</v>
      </c>
      <c r="F60" s="10">
        <f t="shared" si="3"/>
        <v>12.7905</v>
      </c>
      <c r="G60" s="7">
        <f t="shared" si="0"/>
        <v>1.27905</v>
      </c>
      <c r="H60" s="5">
        <v>2.5539499999999999</v>
      </c>
      <c r="I60" s="5">
        <f t="shared" si="17"/>
        <v>2.6939500000000001</v>
      </c>
      <c r="J60" s="6">
        <f t="shared" si="2"/>
        <v>0.24878827723821184</v>
      </c>
      <c r="K60" s="6">
        <f t="shared" si="19"/>
        <v>0.20059096065245097</v>
      </c>
      <c r="L60" s="6">
        <f t="shared" si="5"/>
        <v>0.12528977641716349</v>
      </c>
      <c r="M60" s="6">
        <f t="shared" si="6"/>
        <v>0.10101760778457432</v>
      </c>
    </row>
    <row r="61" spans="1:13" x14ac:dyDescent="0.25">
      <c r="A61" s="2">
        <v>9</v>
      </c>
      <c r="B61" s="2">
        <v>9</v>
      </c>
      <c r="C61" s="3" t="s">
        <v>0</v>
      </c>
      <c r="D61" s="2">
        <v>4</v>
      </c>
      <c r="E61" s="8">
        <v>14403</v>
      </c>
      <c r="F61" s="10">
        <f t="shared" si="3"/>
        <v>14.403</v>
      </c>
      <c r="G61" s="7">
        <f t="shared" si="0"/>
        <v>1.4402999999999999</v>
      </c>
      <c r="H61" s="5">
        <v>3.9942500000000005</v>
      </c>
      <c r="I61" s="5">
        <f t="shared" si="17"/>
        <v>4.1342500000000006</v>
      </c>
      <c r="J61" s="6">
        <f t="shared" si="2"/>
        <v>0.74118236020344685</v>
      </c>
      <c r="K61" s="6">
        <f t="shared" si="19"/>
        <v>0.49239408296523501</v>
      </c>
      <c r="L61" s="6">
        <f t="shared" si="5"/>
        <v>0.3732594365984559</v>
      </c>
      <c r="M61" s="6">
        <f t="shared" si="6"/>
        <v>0.24796966018129238</v>
      </c>
    </row>
    <row r="62" spans="1:13" x14ac:dyDescent="0.25">
      <c r="A62" s="2">
        <v>9</v>
      </c>
      <c r="B62" s="2">
        <v>9</v>
      </c>
      <c r="C62" s="3" t="s">
        <v>0</v>
      </c>
      <c r="D62" s="2">
        <v>5</v>
      </c>
      <c r="E62" s="8">
        <v>19444</v>
      </c>
      <c r="F62" s="10">
        <f t="shared" si="3"/>
        <v>19.443999999999999</v>
      </c>
      <c r="G62" s="7">
        <f t="shared" si="0"/>
        <v>1.9443999999999999</v>
      </c>
      <c r="H62" s="5">
        <v>5.93865</v>
      </c>
      <c r="I62" s="5">
        <f t="shared" si="17"/>
        <v>6.0786499999999997</v>
      </c>
      <c r="J62" s="6">
        <f t="shared" si="2"/>
        <v>1.9797972189847395</v>
      </c>
      <c r="K62" s="6">
        <f t="shared" si="19"/>
        <v>1.2386148587812926</v>
      </c>
      <c r="L62" s="6">
        <f t="shared" si="5"/>
        <v>0.99702587948071486</v>
      </c>
      <c r="M62" s="6">
        <f t="shared" si="6"/>
        <v>0.62376644288225902</v>
      </c>
    </row>
    <row r="63" spans="1:13" x14ac:dyDescent="0.25">
      <c r="A63" s="2">
        <v>9</v>
      </c>
      <c r="B63" s="2">
        <v>9</v>
      </c>
      <c r="C63" s="3" t="s">
        <v>0</v>
      </c>
      <c r="D63" s="2">
        <v>6</v>
      </c>
      <c r="E63" s="8">
        <v>14580</v>
      </c>
      <c r="F63" s="10">
        <f t="shared" si="3"/>
        <v>14.58</v>
      </c>
      <c r="G63" s="7">
        <f t="shared" si="0"/>
        <v>1.458</v>
      </c>
      <c r="H63" s="5">
        <v>7.3966500000000002</v>
      </c>
      <c r="I63" s="5">
        <f t="shared" si="17"/>
        <v>7.5366499999999998</v>
      </c>
      <c r="J63" s="6">
        <f t="shared" si="2"/>
        <v>3.4245636914314366</v>
      </c>
      <c r="K63" s="6">
        <f t="shared" si="19"/>
        <v>1.4447664724466971</v>
      </c>
      <c r="L63" s="6">
        <f t="shared" si="5"/>
        <v>1.7246102750048715</v>
      </c>
      <c r="M63" s="6">
        <f t="shared" si="6"/>
        <v>0.72758439552415677</v>
      </c>
    </row>
    <row r="64" spans="1:13" x14ac:dyDescent="0.25">
      <c r="A64" s="2">
        <v>9</v>
      </c>
      <c r="B64" s="2">
        <v>9</v>
      </c>
      <c r="C64" s="3" t="s">
        <v>0</v>
      </c>
      <c r="D64" s="2">
        <v>7</v>
      </c>
      <c r="E64" s="8">
        <v>11252.5</v>
      </c>
      <c r="F64" s="10">
        <f t="shared" si="3"/>
        <v>11.2525</v>
      </c>
      <c r="G64" s="7">
        <f t="shared" si="0"/>
        <v>1.1252500000000001</v>
      </c>
      <c r="H64" s="5">
        <v>8.5219000000000005</v>
      </c>
      <c r="I64" s="5">
        <f t="shared" si="17"/>
        <v>8.661900000000001</v>
      </c>
      <c r="J64" s="6">
        <f t="shared" si="2"/>
        <v>4.8824916904025795</v>
      </c>
      <c r="K64" s="6">
        <f t="shared" si="19"/>
        <v>1.4579279989711429</v>
      </c>
      <c r="L64" s="6">
        <f t="shared" si="5"/>
        <v>2.4588228152867391</v>
      </c>
      <c r="M64" s="6">
        <f t="shared" si="6"/>
        <v>0.73421254028186766</v>
      </c>
    </row>
    <row r="65" spans="1:13" x14ac:dyDescent="0.25">
      <c r="A65" s="2">
        <v>10</v>
      </c>
      <c r="B65" s="2">
        <v>10</v>
      </c>
      <c r="C65" s="3" t="s">
        <v>0</v>
      </c>
      <c r="D65" s="2">
        <v>1</v>
      </c>
      <c r="E65" s="8">
        <v>4189</v>
      </c>
      <c r="F65" s="10">
        <f t="shared" si="3"/>
        <v>4.1890000000000001</v>
      </c>
      <c r="G65" s="7">
        <f t="shared" si="0"/>
        <v>0.41889999999999999</v>
      </c>
      <c r="H65" s="5">
        <v>0.41889999999999999</v>
      </c>
      <c r="I65" s="5">
        <f t="shared" ref="I65:I71" si="20">H65+0.2</f>
        <v>0.61890000000000001</v>
      </c>
      <c r="J65" s="6">
        <f t="shared" si="2"/>
        <v>5.8578111007365433E-3</v>
      </c>
      <c r="K65" s="6">
        <f>J65</f>
        <v>5.8578111007365433E-3</v>
      </c>
      <c r="L65" s="6">
        <f t="shared" si="5"/>
        <v>2.9499936703309233E-3</v>
      </c>
      <c r="M65" s="6">
        <f t="shared" si="6"/>
        <v>2.9499936703309233E-3</v>
      </c>
    </row>
    <row r="66" spans="1:13" x14ac:dyDescent="0.25">
      <c r="A66" s="2">
        <v>10</v>
      </c>
      <c r="B66" s="2">
        <v>10</v>
      </c>
      <c r="C66" s="3" t="s">
        <v>0</v>
      </c>
      <c r="D66" s="2">
        <v>2</v>
      </c>
      <c r="E66" s="8">
        <v>7456</v>
      </c>
      <c r="F66" s="10">
        <f t="shared" si="3"/>
        <v>7.4560000000000004</v>
      </c>
      <c r="G66" s="7">
        <f t="shared" ref="G66:G129" si="21">E66/10000</f>
        <v>0.74560000000000004</v>
      </c>
      <c r="H66" s="5">
        <v>1.1645000000000001</v>
      </c>
      <c r="I66" s="5">
        <f t="shared" si="20"/>
        <v>1.3645</v>
      </c>
      <c r="J66" s="6">
        <f t="shared" ref="J66:J129" si="22">0.0199*(I66^2.5488)</f>
        <v>4.3941374248264865E-2</v>
      </c>
      <c r="K66" s="6">
        <f t="shared" ref="K66:K71" si="23">J66-J65</f>
        <v>3.8083563147528324E-2</v>
      </c>
      <c r="L66" s="6">
        <f t="shared" si="5"/>
        <v>2.2128876071426187E-2</v>
      </c>
      <c r="M66" s="6">
        <f t="shared" si="6"/>
        <v>1.9178882401095266E-2</v>
      </c>
    </row>
    <row r="67" spans="1:13" x14ac:dyDescent="0.25">
      <c r="A67" s="2">
        <v>10</v>
      </c>
      <c r="B67" s="2">
        <v>10</v>
      </c>
      <c r="C67" s="3" t="s">
        <v>0</v>
      </c>
      <c r="D67" s="2">
        <v>3</v>
      </c>
      <c r="E67" s="8">
        <v>14020.5</v>
      </c>
      <c r="F67" s="10">
        <f t="shared" ref="F67:F130" si="24">E67/1000</f>
        <v>14.0205</v>
      </c>
      <c r="G67" s="7">
        <f t="shared" si="21"/>
        <v>1.40205</v>
      </c>
      <c r="H67" s="5">
        <v>2.5665499999999999</v>
      </c>
      <c r="I67" s="5">
        <f t="shared" si="20"/>
        <v>2.7665500000000001</v>
      </c>
      <c r="J67" s="6">
        <f t="shared" si="22"/>
        <v>0.26623551311766575</v>
      </c>
      <c r="K67" s="6">
        <f t="shared" si="23"/>
        <v>0.22229413886940089</v>
      </c>
      <c r="L67" s="6">
        <f t="shared" ref="L67:L113" si="25">J67*0.5036</f>
        <v>0.13407620440605647</v>
      </c>
      <c r="M67" s="6">
        <f t="shared" ref="M67:M113" si="26">K67*0.5036</f>
        <v>0.11194732833463029</v>
      </c>
    </row>
    <row r="68" spans="1:13" x14ac:dyDescent="0.25">
      <c r="A68" s="2">
        <v>10</v>
      </c>
      <c r="B68" s="2">
        <v>10</v>
      </c>
      <c r="C68" s="3" t="s">
        <v>0</v>
      </c>
      <c r="D68" s="2">
        <v>4</v>
      </c>
      <c r="E68" s="8">
        <v>15591</v>
      </c>
      <c r="F68" s="10">
        <f t="shared" si="24"/>
        <v>15.590999999999999</v>
      </c>
      <c r="G68" s="7">
        <f t="shared" si="21"/>
        <v>1.5590999999999999</v>
      </c>
      <c r="H68" s="5">
        <v>4.1256500000000003</v>
      </c>
      <c r="I68" s="5">
        <f t="shared" si="20"/>
        <v>4.3256500000000004</v>
      </c>
      <c r="J68" s="6">
        <f t="shared" si="22"/>
        <v>0.83180365634934339</v>
      </c>
      <c r="K68" s="6">
        <f t="shared" si="23"/>
        <v>0.5655681432316777</v>
      </c>
      <c r="L68" s="6">
        <f t="shared" si="25"/>
        <v>0.41889632133752935</v>
      </c>
      <c r="M68" s="6">
        <f t="shared" si="26"/>
        <v>0.28482011693147291</v>
      </c>
    </row>
    <row r="69" spans="1:13" x14ac:dyDescent="0.25">
      <c r="A69" s="2">
        <v>10</v>
      </c>
      <c r="B69" s="2">
        <v>10</v>
      </c>
      <c r="C69" s="3" t="s">
        <v>0</v>
      </c>
      <c r="D69" s="2">
        <v>5</v>
      </c>
      <c r="E69" s="8">
        <v>15419</v>
      </c>
      <c r="F69" s="10">
        <f t="shared" si="24"/>
        <v>15.419</v>
      </c>
      <c r="G69" s="7">
        <f t="shared" si="21"/>
        <v>1.5419</v>
      </c>
      <c r="H69" s="5">
        <v>5.6675499999999994</v>
      </c>
      <c r="I69" s="5">
        <f t="shared" si="20"/>
        <v>5.8675499999999996</v>
      </c>
      <c r="J69" s="6">
        <f t="shared" si="22"/>
        <v>1.8092382714844792</v>
      </c>
      <c r="K69" s="6">
        <f t="shared" si="23"/>
        <v>0.97743461513513585</v>
      </c>
      <c r="L69" s="6">
        <f t="shared" si="25"/>
        <v>0.91113239351958386</v>
      </c>
      <c r="M69" s="6">
        <f t="shared" si="26"/>
        <v>0.49223607218205445</v>
      </c>
    </row>
    <row r="70" spans="1:13" x14ac:dyDescent="0.25">
      <c r="A70" s="2">
        <v>10</v>
      </c>
      <c r="B70" s="2">
        <v>10</v>
      </c>
      <c r="C70" s="3" t="s">
        <v>0</v>
      </c>
      <c r="D70" s="2">
        <v>6</v>
      </c>
      <c r="E70" s="8">
        <v>15101.5</v>
      </c>
      <c r="F70" s="10">
        <f t="shared" si="24"/>
        <v>15.1015</v>
      </c>
      <c r="G70" s="7">
        <f t="shared" si="21"/>
        <v>1.5101500000000001</v>
      </c>
      <c r="H70" s="5">
        <v>7.1777000000000006</v>
      </c>
      <c r="I70" s="5">
        <f t="shared" si="20"/>
        <v>7.3777000000000008</v>
      </c>
      <c r="J70" s="6">
        <f t="shared" si="22"/>
        <v>3.2434715997267651</v>
      </c>
      <c r="K70" s="6">
        <f t="shared" si="23"/>
        <v>1.4342333282422859</v>
      </c>
      <c r="L70" s="6">
        <f t="shared" si="25"/>
        <v>1.633412297622399</v>
      </c>
      <c r="M70" s="6">
        <f t="shared" si="26"/>
        <v>0.72227990410281528</v>
      </c>
    </row>
    <row r="71" spans="1:13" x14ac:dyDescent="0.25">
      <c r="A71" s="2">
        <v>10</v>
      </c>
      <c r="B71" s="2">
        <v>10</v>
      </c>
      <c r="C71" s="3" t="s">
        <v>0</v>
      </c>
      <c r="D71" s="2">
        <v>7</v>
      </c>
      <c r="E71" s="8">
        <v>8759</v>
      </c>
      <c r="F71" s="10">
        <f t="shared" si="24"/>
        <v>8.7590000000000003</v>
      </c>
      <c r="G71" s="7">
        <f t="shared" si="21"/>
        <v>0.87590000000000001</v>
      </c>
      <c r="H71" s="5">
        <v>8.0536000000000012</v>
      </c>
      <c r="I71" s="5">
        <f t="shared" si="20"/>
        <v>8.2536000000000005</v>
      </c>
      <c r="J71" s="6">
        <f t="shared" si="22"/>
        <v>4.3171170020534895</v>
      </c>
      <c r="K71" s="6">
        <f t="shared" si="23"/>
        <v>1.0736454023267243</v>
      </c>
      <c r="L71" s="6">
        <f t="shared" si="25"/>
        <v>2.1741001222341376</v>
      </c>
      <c r="M71" s="6">
        <f t="shared" si="26"/>
        <v>0.54068782461173848</v>
      </c>
    </row>
    <row r="72" spans="1:13" x14ac:dyDescent="0.25">
      <c r="A72" s="2">
        <v>11</v>
      </c>
      <c r="B72" s="2">
        <v>11</v>
      </c>
      <c r="C72" s="3" t="s">
        <v>0</v>
      </c>
      <c r="D72" s="2">
        <v>1</v>
      </c>
      <c r="E72" s="8">
        <v>5950</v>
      </c>
      <c r="F72" s="10">
        <f t="shared" si="24"/>
        <v>5.95</v>
      </c>
      <c r="G72" s="7">
        <f t="shared" si="21"/>
        <v>0.59499999999999997</v>
      </c>
      <c r="H72" s="5">
        <v>0.59499999999999997</v>
      </c>
      <c r="I72" s="5">
        <f t="shared" ref="I72:I78" si="27">H72+0.14</f>
        <v>0.73499999999999999</v>
      </c>
      <c r="J72" s="6">
        <f t="shared" si="22"/>
        <v>9.0791720547162957E-3</v>
      </c>
      <c r="K72" s="6">
        <f>J72</f>
        <v>9.0791720547162957E-3</v>
      </c>
      <c r="L72" s="6">
        <f t="shared" si="25"/>
        <v>4.5722710467551268E-3</v>
      </c>
      <c r="M72" s="6">
        <f t="shared" si="26"/>
        <v>4.5722710467551268E-3</v>
      </c>
    </row>
    <row r="73" spans="1:13" x14ac:dyDescent="0.25">
      <c r="A73" s="2">
        <v>11</v>
      </c>
      <c r="B73" s="2">
        <v>11</v>
      </c>
      <c r="C73" s="3" t="s">
        <v>0</v>
      </c>
      <c r="D73" s="2">
        <v>2</v>
      </c>
      <c r="E73" s="8">
        <v>14021</v>
      </c>
      <c r="F73" s="10">
        <f t="shared" si="24"/>
        <v>14.021000000000001</v>
      </c>
      <c r="G73" s="7">
        <f t="shared" si="21"/>
        <v>1.4020999999999999</v>
      </c>
      <c r="H73" s="5">
        <v>1.9971000000000001</v>
      </c>
      <c r="I73" s="5">
        <f t="shared" si="27"/>
        <v>2.1371000000000002</v>
      </c>
      <c r="J73" s="6">
        <f t="shared" si="22"/>
        <v>0.13788297319140416</v>
      </c>
      <c r="K73" s="6">
        <f t="shared" ref="K73:K78" si="28">J73-J72</f>
        <v>0.12880380113668788</v>
      </c>
      <c r="L73" s="6">
        <f t="shared" si="25"/>
        <v>6.9437865299191145E-2</v>
      </c>
      <c r="M73" s="6">
        <f t="shared" si="26"/>
        <v>6.4865594252436015E-2</v>
      </c>
    </row>
    <row r="74" spans="1:13" x14ac:dyDescent="0.25">
      <c r="A74" s="2">
        <v>11</v>
      </c>
      <c r="B74" s="2">
        <v>11</v>
      </c>
      <c r="C74" s="3" t="s">
        <v>0</v>
      </c>
      <c r="D74" s="2">
        <v>3</v>
      </c>
      <c r="E74" s="8">
        <v>13991</v>
      </c>
      <c r="F74" s="10">
        <f t="shared" si="24"/>
        <v>13.991</v>
      </c>
      <c r="G74" s="7">
        <f t="shared" si="21"/>
        <v>1.3991</v>
      </c>
      <c r="H74" s="5">
        <v>3.3962000000000003</v>
      </c>
      <c r="I74" s="5">
        <f t="shared" si="27"/>
        <v>3.5362000000000005</v>
      </c>
      <c r="J74" s="6">
        <f t="shared" si="22"/>
        <v>0.49769551001400292</v>
      </c>
      <c r="K74" s="6">
        <f t="shared" si="28"/>
        <v>0.35981253682259873</v>
      </c>
      <c r="L74" s="6">
        <f t="shared" si="25"/>
        <v>0.25063945884305189</v>
      </c>
      <c r="M74" s="6">
        <f t="shared" si="26"/>
        <v>0.18120159354386073</v>
      </c>
    </row>
    <row r="75" spans="1:13" x14ac:dyDescent="0.25">
      <c r="A75" s="2">
        <v>11</v>
      </c>
      <c r="B75" s="2">
        <v>11</v>
      </c>
      <c r="C75" s="3" t="s">
        <v>0</v>
      </c>
      <c r="D75" s="2">
        <v>4</v>
      </c>
      <c r="E75" s="8">
        <v>14929.5</v>
      </c>
      <c r="F75" s="10">
        <f t="shared" si="24"/>
        <v>14.929500000000001</v>
      </c>
      <c r="G75" s="7">
        <f t="shared" si="21"/>
        <v>1.49295</v>
      </c>
      <c r="H75" s="5">
        <v>4.8891499999999999</v>
      </c>
      <c r="I75" s="5">
        <f t="shared" si="27"/>
        <v>5.0291499999999996</v>
      </c>
      <c r="J75" s="6">
        <f t="shared" si="22"/>
        <v>1.2213003601996553</v>
      </c>
      <c r="K75" s="6">
        <f t="shared" si="28"/>
        <v>0.72360485018565235</v>
      </c>
      <c r="L75" s="6">
        <f t="shared" si="25"/>
        <v>0.61504686139654641</v>
      </c>
      <c r="M75" s="6">
        <f t="shared" si="26"/>
        <v>0.36440740255349457</v>
      </c>
    </row>
    <row r="76" spans="1:13" x14ac:dyDescent="0.25">
      <c r="A76" s="2">
        <v>11</v>
      </c>
      <c r="B76" s="2">
        <v>11</v>
      </c>
      <c r="C76" s="3" t="s">
        <v>0</v>
      </c>
      <c r="D76" s="2">
        <v>5</v>
      </c>
      <c r="E76" s="8">
        <v>17155</v>
      </c>
      <c r="F76" s="10">
        <f t="shared" si="24"/>
        <v>17.155000000000001</v>
      </c>
      <c r="G76" s="7">
        <f t="shared" si="21"/>
        <v>1.7155</v>
      </c>
      <c r="H76" s="5">
        <v>6.6046499999999995</v>
      </c>
      <c r="I76" s="5">
        <f t="shared" si="27"/>
        <v>6.7446499999999991</v>
      </c>
      <c r="J76" s="6">
        <f t="shared" si="22"/>
        <v>2.5805058050629972</v>
      </c>
      <c r="K76" s="6">
        <f t="shared" si="28"/>
        <v>1.3592054448633419</v>
      </c>
      <c r="L76" s="6">
        <f t="shared" si="25"/>
        <v>1.2995427234297254</v>
      </c>
      <c r="M76" s="6">
        <f t="shared" si="26"/>
        <v>0.68449586203317903</v>
      </c>
    </row>
    <row r="77" spans="1:13" x14ac:dyDescent="0.25">
      <c r="A77" s="2">
        <v>11</v>
      </c>
      <c r="B77" s="2">
        <v>11</v>
      </c>
      <c r="C77" s="3" t="s">
        <v>0</v>
      </c>
      <c r="D77" s="2">
        <v>6</v>
      </c>
      <c r="E77" s="8">
        <v>15129</v>
      </c>
      <c r="F77" s="10">
        <f t="shared" si="24"/>
        <v>15.129</v>
      </c>
      <c r="G77" s="7">
        <f t="shared" si="21"/>
        <v>1.5128999999999999</v>
      </c>
      <c r="H77" s="5">
        <v>8.1175499999999996</v>
      </c>
      <c r="I77" s="5">
        <f t="shared" si="27"/>
        <v>8.2575500000000002</v>
      </c>
      <c r="J77" s="6">
        <f t="shared" si="22"/>
        <v>4.3223849829866401</v>
      </c>
      <c r="K77" s="6">
        <f t="shared" si="28"/>
        <v>1.7418791779236429</v>
      </c>
      <c r="L77" s="6">
        <f t="shared" si="25"/>
        <v>2.176753077432072</v>
      </c>
      <c r="M77" s="6">
        <f t="shared" si="26"/>
        <v>0.87721035400234659</v>
      </c>
    </row>
    <row r="78" spans="1:13" x14ac:dyDescent="0.25">
      <c r="A78" s="2">
        <v>11</v>
      </c>
      <c r="B78" s="2">
        <v>11</v>
      </c>
      <c r="C78" s="3" t="s">
        <v>0</v>
      </c>
      <c r="D78" s="2">
        <v>7</v>
      </c>
      <c r="E78" s="8">
        <v>15388.5</v>
      </c>
      <c r="F78" s="10">
        <f t="shared" si="24"/>
        <v>15.388500000000001</v>
      </c>
      <c r="G78" s="7">
        <f t="shared" si="21"/>
        <v>1.5388500000000001</v>
      </c>
      <c r="H78" s="5">
        <v>9.6564000000000014</v>
      </c>
      <c r="I78" s="5">
        <f t="shared" si="27"/>
        <v>9.796400000000002</v>
      </c>
      <c r="J78" s="6">
        <f t="shared" si="22"/>
        <v>6.6816449782942051</v>
      </c>
      <c r="K78" s="6">
        <f t="shared" si="28"/>
        <v>2.359259995307565</v>
      </c>
      <c r="L78" s="6">
        <f t="shared" si="25"/>
        <v>3.3648764110689622</v>
      </c>
      <c r="M78" s="6">
        <f t="shared" si="26"/>
        <v>1.1881233336368899</v>
      </c>
    </row>
    <row r="79" spans="1:13" x14ac:dyDescent="0.25">
      <c r="A79" s="2">
        <v>12</v>
      </c>
      <c r="B79" s="2">
        <v>12</v>
      </c>
      <c r="C79" s="3" t="s">
        <v>0</v>
      </c>
      <c r="D79" s="2">
        <v>1</v>
      </c>
      <c r="E79" s="8">
        <v>5816</v>
      </c>
      <c r="F79" s="10">
        <f t="shared" si="24"/>
        <v>5.8159999999999998</v>
      </c>
      <c r="G79" s="7">
        <f t="shared" si="21"/>
        <v>0.58160000000000001</v>
      </c>
      <c r="H79" s="5">
        <v>0.58160000000000001</v>
      </c>
      <c r="I79" s="5">
        <f t="shared" ref="I79:I85" si="29">H79+0.15</f>
        <v>0.73160000000000003</v>
      </c>
      <c r="J79" s="6">
        <f t="shared" si="22"/>
        <v>8.9725084255308698E-3</v>
      </c>
      <c r="K79" s="6">
        <f>J79</f>
        <v>8.9725084255308698E-3</v>
      </c>
      <c r="L79" s="6">
        <f t="shared" si="25"/>
        <v>4.5185552430973466E-3</v>
      </c>
      <c r="M79" s="6">
        <f t="shared" si="26"/>
        <v>4.5185552430973466E-3</v>
      </c>
    </row>
    <row r="80" spans="1:13" x14ac:dyDescent="0.25">
      <c r="A80" s="2">
        <v>12</v>
      </c>
      <c r="B80" s="2">
        <v>12</v>
      </c>
      <c r="C80" s="3" t="s">
        <v>0</v>
      </c>
      <c r="D80" s="2">
        <v>2</v>
      </c>
      <c r="E80" s="8">
        <v>11288.5</v>
      </c>
      <c r="F80" s="10">
        <f t="shared" si="24"/>
        <v>11.288500000000001</v>
      </c>
      <c r="G80" s="7">
        <f t="shared" si="21"/>
        <v>1.1288499999999999</v>
      </c>
      <c r="H80" s="5">
        <v>1.7104500000000002</v>
      </c>
      <c r="I80" s="5">
        <f t="shared" si="29"/>
        <v>1.8604500000000002</v>
      </c>
      <c r="J80" s="6">
        <f t="shared" si="22"/>
        <v>9.6840147405456739E-2</v>
      </c>
      <c r="K80" s="6">
        <f t="shared" ref="K80:K85" si="30">J80-J79</f>
        <v>8.7867638979925874E-2</v>
      </c>
      <c r="L80" s="6">
        <f t="shared" si="25"/>
        <v>4.8768698233388016E-2</v>
      </c>
      <c r="M80" s="6">
        <f t="shared" si="26"/>
        <v>4.4250142990290675E-2</v>
      </c>
    </row>
    <row r="81" spans="1:13" x14ac:dyDescent="0.25">
      <c r="A81" s="2">
        <v>12</v>
      </c>
      <c r="B81" s="2">
        <v>12</v>
      </c>
      <c r="C81" s="3" t="s">
        <v>0</v>
      </c>
      <c r="D81" s="2">
        <v>3</v>
      </c>
      <c r="E81" s="8">
        <v>11586</v>
      </c>
      <c r="F81" s="10">
        <f t="shared" si="24"/>
        <v>11.586</v>
      </c>
      <c r="G81" s="7">
        <f t="shared" si="21"/>
        <v>1.1586000000000001</v>
      </c>
      <c r="H81" s="5">
        <v>2.8690500000000001</v>
      </c>
      <c r="I81" s="5">
        <f t="shared" si="29"/>
        <v>3.01905</v>
      </c>
      <c r="J81" s="6">
        <f t="shared" si="22"/>
        <v>0.33261858482439244</v>
      </c>
      <c r="K81" s="6">
        <f t="shared" si="30"/>
        <v>0.2357784374189357</v>
      </c>
      <c r="L81" s="6">
        <f t="shared" si="25"/>
        <v>0.16750671931756406</v>
      </c>
      <c r="M81" s="6">
        <f t="shared" si="26"/>
        <v>0.11873802108417603</v>
      </c>
    </row>
    <row r="82" spans="1:13" x14ac:dyDescent="0.25">
      <c r="A82" s="2">
        <v>12</v>
      </c>
      <c r="B82" s="2">
        <v>12</v>
      </c>
      <c r="C82" s="3" t="s">
        <v>0</v>
      </c>
      <c r="D82" s="2">
        <v>4</v>
      </c>
      <c r="E82" s="8">
        <v>9630</v>
      </c>
      <c r="F82" s="10">
        <f t="shared" si="24"/>
        <v>9.6300000000000008</v>
      </c>
      <c r="G82" s="7">
        <f t="shared" si="21"/>
        <v>0.96299999999999997</v>
      </c>
      <c r="H82" s="5">
        <v>3.8320499999999997</v>
      </c>
      <c r="I82" s="5">
        <f t="shared" si="29"/>
        <v>3.9820499999999996</v>
      </c>
      <c r="J82" s="6">
        <f t="shared" si="22"/>
        <v>0.67360461819036888</v>
      </c>
      <c r="K82" s="6">
        <f t="shared" si="30"/>
        <v>0.34098603336597644</v>
      </c>
      <c r="L82" s="6">
        <f t="shared" si="25"/>
        <v>0.33922728572066979</v>
      </c>
      <c r="M82" s="6">
        <f t="shared" si="26"/>
        <v>0.17172056640310576</v>
      </c>
    </row>
    <row r="83" spans="1:13" x14ac:dyDescent="0.25">
      <c r="A83" s="2">
        <v>12</v>
      </c>
      <c r="B83" s="2">
        <v>12</v>
      </c>
      <c r="C83" s="3" t="s">
        <v>0</v>
      </c>
      <c r="D83" s="2">
        <v>5</v>
      </c>
      <c r="E83" s="8">
        <v>17339.5</v>
      </c>
      <c r="F83" s="10">
        <f t="shared" si="24"/>
        <v>17.339500000000001</v>
      </c>
      <c r="G83" s="7">
        <f t="shared" si="21"/>
        <v>1.7339500000000001</v>
      </c>
      <c r="H83" s="5">
        <v>5.5659999999999998</v>
      </c>
      <c r="I83" s="5">
        <f t="shared" si="29"/>
        <v>5.7160000000000002</v>
      </c>
      <c r="J83" s="6">
        <f t="shared" si="22"/>
        <v>1.6925040907848377</v>
      </c>
      <c r="K83" s="6">
        <f t="shared" si="30"/>
        <v>1.0188994725944687</v>
      </c>
      <c r="L83" s="6">
        <f t="shared" si="25"/>
        <v>0.85234506011924427</v>
      </c>
      <c r="M83" s="6">
        <f t="shared" si="26"/>
        <v>0.51311777439857442</v>
      </c>
    </row>
    <row r="84" spans="1:13" x14ac:dyDescent="0.25">
      <c r="A84" s="2">
        <v>12</v>
      </c>
      <c r="B84" s="2">
        <v>12</v>
      </c>
      <c r="C84" s="3" t="s">
        <v>0</v>
      </c>
      <c r="D84" s="2">
        <v>6</v>
      </c>
      <c r="E84" s="8">
        <v>14606.5</v>
      </c>
      <c r="F84" s="10">
        <f t="shared" si="24"/>
        <v>14.6065</v>
      </c>
      <c r="G84" s="7">
        <f t="shared" si="21"/>
        <v>1.46065</v>
      </c>
      <c r="H84" s="5">
        <v>7.0266500000000001</v>
      </c>
      <c r="I84" s="5">
        <f t="shared" si="29"/>
        <v>7.1766500000000004</v>
      </c>
      <c r="J84" s="6">
        <f t="shared" si="22"/>
        <v>3.0229187538559588</v>
      </c>
      <c r="K84" s="6">
        <f t="shared" si="30"/>
        <v>1.3304146630711211</v>
      </c>
      <c r="L84" s="6">
        <f t="shared" si="25"/>
        <v>1.522341884441861</v>
      </c>
      <c r="M84" s="6">
        <f t="shared" si="26"/>
        <v>0.66999682432261665</v>
      </c>
    </row>
    <row r="85" spans="1:13" x14ac:dyDescent="0.25">
      <c r="A85" s="2">
        <v>12</v>
      </c>
      <c r="B85" s="2">
        <v>12</v>
      </c>
      <c r="C85" s="3" t="s">
        <v>0</v>
      </c>
      <c r="D85" s="2">
        <v>7</v>
      </c>
      <c r="E85" s="8">
        <v>10452</v>
      </c>
      <c r="F85" s="10">
        <f t="shared" si="24"/>
        <v>10.452</v>
      </c>
      <c r="G85" s="7">
        <f t="shared" si="21"/>
        <v>1.0451999999999999</v>
      </c>
      <c r="H85" s="5">
        <v>8.0718499999999995</v>
      </c>
      <c r="I85" s="5">
        <f t="shared" si="29"/>
        <v>8.2218499999999999</v>
      </c>
      <c r="J85" s="6">
        <f t="shared" si="22"/>
        <v>4.2749147989324889</v>
      </c>
      <c r="K85" s="6">
        <f t="shared" si="30"/>
        <v>1.2519960450765302</v>
      </c>
      <c r="L85" s="6">
        <f t="shared" si="25"/>
        <v>2.1528470927424017</v>
      </c>
      <c r="M85" s="6">
        <f t="shared" si="26"/>
        <v>0.63050520830054069</v>
      </c>
    </row>
    <row r="86" spans="1:13" x14ac:dyDescent="0.25">
      <c r="A86" s="2">
        <v>13</v>
      </c>
      <c r="B86" s="2">
        <v>13</v>
      </c>
      <c r="C86" s="3" t="s">
        <v>0</v>
      </c>
      <c r="D86" s="2">
        <v>1</v>
      </c>
      <c r="E86" s="8">
        <v>6656.5</v>
      </c>
      <c r="F86" s="10">
        <f t="shared" si="24"/>
        <v>6.6565000000000003</v>
      </c>
      <c r="G86" s="7">
        <f t="shared" si="21"/>
        <v>0.66564999999999996</v>
      </c>
      <c r="H86" s="5">
        <v>0.66565000000000007</v>
      </c>
      <c r="I86" s="5">
        <f t="shared" ref="I86:I92" si="31">H86+0.11</f>
        <v>0.77565000000000006</v>
      </c>
      <c r="J86" s="6">
        <f t="shared" si="22"/>
        <v>1.0414376143877314E-2</v>
      </c>
      <c r="K86" s="6">
        <f>J86</f>
        <v>1.0414376143877314E-2</v>
      </c>
      <c r="L86" s="6">
        <f t="shared" si="25"/>
        <v>5.2446798260566158E-3</v>
      </c>
      <c r="M86" s="6">
        <f t="shared" si="26"/>
        <v>5.2446798260566158E-3</v>
      </c>
    </row>
    <row r="87" spans="1:13" x14ac:dyDescent="0.25">
      <c r="A87" s="2">
        <v>13</v>
      </c>
      <c r="B87" s="2">
        <v>13</v>
      </c>
      <c r="C87" s="3" t="s">
        <v>0</v>
      </c>
      <c r="D87" s="2">
        <v>2</v>
      </c>
      <c r="E87" s="8">
        <v>6899</v>
      </c>
      <c r="F87" s="10">
        <f t="shared" si="24"/>
        <v>6.899</v>
      </c>
      <c r="G87" s="7">
        <f t="shared" si="21"/>
        <v>0.68989999999999996</v>
      </c>
      <c r="H87" s="5">
        <v>1.35555</v>
      </c>
      <c r="I87" s="5">
        <f t="shared" si="31"/>
        <v>1.4655500000000001</v>
      </c>
      <c r="J87" s="6">
        <f t="shared" si="22"/>
        <v>5.271758502263852E-2</v>
      </c>
      <c r="K87" s="6">
        <f t="shared" ref="K87:K92" si="32">J87-J86</f>
        <v>4.2303208878761205E-2</v>
      </c>
      <c r="L87" s="6">
        <f t="shared" si="25"/>
        <v>2.6548575817400763E-2</v>
      </c>
      <c r="M87" s="6">
        <f t="shared" si="26"/>
        <v>2.1303895991344145E-2</v>
      </c>
    </row>
    <row r="88" spans="1:13" x14ac:dyDescent="0.25">
      <c r="A88" s="2">
        <v>13</v>
      </c>
      <c r="B88" s="2">
        <v>13</v>
      </c>
      <c r="C88" s="3" t="s">
        <v>0</v>
      </c>
      <c r="D88" s="2">
        <v>3</v>
      </c>
      <c r="E88" s="8">
        <v>6151</v>
      </c>
      <c r="F88" s="10">
        <f t="shared" si="24"/>
        <v>6.1509999999999998</v>
      </c>
      <c r="G88" s="7">
        <f t="shared" si="21"/>
        <v>0.61509999999999998</v>
      </c>
      <c r="H88" s="5">
        <v>1.97065</v>
      </c>
      <c r="I88" s="5">
        <f t="shared" si="31"/>
        <v>2.0806499999999999</v>
      </c>
      <c r="J88" s="6">
        <f t="shared" si="22"/>
        <v>0.12878899851932266</v>
      </c>
      <c r="K88" s="6">
        <f t="shared" si="32"/>
        <v>7.6071413496684143E-2</v>
      </c>
      <c r="L88" s="6">
        <f t="shared" si="25"/>
        <v>6.485813965433089E-2</v>
      </c>
      <c r="M88" s="6">
        <f t="shared" si="26"/>
        <v>3.8309563836930141E-2</v>
      </c>
    </row>
    <row r="89" spans="1:13" x14ac:dyDescent="0.25">
      <c r="A89" s="2">
        <v>13</v>
      </c>
      <c r="B89" s="2">
        <v>13</v>
      </c>
      <c r="C89" s="3" t="s">
        <v>0</v>
      </c>
      <c r="D89" s="2">
        <v>4</v>
      </c>
      <c r="E89" s="8">
        <v>5761.5</v>
      </c>
      <c r="F89" s="10">
        <f t="shared" si="24"/>
        <v>5.7614999999999998</v>
      </c>
      <c r="G89" s="7">
        <f t="shared" si="21"/>
        <v>0.57615000000000005</v>
      </c>
      <c r="H89" s="5">
        <v>2.5468000000000002</v>
      </c>
      <c r="I89" s="5">
        <f t="shared" si="31"/>
        <v>2.6568000000000001</v>
      </c>
      <c r="J89" s="6">
        <f t="shared" si="22"/>
        <v>0.24013692515032137</v>
      </c>
      <c r="K89" s="6">
        <f t="shared" si="32"/>
        <v>0.11134792663099871</v>
      </c>
      <c r="L89" s="6">
        <f t="shared" si="25"/>
        <v>0.12093295550570185</v>
      </c>
      <c r="M89" s="6">
        <f t="shared" si="26"/>
        <v>5.6074815851370953E-2</v>
      </c>
    </row>
    <row r="90" spans="1:13" x14ac:dyDescent="0.25">
      <c r="A90" s="2">
        <v>13</v>
      </c>
      <c r="B90" s="2">
        <v>13</v>
      </c>
      <c r="C90" s="3" t="s">
        <v>0</v>
      </c>
      <c r="D90" s="2">
        <v>5</v>
      </c>
      <c r="E90" s="8">
        <v>10714.5</v>
      </c>
      <c r="F90" s="10">
        <f t="shared" si="24"/>
        <v>10.714499999999999</v>
      </c>
      <c r="G90" s="7">
        <f t="shared" si="21"/>
        <v>1.07145</v>
      </c>
      <c r="H90" s="5">
        <v>3.6182499999999997</v>
      </c>
      <c r="I90" s="5">
        <f t="shared" si="31"/>
        <v>3.7282499999999996</v>
      </c>
      <c r="J90" s="6">
        <f t="shared" si="22"/>
        <v>0.56951489631162378</v>
      </c>
      <c r="K90" s="6">
        <f t="shared" si="32"/>
        <v>0.32937797116130241</v>
      </c>
      <c r="L90" s="6">
        <f t="shared" si="25"/>
        <v>0.28680770178253379</v>
      </c>
      <c r="M90" s="6">
        <f t="shared" si="26"/>
        <v>0.16587474627683191</v>
      </c>
    </row>
    <row r="91" spans="1:13" x14ac:dyDescent="0.25">
      <c r="A91" s="2">
        <v>13</v>
      </c>
      <c r="B91" s="2">
        <v>13</v>
      </c>
      <c r="C91" s="3" t="s">
        <v>0</v>
      </c>
      <c r="D91" s="2">
        <v>6</v>
      </c>
      <c r="E91" s="8">
        <v>15794</v>
      </c>
      <c r="F91" s="10">
        <f t="shared" si="24"/>
        <v>15.794</v>
      </c>
      <c r="G91" s="7">
        <f t="shared" si="21"/>
        <v>1.5793999999999999</v>
      </c>
      <c r="H91" s="5">
        <v>5.1976500000000003</v>
      </c>
      <c r="I91" s="5">
        <f t="shared" si="31"/>
        <v>5.3076500000000006</v>
      </c>
      <c r="J91" s="6">
        <f t="shared" si="22"/>
        <v>1.4011479609923752</v>
      </c>
      <c r="K91" s="6">
        <f t="shared" si="32"/>
        <v>0.83163306468075138</v>
      </c>
      <c r="L91" s="6">
        <f t="shared" si="25"/>
        <v>0.70561811315576017</v>
      </c>
      <c r="M91" s="6">
        <f t="shared" si="26"/>
        <v>0.41881041137322644</v>
      </c>
    </row>
    <row r="92" spans="1:13" x14ac:dyDescent="0.25">
      <c r="A92" s="2">
        <v>13</v>
      </c>
      <c r="B92" s="2">
        <v>13</v>
      </c>
      <c r="C92" s="3" t="s">
        <v>0</v>
      </c>
      <c r="D92" s="2">
        <v>7</v>
      </c>
      <c r="E92" s="8">
        <v>15673.5</v>
      </c>
      <c r="F92" s="10">
        <f t="shared" si="24"/>
        <v>15.673500000000001</v>
      </c>
      <c r="G92" s="7">
        <f t="shared" si="21"/>
        <v>1.56735</v>
      </c>
      <c r="H92" s="5">
        <v>6.7649999999999997</v>
      </c>
      <c r="I92" s="5">
        <f t="shared" si="31"/>
        <v>6.875</v>
      </c>
      <c r="J92" s="6">
        <f t="shared" si="22"/>
        <v>2.7095286065405482</v>
      </c>
      <c r="K92" s="6">
        <f t="shared" si="32"/>
        <v>1.308380645548173</v>
      </c>
      <c r="L92" s="6">
        <f t="shared" si="25"/>
        <v>1.3645186062538202</v>
      </c>
      <c r="M92" s="6">
        <f t="shared" si="26"/>
        <v>0.65890049309805998</v>
      </c>
    </row>
    <row r="93" spans="1:13" x14ac:dyDescent="0.25">
      <c r="A93" s="2">
        <v>14</v>
      </c>
      <c r="B93" s="2">
        <v>14</v>
      </c>
      <c r="C93" s="3" t="s">
        <v>0</v>
      </c>
      <c r="D93" s="2">
        <v>1</v>
      </c>
      <c r="E93" s="8">
        <v>2345.5</v>
      </c>
      <c r="F93" s="10">
        <f t="shared" si="24"/>
        <v>2.3454999999999999</v>
      </c>
      <c r="G93" s="7">
        <f t="shared" si="21"/>
        <v>0.23455000000000001</v>
      </c>
      <c r="H93" s="5">
        <v>0.23454999999999998</v>
      </c>
      <c r="I93" s="5">
        <f t="shared" ref="I93:I99" si="33">H93+0.1</f>
        <v>0.33455000000000001</v>
      </c>
      <c r="J93" s="6">
        <f t="shared" si="22"/>
        <v>1.221235331660633E-3</v>
      </c>
      <c r="K93" s="6">
        <f>J93</f>
        <v>1.221235331660633E-3</v>
      </c>
      <c r="L93" s="6">
        <f t="shared" si="25"/>
        <v>6.1501411302429477E-4</v>
      </c>
      <c r="M93" s="6">
        <f t="shared" si="26"/>
        <v>6.1501411302429477E-4</v>
      </c>
    </row>
    <row r="94" spans="1:13" x14ac:dyDescent="0.25">
      <c r="A94" s="2">
        <v>14</v>
      </c>
      <c r="B94" s="2">
        <v>14</v>
      </c>
      <c r="C94" s="3" t="s">
        <v>0</v>
      </c>
      <c r="D94" s="2">
        <v>2</v>
      </c>
      <c r="E94" s="8">
        <v>8742.5</v>
      </c>
      <c r="F94" s="10">
        <f t="shared" si="24"/>
        <v>8.7424999999999997</v>
      </c>
      <c r="G94" s="7">
        <f t="shared" si="21"/>
        <v>0.87424999999999997</v>
      </c>
      <c r="H94" s="5">
        <v>1.1088</v>
      </c>
      <c r="I94" s="5">
        <f t="shared" si="33"/>
        <v>1.2088000000000001</v>
      </c>
      <c r="J94" s="6">
        <f t="shared" si="22"/>
        <v>3.2266963808459392E-2</v>
      </c>
      <c r="K94" s="6">
        <f t="shared" ref="K94:K99" si="34">J94-J93</f>
        <v>3.1045728476798758E-2</v>
      </c>
      <c r="L94" s="6">
        <f t="shared" si="25"/>
        <v>1.6249642973940152E-2</v>
      </c>
      <c r="M94" s="6">
        <f t="shared" si="26"/>
        <v>1.5634628860915857E-2</v>
      </c>
    </row>
    <row r="95" spans="1:13" x14ac:dyDescent="0.25">
      <c r="A95" s="2">
        <v>14</v>
      </c>
      <c r="B95" s="2">
        <v>14</v>
      </c>
      <c r="C95" s="3" t="s">
        <v>0</v>
      </c>
      <c r="D95" s="2">
        <v>3</v>
      </c>
      <c r="E95" s="8">
        <v>10305.5</v>
      </c>
      <c r="F95" s="10">
        <f t="shared" si="24"/>
        <v>10.3055</v>
      </c>
      <c r="G95" s="7">
        <f t="shared" si="21"/>
        <v>1.0305500000000001</v>
      </c>
      <c r="H95" s="5">
        <v>2.1393499999999999</v>
      </c>
      <c r="I95" s="5">
        <f t="shared" si="33"/>
        <v>2.23935</v>
      </c>
      <c r="J95" s="6">
        <f t="shared" si="22"/>
        <v>0.15532593323107771</v>
      </c>
      <c r="K95" s="6">
        <f t="shared" si="34"/>
        <v>0.12305896942261832</v>
      </c>
      <c r="L95" s="6">
        <f t="shared" si="25"/>
        <v>7.8222139975170746E-2</v>
      </c>
      <c r="M95" s="6">
        <f t="shared" si="26"/>
        <v>6.1972497001230593E-2</v>
      </c>
    </row>
    <row r="96" spans="1:13" x14ac:dyDescent="0.25">
      <c r="A96" s="2">
        <v>14</v>
      </c>
      <c r="B96" s="2">
        <v>14</v>
      </c>
      <c r="C96" s="3" t="s">
        <v>0</v>
      </c>
      <c r="D96" s="2">
        <v>4</v>
      </c>
      <c r="E96" s="8">
        <v>8346.5</v>
      </c>
      <c r="F96" s="10">
        <f t="shared" si="24"/>
        <v>8.3465000000000007</v>
      </c>
      <c r="G96" s="7">
        <f t="shared" si="21"/>
        <v>0.83465</v>
      </c>
      <c r="H96" s="5">
        <v>2.9740000000000002</v>
      </c>
      <c r="I96" s="5">
        <f t="shared" si="33"/>
        <v>3.0740000000000003</v>
      </c>
      <c r="J96" s="6">
        <f t="shared" si="22"/>
        <v>0.34826728705172577</v>
      </c>
      <c r="K96" s="6">
        <f t="shared" si="34"/>
        <v>0.19294135382064806</v>
      </c>
      <c r="L96" s="6">
        <f t="shared" si="25"/>
        <v>0.1753874057592491</v>
      </c>
      <c r="M96" s="6">
        <f t="shared" si="26"/>
        <v>9.7165265784078372E-2</v>
      </c>
    </row>
    <row r="97" spans="1:13" x14ac:dyDescent="0.25">
      <c r="A97" s="2">
        <v>14</v>
      </c>
      <c r="B97" s="2">
        <v>14</v>
      </c>
      <c r="C97" s="3" t="s">
        <v>0</v>
      </c>
      <c r="D97" s="2">
        <v>5</v>
      </c>
      <c r="E97" s="8">
        <v>10436</v>
      </c>
      <c r="F97" s="10">
        <f t="shared" si="24"/>
        <v>10.436</v>
      </c>
      <c r="G97" s="7">
        <f t="shared" si="21"/>
        <v>1.0436000000000001</v>
      </c>
      <c r="H97" s="5">
        <v>4.0175999999999998</v>
      </c>
      <c r="I97" s="5">
        <f t="shared" si="33"/>
        <v>4.1175999999999995</v>
      </c>
      <c r="J97" s="6">
        <f t="shared" si="22"/>
        <v>0.73359793351318847</v>
      </c>
      <c r="K97" s="6">
        <f t="shared" si="34"/>
        <v>0.3853306464614627</v>
      </c>
      <c r="L97" s="6">
        <f t="shared" si="25"/>
        <v>0.36943991931724174</v>
      </c>
      <c r="M97" s="6">
        <f t="shared" si="26"/>
        <v>0.19405251355799263</v>
      </c>
    </row>
    <row r="98" spans="1:13" x14ac:dyDescent="0.25">
      <c r="A98" s="2">
        <v>14</v>
      </c>
      <c r="B98" s="2">
        <v>14</v>
      </c>
      <c r="C98" s="3" t="s">
        <v>0</v>
      </c>
      <c r="D98" s="2">
        <v>6</v>
      </c>
      <c r="E98" s="8">
        <v>11806.5</v>
      </c>
      <c r="F98" s="10">
        <f t="shared" si="24"/>
        <v>11.8065</v>
      </c>
      <c r="G98" s="7">
        <f t="shared" si="21"/>
        <v>1.18065</v>
      </c>
      <c r="H98" s="5">
        <v>5.1982499999999998</v>
      </c>
      <c r="I98" s="5">
        <f t="shared" si="33"/>
        <v>5.2982499999999995</v>
      </c>
      <c r="J98" s="6">
        <f t="shared" si="22"/>
        <v>1.3948318538161224</v>
      </c>
      <c r="K98" s="6">
        <f t="shared" si="34"/>
        <v>0.66123392030293393</v>
      </c>
      <c r="L98" s="6">
        <f t="shared" si="25"/>
        <v>0.70243732158179928</v>
      </c>
      <c r="M98" s="6">
        <f t="shared" si="26"/>
        <v>0.33299740226455754</v>
      </c>
    </row>
    <row r="99" spans="1:13" x14ac:dyDescent="0.25">
      <c r="A99" s="2">
        <v>14</v>
      </c>
      <c r="B99" s="2">
        <v>14</v>
      </c>
      <c r="C99" s="3" t="s">
        <v>0</v>
      </c>
      <c r="D99" s="2">
        <v>7</v>
      </c>
      <c r="E99" s="8">
        <v>10867.5</v>
      </c>
      <c r="F99" s="10">
        <f t="shared" si="24"/>
        <v>10.8675</v>
      </c>
      <c r="G99" s="7">
        <f t="shared" si="21"/>
        <v>1.0867500000000001</v>
      </c>
      <c r="H99" s="5">
        <v>6.2849999999999993</v>
      </c>
      <c r="I99" s="5">
        <f t="shared" si="33"/>
        <v>6.3849999999999989</v>
      </c>
      <c r="J99" s="6">
        <f t="shared" si="22"/>
        <v>2.2441257157358518</v>
      </c>
      <c r="K99" s="6">
        <f t="shared" si="34"/>
        <v>0.84929386191972944</v>
      </c>
      <c r="L99" s="6">
        <f t="shared" si="25"/>
        <v>1.130141710444575</v>
      </c>
      <c r="M99" s="6">
        <f t="shared" si="26"/>
        <v>0.42770438886277579</v>
      </c>
    </row>
    <row r="100" spans="1:13" x14ac:dyDescent="0.25">
      <c r="A100" s="2">
        <v>15</v>
      </c>
      <c r="B100" s="2">
        <v>15</v>
      </c>
      <c r="C100" s="3" t="s">
        <v>0</v>
      </c>
      <c r="D100" s="2">
        <v>1</v>
      </c>
      <c r="E100" s="8">
        <v>3277.5</v>
      </c>
      <c r="F100" s="10">
        <f t="shared" si="24"/>
        <v>3.2774999999999999</v>
      </c>
      <c r="G100" s="7">
        <f t="shared" si="21"/>
        <v>0.32774999999999999</v>
      </c>
      <c r="H100" s="5">
        <v>0.32774999999999999</v>
      </c>
      <c r="I100" s="5">
        <f t="shared" ref="I100:I106" si="35">H100+0.17</f>
        <v>0.49775000000000003</v>
      </c>
      <c r="J100" s="6">
        <f t="shared" si="22"/>
        <v>3.3619821096715847E-3</v>
      </c>
      <c r="K100" s="6">
        <f>J100</f>
        <v>3.3619821096715847E-3</v>
      </c>
      <c r="L100" s="6">
        <f t="shared" si="25"/>
        <v>1.6930941904306101E-3</v>
      </c>
      <c r="M100" s="6">
        <f t="shared" si="26"/>
        <v>1.6930941904306101E-3</v>
      </c>
    </row>
    <row r="101" spans="1:13" x14ac:dyDescent="0.25">
      <c r="A101" s="2">
        <v>15</v>
      </c>
      <c r="B101" s="2">
        <v>15</v>
      </c>
      <c r="C101" s="3" t="s">
        <v>0</v>
      </c>
      <c r="D101" s="2">
        <v>2</v>
      </c>
      <c r="E101" s="8">
        <v>5841.5</v>
      </c>
      <c r="F101" s="10">
        <f t="shared" si="24"/>
        <v>5.8414999999999999</v>
      </c>
      <c r="G101" s="7">
        <f t="shared" si="21"/>
        <v>0.58414999999999995</v>
      </c>
      <c r="H101" s="5">
        <v>0.91189999999999993</v>
      </c>
      <c r="I101" s="5">
        <f t="shared" si="35"/>
        <v>1.0818999999999999</v>
      </c>
      <c r="J101" s="6">
        <f t="shared" si="22"/>
        <v>2.4321435813488411E-2</v>
      </c>
      <c r="K101" s="6">
        <f t="shared" ref="K101:K106" si="36">J101-J100</f>
        <v>2.0959453703816827E-2</v>
      </c>
      <c r="L101" s="6">
        <f t="shared" si="25"/>
        <v>1.2248275075672764E-2</v>
      </c>
      <c r="M101" s="6">
        <f t="shared" si="26"/>
        <v>1.0555180885242155E-2</v>
      </c>
    </row>
    <row r="102" spans="1:13" x14ac:dyDescent="0.25">
      <c r="A102" s="2">
        <v>15</v>
      </c>
      <c r="B102" s="2">
        <v>15</v>
      </c>
      <c r="C102" s="3" t="s">
        <v>0</v>
      </c>
      <c r="D102" s="2">
        <v>3</v>
      </c>
      <c r="E102" s="8">
        <v>13293.5</v>
      </c>
      <c r="F102" s="10">
        <f t="shared" si="24"/>
        <v>13.2935</v>
      </c>
      <c r="G102" s="7">
        <f t="shared" si="21"/>
        <v>1.32935</v>
      </c>
      <c r="H102" s="5">
        <v>2.24125</v>
      </c>
      <c r="I102" s="5">
        <f t="shared" si="35"/>
        <v>2.4112499999999999</v>
      </c>
      <c r="J102" s="6">
        <f t="shared" si="22"/>
        <v>0.18754785410581096</v>
      </c>
      <c r="K102" s="6">
        <f t="shared" si="36"/>
        <v>0.16322641829232254</v>
      </c>
      <c r="L102" s="6">
        <f t="shared" si="25"/>
        <v>9.44490993276864E-2</v>
      </c>
      <c r="M102" s="6">
        <f t="shared" si="26"/>
        <v>8.2200824252013638E-2</v>
      </c>
    </row>
    <row r="103" spans="1:13" x14ac:dyDescent="0.25">
      <c r="A103" s="2">
        <v>15</v>
      </c>
      <c r="B103" s="2">
        <v>15</v>
      </c>
      <c r="C103" s="3" t="s">
        <v>0</v>
      </c>
      <c r="D103" s="2">
        <v>4</v>
      </c>
      <c r="E103" s="8">
        <v>16795.5</v>
      </c>
      <c r="F103" s="10">
        <f t="shared" si="24"/>
        <v>16.795500000000001</v>
      </c>
      <c r="G103" s="7">
        <f t="shared" si="21"/>
        <v>1.6795500000000001</v>
      </c>
      <c r="H103" s="5">
        <v>3.9207999999999998</v>
      </c>
      <c r="I103" s="5">
        <f t="shared" si="35"/>
        <v>4.0907999999999998</v>
      </c>
      <c r="J103" s="6">
        <f t="shared" si="22"/>
        <v>0.72148937038357019</v>
      </c>
      <c r="K103" s="6">
        <f t="shared" si="36"/>
        <v>0.53394151627775921</v>
      </c>
      <c r="L103" s="6">
        <f t="shared" si="25"/>
        <v>0.36334204692516597</v>
      </c>
      <c r="M103" s="6">
        <f t="shared" si="26"/>
        <v>0.26889294759747956</v>
      </c>
    </row>
    <row r="104" spans="1:13" x14ac:dyDescent="0.25">
      <c r="A104" s="2">
        <v>15</v>
      </c>
      <c r="B104" s="2">
        <v>15</v>
      </c>
      <c r="C104" s="3" t="s">
        <v>0</v>
      </c>
      <c r="D104" s="2">
        <v>5</v>
      </c>
      <c r="E104" s="8">
        <v>22301.5</v>
      </c>
      <c r="F104" s="10">
        <f t="shared" si="24"/>
        <v>22.301500000000001</v>
      </c>
      <c r="G104" s="7">
        <f t="shared" si="21"/>
        <v>2.2301500000000001</v>
      </c>
      <c r="H104" s="5">
        <v>6.1509499999999999</v>
      </c>
      <c r="I104" s="5">
        <f t="shared" si="35"/>
        <v>6.3209499999999998</v>
      </c>
      <c r="J104" s="6">
        <f t="shared" si="22"/>
        <v>2.1871931788028425</v>
      </c>
      <c r="K104" s="6">
        <f t="shared" si="36"/>
        <v>1.4657038084192724</v>
      </c>
      <c r="L104" s="6">
        <f t="shared" si="25"/>
        <v>1.1014704848451116</v>
      </c>
      <c r="M104" s="6">
        <f t="shared" si="26"/>
        <v>0.73812843791994565</v>
      </c>
    </row>
    <row r="105" spans="1:13" x14ac:dyDescent="0.25">
      <c r="A105" s="2">
        <v>15</v>
      </c>
      <c r="B105" s="2">
        <v>15</v>
      </c>
      <c r="C105" s="3" t="s">
        <v>0</v>
      </c>
      <c r="D105" s="2">
        <v>6</v>
      </c>
      <c r="E105" s="8">
        <v>16143.5</v>
      </c>
      <c r="F105" s="10">
        <f t="shared" si="24"/>
        <v>16.1435</v>
      </c>
      <c r="G105" s="7">
        <f t="shared" si="21"/>
        <v>1.61435</v>
      </c>
      <c r="H105" s="5">
        <v>7.7652999999999999</v>
      </c>
      <c r="I105" s="5">
        <f t="shared" si="35"/>
        <v>7.9352999999999998</v>
      </c>
      <c r="J105" s="6">
        <f t="shared" si="22"/>
        <v>3.9053516345430648</v>
      </c>
      <c r="K105" s="6">
        <f t="shared" si="36"/>
        <v>1.7181584557402223</v>
      </c>
      <c r="L105" s="6">
        <f t="shared" si="25"/>
        <v>1.9667350831558876</v>
      </c>
      <c r="M105" s="6">
        <f t="shared" si="26"/>
        <v>0.86526459831077607</v>
      </c>
    </row>
    <row r="106" spans="1:13" x14ac:dyDescent="0.25">
      <c r="A106" s="2">
        <v>15</v>
      </c>
      <c r="B106" s="2">
        <v>15</v>
      </c>
      <c r="C106" s="3" t="s">
        <v>0</v>
      </c>
      <c r="D106" s="2">
        <v>7</v>
      </c>
      <c r="E106" s="8">
        <v>12513.5</v>
      </c>
      <c r="F106" s="10">
        <f t="shared" si="24"/>
        <v>12.513500000000001</v>
      </c>
      <c r="G106" s="7">
        <f t="shared" si="21"/>
        <v>1.25135</v>
      </c>
      <c r="H106" s="5">
        <v>9.0166500000000003</v>
      </c>
      <c r="I106" s="5">
        <f t="shared" si="35"/>
        <v>9.1866500000000002</v>
      </c>
      <c r="J106" s="6">
        <f t="shared" si="22"/>
        <v>5.6721547751081793</v>
      </c>
      <c r="K106" s="6">
        <f t="shared" si="36"/>
        <v>1.7668031405651146</v>
      </c>
      <c r="L106" s="6">
        <f t="shared" si="25"/>
        <v>2.8564971447444796</v>
      </c>
      <c r="M106" s="6">
        <f t="shared" si="26"/>
        <v>0.88976206158859172</v>
      </c>
    </row>
    <row r="107" spans="1:13" x14ac:dyDescent="0.25">
      <c r="A107" s="2">
        <v>16</v>
      </c>
      <c r="B107" s="2">
        <v>16</v>
      </c>
      <c r="C107" s="3" t="s">
        <v>0</v>
      </c>
      <c r="D107" s="2">
        <v>1</v>
      </c>
      <c r="E107" s="8">
        <v>1801</v>
      </c>
      <c r="F107" s="10">
        <f t="shared" si="24"/>
        <v>1.8009999999999999</v>
      </c>
      <c r="G107" s="7">
        <f t="shared" si="21"/>
        <v>0.18010000000000001</v>
      </c>
      <c r="H107" s="5">
        <v>0.18009999999999998</v>
      </c>
      <c r="I107" s="5">
        <f t="shared" ref="I107:I113" si="37">H107+0.12</f>
        <v>0.30009999999999998</v>
      </c>
      <c r="J107" s="6">
        <f t="shared" si="22"/>
        <v>9.2578181457897174E-4</v>
      </c>
      <c r="K107" s="6">
        <f>J107</f>
        <v>9.2578181457897174E-4</v>
      </c>
      <c r="L107" s="6">
        <f t="shared" si="25"/>
        <v>4.6622372182197024E-4</v>
      </c>
      <c r="M107" s="6">
        <f t="shared" si="26"/>
        <v>4.6622372182197024E-4</v>
      </c>
    </row>
    <row r="108" spans="1:13" x14ac:dyDescent="0.25">
      <c r="A108" s="2">
        <v>16</v>
      </c>
      <c r="B108" s="2">
        <v>16</v>
      </c>
      <c r="C108" s="3" t="s">
        <v>0</v>
      </c>
      <c r="D108" s="2">
        <v>2</v>
      </c>
      <c r="E108" s="8">
        <v>8795.5</v>
      </c>
      <c r="F108" s="10">
        <f t="shared" si="24"/>
        <v>8.7955000000000005</v>
      </c>
      <c r="G108" s="7">
        <f t="shared" si="21"/>
        <v>0.87955000000000005</v>
      </c>
      <c r="H108" s="5">
        <v>1.05965</v>
      </c>
      <c r="I108" s="5">
        <f t="shared" si="37"/>
        <v>1.1796500000000001</v>
      </c>
      <c r="J108" s="6">
        <f t="shared" si="22"/>
        <v>3.0320583956910514E-2</v>
      </c>
      <c r="K108" s="6">
        <f t="shared" ref="K108:K113" si="38">J108-J107</f>
        <v>2.9394802142331544E-2</v>
      </c>
      <c r="L108" s="6">
        <f t="shared" si="25"/>
        <v>1.5269446080700137E-2</v>
      </c>
      <c r="M108" s="6">
        <f t="shared" si="26"/>
        <v>1.4803222358878166E-2</v>
      </c>
    </row>
    <row r="109" spans="1:13" x14ac:dyDescent="0.25">
      <c r="A109" s="2">
        <v>16</v>
      </c>
      <c r="B109" s="2">
        <v>16</v>
      </c>
      <c r="C109" s="3" t="s">
        <v>0</v>
      </c>
      <c r="D109" s="2">
        <v>3</v>
      </c>
      <c r="E109" s="8">
        <v>13383.5</v>
      </c>
      <c r="F109" s="10">
        <f t="shared" si="24"/>
        <v>13.3835</v>
      </c>
      <c r="G109" s="7">
        <f t="shared" si="21"/>
        <v>1.3383499999999999</v>
      </c>
      <c r="H109" s="5">
        <v>2.3980000000000001</v>
      </c>
      <c r="I109" s="5">
        <f t="shared" si="37"/>
        <v>2.5180000000000002</v>
      </c>
      <c r="J109" s="6">
        <f t="shared" si="22"/>
        <v>0.20944206456133285</v>
      </c>
      <c r="K109" s="6">
        <f t="shared" si="38"/>
        <v>0.17912148060442235</v>
      </c>
      <c r="L109" s="6">
        <f t="shared" si="25"/>
        <v>0.10547502371308723</v>
      </c>
      <c r="M109" s="6">
        <f t="shared" si="26"/>
        <v>9.0205577632387096E-2</v>
      </c>
    </row>
    <row r="110" spans="1:13" x14ac:dyDescent="0.25">
      <c r="A110" s="2">
        <v>16</v>
      </c>
      <c r="B110" s="2">
        <v>16</v>
      </c>
      <c r="C110" s="3" t="s">
        <v>0</v>
      </c>
      <c r="D110" s="2">
        <v>4</v>
      </c>
      <c r="E110" s="8">
        <v>10880.5</v>
      </c>
      <c r="F110" s="10">
        <f t="shared" si="24"/>
        <v>10.8805</v>
      </c>
      <c r="G110" s="7">
        <f t="shared" si="21"/>
        <v>1.08805</v>
      </c>
      <c r="H110" s="5">
        <v>3.4860500000000001</v>
      </c>
      <c r="I110" s="5">
        <f t="shared" si="37"/>
        <v>3.6060500000000002</v>
      </c>
      <c r="J110" s="6">
        <f t="shared" si="22"/>
        <v>0.52313717879622079</v>
      </c>
      <c r="K110" s="6">
        <f t="shared" si="38"/>
        <v>0.31369511423488794</v>
      </c>
      <c r="L110" s="6">
        <f t="shared" si="25"/>
        <v>0.26345188324177682</v>
      </c>
      <c r="M110" s="6">
        <f t="shared" si="26"/>
        <v>0.15797685952868959</v>
      </c>
    </row>
    <row r="111" spans="1:13" x14ac:dyDescent="0.25">
      <c r="A111" s="2">
        <v>16</v>
      </c>
      <c r="B111" s="2">
        <v>16</v>
      </c>
      <c r="C111" s="3" t="s">
        <v>0</v>
      </c>
      <c r="D111" s="2">
        <v>5</v>
      </c>
      <c r="E111" s="8">
        <v>24022.5</v>
      </c>
      <c r="F111" s="10">
        <f t="shared" si="24"/>
        <v>24.022500000000001</v>
      </c>
      <c r="G111" s="7">
        <f t="shared" si="21"/>
        <v>2.40225</v>
      </c>
      <c r="H111" s="5">
        <v>5.8883000000000001</v>
      </c>
      <c r="I111" s="5">
        <f t="shared" si="37"/>
        <v>6.0083000000000002</v>
      </c>
      <c r="J111" s="6">
        <f t="shared" si="22"/>
        <v>1.9219194331964711</v>
      </c>
      <c r="K111" s="6">
        <f t="shared" si="38"/>
        <v>1.3987822544002504</v>
      </c>
      <c r="L111" s="6">
        <f t="shared" si="25"/>
        <v>0.96787862655774293</v>
      </c>
      <c r="M111" s="6">
        <f t="shared" si="26"/>
        <v>0.70442674331596611</v>
      </c>
    </row>
    <row r="112" spans="1:13" x14ac:dyDescent="0.25">
      <c r="A112" s="2">
        <v>16</v>
      </c>
      <c r="B112" s="2">
        <v>16</v>
      </c>
      <c r="C112" s="3" t="s">
        <v>0</v>
      </c>
      <c r="D112" s="2">
        <v>6</v>
      </c>
      <c r="E112" s="8">
        <v>22306.5</v>
      </c>
      <c r="F112" s="10">
        <f t="shared" si="24"/>
        <v>22.3065</v>
      </c>
      <c r="G112" s="7">
        <f t="shared" si="21"/>
        <v>2.2306499999999998</v>
      </c>
      <c r="H112" s="5">
        <v>8.1189499999999999</v>
      </c>
      <c r="I112" s="5">
        <f t="shared" si="37"/>
        <v>8.2389499999999991</v>
      </c>
      <c r="J112" s="6">
        <f t="shared" si="22"/>
        <v>4.2976128708392336</v>
      </c>
      <c r="K112" s="6">
        <f t="shared" si="38"/>
        <v>2.3756934376427625</v>
      </c>
      <c r="L112" s="6">
        <f t="shared" si="25"/>
        <v>2.1642778417546382</v>
      </c>
      <c r="M112" s="6">
        <f t="shared" si="26"/>
        <v>1.1963992151968954</v>
      </c>
    </row>
    <row r="113" spans="1:13" x14ac:dyDescent="0.25">
      <c r="A113" s="2">
        <v>16</v>
      </c>
      <c r="B113" s="2">
        <v>16</v>
      </c>
      <c r="C113" s="3" t="s">
        <v>0</v>
      </c>
      <c r="D113" s="2">
        <v>7</v>
      </c>
      <c r="E113" s="8">
        <v>11192</v>
      </c>
      <c r="F113" s="10">
        <f t="shared" si="24"/>
        <v>11.192</v>
      </c>
      <c r="G113" s="7">
        <f t="shared" si="21"/>
        <v>1.1192</v>
      </c>
      <c r="H113" s="5">
        <v>9.2381499999999992</v>
      </c>
      <c r="I113" s="5">
        <f t="shared" si="37"/>
        <v>9.3581499999999984</v>
      </c>
      <c r="J113" s="6">
        <f t="shared" si="22"/>
        <v>5.9459623354785576</v>
      </c>
      <c r="K113" s="6">
        <f t="shared" si="38"/>
        <v>1.648349464639324</v>
      </c>
      <c r="L113" s="6">
        <f t="shared" si="25"/>
        <v>2.9943866321470018</v>
      </c>
      <c r="M113" s="6">
        <f t="shared" si="26"/>
        <v>0.83010879039236363</v>
      </c>
    </row>
    <row r="114" spans="1:13" x14ac:dyDescent="0.25">
      <c r="A114" s="2">
        <v>1</v>
      </c>
      <c r="B114" s="2">
        <v>17</v>
      </c>
      <c r="C114" s="3" t="s">
        <v>1</v>
      </c>
      <c r="D114" s="2">
        <v>1</v>
      </c>
      <c r="E114" s="8">
        <v>5176.5</v>
      </c>
      <c r="F114" s="10">
        <f t="shared" si="24"/>
        <v>5.1764999999999999</v>
      </c>
      <c r="G114" s="7">
        <f t="shared" si="21"/>
        <v>0.51765000000000005</v>
      </c>
      <c r="H114" s="5">
        <v>0.51764999999999994</v>
      </c>
      <c r="I114" s="5">
        <f t="shared" ref="I114:I127" si="39">H114+0.08</f>
        <v>0.5976499999999999</v>
      </c>
      <c r="J114" s="6">
        <f t="shared" si="22"/>
        <v>5.3587191449363707E-3</v>
      </c>
      <c r="K114" s="6">
        <f>J114</f>
        <v>5.3587191449363707E-3</v>
      </c>
      <c r="L114" s="6">
        <f>J114*0.4964</f>
        <v>2.6600681835464144E-3</v>
      </c>
      <c r="M114" s="6">
        <f>K114*0.4964</f>
        <v>2.6600681835464144E-3</v>
      </c>
    </row>
    <row r="115" spans="1:13" x14ac:dyDescent="0.25">
      <c r="A115" s="2">
        <v>1</v>
      </c>
      <c r="B115" s="2">
        <v>17</v>
      </c>
      <c r="C115" s="3" t="s">
        <v>1</v>
      </c>
      <c r="D115" s="2">
        <v>2</v>
      </c>
      <c r="E115" s="8">
        <v>5078</v>
      </c>
      <c r="F115" s="10">
        <f t="shared" si="24"/>
        <v>5.0780000000000003</v>
      </c>
      <c r="G115" s="7">
        <f t="shared" si="21"/>
        <v>0.50780000000000003</v>
      </c>
      <c r="H115" s="5">
        <v>1.02545</v>
      </c>
      <c r="I115" s="5">
        <f t="shared" si="39"/>
        <v>1.10545</v>
      </c>
      <c r="J115" s="6">
        <f t="shared" si="22"/>
        <v>2.5693634671120739E-2</v>
      </c>
      <c r="K115" s="6">
        <f t="shared" ref="K115:K120" si="40">J115-J114</f>
        <v>2.0334915526184369E-2</v>
      </c>
      <c r="L115" s="6">
        <f t="shared" ref="L115:L178" si="41">J115*0.4964</f>
        <v>1.2754320250744335E-2</v>
      </c>
      <c r="M115" s="6">
        <f t="shared" ref="M115:M178" si="42">K115*0.4964</f>
        <v>1.0094252067197921E-2</v>
      </c>
    </row>
    <row r="116" spans="1:13" x14ac:dyDescent="0.25">
      <c r="A116" s="2">
        <v>1</v>
      </c>
      <c r="B116" s="2">
        <v>17</v>
      </c>
      <c r="C116" s="3" t="s">
        <v>1</v>
      </c>
      <c r="D116" s="2">
        <v>3</v>
      </c>
      <c r="E116" s="8">
        <v>9686.5</v>
      </c>
      <c r="F116" s="10">
        <f t="shared" si="24"/>
        <v>9.6865000000000006</v>
      </c>
      <c r="G116" s="7">
        <f t="shared" si="21"/>
        <v>0.96865000000000001</v>
      </c>
      <c r="H116" s="5">
        <v>1.9941</v>
      </c>
      <c r="I116" s="5">
        <f t="shared" si="39"/>
        <v>2.0741000000000001</v>
      </c>
      <c r="J116" s="6">
        <f t="shared" si="22"/>
        <v>0.12775814403099089</v>
      </c>
      <c r="K116" s="6">
        <f t="shared" si="40"/>
        <v>0.10206450935987016</v>
      </c>
      <c r="L116" s="6">
        <f t="shared" si="41"/>
        <v>6.3419142696983885E-2</v>
      </c>
      <c r="M116" s="6">
        <f t="shared" si="42"/>
        <v>5.0664822446239551E-2</v>
      </c>
    </row>
    <row r="117" spans="1:13" x14ac:dyDescent="0.25">
      <c r="A117" s="2">
        <v>1</v>
      </c>
      <c r="B117" s="2">
        <v>17</v>
      </c>
      <c r="C117" s="3" t="s">
        <v>1</v>
      </c>
      <c r="D117" s="2">
        <v>4</v>
      </c>
      <c r="E117" s="8">
        <v>11013.5</v>
      </c>
      <c r="F117" s="10">
        <f t="shared" si="24"/>
        <v>11.013500000000001</v>
      </c>
      <c r="G117" s="7">
        <f t="shared" si="21"/>
        <v>1.1013500000000001</v>
      </c>
      <c r="H117" s="5">
        <v>3.0954500000000005</v>
      </c>
      <c r="I117" s="5">
        <f t="shared" si="39"/>
        <v>3.1754500000000005</v>
      </c>
      <c r="J117" s="6">
        <f t="shared" si="22"/>
        <v>0.37831570547238358</v>
      </c>
      <c r="K117" s="6">
        <f t="shared" si="40"/>
        <v>0.25055756144139268</v>
      </c>
      <c r="L117" s="6">
        <f t="shared" si="41"/>
        <v>0.18779591619649122</v>
      </c>
      <c r="M117" s="6">
        <f t="shared" si="42"/>
        <v>0.12437677349950733</v>
      </c>
    </row>
    <row r="118" spans="1:13" x14ac:dyDescent="0.25">
      <c r="A118" s="2">
        <v>1</v>
      </c>
      <c r="B118" s="2">
        <v>17</v>
      </c>
      <c r="C118" s="3" t="s">
        <v>1</v>
      </c>
      <c r="D118" s="2">
        <v>5</v>
      </c>
      <c r="E118" s="8">
        <v>11314.5</v>
      </c>
      <c r="F118" s="10">
        <f t="shared" si="24"/>
        <v>11.314500000000001</v>
      </c>
      <c r="G118" s="7">
        <f t="shared" si="21"/>
        <v>1.1314500000000001</v>
      </c>
      <c r="H118" s="5">
        <v>4.2269000000000005</v>
      </c>
      <c r="I118" s="5">
        <f t="shared" si="39"/>
        <v>4.3069000000000006</v>
      </c>
      <c r="J118" s="6">
        <f t="shared" si="22"/>
        <v>0.82264467063129032</v>
      </c>
      <c r="K118" s="6">
        <f t="shared" si="40"/>
        <v>0.44432896515890674</v>
      </c>
      <c r="L118" s="6">
        <f t="shared" si="41"/>
        <v>0.40836081450137252</v>
      </c>
      <c r="M118" s="6">
        <f t="shared" si="42"/>
        <v>0.2205648983048813</v>
      </c>
    </row>
    <row r="119" spans="1:13" x14ac:dyDescent="0.25">
      <c r="A119" s="2">
        <v>1</v>
      </c>
      <c r="B119" s="2">
        <v>17</v>
      </c>
      <c r="C119" s="3" t="s">
        <v>1</v>
      </c>
      <c r="D119" s="2">
        <v>6</v>
      </c>
      <c r="E119" s="8">
        <v>9834</v>
      </c>
      <c r="F119" s="10">
        <f t="shared" si="24"/>
        <v>9.8339999999999996</v>
      </c>
      <c r="G119" s="7">
        <f t="shared" si="21"/>
        <v>0.98340000000000005</v>
      </c>
      <c r="H119" s="5">
        <v>5.2103000000000002</v>
      </c>
      <c r="I119" s="5">
        <f t="shared" si="39"/>
        <v>5.2903000000000002</v>
      </c>
      <c r="J119" s="6">
        <f t="shared" si="22"/>
        <v>1.3895035681667389</v>
      </c>
      <c r="K119" s="6">
        <f t="shared" si="40"/>
        <v>0.5668588975354486</v>
      </c>
      <c r="L119" s="6">
        <f t="shared" si="41"/>
        <v>0.68974957123796921</v>
      </c>
      <c r="M119" s="6">
        <f t="shared" si="42"/>
        <v>0.28138875673659669</v>
      </c>
    </row>
    <row r="120" spans="1:13" x14ac:dyDescent="0.25">
      <c r="A120" s="2">
        <v>1</v>
      </c>
      <c r="B120" s="2">
        <v>17</v>
      </c>
      <c r="C120" s="3" t="s">
        <v>1</v>
      </c>
      <c r="D120" s="2">
        <v>7</v>
      </c>
      <c r="E120" s="8">
        <v>6141.5</v>
      </c>
      <c r="F120" s="10">
        <f t="shared" si="24"/>
        <v>6.1414999999999997</v>
      </c>
      <c r="G120" s="7">
        <f t="shared" si="21"/>
        <v>0.61414999999999997</v>
      </c>
      <c r="H120" s="5">
        <v>5.8244500000000006</v>
      </c>
      <c r="I120" s="5">
        <f t="shared" si="39"/>
        <v>5.9044500000000006</v>
      </c>
      <c r="J120" s="6">
        <f t="shared" si="22"/>
        <v>1.838379873364105</v>
      </c>
      <c r="K120" s="6">
        <f t="shared" si="40"/>
        <v>0.4488763051973661</v>
      </c>
      <c r="L120" s="6">
        <f t="shared" si="41"/>
        <v>0.9125717691379418</v>
      </c>
      <c r="M120" s="6">
        <f t="shared" si="42"/>
        <v>0.22282219789997254</v>
      </c>
    </row>
    <row r="121" spans="1:13" x14ac:dyDescent="0.25">
      <c r="A121" s="2">
        <v>2</v>
      </c>
      <c r="B121" s="2">
        <v>18</v>
      </c>
      <c r="C121" s="3" t="s">
        <v>1</v>
      </c>
      <c r="D121" s="2">
        <v>1</v>
      </c>
      <c r="E121" s="8">
        <v>2135</v>
      </c>
      <c r="F121" s="10">
        <f t="shared" si="24"/>
        <v>2.1349999999999998</v>
      </c>
      <c r="G121" s="7">
        <f t="shared" si="21"/>
        <v>0.2135</v>
      </c>
      <c r="H121" s="5">
        <v>0.21349999999999997</v>
      </c>
      <c r="I121" s="5">
        <f t="shared" si="39"/>
        <v>0.29349999999999998</v>
      </c>
      <c r="J121" s="6">
        <f t="shared" si="22"/>
        <v>8.7476745262781764E-4</v>
      </c>
      <c r="K121" s="6">
        <f>J121</f>
        <v>8.7476745262781764E-4</v>
      </c>
      <c r="L121" s="6">
        <f t="shared" si="41"/>
        <v>4.3423456348444869E-4</v>
      </c>
      <c r="M121" s="6">
        <f t="shared" si="42"/>
        <v>4.3423456348444869E-4</v>
      </c>
    </row>
    <row r="122" spans="1:13" x14ac:dyDescent="0.25">
      <c r="A122" s="2">
        <v>2</v>
      </c>
      <c r="B122" s="2">
        <v>18</v>
      </c>
      <c r="C122" s="3" t="s">
        <v>1</v>
      </c>
      <c r="D122" s="2">
        <v>2</v>
      </c>
      <c r="E122" s="8">
        <v>2842.5</v>
      </c>
      <c r="F122" s="10">
        <f t="shared" si="24"/>
        <v>2.8424999999999998</v>
      </c>
      <c r="G122" s="7">
        <f t="shared" si="21"/>
        <v>0.28425</v>
      </c>
      <c r="H122" s="5">
        <v>0.49774999999999997</v>
      </c>
      <c r="I122" s="5">
        <f t="shared" si="39"/>
        <v>0.57774999999999999</v>
      </c>
      <c r="J122" s="6">
        <f t="shared" si="22"/>
        <v>4.915592484433985E-3</v>
      </c>
      <c r="K122" s="6">
        <f t="shared" ref="K122:K127" si="43">J122-J121</f>
        <v>4.0408250318061676E-3</v>
      </c>
      <c r="L122" s="6">
        <f t="shared" si="41"/>
        <v>2.44010010927303E-3</v>
      </c>
      <c r="M122" s="6">
        <f t="shared" si="42"/>
        <v>2.0058655457885818E-3</v>
      </c>
    </row>
    <row r="123" spans="1:13" x14ac:dyDescent="0.25">
      <c r="A123" s="2">
        <v>2</v>
      </c>
      <c r="B123" s="2">
        <v>18</v>
      </c>
      <c r="C123" s="3" t="s">
        <v>1</v>
      </c>
      <c r="D123" s="2">
        <v>3</v>
      </c>
      <c r="E123" s="8">
        <v>7550</v>
      </c>
      <c r="F123" s="10">
        <f t="shared" si="24"/>
        <v>7.55</v>
      </c>
      <c r="G123" s="7">
        <f t="shared" si="21"/>
        <v>0.755</v>
      </c>
      <c r="H123" s="5">
        <v>1.25275</v>
      </c>
      <c r="I123" s="5">
        <f t="shared" si="39"/>
        <v>1.3327500000000001</v>
      </c>
      <c r="J123" s="6">
        <f t="shared" si="22"/>
        <v>4.1382101399226864E-2</v>
      </c>
      <c r="K123" s="6">
        <f t="shared" si="43"/>
        <v>3.6466508914792882E-2</v>
      </c>
      <c r="L123" s="6">
        <f t="shared" si="41"/>
        <v>2.0542075134576215E-2</v>
      </c>
      <c r="M123" s="6">
        <f t="shared" si="42"/>
        <v>1.8101975025303186E-2</v>
      </c>
    </row>
    <row r="124" spans="1:13" x14ac:dyDescent="0.25">
      <c r="A124" s="2">
        <v>2</v>
      </c>
      <c r="B124" s="2">
        <v>18</v>
      </c>
      <c r="C124" s="3" t="s">
        <v>1</v>
      </c>
      <c r="D124" s="2">
        <v>4</v>
      </c>
      <c r="E124" s="8">
        <v>8015</v>
      </c>
      <c r="F124" s="10">
        <f t="shared" si="24"/>
        <v>8.0150000000000006</v>
      </c>
      <c r="G124" s="7">
        <f t="shared" si="21"/>
        <v>0.80149999999999999</v>
      </c>
      <c r="H124" s="5">
        <v>2.0542500000000001</v>
      </c>
      <c r="I124" s="5">
        <f t="shared" si="39"/>
        <v>2.1342500000000002</v>
      </c>
      <c r="J124" s="6">
        <f t="shared" si="22"/>
        <v>0.13741478788018413</v>
      </c>
      <c r="K124" s="6">
        <f t="shared" si="43"/>
        <v>9.6032686480957266E-2</v>
      </c>
      <c r="L124" s="6">
        <f t="shared" si="41"/>
        <v>6.82127007037234E-2</v>
      </c>
      <c r="M124" s="6">
        <f t="shared" si="42"/>
        <v>4.7670625569147189E-2</v>
      </c>
    </row>
    <row r="125" spans="1:13" x14ac:dyDescent="0.25">
      <c r="A125" s="2">
        <v>2</v>
      </c>
      <c r="B125" s="2">
        <v>18</v>
      </c>
      <c r="C125" s="3" t="s">
        <v>1</v>
      </c>
      <c r="D125" s="2">
        <v>5</v>
      </c>
      <c r="E125" s="8">
        <v>10141.5</v>
      </c>
      <c r="F125" s="10">
        <f t="shared" si="24"/>
        <v>10.141500000000001</v>
      </c>
      <c r="G125" s="7">
        <f t="shared" si="21"/>
        <v>1.0141500000000001</v>
      </c>
      <c r="H125" s="5">
        <v>3.0684</v>
      </c>
      <c r="I125" s="5">
        <f t="shared" si="39"/>
        <v>3.1484000000000001</v>
      </c>
      <c r="J125" s="6">
        <f t="shared" si="22"/>
        <v>0.37015585476670693</v>
      </c>
      <c r="K125" s="6">
        <f t="shared" si="43"/>
        <v>0.2327410668865228</v>
      </c>
      <c r="L125" s="6">
        <f t="shared" si="41"/>
        <v>0.18374536630619331</v>
      </c>
      <c r="M125" s="6">
        <f t="shared" si="42"/>
        <v>0.11553266560246991</v>
      </c>
    </row>
    <row r="126" spans="1:13" x14ac:dyDescent="0.25">
      <c r="A126" s="2">
        <v>2</v>
      </c>
      <c r="B126" s="2">
        <v>18</v>
      </c>
      <c r="C126" s="3" t="s">
        <v>1</v>
      </c>
      <c r="D126" s="2">
        <v>6</v>
      </c>
      <c r="E126" s="8">
        <v>15917</v>
      </c>
      <c r="F126" s="10">
        <f t="shared" si="24"/>
        <v>15.917</v>
      </c>
      <c r="G126" s="7">
        <f t="shared" si="21"/>
        <v>1.5916999999999999</v>
      </c>
      <c r="H126" s="5">
        <v>4.6600999999999999</v>
      </c>
      <c r="I126" s="5">
        <f t="shared" si="39"/>
        <v>4.7401</v>
      </c>
      <c r="J126" s="6">
        <f t="shared" si="22"/>
        <v>1.0502683215143853</v>
      </c>
      <c r="K126" s="6">
        <f t="shared" si="43"/>
        <v>0.68011246674767833</v>
      </c>
      <c r="L126" s="6">
        <f t="shared" si="41"/>
        <v>0.52135319479974085</v>
      </c>
      <c r="M126" s="6">
        <f t="shared" si="42"/>
        <v>0.33760782849354753</v>
      </c>
    </row>
    <row r="127" spans="1:13" x14ac:dyDescent="0.25">
      <c r="A127" s="2">
        <v>2</v>
      </c>
      <c r="B127" s="2">
        <v>18</v>
      </c>
      <c r="C127" s="3" t="s">
        <v>1</v>
      </c>
      <c r="D127" s="2">
        <v>7</v>
      </c>
      <c r="E127" s="8">
        <v>13548.5</v>
      </c>
      <c r="F127" s="10">
        <f t="shared" si="24"/>
        <v>13.548500000000001</v>
      </c>
      <c r="G127" s="7">
        <f t="shared" si="21"/>
        <v>1.3548500000000001</v>
      </c>
      <c r="H127" s="5">
        <v>6.0149499999999998</v>
      </c>
      <c r="I127" s="5">
        <f t="shared" si="39"/>
        <v>6.0949499999999999</v>
      </c>
      <c r="J127" s="6">
        <f t="shared" si="22"/>
        <v>1.9933565506004505</v>
      </c>
      <c r="K127" s="6">
        <f t="shared" si="43"/>
        <v>0.94308822908606516</v>
      </c>
      <c r="L127" s="6">
        <f t="shared" si="41"/>
        <v>0.98950219171806364</v>
      </c>
      <c r="M127" s="6">
        <f t="shared" si="42"/>
        <v>0.46814899691832274</v>
      </c>
    </row>
    <row r="128" spans="1:13" x14ac:dyDescent="0.25">
      <c r="A128" s="2">
        <v>3</v>
      </c>
      <c r="B128" s="2">
        <v>19</v>
      </c>
      <c r="C128" s="3" t="s">
        <v>1</v>
      </c>
      <c r="D128" s="2">
        <v>1</v>
      </c>
      <c r="E128" s="8">
        <v>4190</v>
      </c>
      <c r="F128" s="10">
        <f t="shared" si="24"/>
        <v>4.1900000000000004</v>
      </c>
      <c r="G128" s="7">
        <f t="shared" si="21"/>
        <v>0.41899999999999998</v>
      </c>
      <c r="H128" s="5">
        <v>0.41900000000000004</v>
      </c>
      <c r="I128" s="5">
        <f t="shared" ref="I128:I134" si="44">H128+0.15</f>
        <v>0.56900000000000006</v>
      </c>
      <c r="J128" s="6">
        <f t="shared" si="22"/>
        <v>4.7280626325058809E-3</v>
      </c>
      <c r="K128" s="6">
        <f>J128</f>
        <v>4.7280626325058809E-3</v>
      </c>
      <c r="L128" s="6">
        <f t="shared" si="41"/>
        <v>2.3470102907759195E-3</v>
      </c>
      <c r="M128" s="6">
        <f t="shared" si="42"/>
        <v>2.3470102907759195E-3</v>
      </c>
    </row>
    <row r="129" spans="1:13" x14ac:dyDescent="0.25">
      <c r="A129" s="2">
        <v>3</v>
      </c>
      <c r="B129" s="2">
        <v>19</v>
      </c>
      <c r="C129" s="3" t="s">
        <v>1</v>
      </c>
      <c r="D129" s="2">
        <v>2</v>
      </c>
      <c r="E129" s="8">
        <v>3545</v>
      </c>
      <c r="F129" s="10">
        <f t="shared" si="24"/>
        <v>3.5449999999999999</v>
      </c>
      <c r="G129" s="7">
        <f t="shared" si="21"/>
        <v>0.35449999999999998</v>
      </c>
      <c r="H129" s="5">
        <v>0.77350000000000008</v>
      </c>
      <c r="I129" s="5">
        <f t="shared" si="44"/>
        <v>0.9235000000000001</v>
      </c>
      <c r="J129" s="6">
        <f t="shared" si="22"/>
        <v>1.6246456294043664E-2</v>
      </c>
      <c r="K129" s="6">
        <f t="shared" ref="K129:K134" si="45">J129-J128</f>
        <v>1.1518393661537783E-2</v>
      </c>
      <c r="L129" s="6">
        <f t="shared" si="41"/>
        <v>8.0647409043632743E-3</v>
      </c>
      <c r="M129" s="6">
        <f t="shared" si="42"/>
        <v>5.7177306135873553E-3</v>
      </c>
    </row>
    <row r="130" spans="1:13" x14ac:dyDescent="0.25">
      <c r="A130" s="2">
        <v>3</v>
      </c>
      <c r="B130" s="2">
        <v>19</v>
      </c>
      <c r="C130" s="3" t="s">
        <v>1</v>
      </c>
      <c r="D130" s="2">
        <v>3</v>
      </c>
      <c r="E130" s="8">
        <v>9138.5</v>
      </c>
      <c r="F130" s="10">
        <f t="shared" si="24"/>
        <v>9.1385000000000005</v>
      </c>
      <c r="G130" s="7">
        <f t="shared" ref="G130:G193" si="46">E130/10000</f>
        <v>0.91385000000000005</v>
      </c>
      <c r="H130" s="5">
        <v>1.6873500000000001</v>
      </c>
      <c r="I130" s="5">
        <f t="shared" si="44"/>
        <v>1.83735</v>
      </c>
      <c r="J130" s="6">
        <f t="shared" ref="J130:J193" si="47">0.0199*(I130^2.5488)</f>
        <v>9.380486765631095E-2</v>
      </c>
      <c r="K130" s="6">
        <f t="shared" si="45"/>
        <v>7.7558411362267293E-2</v>
      </c>
      <c r="L130" s="6">
        <f t="shared" si="41"/>
        <v>4.6564736304592756E-2</v>
      </c>
      <c r="M130" s="6">
        <f t="shared" si="42"/>
        <v>3.8499995400229484E-2</v>
      </c>
    </row>
    <row r="131" spans="1:13" x14ac:dyDescent="0.25">
      <c r="A131" s="2">
        <v>3</v>
      </c>
      <c r="B131" s="2">
        <v>19</v>
      </c>
      <c r="C131" s="3" t="s">
        <v>1</v>
      </c>
      <c r="D131" s="2">
        <v>4</v>
      </c>
      <c r="E131" s="8">
        <v>11509</v>
      </c>
      <c r="F131" s="10">
        <f t="shared" ref="F131:F194" si="48">E131/1000</f>
        <v>11.509</v>
      </c>
      <c r="G131" s="7">
        <f t="shared" si="46"/>
        <v>1.1509</v>
      </c>
      <c r="H131" s="5">
        <v>2.8382499999999999</v>
      </c>
      <c r="I131" s="5">
        <f t="shared" si="44"/>
        <v>2.9882499999999999</v>
      </c>
      <c r="J131" s="6">
        <f t="shared" si="47"/>
        <v>0.32403785074011965</v>
      </c>
      <c r="K131" s="6">
        <f t="shared" si="45"/>
        <v>0.23023298308380868</v>
      </c>
      <c r="L131" s="6">
        <f t="shared" si="41"/>
        <v>0.16085238910739538</v>
      </c>
      <c r="M131" s="6">
        <f t="shared" si="42"/>
        <v>0.11428765280280263</v>
      </c>
    </row>
    <row r="132" spans="1:13" x14ac:dyDescent="0.25">
      <c r="A132" s="2">
        <v>3</v>
      </c>
      <c r="B132" s="2">
        <v>19</v>
      </c>
      <c r="C132" s="3" t="s">
        <v>1</v>
      </c>
      <c r="D132" s="2">
        <v>5</v>
      </c>
      <c r="E132" s="8">
        <v>18913.5</v>
      </c>
      <c r="F132" s="10">
        <f t="shared" si="48"/>
        <v>18.913499999999999</v>
      </c>
      <c r="G132" s="7">
        <f t="shared" si="46"/>
        <v>1.8913500000000001</v>
      </c>
      <c r="H132" s="5">
        <v>4.7295999999999996</v>
      </c>
      <c r="I132" s="5">
        <f t="shared" si="44"/>
        <v>4.8795999999999999</v>
      </c>
      <c r="J132" s="6">
        <f t="shared" si="47"/>
        <v>1.1308546367220453</v>
      </c>
      <c r="K132" s="6">
        <f t="shared" si="45"/>
        <v>0.80681678598192574</v>
      </c>
      <c r="L132" s="6">
        <f t="shared" si="41"/>
        <v>0.56135624166882336</v>
      </c>
      <c r="M132" s="6">
        <f t="shared" si="42"/>
        <v>0.40050385256142795</v>
      </c>
    </row>
    <row r="133" spans="1:13" x14ac:dyDescent="0.25">
      <c r="A133" s="2">
        <v>3</v>
      </c>
      <c r="B133" s="2">
        <v>19</v>
      </c>
      <c r="C133" s="3" t="s">
        <v>1</v>
      </c>
      <c r="D133" s="2">
        <v>6</v>
      </c>
      <c r="E133" s="8">
        <v>14974</v>
      </c>
      <c r="F133" s="10">
        <f t="shared" si="48"/>
        <v>14.974</v>
      </c>
      <c r="G133" s="7">
        <f t="shared" si="46"/>
        <v>1.4974000000000001</v>
      </c>
      <c r="H133" s="5">
        <v>6.2270000000000003</v>
      </c>
      <c r="I133" s="5">
        <f t="shared" si="44"/>
        <v>6.3770000000000007</v>
      </c>
      <c r="J133" s="6">
        <f t="shared" si="47"/>
        <v>2.2369660864847973</v>
      </c>
      <c r="K133" s="6">
        <f t="shared" si="45"/>
        <v>1.106111449762752</v>
      </c>
      <c r="L133" s="6">
        <f t="shared" si="41"/>
        <v>1.1104299653310534</v>
      </c>
      <c r="M133" s="6">
        <f t="shared" si="42"/>
        <v>0.54907372366223006</v>
      </c>
    </row>
    <row r="134" spans="1:13" x14ac:dyDescent="0.25">
      <c r="A134" s="2">
        <v>3</v>
      </c>
      <c r="B134" s="2">
        <v>19</v>
      </c>
      <c r="C134" s="3" t="s">
        <v>1</v>
      </c>
      <c r="D134" s="2">
        <v>7</v>
      </c>
      <c r="E134" s="8">
        <v>11118</v>
      </c>
      <c r="F134" s="10">
        <f t="shared" si="48"/>
        <v>11.118</v>
      </c>
      <c r="G134" s="7">
        <f t="shared" si="46"/>
        <v>1.1117999999999999</v>
      </c>
      <c r="H134" s="5">
        <v>7.3388000000000009</v>
      </c>
      <c r="I134" s="5">
        <f t="shared" si="44"/>
        <v>7.4888000000000012</v>
      </c>
      <c r="J134" s="6">
        <f t="shared" si="47"/>
        <v>3.3694186386805312</v>
      </c>
      <c r="K134" s="6">
        <f t="shared" si="45"/>
        <v>1.1324525521957338</v>
      </c>
      <c r="L134" s="6">
        <f t="shared" si="41"/>
        <v>1.6725794122410156</v>
      </c>
      <c r="M134" s="6">
        <f t="shared" si="42"/>
        <v>0.56214944690996227</v>
      </c>
    </row>
    <row r="135" spans="1:13" x14ac:dyDescent="0.25">
      <c r="A135" s="2">
        <v>4</v>
      </c>
      <c r="B135" s="2">
        <v>20</v>
      </c>
      <c r="C135" s="3" t="s">
        <v>1</v>
      </c>
      <c r="D135" s="2">
        <v>1</v>
      </c>
      <c r="E135" s="8">
        <v>4056</v>
      </c>
      <c r="F135" s="10">
        <f t="shared" si="48"/>
        <v>4.056</v>
      </c>
      <c r="G135" s="7">
        <f t="shared" si="46"/>
        <v>0.40560000000000002</v>
      </c>
      <c r="H135" s="5">
        <v>0.40560000000000002</v>
      </c>
      <c r="I135" s="5">
        <f t="shared" ref="I135:I141" si="49">H135+0.1</f>
        <v>0.50560000000000005</v>
      </c>
      <c r="J135" s="6">
        <f t="shared" si="47"/>
        <v>3.4987791063101443E-3</v>
      </c>
      <c r="K135" s="6">
        <f>J135</f>
        <v>3.4987791063101443E-3</v>
      </c>
      <c r="L135" s="6">
        <f t="shared" si="41"/>
        <v>1.7367939483723556E-3</v>
      </c>
      <c r="M135" s="6">
        <f t="shared" si="42"/>
        <v>1.7367939483723556E-3</v>
      </c>
    </row>
    <row r="136" spans="1:13" x14ac:dyDescent="0.25">
      <c r="A136" s="2">
        <v>4</v>
      </c>
      <c r="B136" s="2">
        <v>20</v>
      </c>
      <c r="C136" s="3" t="s">
        <v>1</v>
      </c>
      <c r="D136" s="2">
        <v>2</v>
      </c>
      <c r="E136" s="8">
        <v>4950.5</v>
      </c>
      <c r="F136" s="10">
        <f t="shared" si="48"/>
        <v>4.9504999999999999</v>
      </c>
      <c r="G136" s="7">
        <f t="shared" si="46"/>
        <v>0.49504999999999999</v>
      </c>
      <c r="H136" s="5">
        <v>0.90064999999999995</v>
      </c>
      <c r="I136" s="5">
        <f t="shared" si="49"/>
        <v>1.00065</v>
      </c>
      <c r="J136" s="6">
        <f t="shared" si="47"/>
        <v>1.9932985325112059E-2</v>
      </c>
      <c r="K136" s="6">
        <f t="shared" ref="K136:K141" si="50">J136-J135</f>
        <v>1.6434206218801914E-2</v>
      </c>
      <c r="L136" s="6">
        <f t="shared" si="41"/>
        <v>9.894733915385626E-3</v>
      </c>
      <c r="M136" s="6">
        <f t="shared" si="42"/>
        <v>8.157939967013271E-3</v>
      </c>
    </row>
    <row r="137" spans="1:13" x14ac:dyDescent="0.25">
      <c r="A137" s="2">
        <v>4</v>
      </c>
      <c r="B137" s="2">
        <v>20</v>
      </c>
      <c r="C137" s="3" t="s">
        <v>1</v>
      </c>
      <c r="D137" s="2">
        <v>3</v>
      </c>
      <c r="E137" s="8">
        <v>13726</v>
      </c>
      <c r="F137" s="10">
        <f t="shared" si="48"/>
        <v>13.726000000000001</v>
      </c>
      <c r="G137" s="7">
        <f t="shared" si="46"/>
        <v>1.3726</v>
      </c>
      <c r="H137" s="5">
        <v>2.27325</v>
      </c>
      <c r="I137" s="5">
        <f t="shared" si="49"/>
        <v>2.3732500000000001</v>
      </c>
      <c r="J137" s="6">
        <f t="shared" si="47"/>
        <v>0.18010615822827772</v>
      </c>
      <c r="K137" s="6">
        <f t="shared" si="50"/>
        <v>0.16017317290316566</v>
      </c>
      <c r="L137" s="6">
        <f t="shared" si="41"/>
        <v>8.9404696944517068E-2</v>
      </c>
      <c r="M137" s="6">
        <f t="shared" si="42"/>
        <v>7.9509963029131436E-2</v>
      </c>
    </row>
    <row r="138" spans="1:13" x14ac:dyDescent="0.25">
      <c r="A138" s="2">
        <v>4</v>
      </c>
      <c r="B138" s="2">
        <v>20</v>
      </c>
      <c r="C138" s="3" t="s">
        <v>1</v>
      </c>
      <c r="D138" s="2">
        <v>4</v>
      </c>
      <c r="E138" s="8">
        <v>9534</v>
      </c>
      <c r="F138" s="10">
        <f t="shared" si="48"/>
        <v>9.5340000000000007</v>
      </c>
      <c r="G138" s="7">
        <f t="shared" si="46"/>
        <v>0.95340000000000003</v>
      </c>
      <c r="H138" s="5">
        <v>3.2266500000000002</v>
      </c>
      <c r="I138" s="5">
        <f t="shared" si="49"/>
        <v>3.3266500000000003</v>
      </c>
      <c r="J138" s="6">
        <f t="shared" si="47"/>
        <v>0.42593644347503912</v>
      </c>
      <c r="K138" s="6">
        <f t="shared" si="50"/>
        <v>0.2458302852467614</v>
      </c>
      <c r="L138" s="6">
        <f t="shared" si="41"/>
        <v>0.21143485054100941</v>
      </c>
      <c r="M138" s="6">
        <f t="shared" si="42"/>
        <v>0.12203015359649236</v>
      </c>
    </row>
    <row r="139" spans="1:13" x14ac:dyDescent="0.25">
      <c r="A139" s="2">
        <v>4</v>
      </c>
      <c r="B139" s="2">
        <v>20</v>
      </c>
      <c r="C139" s="3" t="s">
        <v>1</v>
      </c>
      <c r="D139" s="2">
        <v>5</v>
      </c>
      <c r="E139" s="8">
        <v>14762.5</v>
      </c>
      <c r="F139" s="10">
        <f t="shared" si="48"/>
        <v>14.762499999999999</v>
      </c>
      <c r="G139" s="7">
        <f t="shared" si="46"/>
        <v>1.4762500000000001</v>
      </c>
      <c r="H139" s="5">
        <v>4.7028999999999996</v>
      </c>
      <c r="I139" s="5">
        <f t="shared" si="49"/>
        <v>4.8028999999999993</v>
      </c>
      <c r="J139" s="6">
        <f t="shared" si="47"/>
        <v>1.086098741246039</v>
      </c>
      <c r="K139" s="6">
        <f t="shared" si="50"/>
        <v>0.66016229777099988</v>
      </c>
      <c r="L139" s="6">
        <f t="shared" si="41"/>
        <v>0.53913941515453379</v>
      </c>
      <c r="M139" s="6">
        <f t="shared" si="42"/>
        <v>0.32770456461352437</v>
      </c>
    </row>
    <row r="140" spans="1:13" x14ac:dyDescent="0.25">
      <c r="A140" s="2">
        <v>4</v>
      </c>
      <c r="B140" s="2">
        <v>20</v>
      </c>
      <c r="C140" s="3" t="s">
        <v>1</v>
      </c>
      <c r="D140" s="2">
        <v>6</v>
      </c>
      <c r="E140" s="8">
        <v>12226.5</v>
      </c>
      <c r="F140" s="10">
        <f t="shared" si="48"/>
        <v>12.2265</v>
      </c>
      <c r="G140" s="7">
        <f t="shared" si="46"/>
        <v>1.22265</v>
      </c>
      <c r="H140" s="5">
        <v>5.9255500000000003</v>
      </c>
      <c r="I140" s="5">
        <f t="shared" si="49"/>
        <v>6.02555</v>
      </c>
      <c r="J140" s="6">
        <f t="shared" si="47"/>
        <v>1.9360147044589764</v>
      </c>
      <c r="K140" s="6">
        <f t="shared" si="50"/>
        <v>0.84991596321293739</v>
      </c>
      <c r="L140" s="6">
        <f t="shared" si="41"/>
        <v>0.96103769929343585</v>
      </c>
      <c r="M140" s="6">
        <f t="shared" si="42"/>
        <v>0.42189828413890212</v>
      </c>
    </row>
    <row r="141" spans="1:13" x14ac:dyDescent="0.25">
      <c r="A141" s="2">
        <v>4</v>
      </c>
      <c r="B141" s="2">
        <v>20</v>
      </c>
      <c r="C141" s="3" t="s">
        <v>1</v>
      </c>
      <c r="D141" s="2">
        <v>7</v>
      </c>
      <c r="E141" s="8">
        <v>9109</v>
      </c>
      <c r="F141" s="10">
        <f t="shared" si="48"/>
        <v>9.109</v>
      </c>
      <c r="G141" s="7">
        <f t="shared" si="46"/>
        <v>0.91090000000000004</v>
      </c>
      <c r="H141" s="5">
        <v>6.8364500000000001</v>
      </c>
      <c r="I141" s="5">
        <f t="shared" si="49"/>
        <v>6.9364499999999998</v>
      </c>
      <c r="J141" s="6">
        <f t="shared" si="47"/>
        <v>2.7716840647817143</v>
      </c>
      <c r="K141" s="6">
        <f t="shared" si="50"/>
        <v>0.83566936032273786</v>
      </c>
      <c r="L141" s="6">
        <f t="shared" si="41"/>
        <v>1.3758639697576429</v>
      </c>
      <c r="M141" s="6">
        <f t="shared" si="42"/>
        <v>0.41482627046420706</v>
      </c>
    </row>
    <row r="142" spans="1:13" x14ac:dyDescent="0.25">
      <c r="A142" s="2">
        <v>5</v>
      </c>
      <c r="B142" s="2">
        <v>21</v>
      </c>
      <c r="C142" s="3" t="s">
        <v>1</v>
      </c>
      <c r="D142" s="2">
        <v>1</v>
      </c>
      <c r="E142" s="8">
        <v>4870</v>
      </c>
      <c r="F142" s="10">
        <f t="shared" si="48"/>
        <v>4.87</v>
      </c>
      <c r="G142" s="7">
        <f t="shared" si="46"/>
        <v>0.48699999999999999</v>
      </c>
      <c r="H142" s="5">
        <v>0.48699999999999999</v>
      </c>
      <c r="I142" s="5">
        <f t="shared" ref="I142:I148" si="51">H142+0.12</f>
        <v>0.60699999999999998</v>
      </c>
      <c r="J142" s="6">
        <f t="shared" si="47"/>
        <v>5.574994101469383E-3</v>
      </c>
      <c r="K142" s="6">
        <f>J142</f>
        <v>5.574994101469383E-3</v>
      </c>
      <c r="L142" s="6">
        <f t="shared" si="41"/>
        <v>2.7674270719694016E-3</v>
      </c>
      <c r="M142" s="6">
        <f t="shared" si="42"/>
        <v>2.7674270719694016E-3</v>
      </c>
    </row>
    <row r="143" spans="1:13" x14ac:dyDescent="0.25">
      <c r="A143" s="2">
        <v>5</v>
      </c>
      <c r="B143" s="2">
        <v>21</v>
      </c>
      <c r="C143" s="3" t="s">
        <v>1</v>
      </c>
      <c r="D143" s="2">
        <v>2</v>
      </c>
      <c r="E143" s="8">
        <v>6731.5</v>
      </c>
      <c r="F143" s="10">
        <f t="shared" si="48"/>
        <v>6.7314999999999996</v>
      </c>
      <c r="G143" s="7">
        <f t="shared" si="46"/>
        <v>0.67315000000000003</v>
      </c>
      <c r="H143" s="5">
        <v>1.1601499999999998</v>
      </c>
      <c r="I143" s="5">
        <f t="shared" si="51"/>
        <v>1.2801499999999999</v>
      </c>
      <c r="J143" s="6">
        <f t="shared" si="47"/>
        <v>3.7345610018880246E-2</v>
      </c>
      <c r="K143" s="6">
        <f t="shared" ref="K143:K148" si="52">J143-J142</f>
        <v>3.1770615917410865E-2</v>
      </c>
      <c r="L143" s="6">
        <f t="shared" si="41"/>
        <v>1.8538360813372155E-2</v>
      </c>
      <c r="M143" s="6">
        <f t="shared" si="42"/>
        <v>1.5770933741402753E-2</v>
      </c>
    </row>
    <row r="144" spans="1:13" x14ac:dyDescent="0.25">
      <c r="A144" s="2">
        <v>5</v>
      </c>
      <c r="B144" s="2">
        <v>21</v>
      </c>
      <c r="C144" s="3" t="s">
        <v>1</v>
      </c>
      <c r="D144" s="2">
        <v>3</v>
      </c>
      <c r="E144" s="8">
        <v>8871.5</v>
      </c>
      <c r="F144" s="10">
        <f t="shared" si="48"/>
        <v>8.8714999999999993</v>
      </c>
      <c r="G144" s="7">
        <f t="shared" si="46"/>
        <v>0.88714999999999999</v>
      </c>
      <c r="H144" s="5">
        <v>2.0472999999999999</v>
      </c>
      <c r="I144" s="5">
        <f t="shared" si="51"/>
        <v>2.1673</v>
      </c>
      <c r="J144" s="6">
        <f t="shared" si="47"/>
        <v>0.14290370957523379</v>
      </c>
      <c r="K144" s="6">
        <f t="shared" si="52"/>
        <v>0.10555809955635355</v>
      </c>
      <c r="L144" s="6">
        <f t="shared" si="41"/>
        <v>7.0937401433146058E-2</v>
      </c>
      <c r="M144" s="6">
        <f t="shared" si="42"/>
        <v>5.23990406197739E-2</v>
      </c>
    </row>
    <row r="145" spans="1:13" x14ac:dyDescent="0.25">
      <c r="A145" s="2">
        <v>5</v>
      </c>
      <c r="B145" s="2">
        <v>21</v>
      </c>
      <c r="C145" s="3" t="s">
        <v>1</v>
      </c>
      <c r="D145" s="2">
        <v>4</v>
      </c>
      <c r="E145" s="8">
        <v>13099.5</v>
      </c>
      <c r="F145" s="10">
        <f t="shared" si="48"/>
        <v>13.099500000000001</v>
      </c>
      <c r="G145" s="7">
        <f t="shared" si="46"/>
        <v>1.3099499999999999</v>
      </c>
      <c r="H145" s="5">
        <v>3.3572499999999996</v>
      </c>
      <c r="I145" s="5">
        <f t="shared" si="51"/>
        <v>3.4772499999999997</v>
      </c>
      <c r="J145" s="6">
        <f t="shared" si="47"/>
        <v>0.47682078522138943</v>
      </c>
      <c r="K145" s="6">
        <f t="shared" si="52"/>
        <v>0.33391707564615564</v>
      </c>
      <c r="L145" s="6">
        <f t="shared" si="41"/>
        <v>0.23669383778389771</v>
      </c>
      <c r="M145" s="6">
        <f t="shared" si="42"/>
        <v>0.16575643635075166</v>
      </c>
    </row>
    <row r="146" spans="1:13" x14ac:dyDescent="0.25">
      <c r="A146" s="2">
        <v>5</v>
      </c>
      <c r="B146" s="2">
        <v>21</v>
      </c>
      <c r="C146" s="3" t="s">
        <v>1</v>
      </c>
      <c r="D146" s="2">
        <v>5</v>
      </c>
      <c r="E146" s="8">
        <v>15354.5</v>
      </c>
      <c r="F146" s="10">
        <f t="shared" si="48"/>
        <v>15.3545</v>
      </c>
      <c r="G146" s="7">
        <f t="shared" si="46"/>
        <v>1.53545</v>
      </c>
      <c r="H146" s="5">
        <v>4.8926999999999996</v>
      </c>
      <c r="I146" s="5">
        <f t="shared" si="51"/>
        <v>5.0126999999999997</v>
      </c>
      <c r="J146" s="6">
        <f t="shared" si="47"/>
        <v>1.2111442185434707</v>
      </c>
      <c r="K146" s="6">
        <f t="shared" si="52"/>
        <v>0.73432343332208116</v>
      </c>
      <c r="L146" s="6">
        <f t="shared" si="41"/>
        <v>0.60121199008497883</v>
      </c>
      <c r="M146" s="6">
        <f t="shared" si="42"/>
        <v>0.36451815230108109</v>
      </c>
    </row>
    <row r="147" spans="1:13" x14ac:dyDescent="0.25">
      <c r="A147" s="2">
        <v>5</v>
      </c>
      <c r="B147" s="2">
        <v>21</v>
      </c>
      <c r="C147" s="3" t="s">
        <v>1</v>
      </c>
      <c r="D147" s="2">
        <v>6</v>
      </c>
      <c r="E147" s="8">
        <v>14283</v>
      </c>
      <c r="F147" s="10">
        <f t="shared" si="48"/>
        <v>14.282999999999999</v>
      </c>
      <c r="G147" s="7">
        <f t="shared" si="46"/>
        <v>1.4282999999999999</v>
      </c>
      <c r="H147" s="5">
        <v>6.3209999999999997</v>
      </c>
      <c r="I147" s="5">
        <f t="shared" si="51"/>
        <v>6.4409999999999998</v>
      </c>
      <c r="J147" s="6">
        <f t="shared" si="47"/>
        <v>2.2946330541494366</v>
      </c>
      <c r="K147" s="6">
        <f t="shared" si="52"/>
        <v>1.083488835605966</v>
      </c>
      <c r="L147" s="6">
        <f t="shared" si="41"/>
        <v>1.1390558480797803</v>
      </c>
      <c r="M147" s="6">
        <f t="shared" si="42"/>
        <v>0.5378438579948015</v>
      </c>
    </row>
    <row r="148" spans="1:13" x14ac:dyDescent="0.25">
      <c r="A148" s="2">
        <v>5</v>
      </c>
      <c r="B148" s="2">
        <v>21</v>
      </c>
      <c r="C148" s="3" t="s">
        <v>1</v>
      </c>
      <c r="D148" s="2">
        <v>7</v>
      </c>
      <c r="E148" s="8">
        <v>9264.5</v>
      </c>
      <c r="F148" s="10">
        <f t="shared" si="48"/>
        <v>9.2645</v>
      </c>
      <c r="G148" s="7">
        <f t="shared" si="46"/>
        <v>0.92645</v>
      </c>
      <c r="H148" s="5">
        <v>7.2474500000000006</v>
      </c>
      <c r="I148" s="5">
        <f t="shared" si="51"/>
        <v>7.3674500000000007</v>
      </c>
      <c r="J148" s="6">
        <f t="shared" si="47"/>
        <v>3.231998484751514</v>
      </c>
      <c r="K148" s="6">
        <f t="shared" si="52"/>
        <v>0.93736543060207733</v>
      </c>
      <c r="L148" s="6">
        <f t="shared" si="41"/>
        <v>1.6043640478306516</v>
      </c>
      <c r="M148" s="6">
        <f t="shared" si="42"/>
        <v>0.46530819975087118</v>
      </c>
    </row>
    <row r="149" spans="1:13" x14ac:dyDescent="0.25">
      <c r="A149" s="2">
        <v>6</v>
      </c>
      <c r="B149" s="2">
        <v>22</v>
      </c>
      <c r="C149" s="3" t="s">
        <v>1</v>
      </c>
      <c r="D149" s="2">
        <v>1</v>
      </c>
      <c r="E149" s="8">
        <v>4493.5</v>
      </c>
      <c r="F149" s="10">
        <f t="shared" si="48"/>
        <v>4.4935</v>
      </c>
      <c r="G149" s="7">
        <f t="shared" si="46"/>
        <v>0.44935000000000003</v>
      </c>
      <c r="H149" s="5">
        <v>0.44935000000000003</v>
      </c>
      <c r="I149" s="5">
        <f t="shared" ref="I149:I169" si="53">H149+0.14</f>
        <v>0.58935000000000004</v>
      </c>
      <c r="J149" s="6">
        <f t="shared" si="47"/>
        <v>5.1710711399021543E-3</v>
      </c>
      <c r="K149" s="6">
        <f>J149</f>
        <v>5.1710711399021543E-3</v>
      </c>
      <c r="L149" s="6">
        <f t="shared" si="41"/>
        <v>2.5669197138474295E-3</v>
      </c>
      <c r="M149" s="6">
        <f t="shared" si="42"/>
        <v>2.5669197138474295E-3</v>
      </c>
    </row>
    <row r="150" spans="1:13" x14ac:dyDescent="0.25">
      <c r="A150" s="2">
        <v>6</v>
      </c>
      <c r="B150" s="2">
        <v>22</v>
      </c>
      <c r="C150" s="3" t="s">
        <v>1</v>
      </c>
      <c r="D150" s="2">
        <v>2</v>
      </c>
      <c r="E150" s="8">
        <v>6665</v>
      </c>
      <c r="F150" s="10">
        <f t="shared" si="48"/>
        <v>6.665</v>
      </c>
      <c r="G150" s="7">
        <f t="shared" si="46"/>
        <v>0.66649999999999998</v>
      </c>
      <c r="H150" s="5">
        <v>1.11585</v>
      </c>
      <c r="I150" s="5">
        <f t="shared" si="53"/>
        <v>1.2558500000000001</v>
      </c>
      <c r="J150" s="6">
        <f t="shared" si="47"/>
        <v>3.5565233502712783E-2</v>
      </c>
      <c r="K150" s="6">
        <f t="shared" ref="K150:K155" si="54">J150-J149</f>
        <v>3.0394162362810628E-2</v>
      </c>
      <c r="L150" s="6">
        <f t="shared" si="41"/>
        <v>1.7654581910746626E-2</v>
      </c>
      <c r="M150" s="6">
        <f t="shared" si="42"/>
        <v>1.5087662196899197E-2</v>
      </c>
    </row>
    <row r="151" spans="1:13" x14ac:dyDescent="0.25">
      <c r="A151" s="2">
        <v>6</v>
      </c>
      <c r="B151" s="2">
        <v>22</v>
      </c>
      <c r="C151" s="3" t="s">
        <v>1</v>
      </c>
      <c r="D151" s="2">
        <v>3</v>
      </c>
      <c r="E151" s="8">
        <v>3393.5</v>
      </c>
      <c r="F151" s="10">
        <f t="shared" si="48"/>
        <v>3.3935</v>
      </c>
      <c r="G151" s="7">
        <f t="shared" si="46"/>
        <v>0.33934999999999998</v>
      </c>
      <c r="H151" s="5">
        <v>1.4552</v>
      </c>
      <c r="I151" s="5">
        <f t="shared" si="53"/>
        <v>1.5952000000000002</v>
      </c>
      <c r="J151" s="6">
        <f t="shared" si="47"/>
        <v>6.5431715628458884E-2</v>
      </c>
      <c r="K151" s="6">
        <f t="shared" si="54"/>
        <v>2.9866482125746101E-2</v>
      </c>
      <c r="L151" s="6">
        <f t="shared" si="41"/>
        <v>3.2480303637966994E-2</v>
      </c>
      <c r="M151" s="6">
        <f t="shared" si="42"/>
        <v>1.4825721727220364E-2</v>
      </c>
    </row>
    <row r="152" spans="1:13" x14ac:dyDescent="0.25">
      <c r="A152" s="2">
        <v>6</v>
      </c>
      <c r="B152" s="2">
        <v>22</v>
      </c>
      <c r="C152" s="3" t="s">
        <v>1</v>
      </c>
      <c r="D152" s="2">
        <v>4</v>
      </c>
      <c r="E152" s="8">
        <v>11643.5</v>
      </c>
      <c r="F152" s="10">
        <f t="shared" si="48"/>
        <v>11.6435</v>
      </c>
      <c r="G152" s="7">
        <f t="shared" si="46"/>
        <v>1.16435</v>
      </c>
      <c r="H152" s="5">
        <v>2.6195499999999998</v>
      </c>
      <c r="I152" s="5">
        <f t="shared" si="53"/>
        <v>2.7595499999999999</v>
      </c>
      <c r="J152" s="6">
        <f t="shared" si="47"/>
        <v>0.26452191151273868</v>
      </c>
      <c r="K152" s="6">
        <f t="shared" si="54"/>
        <v>0.19909019588427979</v>
      </c>
      <c r="L152" s="6">
        <f t="shared" si="41"/>
        <v>0.13130867687492348</v>
      </c>
      <c r="M152" s="6">
        <f t="shared" si="42"/>
        <v>9.8828373236956493E-2</v>
      </c>
    </row>
    <row r="153" spans="1:13" x14ac:dyDescent="0.25">
      <c r="A153" s="2">
        <v>6</v>
      </c>
      <c r="B153" s="2">
        <v>22</v>
      </c>
      <c r="C153" s="3" t="s">
        <v>1</v>
      </c>
      <c r="D153" s="2">
        <v>5</v>
      </c>
      <c r="E153" s="8">
        <v>18878.5</v>
      </c>
      <c r="F153" s="10">
        <f t="shared" si="48"/>
        <v>18.878499999999999</v>
      </c>
      <c r="G153" s="7">
        <f t="shared" si="46"/>
        <v>1.88785</v>
      </c>
      <c r="H153" s="5">
        <v>4.5073999999999996</v>
      </c>
      <c r="I153" s="5">
        <f t="shared" si="53"/>
        <v>4.6473999999999993</v>
      </c>
      <c r="J153" s="6">
        <f t="shared" si="47"/>
        <v>0.99870692474868694</v>
      </c>
      <c r="K153" s="6">
        <f t="shared" si="54"/>
        <v>0.7341850132359482</v>
      </c>
      <c r="L153" s="6">
        <f t="shared" si="41"/>
        <v>0.49575811744524823</v>
      </c>
      <c r="M153" s="6">
        <f t="shared" si="42"/>
        <v>0.36444944057032469</v>
      </c>
    </row>
    <row r="154" spans="1:13" x14ac:dyDescent="0.25">
      <c r="A154" s="2">
        <v>6</v>
      </c>
      <c r="B154" s="2">
        <v>22</v>
      </c>
      <c r="C154" s="3" t="s">
        <v>1</v>
      </c>
      <c r="D154" s="2">
        <v>6</v>
      </c>
      <c r="E154" s="8">
        <v>18866</v>
      </c>
      <c r="F154" s="10">
        <f t="shared" si="48"/>
        <v>18.866</v>
      </c>
      <c r="G154" s="7">
        <f t="shared" si="46"/>
        <v>1.8866000000000001</v>
      </c>
      <c r="H154" s="5">
        <v>6.3939999999999992</v>
      </c>
      <c r="I154" s="5">
        <f t="shared" si="53"/>
        <v>6.5339999999999989</v>
      </c>
      <c r="J154" s="6">
        <f t="shared" si="47"/>
        <v>2.3800256815172558</v>
      </c>
      <c r="K154" s="6">
        <f t="shared" si="54"/>
        <v>1.381318756768569</v>
      </c>
      <c r="L154" s="6">
        <f t="shared" si="41"/>
        <v>1.1814447483051658</v>
      </c>
      <c r="M154" s="6">
        <f t="shared" si="42"/>
        <v>0.68568663085991766</v>
      </c>
    </row>
    <row r="155" spans="1:13" x14ac:dyDescent="0.25">
      <c r="A155" s="2">
        <v>6</v>
      </c>
      <c r="B155" s="2">
        <v>22</v>
      </c>
      <c r="C155" s="3" t="s">
        <v>1</v>
      </c>
      <c r="D155" s="2">
        <v>7</v>
      </c>
      <c r="E155" s="8">
        <v>16543.5</v>
      </c>
      <c r="F155" s="10">
        <f t="shared" si="48"/>
        <v>16.543500000000002</v>
      </c>
      <c r="G155" s="7">
        <f t="shared" si="46"/>
        <v>1.65435</v>
      </c>
      <c r="H155" s="5">
        <v>8.048350000000001</v>
      </c>
      <c r="I155" s="5">
        <f t="shared" si="53"/>
        <v>8.1883500000000016</v>
      </c>
      <c r="J155" s="6">
        <f t="shared" si="47"/>
        <v>4.2306593236557157</v>
      </c>
      <c r="K155" s="6">
        <f t="shared" si="54"/>
        <v>1.8506336421384599</v>
      </c>
      <c r="L155" s="6">
        <f t="shared" si="41"/>
        <v>2.1000992882626974</v>
      </c>
      <c r="M155" s="6">
        <f t="shared" si="42"/>
        <v>0.91865453995753155</v>
      </c>
    </row>
    <row r="156" spans="1:13" x14ac:dyDescent="0.25">
      <c r="A156" s="2">
        <v>7</v>
      </c>
      <c r="B156" s="2">
        <v>23</v>
      </c>
      <c r="C156" s="3" t="s">
        <v>1</v>
      </c>
      <c r="D156" s="2">
        <v>1</v>
      </c>
      <c r="E156" s="8">
        <v>5824.5</v>
      </c>
      <c r="F156" s="10">
        <f t="shared" si="48"/>
        <v>5.8244999999999996</v>
      </c>
      <c r="G156" s="7">
        <f t="shared" si="46"/>
        <v>0.58245000000000002</v>
      </c>
      <c r="H156" s="5">
        <v>0.58244999999999991</v>
      </c>
      <c r="I156" s="5">
        <f t="shared" si="53"/>
        <v>0.72244999999999993</v>
      </c>
      <c r="J156" s="6">
        <f t="shared" si="47"/>
        <v>8.6892518562145457E-3</v>
      </c>
      <c r="K156" s="6">
        <f>J156</f>
        <v>8.6892518562145457E-3</v>
      </c>
      <c r="L156" s="6">
        <f t="shared" si="41"/>
        <v>4.3133446214249005E-3</v>
      </c>
      <c r="M156" s="6">
        <f t="shared" si="42"/>
        <v>4.3133446214249005E-3</v>
      </c>
    </row>
    <row r="157" spans="1:13" x14ac:dyDescent="0.25">
      <c r="A157" s="2">
        <v>7</v>
      </c>
      <c r="B157" s="2">
        <v>23</v>
      </c>
      <c r="C157" s="3" t="s">
        <v>1</v>
      </c>
      <c r="D157" s="2">
        <v>2</v>
      </c>
      <c r="E157" s="8">
        <v>9817.5</v>
      </c>
      <c r="F157" s="10">
        <f t="shared" si="48"/>
        <v>9.8175000000000008</v>
      </c>
      <c r="G157" s="7">
        <f t="shared" si="46"/>
        <v>0.98175000000000001</v>
      </c>
      <c r="H157" s="5">
        <v>1.5642</v>
      </c>
      <c r="I157" s="5">
        <f t="shared" si="53"/>
        <v>1.7042000000000002</v>
      </c>
      <c r="J157" s="6">
        <f t="shared" si="47"/>
        <v>7.7437742227982095E-2</v>
      </c>
      <c r="K157" s="6">
        <f t="shared" ref="K157:K162" si="55">J157-J156</f>
        <v>6.8748490371767557E-2</v>
      </c>
      <c r="L157" s="6">
        <f t="shared" si="41"/>
        <v>3.8440095241970312E-2</v>
      </c>
      <c r="M157" s="6">
        <f t="shared" si="42"/>
        <v>3.4126750620545418E-2</v>
      </c>
    </row>
    <row r="158" spans="1:13" x14ac:dyDescent="0.25">
      <c r="A158" s="2">
        <v>7</v>
      </c>
      <c r="B158" s="2">
        <v>23</v>
      </c>
      <c r="C158" s="3" t="s">
        <v>1</v>
      </c>
      <c r="D158" s="2">
        <v>3</v>
      </c>
      <c r="E158" s="8">
        <v>14086</v>
      </c>
      <c r="F158" s="10">
        <f t="shared" si="48"/>
        <v>14.086</v>
      </c>
      <c r="G158" s="7">
        <f t="shared" si="46"/>
        <v>1.4086000000000001</v>
      </c>
      <c r="H158" s="5">
        <v>2.9728000000000003</v>
      </c>
      <c r="I158" s="5">
        <f t="shared" si="53"/>
        <v>3.1128000000000005</v>
      </c>
      <c r="J158" s="6">
        <f t="shared" si="47"/>
        <v>0.35958113617247428</v>
      </c>
      <c r="K158" s="6">
        <f t="shared" si="55"/>
        <v>0.28214339394449217</v>
      </c>
      <c r="L158" s="6">
        <f t="shared" si="41"/>
        <v>0.17849607599601625</v>
      </c>
      <c r="M158" s="6">
        <f t="shared" si="42"/>
        <v>0.14005598075404591</v>
      </c>
    </row>
    <row r="159" spans="1:13" x14ac:dyDescent="0.25">
      <c r="A159" s="2">
        <v>7</v>
      </c>
      <c r="B159" s="2">
        <v>23</v>
      </c>
      <c r="C159" s="3" t="s">
        <v>1</v>
      </c>
      <c r="D159" s="2">
        <v>4</v>
      </c>
      <c r="E159" s="8">
        <v>15978.5</v>
      </c>
      <c r="F159" s="10">
        <f t="shared" si="48"/>
        <v>15.9785</v>
      </c>
      <c r="G159" s="7">
        <f t="shared" si="46"/>
        <v>1.59785</v>
      </c>
      <c r="H159" s="5">
        <v>4.5706499999999997</v>
      </c>
      <c r="I159" s="5">
        <f t="shared" si="53"/>
        <v>4.7106499999999993</v>
      </c>
      <c r="J159" s="6">
        <f t="shared" si="47"/>
        <v>1.0337166583054462</v>
      </c>
      <c r="K159" s="6">
        <f t="shared" si="55"/>
        <v>0.6741355221329719</v>
      </c>
      <c r="L159" s="6">
        <f t="shared" si="41"/>
        <v>0.51313694918282349</v>
      </c>
      <c r="M159" s="6">
        <f t="shared" si="42"/>
        <v>0.33464087318680724</v>
      </c>
    </row>
    <row r="160" spans="1:13" x14ac:dyDescent="0.25">
      <c r="A160" s="2">
        <v>7</v>
      </c>
      <c r="B160" s="2">
        <v>23</v>
      </c>
      <c r="C160" s="3" t="s">
        <v>1</v>
      </c>
      <c r="D160" s="2">
        <v>5</v>
      </c>
      <c r="E160" s="8">
        <v>21195</v>
      </c>
      <c r="F160" s="10">
        <f t="shared" si="48"/>
        <v>21.195</v>
      </c>
      <c r="G160" s="7">
        <f t="shared" si="46"/>
        <v>2.1194999999999999</v>
      </c>
      <c r="H160" s="5">
        <v>6.6901499999999992</v>
      </c>
      <c r="I160" s="5">
        <f t="shared" si="53"/>
        <v>6.8301499999999988</v>
      </c>
      <c r="J160" s="6">
        <f t="shared" si="47"/>
        <v>2.6647033996539946</v>
      </c>
      <c r="K160" s="6">
        <f t="shared" si="55"/>
        <v>1.6309867413485484</v>
      </c>
      <c r="L160" s="6">
        <f t="shared" si="41"/>
        <v>1.3227587675882428</v>
      </c>
      <c r="M160" s="6">
        <f t="shared" si="42"/>
        <v>0.80962181840541947</v>
      </c>
    </row>
    <row r="161" spans="1:13" x14ac:dyDescent="0.25">
      <c r="A161" s="2">
        <v>7</v>
      </c>
      <c r="B161" s="2">
        <v>23</v>
      </c>
      <c r="C161" s="3" t="s">
        <v>1</v>
      </c>
      <c r="D161" s="2">
        <v>6</v>
      </c>
      <c r="E161" s="8">
        <v>19372</v>
      </c>
      <c r="F161" s="10">
        <f t="shared" si="48"/>
        <v>19.372</v>
      </c>
      <c r="G161" s="7">
        <f t="shared" si="46"/>
        <v>1.9372</v>
      </c>
      <c r="H161" s="5">
        <v>8.6273499999999999</v>
      </c>
      <c r="I161" s="5">
        <f t="shared" si="53"/>
        <v>8.7673500000000004</v>
      </c>
      <c r="J161" s="6">
        <f t="shared" si="47"/>
        <v>5.0354224561952616</v>
      </c>
      <c r="K161" s="6">
        <f t="shared" si="55"/>
        <v>2.370719056541267</v>
      </c>
      <c r="L161" s="6">
        <f t="shared" si="41"/>
        <v>2.499583707255328</v>
      </c>
      <c r="M161" s="6">
        <f t="shared" si="42"/>
        <v>1.1768249396670849</v>
      </c>
    </row>
    <row r="162" spans="1:13" x14ac:dyDescent="0.25">
      <c r="A162" s="2">
        <v>7</v>
      </c>
      <c r="B162" s="2">
        <v>23</v>
      </c>
      <c r="C162" s="3" t="s">
        <v>1</v>
      </c>
      <c r="D162" s="2">
        <v>7</v>
      </c>
      <c r="E162" s="8">
        <v>12379.5</v>
      </c>
      <c r="F162" s="10">
        <f t="shared" si="48"/>
        <v>12.3795</v>
      </c>
      <c r="G162" s="7">
        <f t="shared" si="46"/>
        <v>1.2379500000000001</v>
      </c>
      <c r="H162" s="5">
        <v>9.8653000000000013</v>
      </c>
      <c r="I162" s="5">
        <f t="shared" si="53"/>
        <v>10.005300000000002</v>
      </c>
      <c r="J162" s="6">
        <f t="shared" si="47"/>
        <v>7.0508194486387117</v>
      </c>
      <c r="K162" s="6">
        <f t="shared" si="55"/>
        <v>2.0153969924434501</v>
      </c>
      <c r="L162" s="6">
        <f t="shared" si="41"/>
        <v>3.5000267743042563</v>
      </c>
      <c r="M162" s="6">
        <f t="shared" si="42"/>
        <v>1.0004430670489286</v>
      </c>
    </row>
    <row r="163" spans="1:13" x14ac:dyDescent="0.25">
      <c r="A163" s="2">
        <v>8</v>
      </c>
      <c r="B163" s="2">
        <v>24</v>
      </c>
      <c r="C163" s="3" t="s">
        <v>1</v>
      </c>
      <c r="D163" s="2">
        <v>1</v>
      </c>
      <c r="E163" s="8">
        <v>6816.5</v>
      </c>
      <c r="F163" s="10">
        <f t="shared" si="48"/>
        <v>6.8164999999999996</v>
      </c>
      <c r="G163" s="7">
        <f t="shared" si="46"/>
        <v>0.68164999999999998</v>
      </c>
      <c r="H163" s="5">
        <v>0.68164999999999998</v>
      </c>
      <c r="I163" s="5">
        <f t="shared" si="53"/>
        <v>0.82164999999999999</v>
      </c>
      <c r="J163" s="6">
        <f t="shared" si="47"/>
        <v>1.2061656165109435E-2</v>
      </c>
      <c r="K163" s="6">
        <f>J163</f>
        <v>1.2061656165109435E-2</v>
      </c>
      <c r="L163" s="6">
        <f t="shared" si="41"/>
        <v>5.9874061203603239E-3</v>
      </c>
      <c r="M163" s="6">
        <f t="shared" si="42"/>
        <v>5.9874061203603239E-3</v>
      </c>
    </row>
    <row r="164" spans="1:13" x14ac:dyDescent="0.25">
      <c r="A164" s="2">
        <v>8</v>
      </c>
      <c r="B164" s="2">
        <v>24</v>
      </c>
      <c r="C164" s="3" t="s">
        <v>1</v>
      </c>
      <c r="D164" s="2">
        <v>2</v>
      </c>
      <c r="E164" s="8">
        <v>8566</v>
      </c>
      <c r="F164" s="10">
        <f t="shared" si="48"/>
        <v>8.5660000000000007</v>
      </c>
      <c r="G164" s="7">
        <f t="shared" si="46"/>
        <v>0.85660000000000003</v>
      </c>
      <c r="H164" s="5">
        <v>1.5382500000000001</v>
      </c>
      <c r="I164" s="5">
        <f t="shared" si="53"/>
        <v>1.6782500000000002</v>
      </c>
      <c r="J164" s="6">
        <f t="shared" si="47"/>
        <v>7.4467662340798962E-2</v>
      </c>
      <c r="K164" s="6">
        <f t="shared" ref="K164:K169" si="56">J164-J163</f>
        <v>6.2406006175689525E-2</v>
      </c>
      <c r="L164" s="6">
        <f t="shared" si="41"/>
        <v>3.6965747585972604E-2</v>
      </c>
      <c r="M164" s="6">
        <f t="shared" si="42"/>
        <v>3.0978341465612281E-2</v>
      </c>
    </row>
    <row r="165" spans="1:13" x14ac:dyDescent="0.25">
      <c r="A165" s="2">
        <v>8</v>
      </c>
      <c r="B165" s="2">
        <v>24</v>
      </c>
      <c r="C165" s="3" t="s">
        <v>1</v>
      </c>
      <c r="D165" s="2">
        <v>3</v>
      </c>
      <c r="E165" s="8">
        <v>12305</v>
      </c>
      <c r="F165" s="10">
        <f t="shared" si="48"/>
        <v>12.305</v>
      </c>
      <c r="G165" s="7">
        <f t="shared" si="46"/>
        <v>1.2304999999999999</v>
      </c>
      <c r="H165" s="5">
        <v>2.7687499999999998</v>
      </c>
      <c r="I165" s="5">
        <f t="shared" si="53"/>
        <v>2.9087499999999999</v>
      </c>
      <c r="J165" s="6">
        <f t="shared" si="47"/>
        <v>0.30251571437699037</v>
      </c>
      <c r="K165" s="6">
        <f t="shared" si="56"/>
        <v>0.22804805203619141</v>
      </c>
      <c r="L165" s="6">
        <f t="shared" si="41"/>
        <v>0.15016880061673801</v>
      </c>
      <c r="M165" s="6">
        <f t="shared" si="42"/>
        <v>0.11320305303076542</v>
      </c>
    </row>
    <row r="166" spans="1:13" x14ac:dyDescent="0.25">
      <c r="A166" s="2">
        <v>8</v>
      </c>
      <c r="B166" s="2">
        <v>24</v>
      </c>
      <c r="C166" s="3" t="s">
        <v>1</v>
      </c>
      <c r="D166" s="2">
        <v>4</v>
      </c>
      <c r="E166" s="8">
        <v>16279</v>
      </c>
      <c r="F166" s="10">
        <f t="shared" si="48"/>
        <v>16.279</v>
      </c>
      <c r="G166" s="7">
        <f t="shared" si="46"/>
        <v>1.6278999999999999</v>
      </c>
      <c r="H166" s="5">
        <v>4.3966500000000002</v>
      </c>
      <c r="I166" s="5">
        <f t="shared" si="53"/>
        <v>4.5366499999999998</v>
      </c>
      <c r="J166" s="6">
        <f t="shared" si="47"/>
        <v>0.93916077446486601</v>
      </c>
      <c r="K166" s="6">
        <f t="shared" si="56"/>
        <v>0.63664506008787569</v>
      </c>
      <c r="L166" s="6">
        <f t="shared" si="41"/>
        <v>0.46619940844435948</v>
      </c>
      <c r="M166" s="6">
        <f t="shared" si="42"/>
        <v>0.31603060782762149</v>
      </c>
    </row>
    <row r="167" spans="1:13" x14ac:dyDescent="0.25">
      <c r="A167" s="2">
        <v>8</v>
      </c>
      <c r="B167" s="2">
        <v>24</v>
      </c>
      <c r="C167" s="3" t="s">
        <v>1</v>
      </c>
      <c r="D167" s="2">
        <v>5</v>
      </c>
      <c r="E167" s="8">
        <v>19231</v>
      </c>
      <c r="F167" s="10">
        <f t="shared" si="48"/>
        <v>19.231000000000002</v>
      </c>
      <c r="G167" s="7">
        <f t="shared" si="46"/>
        <v>1.9231</v>
      </c>
      <c r="H167" s="5">
        <v>6.3197500000000009</v>
      </c>
      <c r="I167" s="5">
        <f t="shared" si="53"/>
        <v>6.4597500000000005</v>
      </c>
      <c r="J167" s="6">
        <f t="shared" si="47"/>
        <v>2.311696841429336</v>
      </c>
      <c r="K167" s="6">
        <f t="shared" si="56"/>
        <v>1.3725360669644699</v>
      </c>
      <c r="L167" s="6">
        <f t="shared" si="41"/>
        <v>1.1475263120855224</v>
      </c>
      <c r="M167" s="6">
        <f t="shared" si="42"/>
        <v>0.68132690364116288</v>
      </c>
    </row>
    <row r="168" spans="1:13" x14ac:dyDescent="0.25">
      <c r="A168" s="2">
        <v>8</v>
      </c>
      <c r="B168" s="2">
        <v>24</v>
      </c>
      <c r="C168" s="3" t="s">
        <v>1</v>
      </c>
      <c r="D168" s="2">
        <v>6</v>
      </c>
      <c r="E168" s="8">
        <v>15215</v>
      </c>
      <c r="F168" s="10">
        <f t="shared" si="48"/>
        <v>15.215</v>
      </c>
      <c r="G168" s="7">
        <f t="shared" si="46"/>
        <v>1.5215000000000001</v>
      </c>
      <c r="H168" s="5">
        <v>7.8412500000000005</v>
      </c>
      <c r="I168" s="5">
        <f t="shared" si="53"/>
        <v>7.9812500000000002</v>
      </c>
      <c r="J168" s="6">
        <f t="shared" si="47"/>
        <v>3.9632495917649284</v>
      </c>
      <c r="K168" s="6">
        <f t="shared" si="56"/>
        <v>1.6515527503355925</v>
      </c>
      <c r="L168" s="6">
        <f t="shared" si="41"/>
        <v>1.9673570973521104</v>
      </c>
      <c r="M168" s="6">
        <f t="shared" si="42"/>
        <v>0.81983078526658815</v>
      </c>
    </row>
    <row r="169" spans="1:13" x14ac:dyDescent="0.25">
      <c r="A169" s="2">
        <v>8</v>
      </c>
      <c r="B169" s="2">
        <v>24</v>
      </c>
      <c r="C169" s="3" t="s">
        <v>1</v>
      </c>
      <c r="D169" s="2">
        <v>7</v>
      </c>
      <c r="E169" s="8">
        <v>12651</v>
      </c>
      <c r="F169" s="10">
        <f t="shared" si="48"/>
        <v>12.651</v>
      </c>
      <c r="G169" s="7">
        <f t="shared" si="46"/>
        <v>1.2650999999999999</v>
      </c>
      <c r="H169" s="5">
        <v>9.1063499999999991</v>
      </c>
      <c r="I169" s="5">
        <f t="shared" si="53"/>
        <v>9.2463499999999996</v>
      </c>
      <c r="J169" s="6">
        <f t="shared" si="47"/>
        <v>5.7665790535159758</v>
      </c>
      <c r="K169" s="6">
        <f t="shared" si="56"/>
        <v>1.8033294617510474</v>
      </c>
      <c r="L169" s="6">
        <f t="shared" si="41"/>
        <v>2.8625298421653302</v>
      </c>
      <c r="M169" s="6">
        <f t="shared" si="42"/>
        <v>0.89517274481321996</v>
      </c>
    </row>
    <row r="170" spans="1:13" x14ac:dyDescent="0.25">
      <c r="A170" s="2">
        <v>9</v>
      </c>
      <c r="B170" s="2">
        <v>25</v>
      </c>
      <c r="C170" s="3" t="s">
        <v>1</v>
      </c>
      <c r="D170" s="2">
        <v>1</v>
      </c>
      <c r="E170" s="8">
        <v>4441.5</v>
      </c>
      <c r="F170" s="10">
        <f t="shared" si="48"/>
        <v>4.4414999999999996</v>
      </c>
      <c r="G170" s="7">
        <f t="shared" si="46"/>
        <v>0.44414999999999999</v>
      </c>
      <c r="H170" s="5">
        <v>0.44414999999999993</v>
      </c>
      <c r="I170" s="5">
        <f t="shared" ref="I170:I176" si="57">H170+0.13</f>
        <v>0.57414999999999994</v>
      </c>
      <c r="J170" s="6">
        <f t="shared" si="47"/>
        <v>4.8379005584287789E-3</v>
      </c>
      <c r="K170" s="6">
        <f>J170</f>
        <v>4.8379005584287789E-3</v>
      </c>
      <c r="L170" s="6">
        <f t="shared" si="41"/>
        <v>2.4015338372040461E-3</v>
      </c>
      <c r="M170" s="6">
        <f t="shared" si="42"/>
        <v>2.4015338372040461E-3</v>
      </c>
    </row>
    <row r="171" spans="1:13" x14ac:dyDescent="0.25">
      <c r="A171" s="2">
        <v>9</v>
      </c>
      <c r="B171" s="2">
        <v>25</v>
      </c>
      <c r="C171" s="3" t="s">
        <v>1</v>
      </c>
      <c r="D171" s="2">
        <v>2</v>
      </c>
      <c r="E171" s="8">
        <v>10149</v>
      </c>
      <c r="F171" s="10">
        <f t="shared" si="48"/>
        <v>10.148999999999999</v>
      </c>
      <c r="G171" s="7">
        <f t="shared" si="46"/>
        <v>1.0148999999999999</v>
      </c>
      <c r="H171" s="5">
        <v>1.45905</v>
      </c>
      <c r="I171" s="5">
        <f t="shared" si="57"/>
        <v>1.5890499999999999</v>
      </c>
      <c r="J171" s="6">
        <f t="shared" si="47"/>
        <v>6.4790673741134022E-2</v>
      </c>
      <c r="K171" s="6">
        <f t="shared" ref="K171:K176" si="58">J171-J170</f>
        <v>5.9952773182705241E-2</v>
      </c>
      <c r="L171" s="6">
        <f t="shared" si="41"/>
        <v>3.2162090445098927E-2</v>
      </c>
      <c r="M171" s="6">
        <f t="shared" si="42"/>
        <v>2.9760556607894881E-2</v>
      </c>
    </row>
    <row r="172" spans="1:13" x14ac:dyDescent="0.25">
      <c r="A172" s="2">
        <v>9</v>
      </c>
      <c r="B172" s="2">
        <v>25</v>
      </c>
      <c r="C172" s="3" t="s">
        <v>1</v>
      </c>
      <c r="D172" s="2">
        <v>3</v>
      </c>
      <c r="E172" s="8">
        <v>12455.5</v>
      </c>
      <c r="F172" s="10">
        <f t="shared" si="48"/>
        <v>12.455500000000001</v>
      </c>
      <c r="G172" s="7">
        <f t="shared" si="46"/>
        <v>1.2455499999999999</v>
      </c>
      <c r="H172" s="5">
        <v>2.7046000000000001</v>
      </c>
      <c r="I172" s="5">
        <f t="shared" si="57"/>
        <v>2.8346</v>
      </c>
      <c r="J172" s="6">
        <f t="shared" si="47"/>
        <v>0.28324622625310797</v>
      </c>
      <c r="K172" s="6">
        <f t="shared" si="58"/>
        <v>0.21845555251197396</v>
      </c>
      <c r="L172" s="6">
        <f t="shared" si="41"/>
        <v>0.14060342671204279</v>
      </c>
      <c r="M172" s="6">
        <f t="shared" si="42"/>
        <v>0.10844133626694387</v>
      </c>
    </row>
    <row r="173" spans="1:13" x14ac:dyDescent="0.25">
      <c r="A173" s="2">
        <v>9</v>
      </c>
      <c r="B173" s="2">
        <v>25</v>
      </c>
      <c r="C173" s="3" t="s">
        <v>1</v>
      </c>
      <c r="D173" s="2">
        <v>4</v>
      </c>
      <c r="E173" s="8">
        <v>12628</v>
      </c>
      <c r="F173" s="10">
        <f t="shared" si="48"/>
        <v>12.628</v>
      </c>
      <c r="G173" s="7">
        <f t="shared" si="46"/>
        <v>1.2627999999999999</v>
      </c>
      <c r="H173" s="5">
        <v>3.9674</v>
      </c>
      <c r="I173" s="5">
        <f t="shared" si="57"/>
        <v>4.0974000000000004</v>
      </c>
      <c r="J173" s="6">
        <f t="shared" si="47"/>
        <v>0.72445996788864009</v>
      </c>
      <c r="K173" s="6">
        <f t="shared" si="58"/>
        <v>0.44121374163553212</v>
      </c>
      <c r="L173" s="6">
        <f t="shared" si="41"/>
        <v>0.35962192805992094</v>
      </c>
      <c r="M173" s="6">
        <f t="shared" si="42"/>
        <v>0.21901850134787815</v>
      </c>
    </row>
    <row r="174" spans="1:13" x14ac:dyDescent="0.25">
      <c r="A174" s="2">
        <v>9</v>
      </c>
      <c r="B174" s="2">
        <v>25</v>
      </c>
      <c r="C174" s="3" t="s">
        <v>1</v>
      </c>
      <c r="D174" s="2">
        <v>5</v>
      </c>
      <c r="E174" s="8">
        <v>22408</v>
      </c>
      <c r="F174" s="10">
        <f t="shared" si="48"/>
        <v>22.408000000000001</v>
      </c>
      <c r="G174" s="7">
        <f t="shared" si="46"/>
        <v>2.2408000000000001</v>
      </c>
      <c r="H174" s="5">
        <v>6.2081999999999997</v>
      </c>
      <c r="I174" s="5">
        <f t="shared" si="57"/>
        <v>6.3381999999999996</v>
      </c>
      <c r="J174" s="6">
        <f t="shared" si="47"/>
        <v>2.202438864140575</v>
      </c>
      <c r="K174" s="6">
        <f t="shared" si="58"/>
        <v>1.4779788962519349</v>
      </c>
      <c r="L174" s="6">
        <f t="shared" si="41"/>
        <v>1.0932906521593815</v>
      </c>
      <c r="M174" s="6">
        <f t="shared" si="42"/>
        <v>0.73366872409946049</v>
      </c>
    </row>
    <row r="175" spans="1:13" x14ac:dyDescent="0.25">
      <c r="A175" s="2">
        <v>9</v>
      </c>
      <c r="B175" s="2">
        <v>25</v>
      </c>
      <c r="C175" s="3" t="s">
        <v>1</v>
      </c>
      <c r="D175" s="2">
        <v>6</v>
      </c>
      <c r="E175" s="8">
        <v>18212.5</v>
      </c>
      <c r="F175" s="10">
        <f t="shared" si="48"/>
        <v>18.212499999999999</v>
      </c>
      <c r="G175" s="7">
        <f t="shared" si="46"/>
        <v>1.82125</v>
      </c>
      <c r="H175" s="5">
        <v>8.0294499999999989</v>
      </c>
      <c r="I175" s="5">
        <f t="shared" si="57"/>
        <v>8.1594499999999996</v>
      </c>
      <c r="J175" s="6">
        <f t="shared" si="47"/>
        <v>4.1927053369569434</v>
      </c>
      <c r="K175" s="6">
        <f t="shared" si="58"/>
        <v>1.9902664728163684</v>
      </c>
      <c r="L175" s="6">
        <f t="shared" si="41"/>
        <v>2.0812589292654269</v>
      </c>
      <c r="M175" s="6">
        <f t="shared" si="42"/>
        <v>0.98796827710604529</v>
      </c>
    </row>
    <row r="176" spans="1:13" x14ac:dyDescent="0.25">
      <c r="A176" s="2">
        <v>9</v>
      </c>
      <c r="B176" s="2">
        <v>25</v>
      </c>
      <c r="C176" s="3" t="s">
        <v>1</v>
      </c>
      <c r="D176" s="2">
        <v>7</v>
      </c>
      <c r="E176" s="8">
        <v>12322.5</v>
      </c>
      <c r="F176" s="10">
        <f t="shared" si="48"/>
        <v>12.3225</v>
      </c>
      <c r="G176" s="7">
        <f t="shared" si="46"/>
        <v>1.2322500000000001</v>
      </c>
      <c r="H176" s="5">
        <v>9.2617000000000012</v>
      </c>
      <c r="I176" s="5">
        <f t="shared" si="57"/>
        <v>9.3917000000000019</v>
      </c>
      <c r="J176" s="6">
        <f t="shared" si="47"/>
        <v>6.0004458717873534</v>
      </c>
      <c r="K176" s="6">
        <f t="shared" si="58"/>
        <v>1.8077405348304101</v>
      </c>
      <c r="L176" s="6">
        <f t="shared" si="41"/>
        <v>2.9786213307552423</v>
      </c>
      <c r="M176" s="6">
        <f t="shared" si="42"/>
        <v>0.89736240148981561</v>
      </c>
    </row>
    <row r="177" spans="1:13" x14ac:dyDescent="0.25">
      <c r="A177" s="2">
        <v>10</v>
      </c>
      <c r="B177" s="2">
        <v>26</v>
      </c>
      <c r="C177" s="3" t="s">
        <v>1</v>
      </c>
      <c r="D177" s="2">
        <v>1</v>
      </c>
      <c r="E177" s="8">
        <v>4600.5</v>
      </c>
      <c r="F177" s="10">
        <f t="shared" si="48"/>
        <v>4.6005000000000003</v>
      </c>
      <c r="G177" s="7">
        <f t="shared" si="46"/>
        <v>0.46005000000000001</v>
      </c>
      <c r="H177" s="5">
        <v>0.46005000000000001</v>
      </c>
      <c r="I177" s="5">
        <f t="shared" ref="I177:I183" si="59">H177+0.17</f>
        <v>0.63005</v>
      </c>
      <c r="J177" s="6">
        <f t="shared" si="47"/>
        <v>6.1305595722457229E-3</v>
      </c>
      <c r="K177" s="6">
        <f>J177</f>
        <v>6.1305595722457229E-3</v>
      </c>
      <c r="L177" s="6">
        <f t="shared" si="41"/>
        <v>3.0432097716627769E-3</v>
      </c>
      <c r="M177" s="6">
        <f t="shared" si="42"/>
        <v>3.0432097716627769E-3</v>
      </c>
    </row>
    <row r="178" spans="1:13" x14ac:dyDescent="0.25">
      <c r="A178" s="2">
        <v>10</v>
      </c>
      <c r="B178" s="2">
        <v>26</v>
      </c>
      <c r="C178" s="3" t="s">
        <v>1</v>
      </c>
      <c r="D178" s="2">
        <v>2</v>
      </c>
      <c r="E178" s="8">
        <v>12109.5</v>
      </c>
      <c r="F178" s="10">
        <f t="shared" si="48"/>
        <v>12.109500000000001</v>
      </c>
      <c r="G178" s="7">
        <f t="shared" si="46"/>
        <v>1.21095</v>
      </c>
      <c r="H178" s="5">
        <v>1.671</v>
      </c>
      <c r="I178" s="5">
        <f t="shared" si="59"/>
        <v>1.841</v>
      </c>
      <c r="J178" s="6">
        <f t="shared" si="47"/>
        <v>9.42805641467825E-2</v>
      </c>
      <c r="K178" s="6">
        <f t="shared" ref="K178:K183" si="60">J178-J177</f>
        <v>8.8150004574536783E-2</v>
      </c>
      <c r="L178" s="6">
        <f t="shared" si="41"/>
        <v>4.6800872042462832E-2</v>
      </c>
      <c r="M178" s="6">
        <f t="shared" si="42"/>
        <v>4.3757662270800059E-2</v>
      </c>
    </row>
    <row r="179" spans="1:13" x14ac:dyDescent="0.25">
      <c r="A179" s="2">
        <v>10</v>
      </c>
      <c r="B179" s="2">
        <v>26</v>
      </c>
      <c r="C179" s="3" t="s">
        <v>1</v>
      </c>
      <c r="D179" s="2">
        <v>3</v>
      </c>
      <c r="E179" s="8">
        <v>15049</v>
      </c>
      <c r="F179" s="10">
        <f t="shared" si="48"/>
        <v>15.048999999999999</v>
      </c>
      <c r="G179" s="7">
        <f t="shared" si="46"/>
        <v>1.5048999999999999</v>
      </c>
      <c r="H179" s="5">
        <v>3.1758999999999995</v>
      </c>
      <c r="I179" s="5">
        <f t="shared" si="59"/>
        <v>3.3458999999999994</v>
      </c>
      <c r="J179" s="6">
        <f t="shared" si="47"/>
        <v>0.43224671461367348</v>
      </c>
      <c r="K179" s="6">
        <f t="shared" si="60"/>
        <v>0.33796615046689099</v>
      </c>
      <c r="L179" s="6">
        <f t="shared" ref="L179:L225" si="61">J179*0.4964</f>
        <v>0.21456726913422752</v>
      </c>
      <c r="M179" s="6">
        <f t="shared" ref="M179:M225" si="62">K179*0.4964</f>
        <v>0.16776639709176469</v>
      </c>
    </row>
    <row r="180" spans="1:13" x14ac:dyDescent="0.25">
      <c r="A180" s="2">
        <v>10</v>
      </c>
      <c r="B180" s="2">
        <v>26</v>
      </c>
      <c r="C180" s="3" t="s">
        <v>1</v>
      </c>
      <c r="D180" s="2">
        <v>4</v>
      </c>
      <c r="E180" s="8">
        <v>12392</v>
      </c>
      <c r="F180" s="10">
        <f t="shared" si="48"/>
        <v>12.391999999999999</v>
      </c>
      <c r="G180" s="7">
        <f t="shared" si="46"/>
        <v>1.2392000000000001</v>
      </c>
      <c r="H180" s="5">
        <v>4.4150999999999998</v>
      </c>
      <c r="I180" s="5">
        <f t="shared" si="59"/>
        <v>4.5850999999999997</v>
      </c>
      <c r="J180" s="6">
        <f t="shared" si="47"/>
        <v>0.96493693080189069</v>
      </c>
      <c r="K180" s="6">
        <f t="shared" si="60"/>
        <v>0.53269021618821721</v>
      </c>
      <c r="L180" s="6">
        <f t="shared" si="61"/>
        <v>0.47899469245005855</v>
      </c>
      <c r="M180" s="6">
        <f t="shared" si="62"/>
        <v>0.26442742331583102</v>
      </c>
    </row>
    <row r="181" spans="1:13" x14ac:dyDescent="0.25">
      <c r="A181" s="2">
        <v>10</v>
      </c>
      <c r="B181" s="2">
        <v>26</v>
      </c>
      <c r="C181" s="3" t="s">
        <v>1</v>
      </c>
      <c r="D181" s="2">
        <v>5</v>
      </c>
      <c r="E181" s="8">
        <v>17650.5</v>
      </c>
      <c r="F181" s="10">
        <f t="shared" si="48"/>
        <v>17.650500000000001</v>
      </c>
      <c r="G181" s="7">
        <f t="shared" si="46"/>
        <v>1.76505</v>
      </c>
      <c r="H181" s="5">
        <v>6.1801500000000003</v>
      </c>
      <c r="I181" s="5">
        <f t="shared" si="59"/>
        <v>6.3501500000000002</v>
      </c>
      <c r="J181" s="6">
        <f t="shared" si="47"/>
        <v>2.2130381214078092</v>
      </c>
      <c r="K181" s="6">
        <f t="shared" si="60"/>
        <v>1.2481011906059185</v>
      </c>
      <c r="L181" s="6">
        <f t="shared" si="61"/>
        <v>1.0985521234668365</v>
      </c>
      <c r="M181" s="6">
        <f t="shared" si="62"/>
        <v>0.61955743101677796</v>
      </c>
    </row>
    <row r="182" spans="1:13" x14ac:dyDescent="0.25">
      <c r="A182" s="2">
        <v>10</v>
      </c>
      <c r="B182" s="2">
        <v>26</v>
      </c>
      <c r="C182" s="3" t="s">
        <v>1</v>
      </c>
      <c r="D182" s="2">
        <v>6</v>
      </c>
      <c r="E182" s="8">
        <v>17805.5</v>
      </c>
      <c r="F182" s="10">
        <f t="shared" si="48"/>
        <v>17.805499999999999</v>
      </c>
      <c r="G182" s="7">
        <f t="shared" si="46"/>
        <v>1.7805500000000001</v>
      </c>
      <c r="H182" s="5">
        <v>7.9607000000000001</v>
      </c>
      <c r="I182" s="5">
        <f t="shared" si="59"/>
        <v>8.1307000000000009</v>
      </c>
      <c r="J182" s="6">
        <f t="shared" si="47"/>
        <v>4.1551543645967968</v>
      </c>
      <c r="K182" s="6">
        <f t="shared" si="60"/>
        <v>1.9421162431889876</v>
      </c>
      <c r="L182" s="6">
        <f t="shared" si="61"/>
        <v>2.0626186265858499</v>
      </c>
      <c r="M182" s="6">
        <f t="shared" si="62"/>
        <v>0.96406650311901343</v>
      </c>
    </row>
    <row r="183" spans="1:13" x14ac:dyDescent="0.25">
      <c r="A183" s="2">
        <v>10</v>
      </c>
      <c r="B183" s="2">
        <v>26</v>
      </c>
      <c r="C183" s="3" t="s">
        <v>1</v>
      </c>
      <c r="D183" s="2">
        <v>7</v>
      </c>
      <c r="E183" s="8">
        <v>13913</v>
      </c>
      <c r="F183" s="10">
        <f t="shared" si="48"/>
        <v>13.913</v>
      </c>
      <c r="G183" s="7">
        <f t="shared" si="46"/>
        <v>1.3913</v>
      </c>
      <c r="H183" s="5">
        <v>9.3520000000000003</v>
      </c>
      <c r="I183" s="5">
        <f t="shared" si="59"/>
        <v>9.5220000000000002</v>
      </c>
      <c r="J183" s="6">
        <f t="shared" si="47"/>
        <v>6.2149187354420077</v>
      </c>
      <c r="K183" s="6">
        <f t="shared" si="60"/>
        <v>2.0597643708452109</v>
      </c>
      <c r="L183" s="6">
        <f t="shared" si="61"/>
        <v>3.0850856602734127</v>
      </c>
      <c r="M183" s="6">
        <f t="shared" si="62"/>
        <v>1.0224670336875628</v>
      </c>
    </row>
    <row r="184" spans="1:13" x14ac:dyDescent="0.25">
      <c r="A184" s="2">
        <v>11</v>
      </c>
      <c r="B184" s="2">
        <v>27</v>
      </c>
      <c r="C184" s="3" t="s">
        <v>1</v>
      </c>
      <c r="D184" s="2">
        <v>1</v>
      </c>
      <c r="E184" s="8">
        <v>7585</v>
      </c>
      <c r="F184" s="10">
        <f t="shared" si="48"/>
        <v>7.585</v>
      </c>
      <c r="G184" s="7">
        <f t="shared" si="46"/>
        <v>0.75849999999999995</v>
      </c>
      <c r="H184" s="5">
        <v>0.75849999999999995</v>
      </c>
      <c r="I184" s="5">
        <f t="shared" ref="I184:I197" si="63">H184+0.15</f>
        <v>0.90849999999999997</v>
      </c>
      <c r="J184" s="6">
        <f t="shared" si="47"/>
        <v>1.5582303616187985E-2</v>
      </c>
      <c r="K184" s="6">
        <f>J184</f>
        <v>1.5582303616187985E-2</v>
      </c>
      <c r="L184" s="6">
        <f t="shared" si="61"/>
        <v>7.7350555150757158E-3</v>
      </c>
      <c r="M184" s="6">
        <f t="shared" si="62"/>
        <v>7.7350555150757158E-3</v>
      </c>
    </row>
    <row r="185" spans="1:13" x14ac:dyDescent="0.25">
      <c r="A185" s="2">
        <v>11</v>
      </c>
      <c r="B185" s="2">
        <v>27</v>
      </c>
      <c r="C185" s="3" t="s">
        <v>1</v>
      </c>
      <c r="D185" s="2">
        <v>2</v>
      </c>
      <c r="E185" s="8">
        <v>11477</v>
      </c>
      <c r="F185" s="10">
        <f t="shared" si="48"/>
        <v>11.477</v>
      </c>
      <c r="G185" s="7">
        <f t="shared" si="46"/>
        <v>1.1476999999999999</v>
      </c>
      <c r="H185" s="5">
        <v>1.9061999999999999</v>
      </c>
      <c r="I185" s="5">
        <f t="shared" si="63"/>
        <v>2.0562</v>
      </c>
      <c r="J185" s="6">
        <f t="shared" si="47"/>
        <v>0.12496662841265944</v>
      </c>
      <c r="K185" s="6">
        <f t="shared" ref="K185:K190" si="64">J185-J184</f>
        <v>0.10938432479647146</v>
      </c>
      <c r="L185" s="6">
        <f t="shared" si="61"/>
        <v>6.2033434344044153E-2</v>
      </c>
      <c r="M185" s="6">
        <f t="shared" si="62"/>
        <v>5.4298378828968437E-2</v>
      </c>
    </row>
    <row r="186" spans="1:13" x14ac:dyDescent="0.25">
      <c r="A186" s="2">
        <v>11</v>
      </c>
      <c r="B186" s="2">
        <v>27</v>
      </c>
      <c r="C186" s="3" t="s">
        <v>1</v>
      </c>
      <c r="D186" s="2">
        <v>3</v>
      </c>
      <c r="E186" s="8">
        <v>16785</v>
      </c>
      <c r="F186" s="10">
        <f t="shared" si="48"/>
        <v>16.785</v>
      </c>
      <c r="G186" s="7">
        <f t="shared" si="46"/>
        <v>1.6785000000000001</v>
      </c>
      <c r="H186" s="5">
        <v>3.5846999999999998</v>
      </c>
      <c r="I186" s="5">
        <f t="shared" si="63"/>
        <v>3.7346999999999997</v>
      </c>
      <c r="J186" s="6">
        <f t="shared" si="47"/>
        <v>0.57202954413151574</v>
      </c>
      <c r="K186" s="6">
        <f t="shared" si="64"/>
        <v>0.44706291571885631</v>
      </c>
      <c r="L186" s="6">
        <f t="shared" si="61"/>
        <v>0.2839554657068844</v>
      </c>
      <c r="M186" s="6">
        <f t="shared" si="62"/>
        <v>0.22192203136284028</v>
      </c>
    </row>
    <row r="187" spans="1:13" x14ac:dyDescent="0.25">
      <c r="A187" s="2">
        <v>11</v>
      </c>
      <c r="B187" s="2">
        <v>27</v>
      </c>
      <c r="C187" s="3" t="s">
        <v>1</v>
      </c>
      <c r="D187" s="2">
        <v>4</v>
      </c>
      <c r="E187" s="8">
        <v>16485.5</v>
      </c>
      <c r="F187" s="10">
        <f t="shared" si="48"/>
        <v>16.485499999999998</v>
      </c>
      <c r="G187" s="7">
        <f t="shared" si="46"/>
        <v>1.64855</v>
      </c>
      <c r="H187" s="5">
        <v>5.23325</v>
      </c>
      <c r="I187" s="5">
        <f t="shared" si="63"/>
        <v>5.3832500000000003</v>
      </c>
      <c r="J187" s="6">
        <f t="shared" si="47"/>
        <v>1.4525778689111242</v>
      </c>
      <c r="K187" s="6">
        <f t="shared" si="64"/>
        <v>0.88054832477960843</v>
      </c>
      <c r="L187" s="6">
        <f t="shared" si="61"/>
        <v>0.72105965412748207</v>
      </c>
      <c r="M187" s="6">
        <f t="shared" si="62"/>
        <v>0.43710418842059762</v>
      </c>
    </row>
    <row r="188" spans="1:13" x14ac:dyDescent="0.25">
      <c r="A188" s="2">
        <v>11</v>
      </c>
      <c r="B188" s="2">
        <v>27</v>
      </c>
      <c r="C188" s="3" t="s">
        <v>1</v>
      </c>
      <c r="D188" s="2">
        <v>5</v>
      </c>
      <c r="E188" s="8">
        <v>18580.5</v>
      </c>
      <c r="F188" s="10">
        <f t="shared" si="48"/>
        <v>18.580500000000001</v>
      </c>
      <c r="G188" s="7">
        <f t="shared" si="46"/>
        <v>1.85805</v>
      </c>
      <c r="H188" s="5">
        <v>7.0913000000000004</v>
      </c>
      <c r="I188" s="5">
        <f t="shared" si="63"/>
        <v>7.2413000000000007</v>
      </c>
      <c r="J188" s="6">
        <f t="shared" si="47"/>
        <v>3.0928116614803538</v>
      </c>
      <c r="K188" s="6">
        <f t="shared" si="64"/>
        <v>1.6402337925692296</v>
      </c>
      <c r="L188" s="6">
        <f t="shared" si="61"/>
        <v>1.5352717087588477</v>
      </c>
      <c r="M188" s="6">
        <f t="shared" si="62"/>
        <v>0.81421205463136559</v>
      </c>
    </row>
    <row r="189" spans="1:13" x14ac:dyDescent="0.25">
      <c r="A189" s="2">
        <v>11</v>
      </c>
      <c r="B189" s="2">
        <v>27</v>
      </c>
      <c r="C189" s="3" t="s">
        <v>1</v>
      </c>
      <c r="D189" s="2">
        <v>6</v>
      </c>
      <c r="E189" s="8">
        <v>13643</v>
      </c>
      <c r="F189" s="10">
        <f t="shared" si="48"/>
        <v>13.643000000000001</v>
      </c>
      <c r="G189" s="7">
        <f t="shared" si="46"/>
        <v>1.3643000000000001</v>
      </c>
      <c r="H189" s="5">
        <v>8.4556000000000004</v>
      </c>
      <c r="I189" s="5">
        <f t="shared" si="63"/>
        <v>8.6056000000000008</v>
      </c>
      <c r="J189" s="6">
        <f t="shared" si="47"/>
        <v>4.8020124958297083</v>
      </c>
      <c r="K189" s="6">
        <f t="shared" si="64"/>
        <v>1.7092008343493545</v>
      </c>
      <c r="L189" s="6">
        <f t="shared" si="61"/>
        <v>2.3837190029298672</v>
      </c>
      <c r="M189" s="6">
        <f t="shared" si="62"/>
        <v>0.84844729417101961</v>
      </c>
    </row>
    <row r="190" spans="1:13" x14ac:dyDescent="0.25">
      <c r="A190" s="2">
        <v>11</v>
      </c>
      <c r="B190" s="2">
        <v>27</v>
      </c>
      <c r="C190" s="3" t="s">
        <v>1</v>
      </c>
      <c r="D190" s="2">
        <v>7</v>
      </c>
      <c r="E190" s="8">
        <v>8953.5</v>
      </c>
      <c r="F190" s="10">
        <f t="shared" si="48"/>
        <v>8.9535</v>
      </c>
      <c r="G190" s="7">
        <f t="shared" si="46"/>
        <v>0.89534999999999998</v>
      </c>
      <c r="H190" s="5">
        <v>9.3509499999999992</v>
      </c>
      <c r="I190" s="5">
        <f t="shared" si="63"/>
        <v>9.5009499999999996</v>
      </c>
      <c r="J190" s="6">
        <f t="shared" si="47"/>
        <v>6.1799603543382187</v>
      </c>
      <c r="K190" s="6">
        <f t="shared" si="64"/>
        <v>1.3779478585085103</v>
      </c>
      <c r="L190" s="6">
        <f t="shared" si="61"/>
        <v>3.0677323198934916</v>
      </c>
      <c r="M190" s="6">
        <f t="shared" si="62"/>
        <v>0.68401331696362455</v>
      </c>
    </row>
    <row r="191" spans="1:13" x14ac:dyDescent="0.25">
      <c r="A191" s="2">
        <v>12</v>
      </c>
      <c r="B191" s="2">
        <v>28</v>
      </c>
      <c r="C191" s="3" t="s">
        <v>1</v>
      </c>
      <c r="D191" s="2">
        <v>1</v>
      </c>
      <c r="E191" s="8">
        <v>7965.5</v>
      </c>
      <c r="F191" s="10">
        <f t="shared" si="48"/>
        <v>7.9654999999999996</v>
      </c>
      <c r="G191" s="7">
        <f t="shared" si="46"/>
        <v>0.79654999999999998</v>
      </c>
      <c r="H191" s="5">
        <v>0.79654999999999998</v>
      </c>
      <c r="I191" s="5">
        <f t="shared" si="63"/>
        <v>0.94655</v>
      </c>
      <c r="J191" s="6">
        <f t="shared" si="47"/>
        <v>1.7300066864890253E-2</v>
      </c>
      <c r="K191" s="6">
        <f>J191</f>
        <v>1.7300066864890253E-2</v>
      </c>
      <c r="L191" s="6">
        <f t="shared" si="61"/>
        <v>8.5877531917315213E-3</v>
      </c>
      <c r="M191" s="6">
        <f t="shared" si="62"/>
        <v>8.5877531917315213E-3</v>
      </c>
    </row>
    <row r="192" spans="1:13" x14ac:dyDescent="0.25">
      <c r="A192" s="2">
        <v>12</v>
      </c>
      <c r="B192" s="2">
        <v>28</v>
      </c>
      <c r="C192" s="3" t="s">
        <v>1</v>
      </c>
      <c r="D192" s="2">
        <v>2</v>
      </c>
      <c r="E192" s="8">
        <v>10935</v>
      </c>
      <c r="F192" s="10">
        <f t="shared" si="48"/>
        <v>10.935</v>
      </c>
      <c r="G192" s="7">
        <f t="shared" si="46"/>
        <v>1.0934999999999999</v>
      </c>
      <c r="H192" s="5">
        <v>1.89005</v>
      </c>
      <c r="I192" s="5">
        <f t="shared" si="63"/>
        <v>2.0400499999999999</v>
      </c>
      <c r="J192" s="6">
        <f t="shared" si="47"/>
        <v>0.12248011273889739</v>
      </c>
      <c r="K192" s="6">
        <f t="shared" ref="K192:K197" si="65">J192-J191</f>
        <v>0.10518004587400714</v>
      </c>
      <c r="L192" s="6">
        <f t="shared" si="61"/>
        <v>6.0799127963588669E-2</v>
      </c>
      <c r="M192" s="6">
        <f t="shared" si="62"/>
        <v>5.2211374771857146E-2</v>
      </c>
    </row>
    <row r="193" spans="1:13" x14ac:dyDescent="0.25">
      <c r="A193" s="2">
        <v>12</v>
      </c>
      <c r="B193" s="2">
        <v>28</v>
      </c>
      <c r="C193" s="3" t="s">
        <v>1</v>
      </c>
      <c r="D193" s="2">
        <v>3</v>
      </c>
      <c r="E193" s="8">
        <v>15030</v>
      </c>
      <c r="F193" s="10">
        <f t="shared" si="48"/>
        <v>15.03</v>
      </c>
      <c r="G193" s="7">
        <f t="shared" si="46"/>
        <v>1.5029999999999999</v>
      </c>
      <c r="H193" s="5">
        <v>3.3930499999999997</v>
      </c>
      <c r="I193" s="5">
        <f t="shared" si="63"/>
        <v>3.5430499999999996</v>
      </c>
      <c r="J193" s="6">
        <f t="shared" si="47"/>
        <v>0.50015646946921433</v>
      </c>
      <c r="K193" s="6">
        <f t="shared" si="65"/>
        <v>0.37767635673031696</v>
      </c>
      <c r="L193" s="6">
        <f t="shared" si="61"/>
        <v>0.24827767144451798</v>
      </c>
      <c r="M193" s="6">
        <f t="shared" si="62"/>
        <v>0.18747854348092935</v>
      </c>
    </row>
    <row r="194" spans="1:13" x14ac:dyDescent="0.25">
      <c r="A194" s="2">
        <v>12</v>
      </c>
      <c r="B194" s="2">
        <v>28</v>
      </c>
      <c r="C194" s="3" t="s">
        <v>1</v>
      </c>
      <c r="D194" s="2">
        <v>4</v>
      </c>
      <c r="E194" s="8">
        <v>14104</v>
      </c>
      <c r="F194" s="10">
        <f t="shared" si="48"/>
        <v>14.103999999999999</v>
      </c>
      <c r="G194" s="7">
        <f t="shared" ref="G194:G225" si="66">E194/10000</f>
        <v>1.4104000000000001</v>
      </c>
      <c r="H194" s="5">
        <v>4.8034499999999998</v>
      </c>
      <c r="I194" s="5">
        <f t="shared" si="63"/>
        <v>4.9534500000000001</v>
      </c>
      <c r="J194" s="6">
        <f t="shared" ref="J194:J225" si="67">0.0199*(I194^2.5488)</f>
        <v>1.174989634114405</v>
      </c>
      <c r="K194" s="6">
        <f t="shared" si="65"/>
        <v>0.67483316464519072</v>
      </c>
      <c r="L194" s="6">
        <f t="shared" si="61"/>
        <v>0.58326485437439068</v>
      </c>
      <c r="M194" s="6">
        <f t="shared" si="62"/>
        <v>0.33498718292987267</v>
      </c>
    </row>
    <row r="195" spans="1:13" x14ac:dyDescent="0.25">
      <c r="A195" s="2">
        <v>12</v>
      </c>
      <c r="B195" s="2">
        <v>28</v>
      </c>
      <c r="C195" s="3" t="s">
        <v>1</v>
      </c>
      <c r="D195" s="2">
        <v>5</v>
      </c>
      <c r="E195" s="8">
        <v>17093</v>
      </c>
      <c r="F195" s="10">
        <f t="shared" ref="F195:F225" si="68">E195/1000</f>
        <v>17.093</v>
      </c>
      <c r="G195" s="7">
        <f t="shared" si="66"/>
        <v>1.7093</v>
      </c>
      <c r="H195" s="5">
        <v>6.5127500000000005</v>
      </c>
      <c r="I195" s="5">
        <f t="shared" si="63"/>
        <v>6.6627500000000008</v>
      </c>
      <c r="J195" s="6">
        <f t="shared" si="67"/>
        <v>2.5013885812683698</v>
      </c>
      <c r="K195" s="6">
        <f t="shared" si="65"/>
        <v>1.3263989471539648</v>
      </c>
      <c r="L195" s="6">
        <f t="shared" si="61"/>
        <v>1.2416892917416189</v>
      </c>
      <c r="M195" s="6">
        <f t="shared" si="62"/>
        <v>0.65842443736722811</v>
      </c>
    </row>
    <row r="196" spans="1:13" x14ac:dyDescent="0.25">
      <c r="A196" s="2">
        <v>12</v>
      </c>
      <c r="B196" s="2">
        <v>28</v>
      </c>
      <c r="C196" s="3" t="s">
        <v>1</v>
      </c>
      <c r="D196" s="2">
        <v>6</v>
      </c>
      <c r="E196" s="8">
        <v>12135</v>
      </c>
      <c r="F196" s="10">
        <f t="shared" si="68"/>
        <v>12.135</v>
      </c>
      <c r="G196" s="7">
        <f t="shared" si="66"/>
        <v>1.2135</v>
      </c>
      <c r="H196" s="5">
        <v>7.7262500000000003</v>
      </c>
      <c r="I196" s="5">
        <f t="shared" si="63"/>
        <v>7.8762500000000006</v>
      </c>
      <c r="J196" s="6">
        <f t="shared" si="67"/>
        <v>3.8317061779348798</v>
      </c>
      <c r="K196" s="6">
        <f t="shared" si="65"/>
        <v>1.3303175966665099</v>
      </c>
      <c r="L196" s="6">
        <f t="shared" si="61"/>
        <v>1.9020589467268743</v>
      </c>
      <c r="M196" s="6">
        <f t="shared" si="62"/>
        <v>0.66036965498525557</v>
      </c>
    </row>
    <row r="197" spans="1:13" x14ac:dyDescent="0.25">
      <c r="A197" s="2">
        <v>12</v>
      </c>
      <c r="B197" s="2">
        <v>28</v>
      </c>
      <c r="C197" s="3" t="s">
        <v>1</v>
      </c>
      <c r="D197" s="2">
        <v>7</v>
      </c>
      <c r="E197" s="8">
        <v>10224.5</v>
      </c>
      <c r="F197" s="10">
        <f t="shared" si="68"/>
        <v>10.224500000000001</v>
      </c>
      <c r="G197" s="7">
        <f t="shared" si="66"/>
        <v>1.0224500000000001</v>
      </c>
      <c r="H197" s="5">
        <v>8.7486999999999995</v>
      </c>
      <c r="I197" s="5">
        <f t="shared" si="63"/>
        <v>8.8986999999999998</v>
      </c>
      <c r="J197" s="6">
        <f t="shared" si="67"/>
        <v>5.2299390447024319</v>
      </c>
      <c r="K197" s="6">
        <f t="shared" si="65"/>
        <v>1.3982328667675521</v>
      </c>
      <c r="L197" s="6">
        <f t="shared" si="61"/>
        <v>2.5961417417902872</v>
      </c>
      <c r="M197" s="6">
        <f t="shared" si="62"/>
        <v>0.69408279506341286</v>
      </c>
    </row>
    <row r="198" spans="1:13" x14ac:dyDescent="0.25">
      <c r="A198" s="2">
        <v>13</v>
      </c>
      <c r="B198" s="2">
        <v>29</v>
      </c>
      <c r="C198" s="3" t="s">
        <v>1</v>
      </c>
      <c r="D198" s="2">
        <v>1</v>
      </c>
      <c r="E198" s="8">
        <v>3934.5</v>
      </c>
      <c r="F198" s="10">
        <f t="shared" si="68"/>
        <v>3.9344999999999999</v>
      </c>
      <c r="G198" s="7">
        <f t="shared" si="66"/>
        <v>0.39345000000000002</v>
      </c>
      <c r="H198" s="5">
        <v>0.39344999999999997</v>
      </c>
      <c r="I198" s="5">
        <f t="shared" ref="I198:I204" si="69">H198+0.16</f>
        <v>0.55345</v>
      </c>
      <c r="J198" s="6">
        <f t="shared" si="67"/>
        <v>4.4056630766105579E-3</v>
      </c>
      <c r="K198" s="6">
        <f>J198</f>
        <v>4.4056630766105579E-3</v>
      </c>
      <c r="L198" s="6">
        <f t="shared" si="61"/>
        <v>2.186971151229481E-3</v>
      </c>
      <c r="M198" s="6">
        <f t="shared" si="62"/>
        <v>2.186971151229481E-3</v>
      </c>
    </row>
    <row r="199" spans="1:13" x14ac:dyDescent="0.25">
      <c r="A199" s="2">
        <v>13</v>
      </c>
      <c r="B199" s="2">
        <v>29</v>
      </c>
      <c r="C199" s="3" t="s">
        <v>1</v>
      </c>
      <c r="D199" s="2">
        <v>2</v>
      </c>
      <c r="E199" s="8">
        <v>7932.5</v>
      </c>
      <c r="F199" s="10">
        <f t="shared" si="68"/>
        <v>7.9325000000000001</v>
      </c>
      <c r="G199" s="7">
        <f t="shared" si="66"/>
        <v>0.79325000000000001</v>
      </c>
      <c r="H199" s="5">
        <v>1.1867000000000001</v>
      </c>
      <c r="I199" s="5">
        <f t="shared" si="69"/>
        <v>1.3467</v>
      </c>
      <c r="J199" s="6">
        <f t="shared" si="67"/>
        <v>4.2495079365930097E-2</v>
      </c>
      <c r="K199" s="6">
        <f t="shared" ref="K199:K204" si="70">J199-J198</f>
        <v>3.8089416289319541E-2</v>
      </c>
      <c r="L199" s="6">
        <f t="shared" si="61"/>
        <v>2.10945573972477E-2</v>
      </c>
      <c r="M199" s="6">
        <f t="shared" si="62"/>
        <v>1.890758624601822E-2</v>
      </c>
    </row>
    <row r="200" spans="1:13" x14ac:dyDescent="0.25">
      <c r="A200" s="2">
        <v>13</v>
      </c>
      <c r="B200" s="2">
        <v>29</v>
      </c>
      <c r="C200" s="3" t="s">
        <v>1</v>
      </c>
      <c r="D200" s="2">
        <v>3</v>
      </c>
      <c r="E200" s="8">
        <v>11610</v>
      </c>
      <c r="F200" s="10">
        <f t="shared" si="68"/>
        <v>11.61</v>
      </c>
      <c r="G200" s="7">
        <f t="shared" si="66"/>
        <v>1.161</v>
      </c>
      <c r="H200" s="5">
        <v>2.3477000000000001</v>
      </c>
      <c r="I200" s="5">
        <f t="shared" si="69"/>
        <v>2.5077000000000003</v>
      </c>
      <c r="J200" s="6">
        <f t="shared" si="67"/>
        <v>0.20726533590972901</v>
      </c>
      <c r="K200" s="6">
        <f t="shared" si="70"/>
        <v>0.1647702565437989</v>
      </c>
      <c r="L200" s="6">
        <f t="shared" si="61"/>
        <v>0.10288651274558948</v>
      </c>
      <c r="M200" s="6">
        <f t="shared" si="62"/>
        <v>8.1791955348341772E-2</v>
      </c>
    </row>
    <row r="201" spans="1:13" x14ac:dyDescent="0.25">
      <c r="A201" s="2">
        <v>13</v>
      </c>
      <c r="B201" s="2">
        <v>29</v>
      </c>
      <c r="C201" s="3" t="s">
        <v>1</v>
      </c>
      <c r="D201" s="2">
        <v>4</v>
      </c>
      <c r="E201" s="8">
        <v>10694</v>
      </c>
      <c r="F201" s="10">
        <f t="shared" si="68"/>
        <v>10.694000000000001</v>
      </c>
      <c r="G201" s="7">
        <f t="shared" si="66"/>
        <v>1.0693999999999999</v>
      </c>
      <c r="H201" s="5">
        <v>3.4171000000000005</v>
      </c>
      <c r="I201" s="5">
        <f t="shared" si="69"/>
        <v>3.5771000000000006</v>
      </c>
      <c r="J201" s="6">
        <f t="shared" si="67"/>
        <v>0.51249908740098993</v>
      </c>
      <c r="K201" s="6">
        <f t="shared" si="70"/>
        <v>0.30523375149126092</v>
      </c>
      <c r="L201" s="6">
        <f t="shared" si="61"/>
        <v>0.25440454698585141</v>
      </c>
      <c r="M201" s="6">
        <f t="shared" si="62"/>
        <v>0.15151803424026192</v>
      </c>
    </row>
    <row r="202" spans="1:13" x14ac:dyDescent="0.25">
      <c r="A202" s="2">
        <v>13</v>
      </c>
      <c r="B202" s="2">
        <v>29</v>
      </c>
      <c r="C202" s="3" t="s">
        <v>1</v>
      </c>
      <c r="D202" s="2">
        <v>5</v>
      </c>
      <c r="E202" s="8">
        <v>15443</v>
      </c>
      <c r="F202" s="10">
        <f t="shared" si="68"/>
        <v>15.443</v>
      </c>
      <c r="G202" s="7">
        <f t="shared" si="66"/>
        <v>1.5443</v>
      </c>
      <c r="H202" s="5">
        <v>4.9613999999999994</v>
      </c>
      <c r="I202" s="5">
        <f t="shared" si="69"/>
        <v>5.1213999999999995</v>
      </c>
      <c r="J202" s="6">
        <f t="shared" si="67"/>
        <v>1.279213363485749</v>
      </c>
      <c r="K202" s="6">
        <f t="shared" si="70"/>
        <v>0.76671427608475906</v>
      </c>
      <c r="L202" s="6">
        <f t="shared" si="61"/>
        <v>0.63500151363432578</v>
      </c>
      <c r="M202" s="6">
        <f t="shared" si="62"/>
        <v>0.38059696664847442</v>
      </c>
    </row>
    <row r="203" spans="1:13" x14ac:dyDescent="0.25">
      <c r="A203" s="2">
        <v>13</v>
      </c>
      <c r="B203" s="2">
        <v>29</v>
      </c>
      <c r="C203" s="3" t="s">
        <v>1</v>
      </c>
      <c r="D203" s="2">
        <v>6</v>
      </c>
      <c r="E203" s="8">
        <v>16667</v>
      </c>
      <c r="F203" s="10">
        <f t="shared" si="68"/>
        <v>16.667000000000002</v>
      </c>
      <c r="G203" s="7">
        <f t="shared" si="66"/>
        <v>1.6667000000000001</v>
      </c>
      <c r="H203" s="5">
        <v>6.6280999999999999</v>
      </c>
      <c r="I203" s="5">
        <f t="shared" si="69"/>
        <v>6.7881</v>
      </c>
      <c r="J203" s="6">
        <f t="shared" si="67"/>
        <v>2.623088654659155</v>
      </c>
      <c r="K203" s="6">
        <f t="shared" si="70"/>
        <v>1.343875291173406</v>
      </c>
      <c r="L203" s="6">
        <f t="shared" si="61"/>
        <v>1.3021012081728045</v>
      </c>
      <c r="M203" s="6">
        <f t="shared" si="62"/>
        <v>0.66709969453847873</v>
      </c>
    </row>
    <row r="204" spans="1:13" x14ac:dyDescent="0.25">
      <c r="A204" s="2">
        <v>13</v>
      </c>
      <c r="B204" s="2">
        <v>29</v>
      </c>
      <c r="C204" s="3" t="s">
        <v>1</v>
      </c>
      <c r="D204" s="2">
        <v>7</v>
      </c>
      <c r="E204" s="8">
        <v>14568.5</v>
      </c>
      <c r="F204" s="10">
        <f t="shared" si="68"/>
        <v>14.5685</v>
      </c>
      <c r="G204" s="7">
        <f t="shared" si="66"/>
        <v>1.45685</v>
      </c>
      <c r="H204" s="5">
        <v>8.0849499999999992</v>
      </c>
      <c r="I204" s="5">
        <f t="shared" si="69"/>
        <v>8.2449499999999993</v>
      </c>
      <c r="J204" s="6">
        <f t="shared" si="67"/>
        <v>4.3055944223262346</v>
      </c>
      <c r="K204" s="6">
        <f t="shared" si="70"/>
        <v>1.6825057676670796</v>
      </c>
      <c r="L204" s="6">
        <f t="shared" si="61"/>
        <v>2.137297071242743</v>
      </c>
      <c r="M204" s="6">
        <f t="shared" si="62"/>
        <v>0.83519586306993832</v>
      </c>
    </row>
    <row r="205" spans="1:13" x14ac:dyDescent="0.25">
      <c r="A205" s="2">
        <v>14</v>
      </c>
      <c r="B205" s="2">
        <v>30</v>
      </c>
      <c r="C205" s="3" t="s">
        <v>1</v>
      </c>
      <c r="D205" s="2">
        <v>1</v>
      </c>
      <c r="E205" s="8">
        <v>4398.5</v>
      </c>
      <c r="F205" s="10">
        <f t="shared" si="68"/>
        <v>4.3985000000000003</v>
      </c>
      <c r="G205" s="7">
        <f t="shared" si="66"/>
        <v>0.43985000000000002</v>
      </c>
      <c r="H205" s="5">
        <v>0.43985000000000002</v>
      </c>
      <c r="I205" s="5">
        <f t="shared" ref="I205:I211" si="71">H205+0.1</f>
        <v>0.53985000000000005</v>
      </c>
      <c r="J205" s="6">
        <f t="shared" si="67"/>
        <v>4.1349548160260268E-3</v>
      </c>
      <c r="K205" s="6">
        <f>J205</f>
        <v>4.1349548160260268E-3</v>
      </c>
      <c r="L205" s="6">
        <f t="shared" si="61"/>
        <v>2.0525915706753198E-3</v>
      </c>
      <c r="M205" s="6">
        <f t="shared" si="62"/>
        <v>2.0525915706753198E-3</v>
      </c>
    </row>
    <row r="206" spans="1:13" x14ac:dyDescent="0.25">
      <c r="A206" s="2">
        <v>14</v>
      </c>
      <c r="B206" s="2">
        <v>30</v>
      </c>
      <c r="C206" s="3" t="s">
        <v>1</v>
      </c>
      <c r="D206" s="2">
        <v>2</v>
      </c>
      <c r="E206" s="8">
        <v>4822</v>
      </c>
      <c r="F206" s="10">
        <f t="shared" si="68"/>
        <v>4.8220000000000001</v>
      </c>
      <c r="G206" s="7">
        <f t="shared" si="66"/>
        <v>0.48220000000000002</v>
      </c>
      <c r="H206" s="5">
        <v>0.92205000000000004</v>
      </c>
      <c r="I206" s="5">
        <f t="shared" si="71"/>
        <v>1.0220500000000001</v>
      </c>
      <c r="J206" s="6">
        <f t="shared" si="67"/>
        <v>2.1037574811360017E-2</v>
      </c>
      <c r="K206" s="6">
        <f t="shared" ref="K206:K211" si="72">J206-J205</f>
        <v>1.690261999533399E-2</v>
      </c>
      <c r="L206" s="6">
        <f t="shared" si="61"/>
        <v>1.0443052136359113E-2</v>
      </c>
      <c r="M206" s="6">
        <f t="shared" si="62"/>
        <v>8.3904605656837921E-3</v>
      </c>
    </row>
    <row r="207" spans="1:13" x14ac:dyDescent="0.25">
      <c r="A207" s="2">
        <v>14</v>
      </c>
      <c r="B207" s="2">
        <v>30</v>
      </c>
      <c r="C207" s="3" t="s">
        <v>1</v>
      </c>
      <c r="D207" s="2">
        <v>3</v>
      </c>
      <c r="E207" s="8">
        <v>5977.5</v>
      </c>
      <c r="F207" s="10">
        <f t="shared" si="68"/>
        <v>5.9775</v>
      </c>
      <c r="G207" s="7">
        <f t="shared" si="66"/>
        <v>0.59775</v>
      </c>
      <c r="H207" s="5">
        <v>1.5198</v>
      </c>
      <c r="I207" s="5">
        <f t="shared" si="71"/>
        <v>1.6198000000000001</v>
      </c>
      <c r="J207" s="6">
        <f t="shared" si="67"/>
        <v>6.8034356132688795E-2</v>
      </c>
      <c r="K207" s="6">
        <f t="shared" si="72"/>
        <v>4.6996781321328777E-2</v>
      </c>
      <c r="L207" s="6">
        <f t="shared" si="61"/>
        <v>3.3772254384266717E-2</v>
      </c>
      <c r="M207" s="6">
        <f t="shared" si="62"/>
        <v>2.3329202247907604E-2</v>
      </c>
    </row>
    <row r="208" spans="1:13" x14ac:dyDescent="0.25">
      <c r="A208" s="2">
        <v>14</v>
      </c>
      <c r="B208" s="2">
        <v>30</v>
      </c>
      <c r="C208" s="3" t="s">
        <v>1</v>
      </c>
      <c r="D208" s="2">
        <v>4</v>
      </c>
      <c r="E208" s="8">
        <v>6685.5</v>
      </c>
      <c r="F208" s="10">
        <f t="shared" si="68"/>
        <v>6.6855000000000002</v>
      </c>
      <c r="G208" s="7">
        <f t="shared" si="66"/>
        <v>0.66854999999999998</v>
      </c>
      <c r="H208" s="5">
        <v>2.1883499999999998</v>
      </c>
      <c r="I208" s="5">
        <f t="shared" si="71"/>
        <v>2.2883499999999999</v>
      </c>
      <c r="J208" s="6">
        <f t="shared" si="67"/>
        <v>0.16413601942295114</v>
      </c>
      <c r="K208" s="6">
        <f t="shared" si="72"/>
        <v>9.6101663290262346E-2</v>
      </c>
      <c r="L208" s="6">
        <f t="shared" si="61"/>
        <v>8.1477120041552942E-2</v>
      </c>
      <c r="M208" s="6">
        <f t="shared" si="62"/>
        <v>4.7704865657286231E-2</v>
      </c>
    </row>
    <row r="209" spans="1:13" x14ac:dyDescent="0.25">
      <c r="A209" s="2">
        <v>14</v>
      </c>
      <c r="B209" s="2">
        <v>30</v>
      </c>
      <c r="C209" s="3" t="s">
        <v>1</v>
      </c>
      <c r="D209" s="2">
        <v>5</v>
      </c>
      <c r="E209" s="8">
        <v>15024.5</v>
      </c>
      <c r="F209" s="10">
        <f t="shared" si="68"/>
        <v>15.0245</v>
      </c>
      <c r="G209" s="7">
        <f t="shared" si="66"/>
        <v>1.5024500000000001</v>
      </c>
      <c r="H209" s="5">
        <v>3.6908000000000003</v>
      </c>
      <c r="I209" s="5">
        <f t="shared" si="71"/>
        <v>3.7908000000000004</v>
      </c>
      <c r="J209" s="6">
        <f t="shared" si="67"/>
        <v>0.59418587405704026</v>
      </c>
      <c r="K209" s="6">
        <f t="shared" si="72"/>
        <v>0.43004985463408912</v>
      </c>
      <c r="L209" s="6">
        <f t="shared" si="61"/>
        <v>0.2949538678819148</v>
      </c>
      <c r="M209" s="6">
        <f t="shared" si="62"/>
        <v>0.21347674784036186</v>
      </c>
    </row>
    <row r="210" spans="1:13" x14ac:dyDescent="0.25">
      <c r="A210" s="2">
        <v>14</v>
      </c>
      <c r="B210" s="2">
        <v>30</v>
      </c>
      <c r="C210" s="3" t="s">
        <v>1</v>
      </c>
      <c r="D210" s="2">
        <v>6</v>
      </c>
      <c r="E210" s="8">
        <v>9323</v>
      </c>
      <c r="F210" s="10">
        <f t="shared" si="68"/>
        <v>9.3230000000000004</v>
      </c>
      <c r="G210" s="7">
        <f t="shared" si="66"/>
        <v>0.93230000000000002</v>
      </c>
      <c r="H210" s="5">
        <v>4.6231</v>
      </c>
      <c r="I210" s="5">
        <f t="shared" si="71"/>
        <v>4.7230999999999996</v>
      </c>
      <c r="J210" s="6">
        <f t="shared" si="67"/>
        <v>1.0406943885780593</v>
      </c>
      <c r="K210" s="6">
        <f t="shared" si="72"/>
        <v>0.44650851452101903</v>
      </c>
      <c r="L210" s="6">
        <f t="shared" si="61"/>
        <v>0.51660069449014867</v>
      </c>
      <c r="M210" s="6">
        <f t="shared" si="62"/>
        <v>0.22164682660823384</v>
      </c>
    </row>
    <row r="211" spans="1:13" x14ac:dyDescent="0.25">
      <c r="A211" s="2">
        <v>14</v>
      </c>
      <c r="B211" s="2">
        <v>30</v>
      </c>
      <c r="C211" s="3" t="s">
        <v>1</v>
      </c>
      <c r="D211" s="2">
        <v>7</v>
      </c>
      <c r="E211" s="8">
        <v>8431.5</v>
      </c>
      <c r="F211" s="10">
        <f t="shared" si="68"/>
        <v>8.4314999999999998</v>
      </c>
      <c r="G211" s="7">
        <f t="shared" si="66"/>
        <v>0.84314999999999996</v>
      </c>
      <c r="H211" s="5">
        <v>5.4662499999999996</v>
      </c>
      <c r="I211" s="5">
        <f t="shared" si="71"/>
        <v>5.5662499999999993</v>
      </c>
      <c r="J211" s="6">
        <f t="shared" si="67"/>
        <v>1.58176989984891</v>
      </c>
      <c r="K211" s="6">
        <f t="shared" si="72"/>
        <v>0.54107551127085074</v>
      </c>
      <c r="L211" s="6">
        <f t="shared" si="61"/>
        <v>0.78519057828499894</v>
      </c>
      <c r="M211" s="6">
        <f t="shared" si="62"/>
        <v>0.26858988379485033</v>
      </c>
    </row>
    <row r="212" spans="1:13" x14ac:dyDescent="0.25">
      <c r="A212" s="2">
        <v>15</v>
      </c>
      <c r="B212" s="2">
        <v>31</v>
      </c>
      <c r="C212" s="3" t="s">
        <v>1</v>
      </c>
      <c r="D212" s="2">
        <v>1</v>
      </c>
      <c r="E212" s="8">
        <v>6918</v>
      </c>
      <c r="F212" s="10">
        <f t="shared" si="68"/>
        <v>6.9180000000000001</v>
      </c>
      <c r="G212" s="7">
        <f t="shared" si="66"/>
        <v>0.69179999999999997</v>
      </c>
      <c r="H212" s="5">
        <v>0.69179999999999997</v>
      </c>
      <c r="I212" s="5">
        <f t="shared" ref="I212:I218" si="73">H212+0.15</f>
        <v>0.84179999999999999</v>
      </c>
      <c r="J212" s="6">
        <f t="shared" si="67"/>
        <v>1.2829968062880472E-2</v>
      </c>
      <c r="K212" s="6">
        <f>J212</f>
        <v>1.2829968062880472E-2</v>
      </c>
      <c r="L212" s="6">
        <f t="shared" si="61"/>
        <v>6.3687961464138666E-3</v>
      </c>
      <c r="M212" s="6">
        <f t="shared" si="62"/>
        <v>6.3687961464138666E-3</v>
      </c>
    </row>
    <row r="213" spans="1:13" x14ac:dyDescent="0.25">
      <c r="A213" s="2">
        <v>15</v>
      </c>
      <c r="B213" s="2">
        <v>31</v>
      </c>
      <c r="C213" s="3" t="s">
        <v>1</v>
      </c>
      <c r="D213" s="2">
        <v>2</v>
      </c>
      <c r="E213" s="8">
        <v>12638.5</v>
      </c>
      <c r="F213" s="10">
        <f t="shared" si="68"/>
        <v>12.638500000000001</v>
      </c>
      <c r="G213" s="7">
        <f t="shared" si="66"/>
        <v>1.2638499999999999</v>
      </c>
      <c r="H213" s="5">
        <v>1.9556500000000001</v>
      </c>
      <c r="I213" s="5">
        <f t="shared" si="73"/>
        <v>2.1056500000000002</v>
      </c>
      <c r="J213" s="6">
        <f t="shared" si="67"/>
        <v>0.13276994760168762</v>
      </c>
      <c r="K213" s="6">
        <f t="shared" ref="K213:K218" si="74">J213-J212</f>
        <v>0.11993997953880714</v>
      </c>
      <c r="L213" s="6">
        <f t="shared" si="61"/>
        <v>6.5907001989477729E-2</v>
      </c>
      <c r="M213" s="6">
        <f t="shared" si="62"/>
        <v>5.9538205843063866E-2</v>
      </c>
    </row>
    <row r="214" spans="1:13" x14ac:dyDescent="0.25">
      <c r="A214" s="2">
        <v>15</v>
      </c>
      <c r="B214" s="2">
        <v>31</v>
      </c>
      <c r="C214" s="3" t="s">
        <v>1</v>
      </c>
      <c r="D214" s="2">
        <v>3</v>
      </c>
      <c r="E214" s="8">
        <v>13499.5</v>
      </c>
      <c r="F214" s="10">
        <f t="shared" si="68"/>
        <v>13.499499999999999</v>
      </c>
      <c r="G214" s="7">
        <f t="shared" si="66"/>
        <v>1.34995</v>
      </c>
      <c r="H214" s="5">
        <v>3.3056000000000001</v>
      </c>
      <c r="I214" s="5">
        <f t="shared" si="73"/>
        <v>3.4556</v>
      </c>
      <c r="J214" s="6">
        <f t="shared" si="67"/>
        <v>0.46929041583620668</v>
      </c>
      <c r="K214" s="6">
        <f t="shared" si="74"/>
        <v>0.33652046823451909</v>
      </c>
      <c r="L214" s="6">
        <f t="shared" si="61"/>
        <v>0.232955762421093</v>
      </c>
      <c r="M214" s="6">
        <f t="shared" si="62"/>
        <v>0.16704876043161529</v>
      </c>
    </row>
    <row r="215" spans="1:13" x14ac:dyDescent="0.25">
      <c r="A215" s="2">
        <v>15</v>
      </c>
      <c r="B215" s="2">
        <v>31</v>
      </c>
      <c r="C215" s="3" t="s">
        <v>1</v>
      </c>
      <c r="D215" s="2">
        <v>4</v>
      </c>
      <c r="E215" s="8">
        <v>10415.5</v>
      </c>
      <c r="F215" s="10">
        <f t="shared" si="68"/>
        <v>10.4155</v>
      </c>
      <c r="G215" s="7">
        <f t="shared" si="66"/>
        <v>1.04155</v>
      </c>
      <c r="H215" s="5">
        <v>4.3471500000000001</v>
      </c>
      <c r="I215" s="5">
        <f t="shared" si="73"/>
        <v>4.4971500000000004</v>
      </c>
      <c r="J215" s="6">
        <f t="shared" si="67"/>
        <v>0.91845916861048049</v>
      </c>
      <c r="K215" s="6">
        <f t="shared" si="74"/>
        <v>0.44916875277427382</v>
      </c>
      <c r="L215" s="6">
        <f t="shared" si="61"/>
        <v>0.45592313129824252</v>
      </c>
      <c r="M215" s="6">
        <f t="shared" si="62"/>
        <v>0.22296736887714952</v>
      </c>
    </row>
    <row r="216" spans="1:13" x14ac:dyDescent="0.25">
      <c r="A216" s="2">
        <v>15</v>
      </c>
      <c r="B216" s="2">
        <v>31</v>
      </c>
      <c r="C216" s="3" t="s">
        <v>1</v>
      </c>
      <c r="D216" s="2">
        <v>5</v>
      </c>
      <c r="E216" s="8">
        <v>16114</v>
      </c>
      <c r="F216" s="10">
        <f t="shared" si="68"/>
        <v>16.114000000000001</v>
      </c>
      <c r="G216" s="7">
        <f t="shared" si="66"/>
        <v>1.6113999999999999</v>
      </c>
      <c r="H216" s="5">
        <v>5.9585499999999998</v>
      </c>
      <c r="I216" s="5">
        <f t="shared" si="73"/>
        <v>6.1085500000000001</v>
      </c>
      <c r="J216" s="6">
        <f t="shared" si="67"/>
        <v>2.0047129225830234</v>
      </c>
      <c r="K216" s="6">
        <f t="shared" si="74"/>
        <v>1.0862537539725428</v>
      </c>
      <c r="L216" s="6">
        <f t="shared" si="61"/>
        <v>0.9951394947702128</v>
      </c>
      <c r="M216" s="6">
        <f t="shared" si="62"/>
        <v>0.53921636347197022</v>
      </c>
    </row>
    <row r="217" spans="1:13" x14ac:dyDescent="0.25">
      <c r="A217" s="2">
        <v>15</v>
      </c>
      <c r="B217" s="2">
        <v>31</v>
      </c>
      <c r="C217" s="3" t="s">
        <v>1</v>
      </c>
      <c r="D217" s="2">
        <v>6</v>
      </c>
      <c r="E217" s="8">
        <v>11984.5</v>
      </c>
      <c r="F217" s="10">
        <f t="shared" si="68"/>
        <v>11.984500000000001</v>
      </c>
      <c r="G217" s="7">
        <f t="shared" si="66"/>
        <v>1.19845</v>
      </c>
      <c r="H217" s="5">
        <v>7.1569999999999991</v>
      </c>
      <c r="I217" s="5">
        <f t="shared" si="73"/>
        <v>7.3069999999999995</v>
      </c>
      <c r="J217" s="6">
        <f t="shared" si="67"/>
        <v>3.1648367518136689</v>
      </c>
      <c r="K217" s="6">
        <f t="shared" si="74"/>
        <v>1.1601238292306455</v>
      </c>
      <c r="L217" s="6">
        <f t="shared" si="61"/>
        <v>1.5710249636003053</v>
      </c>
      <c r="M217" s="6">
        <f t="shared" si="62"/>
        <v>0.5758854688300924</v>
      </c>
    </row>
    <row r="218" spans="1:13" x14ac:dyDescent="0.25">
      <c r="A218" s="2">
        <v>15</v>
      </c>
      <c r="B218" s="2">
        <v>31</v>
      </c>
      <c r="C218" s="3" t="s">
        <v>1</v>
      </c>
      <c r="D218" s="2">
        <v>7</v>
      </c>
      <c r="E218" s="8">
        <v>7063</v>
      </c>
      <c r="F218" s="10">
        <f t="shared" si="68"/>
        <v>7.0629999999999997</v>
      </c>
      <c r="G218" s="7">
        <f t="shared" si="66"/>
        <v>0.70630000000000004</v>
      </c>
      <c r="H218" s="5">
        <v>7.8632999999999997</v>
      </c>
      <c r="I218" s="5">
        <f t="shared" si="73"/>
        <v>8.0132999999999992</v>
      </c>
      <c r="J218" s="6">
        <f t="shared" si="67"/>
        <v>4.0039401578877039</v>
      </c>
      <c r="K218" s="6">
        <f t="shared" si="74"/>
        <v>0.839103406074035</v>
      </c>
      <c r="L218" s="6">
        <f t="shared" si="61"/>
        <v>1.9875558943754563</v>
      </c>
      <c r="M218" s="6">
        <f t="shared" si="62"/>
        <v>0.41653093077515096</v>
      </c>
    </row>
    <row r="219" spans="1:13" x14ac:dyDescent="0.25">
      <c r="A219" s="2">
        <v>16</v>
      </c>
      <c r="B219" s="2">
        <v>32</v>
      </c>
      <c r="C219" s="3" t="s">
        <v>1</v>
      </c>
      <c r="D219" s="2">
        <v>1</v>
      </c>
      <c r="E219" s="8">
        <v>6418</v>
      </c>
      <c r="F219" s="10">
        <f t="shared" si="68"/>
        <v>6.4180000000000001</v>
      </c>
      <c r="G219" s="7">
        <f t="shared" si="66"/>
        <v>0.64180000000000004</v>
      </c>
      <c r="H219" s="5">
        <v>0.64180000000000004</v>
      </c>
      <c r="I219" s="5">
        <f t="shared" ref="I219:I225" si="75">H219+0.14</f>
        <v>0.78180000000000005</v>
      </c>
      <c r="J219" s="6">
        <f t="shared" si="67"/>
        <v>1.0626134536139026E-2</v>
      </c>
      <c r="K219" s="6">
        <f>J219</f>
        <v>1.0626134536139026E-2</v>
      </c>
      <c r="L219" s="6">
        <f t="shared" si="61"/>
        <v>5.2748131837394123E-3</v>
      </c>
      <c r="M219" s="6">
        <f t="shared" si="62"/>
        <v>5.2748131837394123E-3</v>
      </c>
    </row>
    <row r="220" spans="1:13" x14ac:dyDescent="0.25">
      <c r="A220" s="2">
        <v>16</v>
      </c>
      <c r="B220" s="2">
        <v>32</v>
      </c>
      <c r="C220" s="3" t="s">
        <v>1</v>
      </c>
      <c r="D220" s="2">
        <v>2</v>
      </c>
      <c r="E220" s="8">
        <v>16309.5</v>
      </c>
      <c r="F220" s="10">
        <f t="shared" si="68"/>
        <v>16.3095</v>
      </c>
      <c r="G220" s="7">
        <f t="shared" si="66"/>
        <v>1.6309499999999999</v>
      </c>
      <c r="H220" s="5">
        <v>2.2727499999999998</v>
      </c>
      <c r="I220" s="5">
        <f t="shared" si="75"/>
        <v>2.41275</v>
      </c>
      <c r="J220" s="6">
        <f t="shared" si="67"/>
        <v>0.18784536718819389</v>
      </c>
      <c r="K220" s="6">
        <f t="shared" ref="K220:K225" si="76">J220-J219</f>
        <v>0.17721923265205486</v>
      </c>
      <c r="L220" s="6">
        <f t="shared" si="61"/>
        <v>9.3246440272219455E-2</v>
      </c>
      <c r="M220" s="6">
        <f t="shared" si="62"/>
        <v>8.7971627088480039E-2</v>
      </c>
    </row>
    <row r="221" spans="1:13" x14ac:dyDescent="0.25">
      <c r="A221" s="2">
        <v>16</v>
      </c>
      <c r="B221" s="2">
        <v>32</v>
      </c>
      <c r="C221" s="3" t="s">
        <v>1</v>
      </c>
      <c r="D221" s="2">
        <v>3</v>
      </c>
      <c r="E221" s="8">
        <v>18466</v>
      </c>
      <c r="F221" s="10">
        <f t="shared" si="68"/>
        <v>18.466000000000001</v>
      </c>
      <c r="G221" s="7">
        <f t="shared" si="66"/>
        <v>1.8466</v>
      </c>
      <c r="H221" s="5">
        <v>4.1193499999999998</v>
      </c>
      <c r="I221" s="5">
        <f t="shared" si="75"/>
        <v>4.2593499999999995</v>
      </c>
      <c r="J221" s="6">
        <f t="shared" si="67"/>
        <v>0.79969310584508502</v>
      </c>
      <c r="K221" s="6">
        <f t="shared" si="76"/>
        <v>0.61184773865689113</v>
      </c>
      <c r="L221" s="6">
        <f t="shared" si="61"/>
        <v>0.39696765774150022</v>
      </c>
      <c r="M221" s="6">
        <f t="shared" si="62"/>
        <v>0.30372121746928077</v>
      </c>
    </row>
    <row r="222" spans="1:13" x14ac:dyDescent="0.25">
      <c r="A222" s="2">
        <v>16</v>
      </c>
      <c r="B222" s="2">
        <v>32</v>
      </c>
      <c r="C222" s="3" t="s">
        <v>1</v>
      </c>
      <c r="D222" s="2">
        <v>4</v>
      </c>
      <c r="E222" s="8">
        <v>13606</v>
      </c>
      <c r="F222" s="10">
        <f t="shared" si="68"/>
        <v>13.606</v>
      </c>
      <c r="G222" s="7">
        <f t="shared" si="66"/>
        <v>1.3606</v>
      </c>
      <c r="H222" s="5">
        <v>5.4799500000000005</v>
      </c>
      <c r="I222" s="5">
        <f t="shared" si="75"/>
        <v>5.6199500000000002</v>
      </c>
      <c r="J222" s="6">
        <f t="shared" si="67"/>
        <v>1.6209557127775429</v>
      </c>
      <c r="K222" s="6">
        <f t="shared" si="76"/>
        <v>0.82126260693245789</v>
      </c>
      <c r="L222" s="6">
        <f t="shared" si="61"/>
        <v>0.80464241582277229</v>
      </c>
      <c r="M222" s="6">
        <f t="shared" si="62"/>
        <v>0.40767475808127213</v>
      </c>
    </row>
    <row r="223" spans="1:13" x14ac:dyDescent="0.25">
      <c r="A223" s="2">
        <v>16</v>
      </c>
      <c r="B223" s="2">
        <v>32</v>
      </c>
      <c r="C223" s="3" t="s">
        <v>1</v>
      </c>
      <c r="D223" s="2">
        <v>5</v>
      </c>
      <c r="E223" s="8">
        <v>17657.5</v>
      </c>
      <c r="F223" s="10">
        <f t="shared" si="68"/>
        <v>17.657499999999999</v>
      </c>
      <c r="G223" s="7">
        <f t="shared" si="66"/>
        <v>1.7657499999999999</v>
      </c>
      <c r="H223" s="5">
        <v>7.2456999999999994</v>
      </c>
      <c r="I223" s="5">
        <f t="shared" si="75"/>
        <v>7.385699999999999</v>
      </c>
      <c r="J223" s="6">
        <f t="shared" si="67"/>
        <v>3.2524433971375806</v>
      </c>
      <c r="K223" s="6">
        <f t="shared" si="76"/>
        <v>1.6314876843600377</v>
      </c>
      <c r="L223" s="6">
        <f t="shared" si="61"/>
        <v>1.6145129023390949</v>
      </c>
      <c r="M223" s="6">
        <f t="shared" si="62"/>
        <v>0.80987048651632265</v>
      </c>
    </row>
    <row r="224" spans="1:13" x14ac:dyDescent="0.25">
      <c r="A224" s="2">
        <v>16</v>
      </c>
      <c r="B224" s="2">
        <v>32</v>
      </c>
      <c r="C224" s="3" t="s">
        <v>1</v>
      </c>
      <c r="D224" s="2">
        <v>6</v>
      </c>
      <c r="E224" s="8">
        <v>16856</v>
      </c>
      <c r="F224" s="10">
        <f t="shared" si="68"/>
        <v>16.856000000000002</v>
      </c>
      <c r="G224" s="7">
        <f t="shared" si="66"/>
        <v>1.6856</v>
      </c>
      <c r="H224" s="5">
        <v>8.9313000000000002</v>
      </c>
      <c r="I224" s="5">
        <f t="shared" si="75"/>
        <v>9.0713000000000008</v>
      </c>
      <c r="J224" s="6">
        <f t="shared" si="67"/>
        <v>5.4923875517351428</v>
      </c>
      <c r="K224" s="6">
        <f t="shared" si="76"/>
        <v>2.2399441545975622</v>
      </c>
      <c r="L224" s="6">
        <f t="shared" si="61"/>
        <v>2.7264211806813248</v>
      </c>
      <c r="M224" s="6">
        <f t="shared" si="62"/>
        <v>1.1119082783422298</v>
      </c>
    </row>
    <row r="225" spans="1:13" x14ac:dyDescent="0.25">
      <c r="A225" s="2">
        <v>16</v>
      </c>
      <c r="B225" s="2">
        <v>32</v>
      </c>
      <c r="C225" s="3" t="s">
        <v>1</v>
      </c>
      <c r="D225" s="2">
        <v>7</v>
      </c>
      <c r="E225" s="8">
        <v>12392</v>
      </c>
      <c r="F225" s="10">
        <f t="shared" si="68"/>
        <v>12.391999999999999</v>
      </c>
      <c r="G225" s="7">
        <f t="shared" si="66"/>
        <v>1.2392000000000001</v>
      </c>
      <c r="H225" s="5">
        <v>10.170500000000001</v>
      </c>
      <c r="I225" s="5">
        <f t="shared" si="75"/>
        <v>10.310500000000001</v>
      </c>
      <c r="J225" s="6">
        <f t="shared" si="67"/>
        <v>7.6120291637639879</v>
      </c>
      <c r="K225" s="6">
        <f t="shared" si="76"/>
        <v>2.119641612028845</v>
      </c>
      <c r="L225" s="6">
        <f t="shared" si="61"/>
        <v>3.7786112768924438</v>
      </c>
      <c r="M225" s="6">
        <f t="shared" si="62"/>
        <v>1.0521900962111188</v>
      </c>
    </row>
  </sheetData>
  <autoFilter ref="A1:M225" xr:uid="{F9BA8E12-D7FF-4A49-B5F6-0321DADED288}"/>
  <sortState xmlns:xlrd2="http://schemas.microsoft.com/office/spreadsheetml/2017/richdata2" ref="A2:M225">
    <sortCondition ref="B2:B225"/>
    <sortCondition ref="D2:D225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soto</dc:creator>
  <cp:lastModifiedBy>Jesus</cp:lastModifiedBy>
  <dcterms:created xsi:type="dcterms:W3CDTF">2019-02-11T19:20:39Z</dcterms:created>
  <dcterms:modified xsi:type="dcterms:W3CDTF">2020-04-27T19:47:30Z</dcterms:modified>
</cp:coreProperties>
</file>